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Calculs" sheetId="1" r:id="rId1"/>
  </sheets>
  <definedNames/>
  <calcPr fullCalcOnLoad="1"/>
</workbook>
</file>

<file path=xl/comments1.xml><?xml version="1.0" encoding="utf-8"?>
<comments xmlns="http://schemas.openxmlformats.org/spreadsheetml/2006/main">
  <authors>
    <author>Myck</author>
  </authors>
  <commentList>
    <comment ref="C4" authorId="0">
      <text>
        <r>
          <rPr>
            <b/>
            <sz val="9"/>
            <rFont val="Tahoma"/>
            <family val="2"/>
          </rPr>
          <t>Nombre de points d'attributs à distribuer</t>
        </r>
      </text>
    </comment>
    <comment ref="C5" authorId="0">
      <text>
        <r>
          <rPr>
            <b/>
            <sz val="9"/>
            <rFont val="Tahoma"/>
            <family val="2"/>
          </rPr>
          <t>Nombre de points d'aptitudes à distribuer</t>
        </r>
      </text>
    </comment>
  </commentList>
</comments>
</file>

<file path=xl/sharedStrings.xml><?xml version="1.0" encoding="utf-8"?>
<sst xmlns="http://schemas.openxmlformats.org/spreadsheetml/2006/main" count="109" uniqueCount="78">
  <si>
    <t>Avantage: beaucoup de vie avec une puissance redoutable et de percer les BUILD du mur.</t>
  </si>
  <si>
    <t>Points d'attribut :</t>
  </si>
  <si>
    <t>70% force</t>
  </si>
  <si>
    <t>30% Charisme</t>
  </si>
  <si>
    <t>10% puissance</t>
  </si>
  <si>
    <t>25% éviter</t>
  </si>
  <si>
    <t>25% viser</t>
  </si>
  <si>
    <t>20% prestance</t>
  </si>
  <si>
    <t>20% Tactique</t>
  </si>
  <si>
    <t>Avantage: beaucoup de vie et de très bien éviter les coups tout en faisant de gros dégât.</t>
  </si>
  <si>
    <t>Faiblesse: contre les BUILD du mur.</t>
  </si>
  <si>
    <t>Points d'attributs :</t>
  </si>
  <si>
    <t>80% force</t>
  </si>
  <si>
    <t>20% mobilité</t>
  </si>
  <si>
    <t>30% puissance</t>
  </si>
  <si>
    <t>30% éviter</t>
  </si>
  <si>
    <t>40% viser</t>
  </si>
  <si>
    <t>Avantage: moins de vie que les précédents, il est bien pour contrer et de déstabiliser les BUILD possédant de la mobilité.</t>
  </si>
  <si>
    <t>Faiblesse: contre le BUILD de corps à corps 1 et de distance 1.</t>
  </si>
  <si>
    <t>50% force</t>
  </si>
  <si>
    <t>50% Charisme</t>
  </si>
  <si>
    <t>20% puissance</t>
  </si>
  <si>
    <t>15% prestance</t>
  </si>
  <si>
    <t>15% Tactique</t>
  </si>
  <si>
    <t>Avantage: c'est celui qui vous donne le plus de vie, surtout pour tout encaissez, on vous touche à tout les coups de façon infime.</t>
  </si>
  <si>
    <t>Faiblesse: le BUILD de corps à corps 1 et de distance 1 sont capable de vous percez.</t>
  </si>
  <si>
    <t>100% force</t>
  </si>
  <si>
    <t>20% ténacité</t>
  </si>
  <si>
    <t>50% réflexe</t>
  </si>
  <si>
    <t>30% viser</t>
  </si>
  <si>
    <t>Avantage: Même carapace, sauf que vous comptez que sur vos équipements pour avoir de la vie supplémentaire, mais vous touchez presque à tout les coups. Très déconseillé pour les non soldats.</t>
  </si>
  <si>
    <t>Faiblesse: est comme le premier BUILD du mur.</t>
  </si>
  <si>
    <t>100% habileté</t>
  </si>
  <si>
    <t>20% viser</t>
  </si>
  <si>
    <t>40% ténacité</t>
  </si>
  <si>
    <t>40% Réflexe</t>
  </si>
  <si>
    <t>Avantage:Vous viser très bien tout en tirant fort en comptant que sur vos équipements pour de la vie supplémentaire.</t>
  </si>
  <si>
    <t>Faiblesse: contre les BUILD en mobilité.</t>
  </si>
  <si>
    <t>70% habileté</t>
  </si>
  <si>
    <t>10% tirer</t>
  </si>
  <si>
    <t>20% tactique</t>
  </si>
  <si>
    <t>Avantage: de très bien viser, tirer et éviter.</t>
  </si>
  <si>
    <t>Faiblesse: contre le BUILD de distance 3 et celui du corps à corps 3.</t>
  </si>
  <si>
    <t>points d'attribut :</t>
  </si>
  <si>
    <t>80% habileté</t>
  </si>
  <si>
    <t>50% viser</t>
  </si>
  <si>
    <t>20% tirer</t>
  </si>
  <si>
    <t>Avantage:Vous êtes fort en contre et vous pouvez nuire les BUILD ayant de la mobilité.</t>
  </si>
  <si>
    <t>Faiblesse: contre le BUILD de distance 1 et du corps à corps 1.</t>
  </si>
  <si>
    <t>50% habileté</t>
  </si>
  <si>
    <t>du corps à corps</t>
  </si>
  <si>
    <t>du mur</t>
  </si>
  <si>
    <t>de distance</t>
  </si>
  <si>
    <t>Mode</t>
  </si>
  <si>
    <t>Choix n°1</t>
  </si>
  <si>
    <t>Choix n°2</t>
  </si>
  <si>
    <t>Choix °3</t>
  </si>
  <si>
    <t>Choix n°3</t>
  </si>
  <si>
    <t>Total de point d'attribut</t>
  </si>
  <si>
    <t>Total de point d'aptitude</t>
  </si>
  <si>
    <t>Résultats :</t>
  </si>
  <si>
    <t>Attributs distribués</t>
  </si>
  <si>
    <t>Force</t>
  </si>
  <si>
    <t>Habileté</t>
  </si>
  <si>
    <t>Charisme</t>
  </si>
  <si>
    <t>Mobilité</t>
  </si>
  <si>
    <t>Aptitudes distribués</t>
  </si>
  <si>
    <t>Puissance</t>
  </si>
  <si>
    <t>Ténacité</t>
  </si>
  <si>
    <t>Prestance</t>
  </si>
  <si>
    <t>Tactique</t>
  </si>
  <si>
    <t>Tirer</t>
  </si>
  <si>
    <t>Viser</t>
  </si>
  <si>
    <t>Eviter</t>
  </si>
  <si>
    <t>Réflexe</t>
  </si>
  <si>
    <t>Points d'aptitude :</t>
  </si>
  <si>
    <t>Faiblesse: est le BUILD de corps à corps 2 et de distance 2.</t>
  </si>
  <si>
    <t>BUILD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</si>
</sst>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##############"/>
    <numFmt numFmtId="165" formatCode="m/d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13"/>
      <name val="Calibri"/>
      <family val="2"/>
    </font>
    <font>
      <b/>
      <sz val="11"/>
      <color indexed="17"/>
      <name val="Calibri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FFFF00"/>
      <name val="Calibri"/>
      <family val="2"/>
    </font>
    <font>
      <b/>
      <sz val="11"/>
      <color rgb="FF008000"/>
      <name val="Calibri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9">
    <xf numFmtId="0" fontId="0" fillId="0" borderId="0" xfId="0" applyFont="1" applyAlignment="1">
      <alignment/>
    </xf>
    <xf numFmtId="165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164" fontId="2" fillId="35" borderId="14" xfId="0" applyNumberFormat="1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  <xf numFmtId="0" fontId="45" fillId="36" borderId="12" xfId="0" applyNumberFormat="1" applyFont="1" applyFill="1" applyBorder="1" applyAlignment="1">
      <alignment horizontal="center" vertical="center" wrapText="1"/>
    </xf>
    <xf numFmtId="0" fontId="46" fillId="36" borderId="11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165" fontId="3" fillId="38" borderId="10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 wrapText="1"/>
    </xf>
    <xf numFmtId="165" fontId="46" fillId="36" borderId="11" xfId="0" applyNumberFormat="1" applyFont="1" applyFill="1" applyBorder="1" applyAlignment="1">
      <alignment horizontal="center" vertical="center" wrapText="1"/>
    </xf>
    <xf numFmtId="0" fontId="3" fillId="35" borderId="16" xfId="0" applyNumberFormat="1" applyFont="1" applyFill="1" applyBorder="1" applyAlignment="1">
      <alignment horizontal="center" vertical="center" wrapText="1"/>
    </xf>
    <xf numFmtId="0" fontId="3" fillId="35" borderId="17" xfId="0" applyNumberFormat="1" applyFont="1" applyFill="1" applyBorder="1" applyAlignment="1">
      <alignment horizontal="center" vertical="center" wrapText="1"/>
    </xf>
    <xf numFmtId="0" fontId="3" fillId="35" borderId="0" xfId="0" applyNumberFormat="1" applyFont="1" applyFill="1" applyBorder="1" applyAlignment="1">
      <alignment horizontal="center" vertical="center" wrapText="1"/>
    </xf>
    <xf numFmtId="164" fontId="3" fillId="35" borderId="18" xfId="0" applyNumberFormat="1" applyFont="1" applyFill="1" applyBorder="1" applyAlignment="1">
      <alignment horizontal="center" vertical="center" wrapText="1"/>
    </xf>
    <xf numFmtId="0" fontId="3" fillId="35" borderId="18" xfId="0" applyNumberFormat="1" applyFont="1" applyFill="1" applyBorder="1" applyAlignment="1">
      <alignment horizontal="center" vertical="center" wrapText="1"/>
    </xf>
    <xf numFmtId="164" fontId="3" fillId="35" borderId="19" xfId="0" applyNumberFormat="1" applyFont="1" applyFill="1" applyBorder="1" applyAlignment="1">
      <alignment horizontal="center" vertical="center" wrapText="1"/>
    </xf>
    <xf numFmtId="0" fontId="3" fillId="35" borderId="19" xfId="0" applyNumberFormat="1" applyFont="1" applyFill="1" applyBorder="1" applyAlignment="1">
      <alignment horizontal="center" vertical="center" wrapText="1"/>
    </xf>
    <xf numFmtId="0" fontId="3" fillId="35" borderId="20" xfId="0" applyNumberFormat="1" applyFont="1" applyFill="1" applyBorder="1" applyAlignment="1">
      <alignment horizontal="center" vertical="center" wrapText="1"/>
    </xf>
    <xf numFmtId="0" fontId="43" fillId="39" borderId="0" xfId="0" applyFont="1" applyFill="1" applyAlignment="1">
      <alignment/>
    </xf>
    <xf numFmtId="0" fontId="47" fillId="39" borderId="0" xfId="0" applyFont="1" applyFill="1" applyAlignment="1">
      <alignment/>
    </xf>
    <xf numFmtId="0" fontId="48" fillId="39" borderId="0" xfId="0" applyFont="1" applyFill="1" applyAlignment="1">
      <alignment/>
    </xf>
    <xf numFmtId="0" fontId="49" fillId="39" borderId="0" xfId="0" applyFont="1" applyFill="1" applyAlignment="1">
      <alignment/>
    </xf>
    <xf numFmtId="0" fontId="50" fillId="39" borderId="0" xfId="0" applyFont="1" applyFill="1" applyAlignment="1">
      <alignment/>
    </xf>
    <xf numFmtId="0" fontId="0" fillId="39" borderId="0" xfId="0" applyFill="1" applyAlignment="1">
      <alignment vertical="center"/>
    </xf>
    <xf numFmtId="0" fontId="43" fillId="39" borderId="0" xfId="0" applyFont="1" applyFill="1" applyAlignment="1">
      <alignment vertical="top" wrapText="1"/>
    </xf>
    <xf numFmtId="0" fontId="3" fillId="35" borderId="21" xfId="0" applyNumberFormat="1" applyFont="1" applyFill="1" applyBorder="1" applyAlignment="1">
      <alignment horizontal="center" vertical="center" wrapText="1"/>
    </xf>
    <xf numFmtId="165" fontId="3" fillId="38" borderId="22" xfId="0" applyNumberFormat="1" applyFont="1" applyFill="1" applyBorder="1" applyAlignment="1">
      <alignment horizontal="center" vertical="center" wrapText="1"/>
    </xf>
    <xf numFmtId="0" fontId="51" fillId="36" borderId="12" xfId="0" applyNumberFormat="1" applyFont="1" applyFill="1" applyBorder="1" applyAlignment="1">
      <alignment horizontal="center" vertical="center" wrapText="1"/>
    </xf>
    <xf numFmtId="0" fontId="51" fillId="36" borderId="13" xfId="0" applyNumberFormat="1" applyFont="1" applyFill="1" applyBorder="1" applyAlignment="1">
      <alignment horizontal="center" vertical="center" wrapText="1"/>
    </xf>
    <xf numFmtId="164" fontId="52" fillId="36" borderId="14" xfId="0" applyNumberFormat="1" applyFont="1" applyFill="1" applyBorder="1" applyAlignment="1">
      <alignment horizontal="center" vertical="center" wrapText="1"/>
    </xf>
    <xf numFmtId="0" fontId="51" fillId="36" borderId="14" xfId="0" applyNumberFormat="1" applyFont="1" applyFill="1" applyBorder="1" applyAlignment="1">
      <alignment horizontal="center" vertical="center" wrapText="1"/>
    </xf>
    <xf numFmtId="0" fontId="46" fillId="36" borderId="13" xfId="0" applyNumberFormat="1" applyFont="1" applyFill="1" applyBorder="1" applyAlignment="1">
      <alignment horizontal="center" vertical="center" wrapText="1"/>
    </xf>
    <xf numFmtId="164" fontId="46" fillId="36" borderId="13" xfId="0" applyNumberFormat="1" applyFont="1" applyFill="1" applyBorder="1" applyAlignment="1">
      <alignment horizontal="center" vertical="center" wrapText="1"/>
    </xf>
    <xf numFmtId="0" fontId="46" fillId="36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2" customWidth="1"/>
    <col min="2" max="2" width="14.28125" style="2" customWidth="1"/>
    <col min="3" max="10" width="21.7109375" style="2" customWidth="1"/>
    <col min="11" max="16384" width="11.421875" style="2" customWidth="1"/>
  </cols>
  <sheetData>
    <row r="1" ht="15"/>
    <row r="2" spans="2:10" ht="23.25">
      <c r="B2" s="9" t="s">
        <v>77</v>
      </c>
      <c r="C2" s="32" t="s">
        <v>50</v>
      </c>
      <c r="D2" s="33"/>
      <c r="E2" s="34"/>
      <c r="F2" s="32" t="s">
        <v>51</v>
      </c>
      <c r="G2" s="35"/>
      <c r="H2" s="33" t="s">
        <v>52</v>
      </c>
      <c r="I2" s="33"/>
      <c r="J2" s="35"/>
    </row>
    <row r="3" spans="2:10" ht="15.75">
      <c r="B3" s="4" t="s">
        <v>53</v>
      </c>
      <c r="C3" s="5" t="s">
        <v>54</v>
      </c>
      <c r="D3" s="6" t="s">
        <v>55</v>
      </c>
      <c r="E3" s="7" t="s">
        <v>56</v>
      </c>
      <c r="F3" s="5" t="s">
        <v>54</v>
      </c>
      <c r="G3" s="8" t="s">
        <v>55</v>
      </c>
      <c r="H3" s="5" t="s">
        <v>54</v>
      </c>
      <c r="I3" s="6" t="s">
        <v>55</v>
      </c>
      <c r="J3" s="8" t="s">
        <v>57</v>
      </c>
    </row>
    <row r="4" spans="2:10" ht="47.25">
      <c r="B4" s="4" t="s">
        <v>58</v>
      </c>
      <c r="C4" s="6">
        <v>114</v>
      </c>
      <c r="D4" s="6">
        <f>$C$4</f>
        <v>114</v>
      </c>
      <c r="E4" s="8">
        <f aca="true" t="shared" si="0" ref="E4:J4">$C$4</f>
        <v>114</v>
      </c>
      <c r="F4" s="6">
        <f t="shared" si="0"/>
        <v>114</v>
      </c>
      <c r="G4" s="8">
        <f t="shared" si="0"/>
        <v>114</v>
      </c>
      <c r="H4" s="6">
        <f t="shared" si="0"/>
        <v>114</v>
      </c>
      <c r="I4" s="6">
        <f t="shared" si="0"/>
        <v>114</v>
      </c>
      <c r="J4" s="8">
        <f t="shared" si="0"/>
        <v>114</v>
      </c>
    </row>
    <row r="5" spans="2:10" ht="47.25">
      <c r="B5" s="4" t="s">
        <v>59</v>
      </c>
      <c r="C5" s="6">
        <v>328</v>
      </c>
      <c r="D5" s="6">
        <f>$C$5</f>
        <v>328</v>
      </c>
      <c r="E5" s="8">
        <f aca="true" t="shared" si="1" ref="E5:J5">$C$5</f>
        <v>328</v>
      </c>
      <c r="F5" s="6">
        <f t="shared" si="1"/>
        <v>328</v>
      </c>
      <c r="G5" s="8">
        <f t="shared" si="1"/>
        <v>328</v>
      </c>
      <c r="H5" s="6">
        <f t="shared" si="1"/>
        <v>328</v>
      </c>
      <c r="I5" s="6">
        <f t="shared" si="1"/>
        <v>328</v>
      </c>
      <c r="J5" s="8">
        <f t="shared" si="1"/>
        <v>328</v>
      </c>
    </row>
    <row r="6" spans="2:10" ht="15">
      <c r="B6" s="10" t="s">
        <v>60</v>
      </c>
      <c r="C6" s="36" t="s">
        <v>61</v>
      </c>
      <c r="D6" s="36"/>
      <c r="E6" s="37"/>
      <c r="F6" s="36"/>
      <c r="G6" s="36"/>
      <c r="H6" s="36"/>
      <c r="I6" s="36"/>
      <c r="J6" s="38"/>
    </row>
    <row r="7" spans="2:10" ht="15">
      <c r="B7" s="13" t="s">
        <v>62</v>
      </c>
      <c r="C7" s="15">
        <f>ROUND(C4*0.7,0)</f>
        <v>80</v>
      </c>
      <c r="D7" s="15">
        <f>ROUND(D4*0.8,0)</f>
        <v>91</v>
      </c>
      <c r="E7" s="16">
        <f>ROUND(E4*0.5,0)</f>
        <v>57</v>
      </c>
      <c r="F7" s="15">
        <f>F4</f>
        <v>114</v>
      </c>
      <c r="G7" s="16"/>
      <c r="H7" s="15"/>
      <c r="I7" s="15"/>
      <c r="J7" s="16"/>
    </row>
    <row r="8" spans="2:10" ht="15">
      <c r="B8" s="11" t="s">
        <v>63</v>
      </c>
      <c r="C8" s="17"/>
      <c r="D8" s="17"/>
      <c r="E8" s="18"/>
      <c r="F8" s="17"/>
      <c r="G8" s="19">
        <f>G4</f>
        <v>114</v>
      </c>
      <c r="H8" s="17">
        <f>ROUND(H4*0.7,0)</f>
        <v>80</v>
      </c>
      <c r="I8" s="17">
        <f>ROUND(I4*0.8,0)</f>
        <v>91</v>
      </c>
      <c r="J8" s="19">
        <f>ROUND(J4*0.5,0)</f>
        <v>57</v>
      </c>
    </row>
    <row r="9" spans="2:10" ht="15">
      <c r="B9" s="1" t="s">
        <v>64</v>
      </c>
      <c r="C9" s="17">
        <f>ROUND(C4*0.3,0)</f>
        <v>34</v>
      </c>
      <c r="D9" s="17"/>
      <c r="E9" s="19">
        <f>ROUND(E4*0.5,0)</f>
        <v>57</v>
      </c>
      <c r="F9" s="17"/>
      <c r="G9" s="19"/>
      <c r="H9" s="17">
        <f>ROUND(H4*0.3,0)</f>
        <v>34</v>
      </c>
      <c r="I9" s="17"/>
      <c r="J9" s="19">
        <f>ROUND(J4*0.5,0)</f>
        <v>57</v>
      </c>
    </row>
    <row r="10" spans="2:10" ht="15">
      <c r="B10" s="12" t="s">
        <v>65</v>
      </c>
      <c r="C10" s="17"/>
      <c r="D10" s="17">
        <f>ROUND(D4*0.2,0)</f>
        <v>23</v>
      </c>
      <c r="E10" s="20"/>
      <c r="F10" s="17"/>
      <c r="G10" s="21"/>
      <c r="H10" s="17"/>
      <c r="I10" s="17">
        <f>ROUND(I4*0.2,0)</f>
        <v>23</v>
      </c>
      <c r="J10" s="19"/>
    </row>
    <row r="11" spans="2:10" ht="15">
      <c r="B11" s="14" t="s">
        <v>60</v>
      </c>
      <c r="C11" s="36" t="s">
        <v>66</v>
      </c>
      <c r="D11" s="36"/>
      <c r="E11" s="37"/>
      <c r="F11" s="36"/>
      <c r="G11" s="36"/>
      <c r="H11" s="36"/>
      <c r="I11" s="36"/>
      <c r="J11" s="38"/>
    </row>
    <row r="12" spans="2:10" ht="15">
      <c r="B12" s="3" t="s">
        <v>67</v>
      </c>
      <c r="C12" s="17">
        <f>ROUND($C$5*0.1,0)</f>
        <v>33</v>
      </c>
      <c r="D12" s="17">
        <f>ROUND($C$5*0.3,0)</f>
        <v>98</v>
      </c>
      <c r="E12" s="16">
        <f>ROUND($C$5*0.2,0)</f>
        <v>66</v>
      </c>
      <c r="F12" s="17"/>
      <c r="G12" s="16"/>
      <c r="H12" s="17"/>
      <c r="I12" s="17"/>
      <c r="J12" s="19"/>
    </row>
    <row r="13" spans="2:10" ht="15">
      <c r="B13" s="3" t="s">
        <v>68</v>
      </c>
      <c r="C13" s="17"/>
      <c r="D13" s="17"/>
      <c r="E13" s="18"/>
      <c r="F13" s="17">
        <f>ROUND($C$5*0.2,0)</f>
        <v>66</v>
      </c>
      <c r="G13" s="19">
        <f>ROUND($C$5*0.4,0)</f>
        <v>131</v>
      </c>
      <c r="H13" s="17"/>
      <c r="I13" s="17"/>
      <c r="J13" s="19"/>
    </row>
    <row r="14" spans="2:10" ht="15">
      <c r="B14" s="1" t="s">
        <v>69</v>
      </c>
      <c r="C14" s="17">
        <f>ROUND($C$5*0.25,0)</f>
        <v>82</v>
      </c>
      <c r="D14" s="17"/>
      <c r="E14" s="19">
        <f>ROUND($C$5*0.15,0)</f>
        <v>49</v>
      </c>
      <c r="F14" s="17"/>
      <c r="G14" s="19"/>
      <c r="H14" s="17">
        <f>ROUND($C$5*0.2,0)</f>
        <v>66</v>
      </c>
      <c r="I14" s="17"/>
      <c r="J14" s="19">
        <f>ROUND($C$5*0.15,0)</f>
        <v>49</v>
      </c>
    </row>
    <row r="15" spans="2:10" ht="15">
      <c r="B15" s="1" t="s">
        <v>70</v>
      </c>
      <c r="C15" s="17">
        <f>ROUND($C$5*0.25,0)</f>
        <v>82</v>
      </c>
      <c r="D15" s="17"/>
      <c r="E15" s="19">
        <f>ROUND($C$5*0.15,0)</f>
        <v>49</v>
      </c>
      <c r="F15" s="17"/>
      <c r="G15" s="19"/>
      <c r="H15" s="17">
        <f>ROUND($C$5*0.2,0)</f>
        <v>66</v>
      </c>
      <c r="I15" s="17"/>
      <c r="J15" s="19">
        <f>ROUND($C$5*0.15,0)</f>
        <v>49</v>
      </c>
    </row>
    <row r="16" spans="2:10" ht="15">
      <c r="B16" s="11" t="s">
        <v>71</v>
      </c>
      <c r="C16" s="17"/>
      <c r="D16" s="17"/>
      <c r="E16" s="18"/>
      <c r="F16" s="17"/>
      <c r="G16" s="19"/>
      <c r="H16" s="17">
        <f>ROUND($C$5*0.1,0)</f>
        <v>33</v>
      </c>
      <c r="I16" s="17">
        <f>ROUND($C$5*0.2,0)</f>
        <v>66</v>
      </c>
      <c r="J16" s="19">
        <f>ROUND($C$5*0.2,0)</f>
        <v>66</v>
      </c>
    </row>
    <row r="17" spans="2:10" ht="15">
      <c r="B17" s="11" t="s">
        <v>72</v>
      </c>
      <c r="C17" s="17">
        <f>ROUND($C$5*0.2,0)</f>
        <v>66</v>
      </c>
      <c r="D17" s="17">
        <f>ROUND($C$5*0.4,0)</f>
        <v>131</v>
      </c>
      <c r="E17" s="19">
        <f>ROUND($C$5*0.25,0)</f>
        <v>82</v>
      </c>
      <c r="F17" s="17">
        <f>ROUND($C$5*0.3,0)</f>
        <v>98</v>
      </c>
      <c r="G17" s="19">
        <f>ROUND($C$5*0.2,0)</f>
        <v>66</v>
      </c>
      <c r="H17" s="17">
        <f>ROUND($C$5*0.25,0)</f>
        <v>82</v>
      </c>
      <c r="I17" s="17">
        <f>ROUND($C$5*0.5,0)</f>
        <v>164</v>
      </c>
      <c r="J17" s="19">
        <f>ROUND($C$5*0.25,0)</f>
        <v>82</v>
      </c>
    </row>
    <row r="18" spans="2:10" ht="15">
      <c r="B18" s="12" t="s">
        <v>73</v>
      </c>
      <c r="C18" s="17">
        <f>ROUND($C$5*0.2,0)</f>
        <v>66</v>
      </c>
      <c r="D18" s="17">
        <f>ROUND($C$5*0.3,0)</f>
        <v>98</v>
      </c>
      <c r="E18" s="19">
        <f>ROUND($C$5*0.25,0)</f>
        <v>82</v>
      </c>
      <c r="F18" s="17"/>
      <c r="G18" s="19"/>
      <c r="H18" s="17">
        <f>ROUND($C$5*0.25,0)</f>
        <v>82</v>
      </c>
      <c r="I18" s="17">
        <f>ROUND($C$5*0.3,0)</f>
        <v>98</v>
      </c>
      <c r="J18" s="19">
        <f>ROUND($C$5*0.25,0)</f>
        <v>82</v>
      </c>
    </row>
    <row r="19" spans="2:10" ht="15">
      <c r="B19" s="31" t="s">
        <v>74</v>
      </c>
      <c r="C19" s="22"/>
      <c r="D19" s="22"/>
      <c r="E19" s="20"/>
      <c r="F19" s="30">
        <f>ROUND($C$5*0.5,0)</f>
        <v>164</v>
      </c>
      <c r="G19" s="21">
        <f>ROUND($C$5*0.4,0)</f>
        <v>131</v>
      </c>
      <c r="H19" s="22"/>
      <c r="I19" s="22"/>
      <c r="J19" s="21"/>
    </row>
    <row r="23" spans="3:10" ht="15">
      <c r="C23" s="23"/>
      <c r="D23" s="23"/>
      <c r="E23" s="23"/>
      <c r="F23" s="23"/>
      <c r="G23" s="23"/>
      <c r="H23" s="23"/>
      <c r="I23" s="23"/>
      <c r="J23" s="23"/>
    </row>
    <row r="24" spans="3:10" ht="15">
      <c r="C24" s="23" t="s">
        <v>1</v>
      </c>
      <c r="D24" s="23" t="s">
        <v>11</v>
      </c>
      <c r="E24" s="23" t="s">
        <v>11</v>
      </c>
      <c r="F24" s="23" t="s">
        <v>11</v>
      </c>
      <c r="G24" s="23" t="s">
        <v>1</v>
      </c>
      <c r="H24" s="23" t="s">
        <v>1</v>
      </c>
      <c r="I24" s="23" t="s">
        <v>43</v>
      </c>
      <c r="J24" s="23" t="s">
        <v>1</v>
      </c>
    </row>
    <row r="25" spans="3:10" ht="15">
      <c r="C25" s="24" t="s">
        <v>2</v>
      </c>
      <c r="D25" s="24" t="s">
        <v>12</v>
      </c>
      <c r="E25" s="24" t="s">
        <v>19</v>
      </c>
      <c r="F25" s="24" t="s">
        <v>26</v>
      </c>
      <c r="G25" s="25" t="s">
        <v>32</v>
      </c>
      <c r="H25" s="25" t="s">
        <v>38</v>
      </c>
      <c r="I25" s="25" t="s">
        <v>44</v>
      </c>
      <c r="J25" s="25" t="s">
        <v>49</v>
      </c>
    </row>
    <row r="26" spans="3:10" ht="15">
      <c r="C26" s="26" t="s">
        <v>3</v>
      </c>
      <c r="D26" s="27" t="s">
        <v>13</v>
      </c>
      <c r="E26" s="26" t="s">
        <v>20</v>
      </c>
      <c r="F26" s="23"/>
      <c r="G26" s="23"/>
      <c r="H26" s="26" t="s">
        <v>3</v>
      </c>
      <c r="I26" s="27" t="s">
        <v>13</v>
      </c>
      <c r="J26" s="26" t="s">
        <v>20</v>
      </c>
    </row>
    <row r="27" spans="3:10" ht="15">
      <c r="C27" s="23"/>
      <c r="D27" s="23"/>
      <c r="E27" s="23"/>
      <c r="F27" s="23"/>
      <c r="G27" s="23"/>
      <c r="H27" s="23"/>
      <c r="I27" s="23"/>
      <c r="J27" s="23"/>
    </row>
    <row r="28" spans="3:10" ht="15">
      <c r="C28" s="23" t="s">
        <v>75</v>
      </c>
      <c r="D28" s="23" t="s">
        <v>75</v>
      </c>
      <c r="E28" s="23" t="s">
        <v>75</v>
      </c>
      <c r="F28" s="23" t="s">
        <v>75</v>
      </c>
      <c r="G28" s="23" t="s">
        <v>75</v>
      </c>
      <c r="H28" s="23" t="s">
        <v>75</v>
      </c>
      <c r="I28" s="23" t="s">
        <v>75</v>
      </c>
      <c r="J28" s="23" t="s">
        <v>75</v>
      </c>
    </row>
    <row r="29" spans="3:10" ht="15">
      <c r="C29" s="24" t="s">
        <v>4</v>
      </c>
      <c r="D29" s="24" t="s">
        <v>14</v>
      </c>
      <c r="E29" s="24" t="s">
        <v>21</v>
      </c>
      <c r="F29" s="24" t="s">
        <v>27</v>
      </c>
      <c r="G29" s="25" t="s">
        <v>33</v>
      </c>
      <c r="H29" s="25" t="s">
        <v>6</v>
      </c>
      <c r="I29" s="25" t="s">
        <v>45</v>
      </c>
      <c r="J29" s="25" t="s">
        <v>46</v>
      </c>
    </row>
    <row r="30" spans="3:10" ht="15">
      <c r="C30" s="27" t="s">
        <v>5</v>
      </c>
      <c r="D30" s="27" t="s">
        <v>15</v>
      </c>
      <c r="E30" s="27" t="s">
        <v>5</v>
      </c>
      <c r="F30" s="27" t="s">
        <v>28</v>
      </c>
      <c r="G30" s="24" t="s">
        <v>34</v>
      </c>
      <c r="H30" s="25" t="s">
        <v>39</v>
      </c>
      <c r="I30" s="25" t="s">
        <v>46</v>
      </c>
      <c r="J30" s="25" t="s">
        <v>6</v>
      </c>
    </row>
    <row r="31" spans="3:10" ht="15">
      <c r="C31" s="25" t="s">
        <v>6</v>
      </c>
      <c r="D31" s="25" t="s">
        <v>16</v>
      </c>
      <c r="E31" s="25" t="s">
        <v>6</v>
      </c>
      <c r="F31" s="25" t="s">
        <v>29</v>
      </c>
      <c r="G31" s="27" t="s">
        <v>35</v>
      </c>
      <c r="H31" s="27" t="s">
        <v>5</v>
      </c>
      <c r="I31" s="27" t="s">
        <v>15</v>
      </c>
      <c r="J31" s="27" t="s">
        <v>5</v>
      </c>
    </row>
    <row r="32" spans="3:10" ht="15">
      <c r="C32" s="26" t="s">
        <v>7</v>
      </c>
      <c r="D32" s="28"/>
      <c r="E32" s="26" t="s">
        <v>22</v>
      </c>
      <c r="F32" s="28"/>
      <c r="G32" s="28"/>
      <c r="H32" s="26" t="s">
        <v>7</v>
      </c>
      <c r="I32" s="23"/>
      <c r="J32" s="26" t="s">
        <v>22</v>
      </c>
    </row>
    <row r="33" spans="3:10" ht="15">
      <c r="C33" s="26" t="s">
        <v>8</v>
      </c>
      <c r="D33" s="28"/>
      <c r="E33" s="26" t="s">
        <v>23</v>
      </c>
      <c r="F33" s="28"/>
      <c r="G33" s="28"/>
      <c r="H33" s="26" t="s">
        <v>40</v>
      </c>
      <c r="I33" s="28"/>
      <c r="J33" s="26" t="s">
        <v>23</v>
      </c>
    </row>
    <row r="34" spans="3:10" ht="150">
      <c r="C34" s="29" t="s">
        <v>0</v>
      </c>
      <c r="D34" s="29" t="s">
        <v>9</v>
      </c>
      <c r="E34" s="29" t="s">
        <v>17</v>
      </c>
      <c r="F34" s="29" t="s">
        <v>24</v>
      </c>
      <c r="G34" s="29" t="s">
        <v>30</v>
      </c>
      <c r="H34" s="29" t="s">
        <v>36</v>
      </c>
      <c r="I34" s="29" t="s">
        <v>41</v>
      </c>
      <c r="J34" s="29" t="s">
        <v>47</v>
      </c>
    </row>
    <row r="35" spans="3:10" ht="60">
      <c r="C35" s="29" t="s">
        <v>76</v>
      </c>
      <c r="D35" s="29" t="s">
        <v>10</v>
      </c>
      <c r="E35" s="29" t="s">
        <v>18</v>
      </c>
      <c r="F35" s="29" t="s">
        <v>25</v>
      </c>
      <c r="G35" s="29" t="s">
        <v>31</v>
      </c>
      <c r="H35" s="29" t="s">
        <v>37</v>
      </c>
      <c r="I35" s="29" t="s">
        <v>42</v>
      </c>
      <c r="J35" s="29" t="s">
        <v>48</v>
      </c>
    </row>
  </sheetData>
  <sheetProtection/>
  <mergeCells count="5">
    <mergeCell ref="C2:E2"/>
    <mergeCell ref="F2:G2"/>
    <mergeCell ref="H2:J2"/>
    <mergeCell ref="C6:J6"/>
    <mergeCell ref="C11:J1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Myck</dc:creator>
  <cp:keywords/>
  <dc:description/>
  <cp:lastModifiedBy>Myck</cp:lastModifiedBy>
  <dcterms:created xsi:type="dcterms:W3CDTF">2011-02-17T20:05:59Z</dcterms:created>
  <dcterms:modified xsi:type="dcterms:W3CDTF">2011-03-29T12:22:44Z</dcterms:modified>
  <cp:category/>
  <cp:version/>
  <cp:contentType/>
  <cp:contentStatus/>
</cp:coreProperties>
</file>