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75" windowWidth="19020" windowHeight="8580"/>
  </bookViews>
  <sheets>
    <sheet name="Sheet1" sheetId="1" r:id="rId1"/>
    <sheet name="Sheet2" sheetId="2" r:id="rId2"/>
    <sheet name="Sheet3" sheetId="3" r:id="rId3"/>
  </sheets>
  <calcPr calcId="144525" concurrentCalc="0"/>
</workbook>
</file>

<file path=xl/calcChain.xml><?xml version="1.0" encoding="utf-8"?>
<calcChain xmlns="http://schemas.openxmlformats.org/spreadsheetml/2006/main">
  <c r="K40" i="1" l="1"/>
  <c r="L40" i="1"/>
  <c r="K39" i="1"/>
  <c r="L39" i="1"/>
  <c r="K38" i="1"/>
  <c r="L38" i="1"/>
  <c r="K35" i="1"/>
  <c r="K32" i="1"/>
  <c r="K34" i="1"/>
  <c r="K36" i="1"/>
  <c r="D111" i="1"/>
  <c r="D110" i="1"/>
  <c r="D109" i="1"/>
  <c r="B106" i="1"/>
  <c r="K37" i="1"/>
  <c r="F111" i="1"/>
  <c r="L37" i="1"/>
  <c r="F110" i="1"/>
  <c r="L36" i="1"/>
  <c r="F109" i="1"/>
  <c r="L35" i="1"/>
  <c r="K33" i="1"/>
  <c r="K30" i="1"/>
  <c r="K31" i="1"/>
  <c r="K29" i="1"/>
  <c r="D88" i="1"/>
  <c r="D87" i="1"/>
  <c r="E87" i="1"/>
  <c r="B64" i="1"/>
  <c r="B63" i="1"/>
  <c r="E66" i="1"/>
  <c r="D68" i="1"/>
  <c r="D67" i="1"/>
  <c r="D66" i="1"/>
  <c r="B15" i="1"/>
  <c r="B16" i="1"/>
  <c r="B18" i="1"/>
  <c r="B21" i="1"/>
  <c r="B24" i="1"/>
  <c r="E24" i="1"/>
  <c r="E25" i="1"/>
  <c r="E26" i="1"/>
  <c r="B45" i="1"/>
  <c r="E45" i="1"/>
  <c r="E46" i="1"/>
  <c r="E47" i="1"/>
  <c r="B66" i="1"/>
  <c r="E67" i="1"/>
  <c r="E68" i="1"/>
  <c r="B87" i="1"/>
  <c r="E88" i="1"/>
  <c r="E89" i="1"/>
  <c r="B109" i="1"/>
  <c r="E109" i="1"/>
  <c r="E110" i="1"/>
  <c r="E111" i="1"/>
  <c r="B130" i="1"/>
  <c r="E130" i="1"/>
  <c r="E131" i="1"/>
  <c r="E132" i="1"/>
  <c r="B151" i="1"/>
  <c r="E151" i="1"/>
  <c r="E152" i="1"/>
  <c r="E153" i="1"/>
  <c r="B172" i="1"/>
  <c r="E172" i="1"/>
  <c r="E173" i="1"/>
  <c r="E174" i="1"/>
  <c r="B193" i="1"/>
  <c r="E193" i="1"/>
  <c r="E194" i="1"/>
  <c r="E195" i="1"/>
  <c r="B214" i="1"/>
  <c r="E214" i="1"/>
  <c r="E215" i="1"/>
  <c r="E216" i="1"/>
  <c r="B235" i="1"/>
  <c r="E235" i="1"/>
  <c r="E236" i="1"/>
  <c r="E237" i="1"/>
  <c r="B17" i="1"/>
  <c r="B19" i="1"/>
  <c r="B20" i="1"/>
  <c r="B37" i="1"/>
  <c r="B38" i="1"/>
  <c r="B39" i="1"/>
  <c r="B40" i="1"/>
  <c r="B41" i="1"/>
  <c r="B42" i="1"/>
  <c r="B58" i="1"/>
  <c r="B59" i="1"/>
  <c r="B60" i="1"/>
  <c r="B61" i="1"/>
  <c r="B62" i="1"/>
  <c r="B79" i="1"/>
  <c r="B80" i="1"/>
  <c r="B81" i="1"/>
  <c r="B82" i="1"/>
  <c r="B83" i="1"/>
  <c r="B84" i="1"/>
  <c r="B100" i="1"/>
  <c r="B101" i="1"/>
  <c r="B102" i="1"/>
  <c r="B103" i="1"/>
  <c r="B104" i="1"/>
  <c r="B105" i="1"/>
  <c r="B122" i="1"/>
  <c r="B123" i="1"/>
  <c r="B124" i="1"/>
  <c r="B125" i="1"/>
  <c r="B126" i="1"/>
  <c r="B127" i="1"/>
  <c r="B143" i="1"/>
  <c r="B144" i="1"/>
  <c r="B145" i="1"/>
  <c r="B146" i="1"/>
  <c r="B147" i="1"/>
  <c r="B148" i="1"/>
  <c r="B164" i="1"/>
  <c r="B165" i="1"/>
  <c r="B166" i="1"/>
  <c r="B167" i="1"/>
  <c r="B168" i="1"/>
  <c r="B169" i="1"/>
  <c r="B185" i="1"/>
  <c r="B186" i="1"/>
  <c r="B187" i="1"/>
  <c r="B188" i="1"/>
  <c r="B189" i="1"/>
  <c r="B190" i="1"/>
  <c r="B206" i="1"/>
  <c r="B207" i="1"/>
  <c r="B208" i="1"/>
  <c r="B209" i="1"/>
  <c r="B210" i="1"/>
  <c r="B211" i="1"/>
  <c r="B227" i="1"/>
  <c r="B228" i="1"/>
  <c r="B229" i="1"/>
  <c r="B230" i="1"/>
  <c r="B231" i="1"/>
  <c r="B232" i="1"/>
  <c r="C3" i="1"/>
  <c r="C4" i="1"/>
  <c r="C5" i="1"/>
  <c r="C6" i="1"/>
  <c r="C7" i="1"/>
  <c r="C8" i="1"/>
  <c r="C9" i="1"/>
  <c r="C10" i="1"/>
  <c r="D3" i="1"/>
  <c r="D4" i="1"/>
  <c r="D5" i="1"/>
  <c r="D6" i="1"/>
  <c r="D7" i="1"/>
  <c r="D8" i="1"/>
  <c r="D9" i="1"/>
  <c r="D10" i="1"/>
  <c r="P5" i="1"/>
  <c r="D47" i="1"/>
  <c r="D46" i="1"/>
  <c r="D45" i="1"/>
  <c r="D26" i="1"/>
  <c r="D25" i="1"/>
  <c r="D24" i="1"/>
  <c r="D28" i="1"/>
  <c r="K23" i="1"/>
  <c r="D89" i="1"/>
  <c r="F89" i="1"/>
  <c r="F24" i="1"/>
  <c r="F25" i="1"/>
  <c r="F26" i="1"/>
  <c r="F45" i="1"/>
  <c r="F46" i="1"/>
  <c r="F47" i="1"/>
  <c r="F66" i="1"/>
  <c r="F67" i="1"/>
  <c r="F68" i="1"/>
  <c r="F87" i="1"/>
  <c r="F88" i="1"/>
  <c r="D130" i="1"/>
  <c r="F130" i="1"/>
  <c r="D131" i="1"/>
  <c r="F131" i="1"/>
  <c r="D132" i="1"/>
  <c r="F132" i="1"/>
  <c r="D151" i="1"/>
  <c r="F151" i="1"/>
  <c r="D152" i="1"/>
  <c r="F152" i="1"/>
  <c r="D153" i="1"/>
  <c r="F153" i="1"/>
  <c r="D172" i="1"/>
  <c r="F172" i="1"/>
  <c r="D173" i="1"/>
  <c r="F173" i="1"/>
  <c r="D174" i="1"/>
  <c r="F174" i="1"/>
  <c r="D193" i="1"/>
  <c r="F193" i="1"/>
  <c r="D194" i="1"/>
  <c r="F194" i="1"/>
  <c r="D195" i="1"/>
  <c r="F195" i="1"/>
  <c r="D214" i="1"/>
  <c r="F214" i="1"/>
  <c r="D215" i="1"/>
  <c r="F215" i="1"/>
  <c r="D216" i="1"/>
  <c r="F216" i="1"/>
  <c r="D235" i="1"/>
  <c r="F235" i="1"/>
  <c r="D236" i="1"/>
  <c r="F236" i="1"/>
  <c r="D237" i="1"/>
  <c r="F237" i="1"/>
  <c r="D239" i="1"/>
  <c r="D242" i="1"/>
  <c r="D241" i="1"/>
  <c r="D240" i="1"/>
  <c r="D218" i="1"/>
  <c r="D221" i="1"/>
  <c r="D220" i="1"/>
  <c r="D219" i="1"/>
  <c r="D197" i="1"/>
  <c r="D200" i="1"/>
  <c r="D199" i="1"/>
  <c r="D198" i="1"/>
  <c r="D176" i="1"/>
  <c r="D179" i="1"/>
  <c r="D178" i="1"/>
  <c r="D177" i="1"/>
  <c r="D155" i="1"/>
  <c r="D158" i="1"/>
  <c r="D157" i="1"/>
  <c r="D156" i="1"/>
  <c r="D134" i="1"/>
  <c r="D137" i="1"/>
  <c r="D136" i="1"/>
  <c r="D135" i="1"/>
  <c r="D113" i="1"/>
  <c r="D116" i="1"/>
  <c r="D115" i="1"/>
  <c r="D114" i="1"/>
  <c r="D91" i="1"/>
  <c r="D94" i="1"/>
  <c r="D93" i="1"/>
  <c r="D92" i="1"/>
  <c r="D70" i="1"/>
  <c r="D73" i="1"/>
  <c r="D72" i="1"/>
  <c r="D71" i="1"/>
  <c r="K24" i="1"/>
  <c r="K25" i="1"/>
  <c r="K26" i="1"/>
  <c r="K27" i="1"/>
  <c r="K28" i="1"/>
  <c r="D49" i="1"/>
  <c r="D52" i="1"/>
  <c r="D51" i="1"/>
  <c r="D50" i="1"/>
  <c r="D31" i="1"/>
  <c r="D30" i="1"/>
  <c r="D29" i="1"/>
  <c r="L34" i="1"/>
  <c r="L33" i="1"/>
  <c r="L32" i="1"/>
  <c r="N7" i="1"/>
  <c r="M7" i="1"/>
  <c r="L7" i="1"/>
  <c r="K7" i="1"/>
  <c r="J7" i="1"/>
  <c r="I7" i="1"/>
  <c r="H7" i="1"/>
  <c r="L29" i="1"/>
  <c r="L30" i="1"/>
  <c r="L31" i="1"/>
  <c r="L24" i="1"/>
  <c r="L25" i="1"/>
  <c r="L26" i="1"/>
  <c r="L27" i="1"/>
  <c r="L28" i="1"/>
  <c r="L23" i="1"/>
</calcChain>
</file>

<file path=xl/sharedStrings.xml><?xml version="1.0" encoding="utf-8"?>
<sst xmlns="http://schemas.openxmlformats.org/spreadsheetml/2006/main" count="292" uniqueCount="47">
  <si>
    <t>A</t>
  </si>
  <si>
    <t>B</t>
  </si>
  <si>
    <t>C</t>
  </si>
  <si>
    <t>D</t>
  </si>
  <si>
    <t>E</t>
  </si>
  <si>
    <t>Zone</t>
  </si>
  <si>
    <t>Resultat</t>
  </si>
  <si>
    <t>Cote</t>
  </si>
  <si>
    <t>Perdu</t>
  </si>
  <si>
    <t>Gagne</t>
  </si>
  <si>
    <t>Egalite</t>
  </si>
  <si>
    <t>Total Jeu</t>
  </si>
  <si>
    <t>Ratios</t>
  </si>
  <si>
    <t>14/04</t>
  </si>
  <si>
    <t>Zone1</t>
  </si>
  <si>
    <t>Zone2</t>
  </si>
  <si>
    <t>Zone3</t>
  </si>
  <si>
    <t>Zone4</t>
  </si>
  <si>
    <t>Zone5</t>
  </si>
  <si>
    <t>Zone6</t>
  </si>
  <si>
    <t>Zone7</t>
  </si>
  <si>
    <t>Stats</t>
  </si>
  <si>
    <t xml:space="preserve">Zone 1 </t>
  </si>
  <si>
    <t>Zone 2</t>
  </si>
  <si>
    <t xml:space="preserve">Zone 3 </t>
  </si>
  <si>
    <t xml:space="preserve"> Zone 4</t>
  </si>
  <si>
    <t>Zone 5</t>
  </si>
  <si>
    <t>Zone 6</t>
  </si>
  <si>
    <t>Warsong</t>
  </si>
  <si>
    <t>Peak</t>
  </si>
  <si>
    <t>Gilneas</t>
  </si>
  <si>
    <t>Arathi</t>
  </si>
  <si>
    <t>Mine</t>
  </si>
  <si>
    <t>Œil</t>
  </si>
  <si>
    <t>Temple</t>
  </si>
  <si>
    <t>Zone 7</t>
  </si>
  <si>
    <t>F</t>
  </si>
  <si>
    <t>G</t>
  </si>
  <si>
    <t>14/03</t>
  </si>
  <si>
    <t>18/03</t>
  </si>
  <si>
    <t>19/03</t>
  </si>
  <si>
    <t xml:space="preserve">Mine </t>
  </si>
  <si>
    <t>Total</t>
  </si>
  <si>
    <t>Ratios rBG2</t>
  </si>
  <si>
    <t>21/03</t>
  </si>
  <si>
    <t>25/03</t>
  </si>
  <si>
    <t>26/03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</si>
</sst>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8"/>
      <color theme="5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49" fontId="0" fillId="0" borderId="0" xfId="0" applyNumberFormat="1"/>
    <xf numFmtId="0" fontId="0" fillId="2" borderId="0" xfId="0" applyFill="1"/>
    <xf numFmtId="0" fontId="3" fillId="4" borderId="0" xfId="0" applyFont="1" applyFill="1"/>
    <xf numFmtId="0" fontId="0" fillId="4" borderId="0" xfId="0" applyFill="1"/>
    <xf numFmtId="49" fontId="0" fillId="4" borderId="0" xfId="0" applyNumberFormat="1" applyFill="1"/>
    <xf numFmtId="49" fontId="2" fillId="2" borderId="2" xfId="0" applyNumberFormat="1" applyFont="1" applyFill="1" applyBorder="1" applyAlignment="1">
      <alignment horizontal="center"/>
    </xf>
    <xf numFmtId="0" fontId="0" fillId="3" borderId="3" xfId="0" applyFill="1" applyBorder="1"/>
    <xf numFmtId="0" fontId="0" fillId="3" borderId="3" xfId="0" applyFill="1" applyBorder="1" applyAlignment="1"/>
    <xf numFmtId="0" fontId="0" fillId="3" borderId="4" xfId="0" applyFill="1" applyBorder="1"/>
    <xf numFmtId="49" fontId="0" fillId="3" borderId="5" xfId="0" applyNumberFormat="1" applyFill="1" applyBorder="1"/>
    <xf numFmtId="0" fontId="0" fillId="3" borderId="0" xfId="0" applyFill="1" applyBorder="1"/>
    <xf numFmtId="0" fontId="0" fillId="3" borderId="6" xfId="0" applyFill="1" applyBorder="1"/>
    <xf numFmtId="0" fontId="0" fillId="0" borderId="0" xfId="0" applyBorder="1"/>
    <xf numFmtId="49" fontId="0" fillId="3" borderId="7" xfId="0" applyNumberFormat="1" applyFill="1" applyBorder="1"/>
    <xf numFmtId="0" fontId="0" fillId="3" borderId="8" xfId="0" applyFill="1" applyBorder="1"/>
    <xf numFmtId="0" fontId="0" fillId="3" borderId="9" xfId="0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3" xfId="0" applyBorder="1"/>
    <xf numFmtId="0" fontId="0" fillId="0" borderId="4" xfId="0" applyBorder="1"/>
    <xf numFmtId="0" fontId="0" fillId="0" borderId="2" xfId="0" applyBorder="1"/>
    <xf numFmtId="9" fontId="0" fillId="0" borderId="6" xfId="1" applyFont="1" applyBorder="1"/>
    <xf numFmtId="9" fontId="0" fillId="0" borderId="9" xfId="1" applyFont="1" applyBorder="1"/>
    <xf numFmtId="0" fontId="0" fillId="2" borderId="10" xfId="0" applyFill="1" applyBorder="1"/>
    <xf numFmtId="0" fontId="0" fillId="2" borderId="1" xfId="0" applyFill="1" applyBorder="1"/>
    <xf numFmtId="0" fontId="0" fillId="0" borderId="1" xfId="0" applyBorder="1"/>
    <xf numFmtId="0" fontId="0" fillId="2" borderId="12" xfId="0" applyFill="1" applyBorder="1"/>
    <xf numFmtId="0" fontId="0" fillId="0" borderId="0" xfId="0" applyFill="1" applyBorder="1"/>
    <xf numFmtId="0" fontId="0" fillId="2" borderId="11" xfId="0" applyFill="1" applyBorder="1"/>
    <xf numFmtId="0" fontId="0" fillId="0" borderId="8" xfId="0" applyFill="1" applyBorder="1"/>
    <xf numFmtId="49" fontId="2" fillId="2" borderId="2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9" fontId="0" fillId="6" borderId="1" xfId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0" fillId="2" borderId="2" xfId="0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3" fillId="4" borderId="0" xfId="0" applyFont="1" applyFill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0" xfId="0" applyAlignment="1">
      <alignment horizontal="center"/>
    </xf>
    <xf numFmtId="49" fontId="3" fillId="2" borderId="0" xfId="0" applyNumberFormat="1" applyFont="1" applyFill="1"/>
    <xf numFmtId="49" fontId="5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Fill="1" applyBorder="1"/>
    <xf numFmtId="0" fontId="0" fillId="0" borderId="1" xfId="0" applyFill="1" applyBorder="1"/>
    <xf numFmtId="0" fontId="2" fillId="2" borderId="1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10" fontId="6" fillId="0" borderId="2" xfId="0" applyNumberFormat="1" applyFont="1" applyFill="1" applyBorder="1" applyAlignment="1">
      <alignment horizontal="center" vertical="center"/>
    </xf>
    <xf numFmtId="10" fontId="6" fillId="0" borderId="4" xfId="0" applyNumberFormat="1" applyFont="1" applyFill="1" applyBorder="1" applyAlignment="1">
      <alignment horizontal="center" vertical="center"/>
    </xf>
    <xf numFmtId="10" fontId="6" fillId="0" borderId="7" xfId="0" applyNumberFormat="1" applyFont="1" applyFill="1" applyBorder="1" applyAlignment="1">
      <alignment horizontal="center" vertical="center"/>
    </xf>
    <xf numFmtId="10" fontId="6" fillId="0" borderId="9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0" fontId="6" fillId="4" borderId="0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4" xfId="0" applyNumberFormat="1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textRotation="90"/>
    </xf>
    <xf numFmtId="0" fontId="0" fillId="2" borderId="7" xfId="0" applyFill="1" applyBorder="1" applyAlignment="1">
      <alignment horizontal="center" vertical="center" textRotation="90"/>
    </xf>
    <xf numFmtId="49" fontId="0" fillId="2" borderId="2" xfId="0" applyNumberForma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603173534932059E-2"/>
          <c:y val="7.4548702245552628E-2"/>
          <c:w val="0.92096940873843758"/>
          <c:h val="0.8326195683872849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(Sheet1!$F$15:$F$21,Sheet1!$F$37:$F$42,Sheet1!$F$58:$F$63,Sheet1!$F$79:$F$84,Sheet1!$F$100:$F$106)</c:f>
              <c:numCache>
                <c:formatCode>General</c:formatCode>
                <c:ptCount val="32"/>
                <c:pt idx="0">
                  <c:v>1978</c:v>
                </c:pt>
                <c:pt idx="1">
                  <c:v>2001</c:v>
                </c:pt>
                <c:pt idx="2">
                  <c:v>2010</c:v>
                </c:pt>
                <c:pt idx="3">
                  <c:v>1989</c:v>
                </c:pt>
                <c:pt idx="4">
                  <c:v>2004</c:v>
                </c:pt>
                <c:pt idx="5">
                  <c:v>1987</c:v>
                </c:pt>
                <c:pt idx="6">
                  <c:v>1966</c:v>
                </c:pt>
                <c:pt idx="7">
                  <c:v>2035</c:v>
                </c:pt>
                <c:pt idx="8">
                  <c:v>2049</c:v>
                </c:pt>
                <c:pt idx="9">
                  <c:v>2086</c:v>
                </c:pt>
                <c:pt idx="10">
                  <c:v>2110</c:v>
                </c:pt>
                <c:pt idx="11">
                  <c:v>2118</c:v>
                </c:pt>
                <c:pt idx="12">
                  <c:v>2073</c:v>
                </c:pt>
                <c:pt idx="13">
                  <c:v>2026</c:v>
                </c:pt>
                <c:pt idx="14">
                  <c:v>1979</c:v>
                </c:pt>
                <c:pt idx="15">
                  <c:v>2002</c:v>
                </c:pt>
                <c:pt idx="16">
                  <c:v>2037</c:v>
                </c:pt>
                <c:pt idx="17">
                  <c:v>2058</c:v>
                </c:pt>
                <c:pt idx="18">
                  <c:v>2019</c:v>
                </c:pt>
                <c:pt idx="19">
                  <c:v>2004</c:v>
                </c:pt>
                <c:pt idx="20">
                  <c:v>1983</c:v>
                </c:pt>
                <c:pt idx="21">
                  <c:v>1959</c:v>
                </c:pt>
                <c:pt idx="22">
                  <c:v>1989</c:v>
                </c:pt>
                <c:pt idx="23">
                  <c:v>2012</c:v>
                </c:pt>
                <c:pt idx="24">
                  <c:v>2045</c:v>
                </c:pt>
                <c:pt idx="25">
                  <c:v>2032</c:v>
                </c:pt>
                <c:pt idx="26">
                  <c:v>2064</c:v>
                </c:pt>
                <c:pt idx="27">
                  <c:v>2092</c:v>
                </c:pt>
                <c:pt idx="28">
                  <c:v>2114</c:v>
                </c:pt>
                <c:pt idx="29">
                  <c:v>2085</c:v>
                </c:pt>
                <c:pt idx="30">
                  <c:v>2117</c:v>
                </c:pt>
                <c:pt idx="31">
                  <c:v>2092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75008"/>
        <c:axId val="71674112"/>
      </c:lineChart>
      <c:catAx>
        <c:axId val="63275008"/>
        <c:scaling>
          <c:orientation val="minMax"/>
        </c:scaling>
        <c:delete val="0"/>
        <c:axPos val="b"/>
        <c:majorTickMark val="out"/>
        <c:minorTickMark val="none"/>
        <c:tickLblPos val="nextTo"/>
        <c:crossAx val="71674112"/>
        <c:crosses val="autoZero"/>
        <c:auto val="1"/>
        <c:lblAlgn val="ctr"/>
        <c:lblOffset val="100"/>
        <c:noMultiLvlLbl val="0"/>
      </c:catAx>
      <c:valAx>
        <c:axId val="716741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3275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tx2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tx2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tx2"/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12"/>
            <c:invertIfNegative val="0"/>
            <c:bubble3D val="0"/>
            <c:spPr>
              <a:solidFill>
                <a:schemeClr val="tx2"/>
              </a:solidFill>
            </c:spPr>
          </c:dPt>
          <c:dPt>
            <c:idx val="13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Sheet1!$I$23:$J$37</c:f>
              <c:multiLvlStrCache>
                <c:ptCount val="15"/>
                <c:lvl>
                  <c:pt idx="0">
                    <c:v>Gagne</c:v>
                  </c:pt>
                  <c:pt idx="1">
                    <c:v>Perdu</c:v>
                  </c:pt>
                  <c:pt idx="2">
                    <c:v>Egalite</c:v>
                  </c:pt>
                  <c:pt idx="3">
                    <c:v>Gagne</c:v>
                  </c:pt>
                  <c:pt idx="4">
                    <c:v>Perdu</c:v>
                  </c:pt>
                  <c:pt idx="5">
                    <c:v>Egalite</c:v>
                  </c:pt>
                  <c:pt idx="6">
                    <c:v>Gagne</c:v>
                  </c:pt>
                  <c:pt idx="7">
                    <c:v>Perdu</c:v>
                  </c:pt>
                  <c:pt idx="8">
                    <c:v>Egalite</c:v>
                  </c:pt>
                  <c:pt idx="9">
                    <c:v>Gagne</c:v>
                  </c:pt>
                  <c:pt idx="10">
                    <c:v>Perdu</c:v>
                  </c:pt>
                  <c:pt idx="11">
                    <c:v>Egalite</c:v>
                  </c:pt>
                  <c:pt idx="12">
                    <c:v>Gagne</c:v>
                  </c:pt>
                  <c:pt idx="13">
                    <c:v>Perdu</c:v>
                  </c:pt>
                  <c:pt idx="14">
                    <c:v>Egalite</c:v>
                  </c:pt>
                </c:lvl>
                <c:lvl>
                  <c:pt idx="0">
                    <c:v>14/03</c:v>
                  </c:pt>
                  <c:pt idx="3">
                    <c:v>18/03</c:v>
                  </c:pt>
                  <c:pt idx="6">
                    <c:v>19/03</c:v>
                  </c:pt>
                  <c:pt idx="9">
                    <c:v>21/03</c:v>
                  </c:pt>
                  <c:pt idx="12">
                    <c:v>25/03</c:v>
                  </c:pt>
                </c:lvl>
              </c:multiLvlStrCache>
            </c:multiLvlStrRef>
          </c:cat>
          <c:val>
            <c:numRef>
              <c:f>Sheet1!$L$23:$L$37</c:f>
              <c:numCache>
                <c:formatCode>General</c:formatCode>
                <c:ptCount val="15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0</c:v>
                </c:pt>
                <c:pt idx="9">
                  <c:v>3</c:v>
                </c:pt>
                <c:pt idx="10">
                  <c:v>3</c:v>
                </c:pt>
                <c:pt idx="11">
                  <c:v>0</c:v>
                </c:pt>
                <c:pt idx="12">
                  <c:v>4</c:v>
                </c:pt>
                <c:pt idx="13">
                  <c:v>3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277568"/>
        <c:axId val="71675840"/>
      </c:barChart>
      <c:catAx>
        <c:axId val="63277568"/>
        <c:scaling>
          <c:orientation val="minMax"/>
        </c:scaling>
        <c:delete val="0"/>
        <c:axPos val="b"/>
        <c:majorTickMark val="out"/>
        <c:minorTickMark val="none"/>
        <c:tickLblPos val="nextTo"/>
        <c:crossAx val="71675840"/>
        <c:crosses val="autoZero"/>
        <c:auto val="1"/>
        <c:lblAlgn val="ctr"/>
        <c:lblOffset val="100"/>
        <c:noMultiLvlLbl val="0"/>
      </c:catAx>
      <c:valAx>
        <c:axId val="71675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3277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19050</xdr:colOff>
      <xdr:row>35</xdr:row>
      <xdr:rowOff>57150</xdr:rowOff>
    </xdr:from>
    <xdr:to>
      <xdr:col>26</xdr:col>
      <xdr:colOff>0</xdr:colOff>
      <xdr:row>49</xdr:row>
      <xdr:rowOff>133350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19049</xdr:colOff>
      <xdr:row>19</xdr:row>
      <xdr:rowOff>66675</xdr:rowOff>
    </xdr:from>
    <xdr:to>
      <xdr:col>25</xdr:col>
      <xdr:colOff>600074</xdr:colOff>
      <xdr:row>33</xdr:row>
      <xdr:rowOff>142875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49"/>
  <sheetViews>
    <sheetView tabSelected="1" workbookViewId="0">
      <pane ySplit="3480" topLeftCell="A22" activePane="bottomLeft"/>
      <selection activeCell="T5" sqref="T5"/>
      <selection pane="bottomLeft" activeCell="I41" sqref="I41"/>
    </sheetView>
  </sheetViews>
  <sheetFormatPr baseColWidth="10" defaultColWidth="9.140625" defaultRowHeight="15" x14ac:dyDescent="0.25"/>
  <cols>
    <col min="1" max="1" width="9.140625" style="1"/>
    <col min="6" max="6" width="9.140625" style="54"/>
    <col min="7" max="7" width="4.7109375" style="4" customWidth="1"/>
    <col min="8" max="8" width="9.140625" style="4"/>
    <col min="13" max="27" width="9.140625" style="4"/>
  </cols>
  <sheetData>
    <row r="1" spans="1:17" x14ac:dyDescent="0.25">
      <c r="A1" s="5"/>
      <c r="B1" s="4"/>
      <c r="C1" s="4"/>
      <c r="D1" s="4"/>
      <c r="E1" s="4"/>
      <c r="F1" s="46"/>
      <c r="I1" s="4"/>
      <c r="J1" s="4"/>
      <c r="K1" s="4"/>
      <c r="L1" s="4"/>
    </row>
    <row r="2" spans="1:17" x14ac:dyDescent="0.25">
      <c r="A2" s="55"/>
      <c r="B2" s="39"/>
      <c r="C2" s="40" t="s">
        <v>9</v>
      </c>
      <c r="D2" s="40" t="s">
        <v>8</v>
      </c>
      <c r="E2" s="3"/>
      <c r="F2" s="47"/>
      <c r="I2" s="4"/>
      <c r="J2" s="4"/>
      <c r="K2" s="4"/>
      <c r="L2" s="4"/>
    </row>
    <row r="3" spans="1:17" x14ac:dyDescent="0.25">
      <c r="A3" s="56" t="s">
        <v>28</v>
      </c>
      <c r="B3" s="57" t="s">
        <v>14</v>
      </c>
      <c r="C3">
        <f>COUNTIFS(E:E,C2,B:B,B3)</f>
        <v>6</v>
      </c>
      <c r="D3">
        <f>COUNTIFS(E:E,D2,B:B,B3)</f>
        <v>2</v>
      </c>
      <c r="E3" s="3"/>
      <c r="F3" s="47"/>
      <c r="I3" s="4"/>
      <c r="J3" s="4"/>
      <c r="K3" s="4"/>
      <c r="L3" s="4"/>
    </row>
    <row r="4" spans="1:17" x14ac:dyDescent="0.25">
      <c r="A4" s="56" t="s">
        <v>29</v>
      </c>
      <c r="B4" s="57" t="s">
        <v>15</v>
      </c>
      <c r="C4">
        <f>COUNTIFS(E:E,C2,B:B,B4)</f>
        <v>2</v>
      </c>
      <c r="D4">
        <f>COUNTIFS(E:E,D2,B:B,B4)</f>
        <v>1</v>
      </c>
      <c r="E4" s="3"/>
      <c r="F4" s="47"/>
      <c r="H4" s="69" t="s">
        <v>12</v>
      </c>
      <c r="I4" s="70"/>
      <c r="J4" s="70"/>
      <c r="K4" s="70"/>
      <c r="L4" s="70"/>
      <c r="M4" s="70"/>
      <c r="N4" s="71"/>
      <c r="P4" s="61" t="s">
        <v>43</v>
      </c>
      <c r="Q4" s="62"/>
    </row>
    <row r="5" spans="1:17" x14ac:dyDescent="0.25">
      <c r="A5" s="56" t="s">
        <v>30</v>
      </c>
      <c r="B5" s="57" t="s">
        <v>16</v>
      </c>
      <c r="C5">
        <f>COUNTIFS(E:E,C2,B:B,B5)</f>
        <v>2</v>
      </c>
      <c r="D5">
        <f>COUNTIFS(E:E,D2,B:B,B5)</f>
        <v>2</v>
      </c>
      <c r="E5" s="3"/>
      <c r="F5" s="47"/>
      <c r="H5" s="37" t="s">
        <v>22</v>
      </c>
      <c r="I5" s="37" t="s">
        <v>23</v>
      </c>
      <c r="J5" s="37" t="s">
        <v>24</v>
      </c>
      <c r="K5" s="37" t="s">
        <v>25</v>
      </c>
      <c r="L5" s="37" t="s">
        <v>26</v>
      </c>
      <c r="M5" s="37" t="s">
        <v>27</v>
      </c>
      <c r="N5" s="37" t="s">
        <v>35</v>
      </c>
      <c r="P5" s="63">
        <f>C10/(C10+D10)</f>
        <v>0.5757575757575758</v>
      </c>
      <c r="Q5" s="64"/>
    </row>
    <row r="6" spans="1:17" x14ac:dyDescent="0.25">
      <c r="A6" s="56" t="s">
        <v>31</v>
      </c>
      <c r="B6" s="57" t="s">
        <v>17</v>
      </c>
      <c r="C6">
        <f>COUNTIFS(E:E,C2,B:B,B6)</f>
        <v>4</v>
      </c>
      <c r="D6">
        <f>COUNTIFS(E:E,D2,B:B,B6)</f>
        <v>1</v>
      </c>
      <c r="E6" s="3"/>
      <c r="F6" s="47"/>
      <c r="H6" s="42" t="s">
        <v>28</v>
      </c>
      <c r="I6" s="42" t="s">
        <v>29</v>
      </c>
      <c r="J6" s="42" t="s">
        <v>30</v>
      </c>
      <c r="K6" s="42" t="s">
        <v>31</v>
      </c>
      <c r="L6" s="42" t="s">
        <v>32</v>
      </c>
      <c r="M6" s="42" t="s">
        <v>33</v>
      </c>
      <c r="N6" s="42" t="s">
        <v>34</v>
      </c>
      <c r="P6" s="65"/>
      <c r="Q6" s="66"/>
    </row>
    <row r="7" spans="1:17" x14ac:dyDescent="0.25">
      <c r="A7" s="56" t="s">
        <v>41</v>
      </c>
      <c r="B7" s="57" t="s">
        <v>18</v>
      </c>
      <c r="C7">
        <f>COUNTIFS(E:E,C2,B:B,B7)</f>
        <v>3</v>
      </c>
      <c r="D7">
        <f>COUNTIFS(E:E,D2,B:B,B7)</f>
        <v>2</v>
      </c>
      <c r="E7" s="3"/>
      <c r="F7" s="47"/>
      <c r="H7" s="38">
        <f>C3/(C3+D3)</f>
        <v>0.75</v>
      </c>
      <c r="I7" s="38">
        <f>C4/(C4+D4)</f>
        <v>0.66666666666666663</v>
      </c>
      <c r="J7" s="38">
        <f>C5/(C5+D5)</f>
        <v>0.5</v>
      </c>
      <c r="K7" s="38">
        <f>C6/(C6+D6)</f>
        <v>0.8</v>
      </c>
      <c r="L7" s="38">
        <f>C7/(C7+D7)</f>
        <v>0.6</v>
      </c>
      <c r="M7" s="38">
        <f>C8/(C8+D8)</f>
        <v>0.33333333333333331</v>
      </c>
      <c r="N7" s="38">
        <f>C9/(C9+D9)</f>
        <v>0.2</v>
      </c>
    </row>
    <row r="8" spans="1:17" x14ac:dyDescent="0.25">
      <c r="A8" s="56" t="s">
        <v>33</v>
      </c>
      <c r="B8" s="57" t="s">
        <v>19</v>
      </c>
      <c r="C8">
        <f>COUNTIFS(E:E,C2,B:B,B8)</f>
        <v>1</v>
      </c>
      <c r="D8">
        <f>COUNTIFS(E:E,D2,B:B,B8)</f>
        <v>2</v>
      </c>
      <c r="E8" s="3"/>
      <c r="F8" s="47"/>
      <c r="I8" s="4"/>
      <c r="J8" s="4"/>
      <c r="K8" s="4"/>
      <c r="L8" s="4"/>
    </row>
    <row r="9" spans="1:17" x14ac:dyDescent="0.25">
      <c r="A9" s="56" t="s">
        <v>34</v>
      </c>
      <c r="B9" s="57" t="s">
        <v>20</v>
      </c>
      <c r="C9">
        <f>COUNTIFS(E:E,C2,B:B,B9)</f>
        <v>1</v>
      </c>
      <c r="D9">
        <f>COUNTIFS(E:E,D2,B:B,B9)</f>
        <v>4</v>
      </c>
      <c r="E9" s="3"/>
      <c r="F9" s="47"/>
      <c r="I9" s="4"/>
      <c r="J9" s="4"/>
      <c r="K9" s="4"/>
      <c r="L9" s="4"/>
    </row>
    <row r="10" spans="1:17" x14ac:dyDescent="0.25">
      <c r="A10" s="5"/>
      <c r="B10" s="4"/>
      <c r="C10" s="58">
        <f>C3+C4+C5+C6+C7+C8+C9</f>
        <v>19</v>
      </c>
      <c r="D10" s="59">
        <f>D3+D4+D5+D6+D7+D8+D9</f>
        <v>14</v>
      </c>
      <c r="E10" s="60" t="s">
        <v>42</v>
      </c>
      <c r="F10" s="46"/>
      <c r="I10" s="75"/>
      <c r="J10" s="76"/>
      <c r="K10" s="4"/>
      <c r="L10" s="4"/>
    </row>
    <row r="11" spans="1:17" x14ac:dyDescent="0.25">
      <c r="A11" s="5"/>
      <c r="B11" s="4"/>
      <c r="C11" s="4"/>
      <c r="D11" s="4"/>
      <c r="E11" s="4"/>
      <c r="F11" s="46"/>
      <c r="I11" s="77"/>
      <c r="J11" s="77"/>
      <c r="K11" s="4"/>
      <c r="L11" s="4"/>
    </row>
    <row r="12" spans="1:17" x14ac:dyDescent="0.25">
      <c r="A12" s="6" t="s">
        <v>38</v>
      </c>
      <c r="B12" s="7"/>
      <c r="C12" s="8"/>
      <c r="D12" s="8"/>
      <c r="E12" s="8"/>
      <c r="F12" s="48"/>
      <c r="G12" s="9"/>
      <c r="I12" s="77"/>
      <c r="J12" s="77"/>
      <c r="K12" s="4"/>
      <c r="L12" s="4"/>
    </row>
    <row r="13" spans="1:17" x14ac:dyDescent="0.25">
      <c r="A13" s="10"/>
      <c r="B13" s="11"/>
      <c r="C13" s="11"/>
      <c r="D13" s="11"/>
      <c r="E13" s="11"/>
      <c r="F13" s="49"/>
      <c r="G13" s="12"/>
      <c r="I13" s="4"/>
      <c r="J13" s="4"/>
      <c r="K13" s="4"/>
      <c r="L13" s="4"/>
    </row>
    <row r="14" spans="1:17" x14ac:dyDescent="0.25">
      <c r="A14" s="10"/>
      <c r="B14" s="29"/>
      <c r="C14" s="32"/>
      <c r="D14" s="41" t="s">
        <v>5</v>
      </c>
      <c r="E14" s="41" t="s">
        <v>6</v>
      </c>
      <c r="F14" s="41" t="s">
        <v>7</v>
      </c>
      <c r="G14" s="12"/>
      <c r="I14" s="4"/>
      <c r="J14" s="4"/>
      <c r="K14" s="4"/>
      <c r="L14" s="4"/>
    </row>
    <row r="15" spans="1:17" x14ac:dyDescent="0.25">
      <c r="A15" s="10"/>
      <c r="B15" s="26" t="str">
        <f>CONCATENATE(D14,D15)</f>
        <v>Zone5</v>
      </c>
      <c r="C15" s="24" t="s">
        <v>0</v>
      </c>
      <c r="D15" s="24">
        <v>5</v>
      </c>
      <c r="E15" s="24" t="s">
        <v>9</v>
      </c>
      <c r="F15" s="50">
        <v>1978</v>
      </c>
      <c r="G15" s="12"/>
      <c r="I15" s="4"/>
      <c r="J15" s="4"/>
      <c r="K15" s="4"/>
      <c r="L15" s="4"/>
    </row>
    <row r="16" spans="1:17" x14ac:dyDescent="0.25">
      <c r="A16" s="10"/>
      <c r="B16" s="19" t="str">
        <f>CONCATENATE(D14,D16)</f>
        <v>Zone4</v>
      </c>
      <c r="C16" s="13" t="s">
        <v>1</v>
      </c>
      <c r="D16" s="13">
        <v>4</v>
      </c>
      <c r="E16" s="13" t="s">
        <v>9</v>
      </c>
      <c r="F16" s="51">
        <v>2001</v>
      </c>
      <c r="G16" s="12"/>
      <c r="I16" s="4"/>
      <c r="J16" s="4"/>
      <c r="K16" s="4"/>
      <c r="L16" s="4"/>
    </row>
    <row r="17" spans="1:12" x14ac:dyDescent="0.25">
      <c r="A17" s="10"/>
      <c r="B17" s="19" t="str">
        <f>CONCATENATE(D14,D17)</f>
        <v>Zone5</v>
      </c>
      <c r="C17" s="13" t="s">
        <v>2</v>
      </c>
      <c r="D17" s="13">
        <v>5</v>
      </c>
      <c r="E17" s="13" t="s">
        <v>8</v>
      </c>
      <c r="F17" s="51">
        <v>2010</v>
      </c>
      <c r="G17" s="12"/>
      <c r="I17" s="4"/>
      <c r="J17" s="4"/>
      <c r="K17" s="4"/>
      <c r="L17" s="4"/>
    </row>
    <row r="18" spans="1:12" x14ac:dyDescent="0.25">
      <c r="A18" s="10"/>
      <c r="B18" s="19" t="str">
        <f>CONCATENATE(D14,D18)</f>
        <v>Zone2</v>
      </c>
      <c r="C18" s="13" t="s">
        <v>3</v>
      </c>
      <c r="D18" s="13">
        <v>2</v>
      </c>
      <c r="E18" s="33" t="s">
        <v>9</v>
      </c>
      <c r="F18" s="51">
        <v>1989</v>
      </c>
      <c r="G18" s="12"/>
      <c r="I18" s="4"/>
      <c r="J18" s="4"/>
      <c r="K18" s="4"/>
      <c r="L18" s="4"/>
    </row>
    <row r="19" spans="1:12" x14ac:dyDescent="0.25">
      <c r="A19" s="10"/>
      <c r="B19" s="19" t="str">
        <f>CONCATENATE(D14,D19)</f>
        <v>Zone1</v>
      </c>
      <c r="C19" s="13" t="s">
        <v>4</v>
      </c>
      <c r="D19" s="13">
        <v>1</v>
      </c>
      <c r="E19" s="33" t="s">
        <v>8</v>
      </c>
      <c r="F19" s="51">
        <v>2004</v>
      </c>
      <c r="G19" s="12"/>
      <c r="I19" s="4"/>
      <c r="J19" s="4"/>
      <c r="K19" s="4"/>
      <c r="L19" s="4"/>
    </row>
    <row r="20" spans="1:12" x14ac:dyDescent="0.25">
      <c r="A20" s="10"/>
      <c r="B20" s="19" t="str">
        <f>CONCATENATE(D14,D20)</f>
        <v>Zone7</v>
      </c>
      <c r="C20" s="13" t="s">
        <v>36</v>
      </c>
      <c r="D20" s="13">
        <v>7</v>
      </c>
      <c r="E20" s="33" t="s">
        <v>8</v>
      </c>
      <c r="F20" s="51">
        <v>1987</v>
      </c>
      <c r="G20" s="12"/>
      <c r="I20" s="4"/>
      <c r="J20" s="4"/>
      <c r="K20" s="4"/>
      <c r="L20" s="4"/>
    </row>
    <row r="21" spans="1:12" x14ac:dyDescent="0.25">
      <c r="A21" s="10"/>
      <c r="B21" s="21" t="str">
        <f>CONCATENATE(D14,D21)</f>
        <v>Zone1</v>
      </c>
      <c r="C21" s="22" t="s">
        <v>37</v>
      </c>
      <c r="D21" s="22">
        <v>1</v>
      </c>
      <c r="E21" s="35" t="s">
        <v>9</v>
      </c>
      <c r="F21" s="52">
        <v>1966</v>
      </c>
      <c r="G21" s="12"/>
      <c r="I21" s="4"/>
      <c r="J21" s="4"/>
      <c r="K21" s="4"/>
      <c r="L21" s="4"/>
    </row>
    <row r="22" spans="1:12" x14ac:dyDescent="0.25">
      <c r="A22" s="10"/>
      <c r="B22" s="11"/>
      <c r="C22" s="11"/>
      <c r="D22" s="11"/>
      <c r="E22" s="11"/>
      <c r="F22" s="49"/>
      <c r="G22" s="12"/>
      <c r="I22" s="61" t="s">
        <v>21</v>
      </c>
      <c r="J22" s="67"/>
      <c r="K22" s="67"/>
      <c r="L22" s="68"/>
    </row>
    <row r="23" spans="1:12" x14ac:dyDescent="0.25">
      <c r="A23" s="10"/>
      <c r="B23" s="11"/>
      <c r="C23" s="11"/>
      <c r="D23" s="11"/>
      <c r="E23" s="11"/>
      <c r="F23" s="49"/>
      <c r="G23" s="12"/>
      <c r="I23" s="78" t="s">
        <v>38</v>
      </c>
      <c r="J23" s="24" t="s">
        <v>9</v>
      </c>
      <c r="K23" s="24" t="str">
        <f>CONCATENATE(I23,J23)</f>
        <v>14/03Gagne</v>
      </c>
      <c r="L23" s="25">
        <f>VLOOKUP(K23,E:F,2,FALSE)</f>
        <v>4</v>
      </c>
    </row>
    <row r="24" spans="1:12" x14ac:dyDescent="0.25">
      <c r="A24" s="10"/>
      <c r="B24" s="85" t="str">
        <f>A12</f>
        <v>14/03</v>
      </c>
      <c r="C24" s="24" t="s">
        <v>9</v>
      </c>
      <c r="D24" s="24">
        <f>COUNTIFS(E15:E21,C24)</f>
        <v>4</v>
      </c>
      <c r="E24" s="24" t="str">
        <f>CONCATENATE(B24,C24)</f>
        <v>14/03Gagne</v>
      </c>
      <c r="F24" s="50">
        <f>D24</f>
        <v>4</v>
      </c>
      <c r="G24" s="12"/>
      <c r="I24" s="79"/>
      <c r="J24" s="13" t="s">
        <v>8</v>
      </c>
      <c r="K24" s="13" t="str">
        <f>CONCATENATE(I23,J24)</f>
        <v>14/03Perdu</v>
      </c>
      <c r="L24" s="20">
        <f>VLOOKUP(K24,E:F,2,FALSE)</f>
        <v>3</v>
      </c>
    </row>
    <row r="25" spans="1:12" x14ac:dyDescent="0.25">
      <c r="A25" s="10"/>
      <c r="B25" s="73"/>
      <c r="C25" s="13" t="s">
        <v>8</v>
      </c>
      <c r="D25" s="13">
        <f>COUNTIFS(E15:E21,C25)</f>
        <v>3</v>
      </c>
      <c r="E25" s="13" t="str">
        <f>CONCATENATE(B24,C25)</f>
        <v>14/03Perdu</v>
      </c>
      <c r="F25" s="51">
        <f t="shared" ref="F25:F26" si="0">D25</f>
        <v>3</v>
      </c>
      <c r="G25" s="12"/>
      <c r="I25" s="80"/>
      <c r="J25" s="22" t="s">
        <v>10</v>
      </c>
      <c r="K25" s="22" t="str">
        <f>CONCATENATE(I23,J25)</f>
        <v>14/03Egalite</v>
      </c>
      <c r="L25" s="23">
        <f>VLOOKUP(K25,E:F,2,FALSE)</f>
        <v>0</v>
      </c>
    </row>
    <row r="26" spans="1:12" x14ac:dyDescent="0.25">
      <c r="A26" s="10"/>
      <c r="B26" s="74"/>
      <c r="C26" s="22" t="s">
        <v>10</v>
      </c>
      <c r="D26" s="22">
        <f>COUNTIFS(E15:E21,C26)</f>
        <v>0</v>
      </c>
      <c r="E26" s="22" t="str">
        <f>CONCATENATE(B24,C26)</f>
        <v>14/03Egalite</v>
      </c>
      <c r="F26" s="52">
        <f t="shared" si="0"/>
        <v>0</v>
      </c>
      <c r="G26" s="12"/>
      <c r="I26" s="78" t="s">
        <v>39</v>
      </c>
      <c r="J26" s="24" t="s">
        <v>9</v>
      </c>
      <c r="K26" s="24" t="str">
        <f>CONCATENATE(I26,J26)</f>
        <v>18/03Gagne</v>
      </c>
      <c r="L26" s="25">
        <f>VLOOKUP(K26,E:F,2,FALSE)</f>
        <v>4</v>
      </c>
    </row>
    <row r="27" spans="1:12" x14ac:dyDescent="0.25">
      <c r="A27" s="10"/>
      <c r="B27" s="11"/>
      <c r="C27" s="11"/>
      <c r="D27" s="11"/>
      <c r="E27" s="11"/>
      <c r="F27" s="49"/>
      <c r="G27" s="12"/>
      <c r="I27" s="81"/>
      <c r="J27" s="13" t="s">
        <v>8</v>
      </c>
      <c r="K27" s="13" t="str">
        <f>CONCATENATE(I26,J27)</f>
        <v>18/03Perdu</v>
      </c>
      <c r="L27" s="20">
        <f>VLOOKUP(K27,E:F,2,FALSE)</f>
        <v>2</v>
      </c>
    </row>
    <row r="28" spans="1:12" x14ac:dyDescent="0.25">
      <c r="A28" s="10"/>
      <c r="B28" s="30"/>
      <c r="C28" s="31" t="s">
        <v>11</v>
      </c>
      <c r="D28" s="31">
        <f>SUM(D24:D27)</f>
        <v>7</v>
      </c>
      <c r="E28" s="11"/>
      <c r="F28" s="49"/>
      <c r="G28" s="12"/>
      <c r="I28" s="82"/>
      <c r="J28" s="22" t="s">
        <v>10</v>
      </c>
      <c r="K28" s="22" t="str">
        <f>CONCATENATE(I26,J28)</f>
        <v>18/03Egalite</v>
      </c>
      <c r="L28" s="23">
        <f>VLOOKUP(K28,E:F,2,FALSE)</f>
        <v>0</v>
      </c>
    </row>
    <row r="29" spans="1:12" x14ac:dyDescent="0.25">
      <c r="A29" s="10"/>
      <c r="B29" s="83" t="s">
        <v>12</v>
      </c>
      <c r="C29" s="13" t="s">
        <v>9</v>
      </c>
      <c r="D29" s="27">
        <f>D24/D28</f>
        <v>0.5714285714285714</v>
      </c>
      <c r="E29" s="11"/>
      <c r="F29" s="49"/>
      <c r="G29" s="12"/>
      <c r="I29" s="78" t="s">
        <v>40</v>
      </c>
      <c r="J29" s="24" t="s">
        <v>9</v>
      </c>
      <c r="K29" s="24" t="str">
        <f>CONCATENATE(I29,J29)</f>
        <v>19/03Gagne</v>
      </c>
      <c r="L29" s="25">
        <f>VLOOKUP(K29,E:F,2,FALSE)</f>
        <v>4</v>
      </c>
    </row>
    <row r="30" spans="1:12" x14ac:dyDescent="0.25">
      <c r="A30" s="10"/>
      <c r="B30" s="83"/>
      <c r="C30" s="13" t="s">
        <v>8</v>
      </c>
      <c r="D30" s="27">
        <f>D25/D28</f>
        <v>0.42857142857142855</v>
      </c>
      <c r="E30" s="11"/>
      <c r="F30" s="49"/>
      <c r="G30" s="12"/>
      <c r="I30" s="81"/>
      <c r="J30" s="13" t="s">
        <v>8</v>
      </c>
      <c r="K30" s="13" t="str">
        <f>CONCATENATE(I29,J30)</f>
        <v>19/03Perdu</v>
      </c>
      <c r="L30" s="20">
        <f>VLOOKUP(K30,E:F,2,FALSE)</f>
        <v>3</v>
      </c>
    </row>
    <row r="31" spans="1:12" x14ac:dyDescent="0.25">
      <c r="A31" s="10"/>
      <c r="B31" s="84"/>
      <c r="C31" s="22" t="s">
        <v>10</v>
      </c>
      <c r="D31" s="28">
        <f>D26/D28</f>
        <v>0</v>
      </c>
      <c r="E31" s="11"/>
      <c r="F31" s="49"/>
      <c r="G31" s="12"/>
      <c r="I31" s="82"/>
      <c r="J31" s="22" t="s">
        <v>10</v>
      </c>
      <c r="K31" s="22" t="str">
        <f>CONCATENATE(I29,J31)</f>
        <v>19/03Egalite</v>
      </c>
      <c r="L31" s="23">
        <f>VLOOKUP(K31,E:F,2,FALSE)</f>
        <v>0</v>
      </c>
    </row>
    <row r="32" spans="1:12" x14ac:dyDescent="0.25">
      <c r="A32" s="10"/>
      <c r="B32" s="11"/>
      <c r="C32" s="11"/>
      <c r="D32" s="11"/>
      <c r="E32" s="11"/>
      <c r="F32" s="49"/>
      <c r="G32" s="12"/>
      <c r="I32" s="78" t="s">
        <v>44</v>
      </c>
      <c r="J32" s="24" t="s">
        <v>9</v>
      </c>
      <c r="K32" s="24" t="str">
        <f>CONCATENATE(I32,J32)</f>
        <v>21/03Gagne</v>
      </c>
      <c r="L32" s="25">
        <f>VLOOKUP(K32,E:F,2,FALSE)</f>
        <v>3</v>
      </c>
    </row>
    <row r="33" spans="1:12" x14ac:dyDescent="0.25">
      <c r="A33" s="14"/>
      <c r="B33" s="15"/>
      <c r="C33" s="15"/>
      <c r="D33" s="15"/>
      <c r="E33" s="15"/>
      <c r="F33" s="53"/>
      <c r="G33" s="16"/>
      <c r="I33" s="81"/>
      <c r="J33" s="13" t="s">
        <v>8</v>
      </c>
      <c r="K33" s="13" t="str">
        <f>CONCATENATE(I32,J33)</f>
        <v>21/03Perdu</v>
      </c>
      <c r="L33" s="20">
        <f>VLOOKUP(K33,E:F,2,FALSE)</f>
        <v>3</v>
      </c>
    </row>
    <row r="34" spans="1:12" x14ac:dyDescent="0.25">
      <c r="A34" s="36" t="s">
        <v>39</v>
      </c>
      <c r="B34" s="8"/>
      <c r="C34" s="8"/>
      <c r="D34" s="8"/>
      <c r="E34" s="8"/>
      <c r="F34" s="48"/>
      <c r="G34" s="9"/>
      <c r="I34" s="82"/>
      <c r="J34" s="22" t="s">
        <v>10</v>
      </c>
      <c r="K34" s="22" t="str">
        <f>CONCATENATE(I32,J34)</f>
        <v>21/03Egalite</v>
      </c>
      <c r="L34" s="23">
        <f>VLOOKUP(K34,E:F,2,FALSE)</f>
        <v>0</v>
      </c>
    </row>
    <row r="35" spans="1:12" x14ac:dyDescent="0.25">
      <c r="A35" s="10"/>
      <c r="B35" s="11"/>
      <c r="C35" s="11"/>
      <c r="D35" s="11"/>
      <c r="E35" s="11"/>
      <c r="F35" s="49"/>
      <c r="G35" s="12"/>
      <c r="I35" s="78" t="s">
        <v>45</v>
      </c>
      <c r="J35" s="24" t="s">
        <v>9</v>
      </c>
      <c r="K35" s="24" t="str">
        <f>CONCATENATE(I35,J35)</f>
        <v>25/03Gagne</v>
      </c>
      <c r="L35" s="25">
        <f>VLOOKUP(K35,E:F,2,FALSE)</f>
        <v>4</v>
      </c>
    </row>
    <row r="36" spans="1:12" x14ac:dyDescent="0.25">
      <c r="A36" s="10"/>
      <c r="B36" s="29"/>
      <c r="C36" s="34"/>
      <c r="D36" s="41" t="s">
        <v>5</v>
      </c>
      <c r="E36" s="41" t="s">
        <v>6</v>
      </c>
      <c r="F36" s="41" t="s">
        <v>7</v>
      </c>
      <c r="G36" s="12"/>
      <c r="I36" s="81"/>
      <c r="J36" s="13" t="s">
        <v>8</v>
      </c>
      <c r="K36" s="13" t="str">
        <f>CONCATENATE(I35,J36)</f>
        <v>25/03Perdu</v>
      </c>
      <c r="L36" s="20">
        <f>VLOOKUP(K36,E:F,2,FALSE)</f>
        <v>3</v>
      </c>
    </row>
    <row r="37" spans="1:12" x14ac:dyDescent="0.25">
      <c r="A37" s="10"/>
      <c r="B37" s="19" t="str">
        <f>CONCATENATE(D36,D37)</f>
        <v>Zone7</v>
      </c>
      <c r="C37" s="13" t="s">
        <v>0</v>
      </c>
      <c r="D37" s="13">
        <v>7</v>
      </c>
      <c r="E37" s="13" t="s">
        <v>9</v>
      </c>
      <c r="F37" s="51">
        <v>2035</v>
      </c>
      <c r="G37" s="12"/>
      <c r="I37" s="82"/>
      <c r="J37" s="22" t="s">
        <v>10</v>
      </c>
      <c r="K37" s="22" t="str">
        <f>CONCATENATE(I35,J37)</f>
        <v>25/03Egalite</v>
      </c>
      <c r="L37" s="23">
        <f>VLOOKUP(K37,E:F,2,FALSE)</f>
        <v>0</v>
      </c>
    </row>
    <row r="38" spans="1:12" x14ac:dyDescent="0.25">
      <c r="A38" s="10"/>
      <c r="B38" s="19" t="str">
        <f>CONCATENATE(D36,D38)</f>
        <v>Zone4</v>
      </c>
      <c r="C38" s="13" t="s">
        <v>1</v>
      </c>
      <c r="D38" s="13">
        <v>4</v>
      </c>
      <c r="E38" s="13" t="s">
        <v>9</v>
      </c>
      <c r="F38" s="51">
        <v>2049</v>
      </c>
      <c r="G38" s="12"/>
      <c r="I38" s="78" t="s">
        <v>46</v>
      </c>
      <c r="J38" s="24" t="s">
        <v>9</v>
      </c>
      <c r="K38" s="24" t="str">
        <f>CONCATENATE(I38,J38)</f>
        <v>26/03Gagne</v>
      </c>
      <c r="L38" s="25">
        <f>VLOOKUP(K38,E:F,2,FALSE)</f>
        <v>0</v>
      </c>
    </row>
    <row r="39" spans="1:12" x14ac:dyDescent="0.25">
      <c r="A39" s="10"/>
      <c r="B39" s="19" t="str">
        <f>CONCATENATE(D36,D39)</f>
        <v>Zone1</v>
      </c>
      <c r="C39" s="13" t="s">
        <v>2</v>
      </c>
      <c r="D39" s="13">
        <v>1</v>
      </c>
      <c r="E39" s="13" t="s">
        <v>9</v>
      </c>
      <c r="F39" s="51">
        <v>2086</v>
      </c>
      <c r="G39" s="12"/>
      <c r="I39" s="81"/>
      <c r="J39" s="13" t="s">
        <v>8</v>
      </c>
      <c r="K39" s="13" t="str">
        <f>CONCATENATE(I38,J39)</f>
        <v>26/03Perdu</v>
      </c>
      <c r="L39" s="20">
        <f>VLOOKUP(K39,E:F,2,FALSE)</f>
        <v>0</v>
      </c>
    </row>
    <row r="40" spans="1:12" x14ac:dyDescent="0.25">
      <c r="A40" s="10"/>
      <c r="B40" s="19" t="str">
        <f>CONCATENATE(D36,D40)</f>
        <v>Zone4</v>
      </c>
      <c r="C40" s="13" t="s">
        <v>3</v>
      </c>
      <c r="D40" s="13">
        <v>4</v>
      </c>
      <c r="E40" s="33" t="s">
        <v>9</v>
      </c>
      <c r="F40" s="51">
        <v>2110</v>
      </c>
      <c r="G40" s="12"/>
      <c r="I40" s="82"/>
      <c r="J40" s="22" t="s">
        <v>10</v>
      </c>
      <c r="K40" s="22" t="str">
        <f>CONCATENATE(I38,J40)</f>
        <v>26/03Egalite</v>
      </c>
      <c r="L40" s="23">
        <f>VLOOKUP(K40,E:F,2,FALSE)</f>
        <v>0</v>
      </c>
    </row>
    <row r="41" spans="1:12" x14ac:dyDescent="0.25">
      <c r="A41" s="10"/>
      <c r="B41" s="19" t="str">
        <f>CONCATENATE(D36,D41)</f>
        <v>Zone7</v>
      </c>
      <c r="C41" s="13" t="s">
        <v>4</v>
      </c>
      <c r="D41" s="13">
        <v>7</v>
      </c>
      <c r="E41" s="33" t="s">
        <v>8</v>
      </c>
      <c r="F41" s="51">
        <v>2118</v>
      </c>
      <c r="G41" s="12"/>
      <c r="I41" s="2"/>
    </row>
    <row r="42" spans="1:12" x14ac:dyDescent="0.25">
      <c r="A42" s="10"/>
      <c r="B42" s="21" t="str">
        <f>CONCATENATE(D36,D42)</f>
        <v>Zone2</v>
      </c>
      <c r="C42" s="22" t="s">
        <v>4</v>
      </c>
      <c r="D42" s="22">
        <v>2</v>
      </c>
      <c r="E42" s="22" t="s">
        <v>8</v>
      </c>
      <c r="F42" s="52">
        <v>2073</v>
      </c>
      <c r="G42" s="12"/>
      <c r="I42" s="2"/>
    </row>
    <row r="43" spans="1:12" x14ac:dyDescent="0.25">
      <c r="A43" s="10"/>
      <c r="B43" s="11"/>
      <c r="C43" s="11"/>
      <c r="D43" s="11"/>
      <c r="E43" s="11"/>
      <c r="F43" s="49"/>
      <c r="G43" s="12"/>
      <c r="I43" s="2"/>
    </row>
    <row r="44" spans="1:12" x14ac:dyDescent="0.25">
      <c r="A44" s="10"/>
      <c r="B44" s="11"/>
      <c r="C44" s="11"/>
      <c r="D44" s="11"/>
      <c r="E44" s="11"/>
      <c r="F44" s="49"/>
      <c r="G44" s="12"/>
      <c r="I44" s="2"/>
    </row>
    <row r="45" spans="1:12" x14ac:dyDescent="0.25">
      <c r="A45" s="10"/>
      <c r="B45" s="85" t="str">
        <f>A34</f>
        <v>18/03</v>
      </c>
      <c r="C45" s="24" t="s">
        <v>9</v>
      </c>
      <c r="D45" s="24">
        <f>COUNTIFS(E37:E42,C45)</f>
        <v>4</v>
      </c>
      <c r="E45" s="24" t="str">
        <f>CONCATENATE(B45,C45)</f>
        <v>18/03Gagne</v>
      </c>
      <c r="F45" s="50">
        <f>D45</f>
        <v>4</v>
      </c>
      <c r="G45" s="12"/>
      <c r="I45" s="2"/>
    </row>
    <row r="46" spans="1:12" x14ac:dyDescent="0.25">
      <c r="A46" s="10"/>
      <c r="B46" s="73"/>
      <c r="C46" s="13" t="s">
        <v>8</v>
      </c>
      <c r="D46" s="13">
        <f>COUNTIFS(E37:E42,C46)</f>
        <v>2</v>
      </c>
      <c r="E46" s="13" t="str">
        <f>CONCATENATE(B45,C46)</f>
        <v>18/03Perdu</v>
      </c>
      <c r="F46" s="51">
        <f t="shared" ref="F46:F47" si="1">D46</f>
        <v>2</v>
      </c>
      <c r="G46" s="12"/>
      <c r="I46" s="2"/>
    </row>
    <row r="47" spans="1:12" x14ac:dyDescent="0.25">
      <c r="A47" s="10"/>
      <c r="B47" s="74"/>
      <c r="C47" s="22" t="s">
        <v>10</v>
      </c>
      <c r="D47" s="22">
        <f>COUNTIFS(E37:E42,C47)</f>
        <v>0</v>
      </c>
      <c r="E47" s="22" t="str">
        <f>CONCATENATE(B45,C47)</f>
        <v>18/03Egalite</v>
      </c>
      <c r="F47" s="52">
        <f t="shared" si="1"/>
        <v>0</v>
      </c>
      <c r="G47" s="12"/>
      <c r="I47" s="2"/>
    </row>
    <row r="48" spans="1:12" x14ac:dyDescent="0.25">
      <c r="A48" s="10"/>
      <c r="B48" s="11"/>
      <c r="C48" s="11"/>
      <c r="D48" s="11"/>
      <c r="E48" s="11"/>
      <c r="F48" s="49"/>
      <c r="G48" s="12"/>
      <c r="I48" s="2"/>
    </row>
    <row r="49" spans="1:9" x14ac:dyDescent="0.25">
      <c r="A49" s="10"/>
      <c r="B49" s="17"/>
      <c r="C49" s="24" t="s">
        <v>11</v>
      </c>
      <c r="D49" s="25">
        <f>SUM(D45:D48)</f>
        <v>6</v>
      </c>
      <c r="E49" s="11"/>
      <c r="F49" s="49"/>
      <c r="G49" s="12"/>
      <c r="I49" s="2"/>
    </row>
    <row r="50" spans="1:9" x14ac:dyDescent="0.25">
      <c r="A50" s="10"/>
      <c r="B50" s="83" t="s">
        <v>12</v>
      </c>
      <c r="C50" s="13" t="s">
        <v>9</v>
      </c>
      <c r="D50" s="27">
        <f>D45/D49</f>
        <v>0.66666666666666663</v>
      </c>
      <c r="E50" s="11"/>
      <c r="F50" s="49"/>
      <c r="G50" s="12"/>
      <c r="I50" s="2"/>
    </row>
    <row r="51" spans="1:9" x14ac:dyDescent="0.25">
      <c r="A51" s="10"/>
      <c r="B51" s="83"/>
      <c r="C51" s="13" t="s">
        <v>8</v>
      </c>
      <c r="D51" s="27">
        <f>D46/D49</f>
        <v>0.33333333333333331</v>
      </c>
      <c r="E51" s="11"/>
      <c r="F51" s="49"/>
      <c r="G51" s="12"/>
      <c r="I51" s="2"/>
    </row>
    <row r="52" spans="1:9" x14ac:dyDescent="0.25">
      <c r="A52" s="10"/>
      <c r="B52" s="84"/>
      <c r="C52" s="22" t="s">
        <v>10</v>
      </c>
      <c r="D52" s="28">
        <f>D47/D49</f>
        <v>0</v>
      </c>
      <c r="E52" s="11"/>
      <c r="F52" s="49"/>
      <c r="G52" s="12"/>
      <c r="I52" s="2"/>
    </row>
    <row r="53" spans="1:9" x14ac:dyDescent="0.25">
      <c r="A53" s="10"/>
      <c r="B53" s="11"/>
      <c r="C53" s="11"/>
      <c r="D53" s="11"/>
      <c r="E53" s="11"/>
      <c r="F53" s="49"/>
      <c r="G53" s="12"/>
      <c r="I53" s="2"/>
    </row>
    <row r="54" spans="1:9" x14ac:dyDescent="0.25">
      <c r="A54" s="14"/>
      <c r="B54" s="15"/>
      <c r="C54" s="15"/>
      <c r="D54" s="15"/>
      <c r="E54" s="15"/>
      <c r="F54" s="53"/>
      <c r="G54" s="16"/>
      <c r="I54" s="2"/>
    </row>
    <row r="55" spans="1:9" x14ac:dyDescent="0.25">
      <c r="A55" s="36" t="s">
        <v>40</v>
      </c>
      <c r="B55" s="8"/>
      <c r="C55" s="8"/>
      <c r="D55" s="8"/>
      <c r="E55" s="8"/>
      <c r="F55" s="48"/>
      <c r="G55" s="9"/>
      <c r="I55" s="2"/>
    </row>
    <row r="56" spans="1:9" x14ac:dyDescent="0.25">
      <c r="A56" s="10"/>
      <c r="B56" s="11"/>
      <c r="C56" s="11"/>
      <c r="D56" s="11"/>
      <c r="E56" s="11"/>
      <c r="F56" s="49"/>
      <c r="G56" s="12"/>
      <c r="I56" s="2"/>
    </row>
    <row r="57" spans="1:9" x14ac:dyDescent="0.25">
      <c r="A57" s="10"/>
      <c r="B57" s="17"/>
      <c r="C57" s="18"/>
      <c r="D57" s="44" t="s">
        <v>5</v>
      </c>
      <c r="E57" s="44" t="s">
        <v>6</v>
      </c>
      <c r="F57" s="45" t="s">
        <v>7</v>
      </c>
      <c r="G57" s="12"/>
      <c r="I57" s="2"/>
    </row>
    <row r="58" spans="1:9" x14ac:dyDescent="0.25">
      <c r="A58" s="10"/>
      <c r="B58" s="19" t="str">
        <f>CONCATENATE(D57,D58)</f>
        <v>Zone3</v>
      </c>
      <c r="C58" s="13" t="s">
        <v>0</v>
      </c>
      <c r="D58" s="13">
        <v>3</v>
      </c>
      <c r="E58" s="13" t="s">
        <v>8</v>
      </c>
      <c r="F58" s="51">
        <v>2026</v>
      </c>
      <c r="G58" s="12"/>
      <c r="I58" s="2"/>
    </row>
    <row r="59" spans="1:9" x14ac:dyDescent="0.25">
      <c r="A59" s="10"/>
      <c r="B59" s="19" t="str">
        <f>CONCATENATE(D57,D59)</f>
        <v>Zone1</v>
      </c>
      <c r="C59" s="13" t="s">
        <v>1</v>
      </c>
      <c r="D59" s="13">
        <v>1</v>
      </c>
      <c r="E59" s="13" t="s">
        <v>9</v>
      </c>
      <c r="F59" s="51">
        <v>1979</v>
      </c>
      <c r="G59" s="12"/>
      <c r="I59" s="2"/>
    </row>
    <row r="60" spans="1:9" x14ac:dyDescent="0.25">
      <c r="A60" s="10"/>
      <c r="B60" s="19" t="str">
        <f>CONCATENATE(D57,D60)</f>
        <v>Zone6</v>
      </c>
      <c r="C60" s="13" t="s">
        <v>2</v>
      </c>
      <c r="D60" s="13">
        <v>6</v>
      </c>
      <c r="E60" s="13" t="s">
        <v>9</v>
      </c>
      <c r="F60" s="51">
        <v>2002</v>
      </c>
      <c r="G60" s="12"/>
      <c r="I60" s="2"/>
    </row>
    <row r="61" spans="1:9" x14ac:dyDescent="0.25">
      <c r="A61" s="10"/>
      <c r="B61" s="19" t="str">
        <f>CONCATENATE(D57,D61)</f>
        <v>Zone2</v>
      </c>
      <c r="C61" s="13" t="s">
        <v>3</v>
      </c>
      <c r="D61" s="13">
        <v>2</v>
      </c>
      <c r="E61" s="33" t="s">
        <v>9</v>
      </c>
      <c r="F61" s="51">
        <v>2037</v>
      </c>
      <c r="G61" s="12"/>
      <c r="I61" s="2"/>
    </row>
    <row r="62" spans="1:9" x14ac:dyDescent="0.25">
      <c r="A62" s="10"/>
      <c r="B62" s="19" t="str">
        <f>CONCATENATE(D57,D62)</f>
        <v>Zone5</v>
      </c>
      <c r="C62" s="13" t="s">
        <v>4</v>
      </c>
      <c r="D62" s="13">
        <v>5</v>
      </c>
      <c r="E62" s="33" t="s">
        <v>8</v>
      </c>
      <c r="F62" s="51">
        <v>2058</v>
      </c>
      <c r="G62" s="12"/>
      <c r="I62" s="2"/>
    </row>
    <row r="63" spans="1:9" x14ac:dyDescent="0.25">
      <c r="A63" s="10"/>
      <c r="B63" s="21" t="str">
        <f>CONCATENATE(D57,D63)</f>
        <v>Zone3</v>
      </c>
      <c r="C63" s="22" t="s">
        <v>4</v>
      </c>
      <c r="D63" s="22">
        <v>3</v>
      </c>
      <c r="E63" s="22" t="s">
        <v>8</v>
      </c>
      <c r="F63" s="52">
        <v>2019</v>
      </c>
      <c r="G63" s="12"/>
      <c r="I63" s="2"/>
    </row>
    <row r="64" spans="1:9" x14ac:dyDescent="0.25">
      <c r="A64" s="10"/>
      <c r="B64" s="21" t="str">
        <f>CONCATENATE(D57,D64)</f>
        <v>Zone1</v>
      </c>
      <c r="C64" s="22" t="s">
        <v>4</v>
      </c>
      <c r="D64" s="22">
        <v>1</v>
      </c>
      <c r="E64" s="22" t="s">
        <v>9</v>
      </c>
      <c r="F64" s="52">
        <v>1995</v>
      </c>
      <c r="G64" s="12"/>
      <c r="I64" s="2"/>
    </row>
    <row r="65" spans="1:9" x14ac:dyDescent="0.25">
      <c r="A65" s="10"/>
      <c r="B65" s="11"/>
      <c r="C65" s="11"/>
      <c r="D65" s="11"/>
      <c r="E65" s="11"/>
      <c r="F65" s="49"/>
      <c r="G65" s="12"/>
      <c r="I65" s="2"/>
    </row>
    <row r="66" spans="1:9" x14ac:dyDescent="0.25">
      <c r="A66" s="10"/>
      <c r="B66" s="72" t="str">
        <f>A55</f>
        <v>19/03</v>
      </c>
      <c r="C66" s="24" t="s">
        <v>9</v>
      </c>
      <c r="D66" s="24">
        <f>COUNTIFS(E58:E64,C66)</f>
        <v>4</v>
      </c>
      <c r="E66" s="24" t="str">
        <f>CONCATENATE(B66,C66)</f>
        <v>19/03Gagne</v>
      </c>
      <c r="F66" s="50">
        <f>D66</f>
        <v>4</v>
      </c>
      <c r="G66" s="12"/>
      <c r="I66" s="2"/>
    </row>
    <row r="67" spans="1:9" x14ac:dyDescent="0.25">
      <c r="A67" s="10"/>
      <c r="B67" s="73"/>
      <c r="C67" s="13" t="s">
        <v>8</v>
      </c>
      <c r="D67" s="13">
        <f>COUNTIFS(E58:E64,C67)</f>
        <v>3</v>
      </c>
      <c r="E67" s="13" t="str">
        <f>CONCATENATE(B66,C67)</f>
        <v>19/03Perdu</v>
      </c>
      <c r="F67" s="51">
        <f t="shared" ref="F67:F68" si="2">D67</f>
        <v>3</v>
      </c>
      <c r="G67" s="12"/>
      <c r="I67" s="2"/>
    </row>
    <row r="68" spans="1:9" x14ac:dyDescent="0.25">
      <c r="A68" s="10"/>
      <c r="B68" s="74"/>
      <c r="C68" s="22" t="s">
        <v>10</v>
      </c>
      <c r="D68" s="22">
        <f>COUNTIFS(E58:E64,C68)</f>
        <v>0</v>
      </c>
      <c r="E68" s="22" t="str">
        <f>CONCATENATE(B66,C68)</f>
        <v>19/03Egalite</v>
      </c>
      <c r="F68" s="52">
        <f t="shared" si="2"/>
        <v>0</v>
      </c>
      <c r="G68" s="12"/>
      <c r="I68" s="2"/>
    </row>
    <row r="69" spans="1:9" x14ac:dyDescent="0.25">
      <c r="A69" s="10"/>
      <c r="B69" s="11"/>
      <c r="C69" s="11"/>
      <c r="D69" s="11"/>
      <c r="E69" s="11"/>
      <c r="F69" s="49"/>
      <c r="G69" s="12"/>
      <c r="I69" s="2"/>
    </row>
    <row r="70" spans="1:9" x14ac:dyDescent="0.25">
      <c r="A70" s="10"/>
      <c r="B70" s="43"/>
      <c r="C70" s="24" t="s">
        <v>11</v>
      </c>
      <c r="D70" s="25">
        <f>SUM(D66:D69)</f>
        <v>7</v>
      </c>
      <c r="E70" s="11"/>
      <c r="F70" s="49"/>
      <c r="G70" s="12"/>
      <c r="I70" s="2"/>
    </row>
    <row r="71" spans="1:9" x14ac:dyDescent="0.25">
      <c r="A71" s="10"/>
      <c r="B71" s="83" t="s">
        <v>12</v>
      </c>
      <c r="C71" s="13" t="s">
        <v>9</v>
      </c>
      <c r="D71" s="27">
        <f>D66/D70</f>
        <v>0.5714285714285714</v>
      </c>
      <c r="E71" s="11"/>
      <c r="F71" s="49"/>
      <c r="G71" s="12"/>
      <c r="I71" s="2"/>
    </row>
    <row r="72" spans="1:9" x14ac:dyDescent="0.25">
      <c r="A72" s="10"/>
      <c r="B72" s="83"/>
      <c r="C72" s="13" t="s">
        <v>8</v>
      </c>
      <c r="D72" s="27">
        <f>D67/D70</f>
        <v>0.42857142857142855</v>
      </c>
      <c r="E72" s="11"/>
      <c r="F72" s="49"/>
      <c r="G72" s="12"/>
      <c r="I72" s="2"/>
    </row>
    <row r="73" spans="1:9" x14ac:dyDescent="0.25">
      <c r="A73" s="10"/>
      <c r="B73" s="84"/>
      <c r="C73" s="22" t="s">
        <v>10</v>
      </c>
      <c r="D73" s="28">
        <f>D68/D70</f>
        <v>0</v>
      </c>
      <c r="E73" s="11"/>
      <c r="F73" s="49"/>
      <c r="G73" s="12"/>
      <c r="I73" s="2"/>
    </row>
    <row r="74" spans="1:9" x14ac:dyDescent="0.25">
      <c r="A74" s="10"/>
      <c r="B74" s="11"/>
      <c r="C74" s="11"/>
      <c r="D74" s="11"/>
      <c r="E74" s="11"/>
      <c r="F74" s="49"/>
      <c r="G74" s="12"/>
      <c r="I74" s="2"/>
    </row>
    <row r="75" spans="1:9" x14ac:dyDescent="0.25">
      <c r="A75" s="14"/>
      <c r="B75" s="15"/>
      <c r="C75" s="15"/>
      <c r="D75" s="15"/>
      <c r="E75" s="15"/>
      <c r="F75" s="53"/>
      <c r="G75" s="16"/>
      <c r="I75" s="2"/>
    </row>
    <row r="76" spans="1:9" x14ac:dyDescent="0.25">
      <c r="A76" s="36" t="s">
        <v>44</v>
      </c>
      <c r="B76" s="8"/>
      <c r="C76" s="8"/>
      <c r="D76" s="8"/>
      <c r="E76" s="8"/>
      <c r="F76" s="48"/>
      <c r="G76" s="9"/>
      <c r="I76" s="2"/>
    </row>
    <row r="77" spans="1:9" x14ac:dyDescent="0.25">
      <c r="A77" s="10"/>
      <c r="B77" s="11"/>
      <c r="C77" s="11"/>
      <c r="D77" s="11"/>
      <c r="E77" s="11"/>
      <c r="F77" s="49"/>
      <c r="G77" s="12"/>
      <c r="I77" s="2"/>
    </row>
    <row r="78" spans="1:9" x14ac:dyDescent="0.25">
      <c r="A78" s="10"/>
      <c r="B78" s="17"/>
      <c r="C78" s="18"/>
      <c r="D78" s="44" t="s">
        <v>5</v>
      </c>
      <c r="E78" s="44" t="s">
        <v>6</v>
      </c>
      <c r="F78" s="45" t="s">
        <v>7</v>
      </c>
      <c r="G78" s="12"/>
      <c r="I78" s="2"/>
    </row>
    <row r="79" spans="1:9" x14ac:dyDescent="0.25">
      <c r="A79" s="10"/>
      <c r="B79" s="19" t="str">
        <f>CONCATENATE(D78,D79)</f>
        <v>Zone4</v>
      </c>
      <c r="C79" s="13" t="s">
        <v>0</v>
      </c>
      <c r="D79" s="13">
        <v>4</v>
      </c>
      <c r="E79" s="13" t="s">
        <v>8</v>
      </c>
      <c r="F79" s="51">
        <v>2004</v>
      </c>
      <c r="G79" s="12"/>
      <c r="I79" s="2"/>
    </row>
    <row r="80" spans="1:9" x14ac:dyDescent="0.25">
      <c r="A80" s="10"/>
      <c r="B80" s="19" t="str">
        <f>CONCATENATE(D78,D80)</f>
        <v>Zone7</v>
      </c>
      <c r="C80" s="13" t="s">
        <v>1</v>
      </c>
      <c r="D80" s="13">
        <v>7</v>
      </c>
      <c r="E80" s="13" t="s">
        <v>8</v>
      </c>
      <c r="F80" s="51">
        <v>1983</v>
      </c>
      <c r="G80" s="12"/>
      <c r="I80" s="2"/>
    </row>
    <row r="81" spans="1:9" x14ac:dyDescent="0.25">
      <c r="A81" s="10"/>
      <c r="B81" s="19" t="str">
        <f>CONCATENATE(D78,D81)</f>
        <v>Zone5</v>
      </c>
      <c r="C81" s="13" t="s">
        <v>2</v>
      </c>
      <c r="D81" s="13">
        <v>5</v>
      </c>
      <c r="E81" s="13" t="s">
        <v>9</v>
      </c>
      <c r="F81" s="51">
        <v>1959</v>
      </c>
      <c r="G81" s="12"/>
      <c r="I81" s="2"/>
    </row>
    <row r="82" spans="1:9" x14ac:dyDescent="0.25">
      <c r="A82" s="10"/>
      <c r="B82" s="19" t="str">
        <f>CONCATENATE(D78,D82)</f>
        <v>Zone1</v>
      </c>
      <c r="C82" s="13" t="s">
        <v>3</v>
      </c>
      <c r="D82" s="13">
        <v>1</v>
      </c>
      <c r="E82" s="33" t="s">
        <v>9</v>
      </c>
      <c r="F82" s="51">
        <v>1989</v>
      </c>
      <c r="G82" s="12"/>
      <c r="I82" s="2"/>
    </row>
    <row r="83" spans="1:9" x14ac:dyDescent="0.25">
      <c r="A83" s="10"/>
      <c r="B83" s="19" t="str">
        <f>CONCATENATE(D78,D83)</f>
        <v>Zone5</v>
      </c>
      <c r="C83" s="13" t="s">
        <v>4</v>
      </c>
      <c r="D83" s="13">
        <v>5</v>
      </c>
      <c r="E83" s="33" t="s">
        <v>9</v>
      </c>
      <c r="F83" s="51">
        <v>2012</v>
      </c>
      <c r="G83" s="12"/>
      <c r="I83" s="2"/>
    </row>
    <row r="84" spans="1:9" x14ac:dyDescent="0.25">
      <c r="A84" s="10"/>
      <c r="B84" s="21" t="str">
        <f>CONCATENATE(D78,D84)</f>
        <v>Zone1</v>
      </c>
      <c r="C84" s="22" t="s">
        <v>4</v>
      </c>
      <c r="D84" s="22">
        <v>1</v>
      </c>
      <c r="E84" s="22" t="s">
        <v>8</v>
      </c>
      <c r="F84" s="52">
        <v>2045</v>
      </c>
      <c r="G84" s="12"/>
      <c r="I84" s="2"/>
    </row>
    <row r="85" spans="1:9" x14ac:dyDescent="0.25">
      <c r="A85" s="10"/>
      <c r="B85" s="11"/>
      <c r="C85" s="11"/>
      <c r="D85" s="11"/>
      <c r="E85" s="11"/>
      <c r="F85" s="49"/>
      <c r="G85" s="12"/>
      <c r="I85" s="2"/>
    </row>
    <row r="86" spans="1:9" x14ac:dyDescent="0.25">
      <c r="A86" s="10"/>
      <c r="B86" s="11"/>
      <c r="C86" s="11"/>
      <c r="D86" s="11"/>
      <c r="E86" s="11"/>
      <c r="F86" s="49"/>
      <c r="G86" s="12"/>
      <c r="I86" s="2"/>
    </row>
    <row r="87" spans="1:9" x14ac:dyDescent="0.25">
      <c r="A87" s="10"/>
      <c r="B87" s="72" t="str">
        <f>A76</f>
        <v>21/03</v>
      </c>
      <c r="C87" s="24" t="s">
        <v>9</v>
      </c>
      <c r="D87" s="24">
        <f>COUNTIFS(E79:E84,C87)</f>
        <v>3</v>
      </c>
      <c r="E87" s="24" t="str">
        <f>CONCATENATE(B87,C87)</f>
        <v>21/03Gagne</v>
      </c>
      <c r="F87" s="50">
        <f>D87</f>
        <v>3</v>
      </c>
      <c r="G87" s="12"/>
      <c r="I87" s="2"/>
    </row>
    <row r="88" spans="1:9" x14ac:dyDescent="0.25">
      <c r="A88" s="10"/>
      <c r="B88" s="73"/>
      <c r="C88" s="13" t="s">
        <v>8</v>
      </c>
      <c r="D88" s="13">
        <f>COUNTIFS(E79:E84,C88)</f>
        <v>3</v>
      </c>
      <c r="E88" s="13" t="str">
        <f>CONCATENATE(B87,C88)</f>
        <v>21/03Perdu</v>
      </c>
      <c r="F88" s="51">
        <f t="shared" ref="F88:F89" si="3">D88</f>
        <v>3</v>
      </c>
      <c r="G88" s="12"/>
      <c r="I88" s="2"/>
    </row>
    <row r="89" spans="1:9" x14ac:dyDescent="0.25">
      <c r="A89" s="10"/>
      <c r="B89" s="74"/>
      <c r="C89" s="22" t="s">
        <v>10</v>
      </c>
      <c r="D89" s="22">
        <f>COUNTIFS(E79:E83,C89)</f>
        <v>0</v>
      </c>
      <c r="E89" s="22" t="str">
        <f>CONCATENATE(B87,C89)</f>
        <v>21/03Egalite</v>
      </c>
      <c r="F89" s="52">
        <f t="shared" si="3"/>
        <v>0</v>
      </c>
      <c r="G89" s="12"/>
      <c r="I89" s="2"/>
    </row>
    <row r="90" spans="1:9" x14ac:dyDescent="0.25">
      <c r="A90" s="10"/>
      <c r="B90" s="11"/>
      <c r="C90" s="11"/>
      <c r="D90" s="11"/>
      <c r="E90" s="11"/>
      <c r="F90" s="49"/>
      <c r="G90" s="12"/>
      <c r="I90" s="2"/>
    </row>
    <row r="91" spans="1:9" x14ac:dyDescent="0.25">
      <c r="A91" s="10"/>
      <c r="B91" s="43"/>
      <c r="C91" s="24" t="s">
        <v>11</v>
      </c>
      <c r="D91" s="25">
        <f>SUM(D87:D90)</f>
        <v>6</v>
      </c>
      <c r="E91" s="11"/>
      <c r="F91" s="49"/>
      <c r="G91" s="12"/>
      <c r="I91" s="2"/>
    </row>
    <row r="92" spans="1:9" ht="15" customHeight="1" x14ac:dyDescent="0.25">
      <c r="A92" s="10"/>
      <c r="B92" s="83" t="s">
        <v>12</v>
      </c>
      <c r="C92" s="13" t="s">
        <v>9</v>
      </c>
      <c r="D92" s="27">
        <f>D87/D91</f>
        <v>0.5</v>
      </c>
      <c r="E92" s="11"/>
      <c r="F92" s="49"/>
      <c r="G92" s="12"/>
      <c r="I92" s="2"/>
    </row>
    <row r="93" spans="1:9" x14ac:dyDescent="0.25">
      <c r="A93" s="10"/>
      <c r="B93" s="83"/>
      <c r="C93" s="13" t="s">
        <v>8</v>
      </c>
      <c r="D93" s="27">
        <f>D88/D91</f>
        <v>0.5</v>
      </c>
      <c r="E93" s="11"/>
      <c r="F93" s="49"/>
      <c r="G93" s="12"/>
      <c r="I93" s="2"/>
    </row>
    <row r="94" spans="1:9" x14ac:dyDescent="0.25">
      <c r="A94" s="10"/>
      <c r="B94" s="84"/>
      <c r="C94" s="22" t="s">
        <v>10</v>
      </c>
      <c r="D94" s="28">
        <f>D89/D91</f>
        <v>0</v>
      </c>
      <c r="E94" s="11"/>
      <c r="F94" s="49"/>
      <c r="G94" s="12"/>
      <c r="I94" s="2"/>
    </row>
    <row r="95" spans="1:9" x14ac:dyDescent="0.25">
      <c r="A95" s="10"/>
      <c r="B95" s="11"/>
      <c r="C95" s="11"/>
      <c r="D95" s="11"/>
      <c r="E95" s="11"/>
      <c r="F95" s="49"/>
      <c r="G95" s="12"/>
      <c r="I95" s="2"/>
    </row>
    <row r="96" spans="1:9" x14ac:dyDescent="0.25">
      <c r="A96" s="14"/>
      <c r="B96" s="15"/>
      <c r="C96" s="15"/>
      <c r="D96" s="15"/>
      <c r="E96" s="15"/>
      <c r="F96" s="53"/>
      <c r="G96" s="16"/>
      <c r="I96" s="2"/>
    </row>
    <row r="97" spans="1:9" x14ac:dyDescent="0.25">
      <c r="A97" s="36" t="s">
        <v>45</v>
      </c>
      <c r="B97" s="8"/>
      <c r="C97" s="8"/>
      <c r="D97" s="8"/>
      <c r="E97" s="8"/>
      <c r="F97" s="48"/>
      <c r="G97" s="9"/>
      <c r="I97" s="2"/>
    </row>
    <row r="98" spans="1:9" x14ac:dyDescent="0.25">
      <c r="A98" s="10"/>
      <c r="B98" s="11"/>
      <c r="C98" s="11"/>
      <c r="D98" s="11"/>
      <c r="E98" s="11"/>
      <c r="F98" s="49"/>
      <c r="G98" s="12"/>
      <c r="I98" s="2"/>
    </row>
    <row r="99" spans="1:9" x14ac:dyDescent="0.25">
      <c r="A99" s="10"/>
      <c r="B99" s="17"/>
      <c r="C99" s="18"/>
      <c r="D99" s="44" t="s">
        <v>5</v>
      </c>
      <c r="E99" s="44" t="s">
        <v>6</v>
      </c>
      <c r="F99" s="45" t="s">
        <v>7</v>
      </c>
      <c r="G99" s="12"/>
      <c r="I99" s="2"/>
    </row>
    <row r="100" spans="1:9" x14ac:dyDescent="0.25">
      <c r="A100" s="10"/>
      <c r="B100" s="19" t="str">
        <f>CONCATENATE(D99,D100)</f>
        <v>Zone1</v>
      </c>
      <c r="C100" s="13" t="s">
        <v>0</v>
      </c>
      <c r="D100" s="13">
        <v>1</v>
      </c>
      <c r="E100" s="13" t="s">
        <v>9</v>
      </c>
      <c r="F100" s="51">
        <v>2032</v>
      </c>
      <c r="G100" s="12"/>
      <c r="I100" s="2"/>
    </row>
    <row r="101" spans="1:9" x14ac:dyDescent="0.25">
      <c r="A101" s="10"/>
      <c r="B101" s="19" t="str">
        <f>CONCATENATE(D99,D101)</f>
        <v>Zone3</v>
      </c>
      <c r="C101" s="13" t="s">
        <v>1</v>
      </c>
      <c r="D101" s="13">
        <v>3</v>
      </c>
      <c r="E101" s="13" t="s">
        <v>9</v>
      </c>
      <c r="F101" s="51">
        <v>2064</v>
      </c>
      <c r="G101" s="12"/>
      <c r="I101" s="2"/>
    </row>
    <row r="102" spans="1:9" x14ac:dyDescent="0.25">
      <c r="A102" s="10"/>
      <c r="B102" s="19" t="str">
        <f>CONCATENATE(D99,D102)</f>
        <v>Zone4</v>
      </c>
      <c r="C102" s="13" t="s">
        <v>2</v>
      </c>
      <c r="D102" s="13">
        <v>4</v>
      </c>
      <c r="E102" s="13" t="s">
        <v>9</v>
      </c>
      <c r="F102" s="51">
        <v>2092</v>
      </c>
      <c r="G102" s="12"/>
      <c r="I102" s="2"/>
    </row>
    <row r="103" spans="1:9" x14ac:dyDescent="0.25">
      <c r="A103" s="10"/>
      <c r="B103" s="19" t="str">
        <f>CONCATENATE(D99,D103)</f>
        <v>Zone6</v>
      </c>
      <c r="C103" s="13" t="s">
        <v>3</v>
      </c>
      <c r="D103" s="13">
        <v>6</v>
      </c>
      <c r="E103" s="33" t="s">
        <v>8</v>
      </c>
      <c r="F103" s="51">
        <v>2114</v>
      </c>
      <c r="G103" s="12"/>
      <c r="I103" s="2"/>
    </row>
    <row r="104" spans="1:9" x14ac:dyDescent="0.25">
      <c r="A104" s="10"/>
      <c r="B104" s="19" t="str">
        <f>CONCATENATE(D99,D104)</f>
        <v>Zone3</v>
      </c>
      <c r="C104" s="13" t="s">
        <v>4</v>
      </c>
      <c r="D104" s="13">
        <v>3</v>
      </c>
      <c r="E104" s="33" t="s">
        <v>9</v>
      </c>
      <c r="F104" s="51">
        <v>2085</v>
      </c>
      <c r="G104" s="12"/>
      <c r="I104" s="2"/>
    </row>
    <row r="105" spans="1:9" x14ac:dyDescent="0.25">
      <c r="A105" s="10"/>
      <c r="B105" s="21" t="str">
        <f>CONCATENATE(D99,D105)</f>
        <v>Zone7</v>
      </c>
      <c r="C105" s="22" t="s">
        <v>4</v>
      </c>
      <c r="D105" s="22">
        <v>7</v>
      </c>
      <c r="E105" s="22" t="s">
        <v>8</v>
      </c>
      <c r="F105" s="52">
        <v>2117</v>
      </c>
      <c r="G105" s="12"/>
      <c r="I105" s="2"/>
    </row>
    <row r="106" spans="1:9" x14ac:dyDescent="0.25">
      <c r="A106" s="10"/>
      <c r="B106" s="21" t="str">
        <f>CONCATENATE(D99,D106)</f>
        <v>Zone6</v>
      </c>
      <c r="C106" s="22" t="s">
        <v>4</v>
      </c>
      <c r="D106" s="22">
        <v>6</v>
      </c>
      <c r="E106" s="22" t="s">
        <v>8</v>
      </c>
      <c r="F106" s="52">
        <v>2092</v>
      </c>
      <c r="G106" s="12"/>
      <c r="I106" s="2"/>
    </row>
    <row r="107" spans="1:9" x14ac:dyDescent="0.25">
      <c r="A107" s="10"/>
      <c r="B107" s="11"/>
      <c r="C107" s="11"/>
      <c r="D107" s="11"/>
      <c r="E107" s="11"/>
      <c r="F107" s="49"/>
      <c r="G107" s="12"/>
      <c r="I107" s="2"/>
    </row>
    <row r="108" spans="1:9" x14ac:dyDescent="0.25">
      <c r="A108" s="10"/>
      <c r="B108" s="11"/>
      <c r="C108" s="11"/>
      <c r="D108" s="11"/>
      <c r="E108" s="11"/>
      <c r="F108" s="49"/>
      <c r="G108" s="12"/>
      <c r="I108" s="2"/>
    </row>
    <row r="109" spans="1:9" x14ac:dyDescent="0.25">
      <c r="A109" s="10"/>
      <c r="B109" s="72" t="str">
        <f>A97</f>
        <v>25/03</v>
      </c>
      <c r="C109" s="24" t="s">
        <v>9</v>
      </c>
      <c r="D109" s="24">
        <f>COUNTIFS(E100:E106,C109)</f>
        <v>4</v>
      </c>
      <c r="E109" s="24" t="str">
        <f>CONCATENATE(B109,C109)</f>
        <v>25/03Gagne</v>
      </c>
      <c r="F109" s="50">
        <f>D109</f>
        <v>4</v>
      </c>
      <c r="G109" s="12"/>
      <c r="I109" s="2"/>
    </row>
    <row r="110" spans="1:9" x14ac:dyDescent="0.25">
      <c r="A110" s="10"/>
      <c r="B110" s="73"/>
      <c r="C110" s="13" t="s">
        <v>8</v>
      </c>
      <c r="D110" s="13">
        <f>COUNTIFS(E100:E106,C110)</f>
        <v>3</v>
      </c>
      <c r="E110" s="13" t="str">
        <f>CONCATENATE(B109,C110)</f>
        <v>25/03Perdu</v>
      </c>
      <c r="F110" s="51">
        <f t="shared" ref="F110:F111" si="4">D110</f>
        <v>3</v>
      </c>
      <c r="G110" s="12"/>
      <c r="I110" s="2"/>
    </row>
    <row r="111" spans="1:9" x14ac:dyDescent="0.25">
      <c r="A111" s="10"/>
      <c r="B111" s="74"/>
      <c r="C111" s="22" t="s">
        <v>10</v>
      </c>
      <c r="D111" s="22">
        <f>COUNTIFS(E100:E106,C111)</f>
        <v>0</v>
      </c>
      <c r="E111" s="22" t="str">
        <f>CONCATENATE(B109,C111)</f>
        <v>25/03Egalite</v>
      </c>
      <c r="F111" s="52">
        <f t="shared" si="4"/>
        <v>0</v>
      </c>
      <c r="G111" s="12"/>
      <c r="I111" s="2"/>
    </row>
    <row r="112" spans="1:9" x14ac:dyDescent="0.25">
      <c r="A112" s="10"/>
      <c r="B112" s="11"/>
      <c r="C112" s="11"/>
      <c r="D112" s="11"/>
      <c r="E112" s="11"/>
      <c r="F112" s="49"/>
      <c r="G112" s="12"/>
      <c r="I112" s="2"/>
    </row>
    <row r="113" spans="1:9" x14ac:dyDescent="0.25">
      <c r="A113" s="10"/>
      <c r="B113" s="43"/>
      <c r="C113" s="24" t="s">
        <v>11</v>
      </c>
      <c r="D113" s="25">
        <f>SUM(D109:D112)</f>
        <v>7</v>
      </c>
      <c r="E113" s="11"/>
      <c r="F113" s="49"/>
      <c r="G113" s="12"/>
      <c r="I113" s="2"/>
    </row>
    <row r="114" spans="1:9" x14ac:dyDescent="0.25">
      <c r="A114" s="10"/>
      <c r="B114" s="83" t="s">
        <v>12</v>
      </c>
      <c r="C114" s="13" t="s">
        <v>9</v>
      </c>
      <c r="D114" s="27">
        <f>D109/D113</f>
        <v>0.5714285714285714</v>
      </c>
      <c r="E114" s="11"/>
      <c r="F114" s="49"/>
      <c r="G114" s="12"/>
      <c r="I114" s="2"/>
    </row>
    <row r="115" spans="1:9" x14ac:dyDescent="0.25">
      <c r="A115" s="10"/>
      <c r="B115" s="83"/>
      <c r="C115" s="13" t="s">
        <v>8</v>
      </c>
      <c r="D115" s="27">
        <f>D110/D113</f>
        <v>0.42857142857142855</v>
      </c>
      <c r="E115" s="11"/>
      <c r="F115" s="49"/>
      <c r="G115" s="12"/>
      <c r="I115" s="2"/>
    </row>
    <row r="116" spans="1:9" x14ac:dyDescent="0.25">
      <c r="A116" s="10"/>
      <c r="B116" s="84"/>
      <c r="C116" s="22" t="s">
        <v>10</v>
      </c>
      <c r="D116" s="28">
        <f>D111/D113</f>
        <v>0</v>
      </c>
      <c r="E116" s="11"/>
      <c r="F116" s="49"/>
      <c r="G116" s="12"/>
      <c r="I116" s="2"/>
    </row>
    <row r="117" spans="1:9" x14ac:dyDescent="0.25">
      <c r="A117" s="10"/>
      <c r="B117" s="11"/>
      <c r="C117" s="11"/>
      <c r="D117" s="11"/>
      <c r="E117" s="11"/>
      <c r="F117" s="49"/>
      <c r="G117" s="12"/>
      <c r="I117" s="2"/>
    </row>
    <row r="118" spans="1:9" x14ac:dyDescent="0.25">
      <c r="A118" s="14"/>
      <c r="B118" s="15"/>
      <c r="C118" s="15"/>
      <c r="D118" s="15"/>
      <c r="E118" s="15"/>
      <c r="F118" s="53"/>
      <c r="G118" s="16"/>
      <c r="I118" s="2"/>
    </row>
    <row r="119" spans="1:9" x14ac:dyDescent="0.25">
      <c r="A119" s="36" t="s">
        <v>46</v>
      </c>
      <c r="B119" s="8"/>
      <c r="C119" s="8"/>
      <c r="D119" s="8"/>
      <c r="E119" s="8"/>
      <c r="F119" s="48"/>
      <c r="G119" s="9"/>
      <c r="I119" s="2"/>
    </row>
    <row r="120" spans="1:9" x14ac:dyDescent="0.25">
      <c r="A120" s="10"/>
      <c r="B120" s="11"/>
      <c r="C120" s="11"/>
      <c r="D120" s="11"/>
      <c r="E120" s="11"/>
      <c r="F120" s="49"/>
      <c r="G120" s="12"/>
      <c r="I120" s="2"/>
    </row>
    <row r="121" spans="1:9" x14ac:dyDescent="0.25">
      <c r="A121" s="10"/>
      <c r="B121" s="17"/>
      <c r="C121" s="18"/>
      <c r="D121" s="44" t="s">
        <v>5</v>
      </c>
      <c r="E121" s="44" t="s">
        <v>6</v>
      </c>
      <c r="F121" s="45" t="s">
        <v>7</v>
      </c>
      <c r="G121" s="12"/>
      <c r="I121" s="2"/>
    </row>
    <row r="122" spans="1:9" x14ac:dyDescent="0.25">
      <c r="A122" s="10"/>
      <c r="B122" s="19" t="str">
        <f>CONCATENATE(D121,D122)</f>
        <v>Zone3</v>
      </c>
      <c r="C122" s="13" t="s">
        <v>0</v>
      </c>
      <c r="D122" s="13">
        <v>3</v>
      </c>
      <c r="E122" s="13"/>
      <c r="F122" s="51"/>
      <c r="G122" s="12"/>
      <c r="I122" s="2"/>
    </row>
    <row r="123" spans="1:9" x14ac:dyDescent="0.25">
      <c r="A123" s="10"/>
      <c r="B123" s="19" t="str">
        <f>CONCATENATE(D121,D123)</f>
        <v>Zone2</v>
      </c>
      <c r="C123" s="13" t="s">
        <v>1</v>
      </c>
      <c r="D123" s="13">
        <v>2</v>
      </c>
      <c r="E123" s="13"/>
      <c r="F123" s="51"/>
      <c r="G123" s="12"/>
      <c r="I123" s="2"/>
    </row>
    <row r="124" spans="1:9" x14ac:dyDescent="0.25">
      <c r="A124" s="10"/>
      <c r="B124" s="19" t="str">
        <f>CONCATENATE(D121,D124)</f>
        <v>Zone1</v>
      </c>
      <c r="C124" s="13" t="s">
        <v>2</v>
      </c>
      <c r="D124" s="13">
        <v>1</v>
      </c>
      <c r="E124" s="13"/>
      <c r="F124" s="51"/>
      <c r="G124" s="12"/>
      <c r="I124" s="2"/>
    </row>
    <row r="125" spans="1:9" x14ac:dyDescent="0.25">
      <c r="A125" s="10"/>
      <c r="B125" s="19" t="str">
        <f>CONCATENATE(D121,D125)</f>
        <v>Zone5</v>
      </c>
      <c r="C125" s="13" t="s">
        <v>3</v>
      </c>
      <c r="D125" s="13">
        <v>5</v>
      </c>
      <c r="E125" s="13"/>
      <c r="F125" s="51"/>
      <c r="G125" s="12"/>
      <c r="I125" s="2"/>
    </row>
    <row r="126" spans="1:9" x14ac:dyDescent="0.25">
      <c r="A126" s="10"/>
      <c r="B126" s="19" t="str">
        <f>CONCATENATE(D121,D126)</f>
        <v>Zone7</v>
      </c>
      <c r="C126" s="13" t="s">
        <v>4</v>
      </c>
      <c r="D126" s="13">
        <v>7</v>
      </c>
      <c r="E126" s="13"/>
      <c r="F126" s="51"/>
      <c r="G126" s="12"/>
      <c r="I126" s="2"/>
    </row>
    <row r="127" spans="1:9" x14ac:dyDescent="0.25">
      <c r="A127" s="10"/>
      <c r="B127" s="21" t="str">
        <f>CONCATENATE(D121,D127)</f>
        <v>Zone6</v>
      </c>
      <c r="C127" s="22" t="s">
        <v>4</v>
      </c>
      <c r="D127" s="22">
        <v>6</v>
      </c>
      <c r="E127" s="22"/>
      <c r="F127" s="52"/>
      <c r="G127" s="12"/>
      <c r="I127" s="2"/>
    </row>
    <row r="128" spans="1:9" x14ac:dyDescent="0.25">
      <c r="A128" s="10"/>
      <c r="B128" s="11"/>
      <c r="C128" s="11"/>
      <c r="D128" s="11"/>
      <c r="E128" s="11"/>
      <c r="F128" s="49"/>
      <c r="G128" s="12"/>
      <c r="I128" s="2"/>
    </row>
    <row r="129" spans="1:9" x14ac:dyDescent="0.25">
      <c r="A129" s="10"/>
      <c r="B129" s="11"/>
      <c r="C129" s="11"/>
      <c r="D129" s="11"/>
      <c r="E129" s="11"/>
      <c r="F129" s="49"/>
      <c r="G129" s="12"/>
      <c r="I129" s="2"/>
    </row>
    <row r="130" spans="1:9" x14ac:dyDescent="0.25">
      <c r="A130" s="10"/>
      <c r="B130" s="72" t="str">
        <f>A119</f>
        <v>26/03</v>
      </c>
      <c r="C130" s="24" t="s">
        <v>9</v>
      </c>
      <c r="D130" s="24">
        <f>COUNTIFS(E122:E126,C130)</f>
        <v>0</v>
      </c>
      <c r="E130" s="24" t="str">
        <f>CONCATENATE(B130,C130)</f>
        <v>26/03Gagne</v>
      </c>
      <c r="F130" s="50">
        <f>D130</f>
        <v>0</v>
      </c>
      <c r="G130" s="12"/>
      <c r="I130" s="2"/>
    </row>
    <row r="131" spans="1:9" x14ac:dyDescent="0.25">
      <c r="A131" s="10"/>
      <c r="B131" s="73"/>
      <c r="C131" s="13" t="s">
        <v>8</v>
      </c>
      <c r="D131" s="13">
        <f>COUNTIFS(E122:E126,C131)</f>
        <v>0</v>
      </c>
      <c r="E131" s="13" t="str">
        <f>CONCATENATE(B130,C131)</f>
        <v>26/03Perdu</v>
      </c>
      <c r="F131" s="51">
        <f t="shared" ref="F131:F132" si="5">D131</f>
        <v>0</v>
      </c>
      <c r="G131" s="12"/>
      <c r="I131" s="2"/>
    </row>
    <row r="132" spans="1:9" x14ac:dyDescent="0.25">
      <c r="A132" s="10"/>
      <c r="B132" s="74"/>
      <c r="C132" s="22" t="s">
        <v>10</v>
      </c>
      <c r="D132" s="22">
        <f>COUNTIFS(E122:E126,C132)</f>
        <v>0</v>
      </c>
      <c r="E132" s="22" t="str">
        <f>CONCATENATE(B130,C132)</f>
        <v>26/03Egalite</v>
      </c>
      <c r="F132" s="52">
        <f t="shared" si="5"/>
        <v>0</v>
      </c>
      <c r="G132" s="12"/>
      <c r="I132" s="2"/>
    </row>
    <row r="133" spans="1:9" x14ac:dyDescent="0.25">
      <c r="A133" s="10"/>
      <c r="B133" s="11"/>
      <c r="C133" s="11"/>
      <c r="D133" s="11"/>
      <c r="E133" s="11"/>
      <c r="F133" s="49"/>
      <c r="G133" s="12"/>
      <c r="I133" s="2"/>
    </row>
    <row r="134" spans="1:9" x14ac:dyDescent="0.25">
      <c r="A134" s="10"/>
      <c r="B134" s="43"/>
      <c r="C134" s="24" t="s">
        <v>11</v>
      </c>
      <c r="D134" s="25">
        <f>SUM(D130:D133)</f>
        <v>0</v>
      </c>
      <c r="E134" s="11"/>
      <c r="F134" s="49"/>
      <c r="G134" s="12"/>
      <c r="I134" s="2"/>
    </row>
    <row r="135" spans="1:9" x14ac:dyDescent="0.25">
      <c r="A135" s="10"/>
      <c r="B135" s="83" t="s">
        <v>12</v>
      </c>
      <c r="C135" s="13" t="s">
        <v>9</v>
      </c>
      <c r="D135" s="27" t="e">
        <f>D130/D134</f>
        <v>#DIV/0!</v>
      </c>
      <c r="E135" s="11"/>
      <c r="F135" s="49"/>
      <c r="G135" s="12"/>
      <c r="I135" s="2"/>
    </row>
    <row r="136" spans="1:9" x14ac:dyDescent="0.25">
      <c r="A136" s="10"/>
      <c r="B136" s="83"/>
      <c r="C136" s="13" t="s">
        <v>8</v>
      </c>
      <c r="D136" s="27" t="e">
        <f>D131/D134</f>
        <v>#DIV/0!</v>
      </c>
      <c r="E136" s="11"/>
      <c r="F136" s="49"/>
      <c r="G136" s="12"/>
      <c r="I136" s="2"/>
    </row>
    <row r="137" spans="1:9" x14ac:dyDescent="0.25">
      <c r="A137" s="10"/>
      <c r="B137" s="84"/>
      <c r="C137" s="22" t="s">
        <v>10</v>
      </c>
      <c r="D137" s="28" t="e">
        <f>D132/D134</f>
        <v>#DIV/0!</v>
      </c>
      <c r="E137" s="11"/>
      <c r="F137" s="49"/>
      <c r="G137" s="12"/>
      <c r="I137" s="2"/>
    </row>
    <row r="138" spans="1:9" x14ac:dyDescent="0.25">
      <c r="A138" s="10"/>
      <c r="B138" s="11"/>
      <c r="C138" s="11"/>
      <c r="D138" s="11"/>
      <c r="E138" s="11"/>
      <c r="F138" s="49"/>
      <c r="G138" s="12"/>
      <c r="I138" s="2"/>
    </row>
    <row r="139" spans="1:9" x14ac:dyDescent="0.25">
      <c r="A139" s="14"/>
      <c r="B139" s="15"/>
      <c r="C139" s="15"/>
      <c r="D139" s="15"/>
      <c r="E139" s="15"/>
      <c r="F139" s="53"/>
      <c r="G139" s="16"/>
      <c r="I139" s="2"/>
    </row>
    <row r="140" spans="1:9" x14ac:dyDescent="0.25">
      <c r="A140" s="36" t="s">
        <v>13</v>
      </c>
      <c r="B140" s="8"/>
      <c r="C140" s="8"/>
      <c r="D140" s="8"/>
      <c r="E140" s="8"/>
      <c r="F140" s="48"/>
      <c r="G140" s="9"/>
      <c r="I140" s="2"/>
    </row>
    <row r="141" spans="1:9" x14ac:dyDescent="0.25">
      <c r="A141" s="10"/>
      <c r="B141" s="11"/>
      <c r="C141" s="11"/>
      <c r="D141" s="11"/>
      <c r="E141" s="11"/>
      <c r="F141" s="49"/>
      <c r="G141" s="12"/>
      <c r="I141" s="2"/>
    </row>
    <row r="142" spans="1:9" x14ac:dyDescent="0.25">
      <c r="A142" s="10"/>
      <c r="B142" s="17"/>
      <c r="C142" s="18"/>
      <c r="D142" s="44" t="s">
        <v>5</v>
      </c>
      <c r="E142" s="44" t="s">
        <v>6</v>
      </c>
      <c r="F142" s="45" t="s">
        <v>7</v>
      </c>
      <c r="G142" s="12"/>
      <c r="I142" s="2"/>
    </row>
    <row r="143" spans="1:9" x14ac:dyDescent="0.25">
      <c r="A143" s="10"/>
      <c r="B143" s="19" t="str">
        <f>CONCATENATE(D142,D143)</f>
        <v>Zone3</v>
      </c>
      <c r="C143" s="13" t="s">
        <v>0</v>
      </c>
      <c r="D143" s="13">
        <v>3</v>
      </c>
      <c r="E143" s="13"/>
      <c r="F143" s="51"/>
      <c r="G143" s="12"/>
      <c r="I143" s="2"/>
    </row>
    <row r="144" spans="1:9" x14ac:dyDescent="0.25">
      <c r="A144" s="10"/>
      <c r="B144" s="19" t="str">
        <f>CONCATENATE(D142,D144)</f>
        <v>Zone2</v>
      </c>
      <c r="C144" s="13" t="s">
        <v>1</v>
      </c>
      <c r="D144" s="13">
        <v>2</v>
      </c>
      <c r="E144" s="13"/>
      <c r="F144" s="51"/>
      <c r="G144" s="12"/>
      <c r="I144" s="2"/>
    </row>
    <row r="145" spans="1:9" x14ac:dyDescent="0.25">
      <c r="A145" s="10"/>
      <c r="B145" s="19" t="str">
        <f>CONCATENATE(D142,D145)</f>
        <v>Zone1</v>
      </c>
      <c r="C145" s="13" t="s">
        <v>2</v>
      </c>
      <c r="D145" s="13">
        <v>1</v>
      </c>
      <c r="E145" s="13"/>
      <c r="F145" s="51"/>
      <c r="G145" s="12"/>
      <c r="I145" s="2"/>
    </row>
    <row r="146" spans="1:9" x14ac:dyDescent="0.25">
      <c r="A146" s="10"/>
      <c r="B146" s="19" t="str">
        <f>CONCATENATE(D142,D146)</f>
        <v>Zone5</v>
      </c>
      <c r="C146" s="13" t="s">
        <v>3</v>
      </c>
      <c r="D146" s="13">
        <v>5</v>
      </c>
      <c r="E146" s="13"/>
      <c r="F146" s="51"/>
      <c r="G146" s="12"/>
      <c r="I146" s="2"/>
    </row>
    <row r="147" spans="1:9" x14ac:dyDescent="0.25">
      <c r="A147" s="10"/>
      <c r="B147" s="19" t="str">
        <f>CONCATENATE(D142,D147)</f>
        <v>Zone7</v>
      </c>
      <c r="C147" s="13" t="s">
        <v>4</v>
      </c>
      <c r="D147" s="13">
        <v>7</v>
      </c>
      <c r="E147" s="13"/>
      <c r="F147" s="51"/>
      <c r="G147" s="12"/>
      <c r="I147" s="2"/>
    </row>
    <row r="148" spans="1:9" x14ac:dyDescent="0.25">
      <c r="A148" s="10"/>
      <c r="B148" s="21" t="str">
        <f>CONCATENATE(D142,D148)</f>
        <v>Zone6</v>
      </c>
      <c r="C148" s="22" t="s">
        <v>4</v>
      </c>
      <c r="D148" s="22">
        <v>6</v>
      </c>
      <c r="E148" s="22"/>
      <c r="F148" s="52"/>
      <c r="G148" s="12"/>
      <c r="I148" s="2"/>
    </row>
    <row r="149" spans="1:9" x14ac:dyDescent="0.25">
      <c r="A149" s="10"/>
      <c r="B149" s="11"/>
      <c r="C149" s="11"/>
      <c r="D149" s="11"/>
      <c r="E149" s="11"/>
      <c r="F149" s="49"/>
      <c r="G149" s="12"/>
      <c r="I149" s="2"/>
    </row>
    <row r="150" spans="1:9" x14ac:dyDescent="0.25">
      <c r="A150" s="10"/>
      <c r="B150" s="11"/>
      <c r="C150" s="11"/>
      <c r="D150" s="11"/>
      <c r="E150" s="11"/>
      <c r="F150" s="49"/>
      <c r="G150" s="12"/>
      <c r="I150" s="2"/>
    </row>
    <row r="151" spans="1:9" x14ac:dyDescent="0.25">
      <c r="A151" s="10"/>
      <c r="B151" s="72" t="str">
        <f>A140</f>
        <v>14/04</v>
      </c>
      <c r="C151" s="24" t="s">
        <v>9</v>
      </c>
      <c r="D151" s="24">
        <f>COUNTIFS(E143:E147,C151)</f>
        <v>0</v>
      </c>
      <c r="E151" s="24" t="str">
        <f>CONCATENATE(B151,C151)</f>
        <v>14/04Gagne</v>
      </c>
      <c r="F151" s="50">
        <f>D151</f>
        <v>0</v>
      </c>
      <c r="G151" s="12"/>
      <c r="I151" s="2"/>
    </row>
    <row r="152" spans="1:9" x14ac:dyDescent="0.25">
      <c r="A152" s="10"/>
      <c r="B152" s="73"/>
      <c r="C152" s="13" t="s">
        <v>8</v>
      </c>
      <c r="D152" s="13">
        <f>COUNTIFS(E143:E147,C152)</f>
        <v>0</v>
      </c>
      <c r="E152" s="13" t="str">
        <f>CONCATENATE(B151,C152)</f>
        <v>14/04Perdu</v>
      </c>
      <c r="F152" s="51">
        <f t="shared" ref="F152:F153" si="6">D152</f>
        <v>0</v>
      </c>
      <c r="G152" s="12"/>
      <c r="I152" s="2"/>
    </row>
    <row r="153" spans="1:9" x14ac:dyDescent="0.25">
      <c r="A153" s="10"/>
      <c r="B153" s="74"/>
      <c r="C153" s="22" t="s">
        <v>10</v>
      </c>
      <c r="D153" s="22">
        <f>COUNTIFS(E143:E147,C153)</f>
        <v>0</v>
      </c>
      <c r="E153" s="22" t="str">
        <f>CONCATENATE(B151,C153)</f>
        <v>14/04Egalite</v>
      </c>
      <c r="F153" s="52">
        <f t="shared" si="6"/>
        <v>0</v>
      </c>
      <c r="G153" s="12"/>
      <c r="I153" s="2"/>
    </row>
    <row r="154" spans="1:9" x14ac:dyDescent="0.25">
      <c r="A154" s="10"/>
      <c r="B154" s="11"/>
      <c r="C154" s="11"/>
      <c r="D154" s="11"/>
      <c r="E154" s="11"/>
      <c r="F154" s="49"/>
      <c r="G154" s="12"/>
      <c r="I154" s="2"/>
    </row>
    <row r="155" spans="1:9" x14ac:dyDescent="0.25">
      <c r="A155" s="10"/>
      <c r="B155" s="43"/>
      <c r="C155" s="24" t="s">
        <v>11</v>
      </c>
      <c r="D155" s="25">
        <f>SUM(D151:D154)</f>
        <v>0</v>
      </c>
      <c r="E155" s="11"/>
      <c r="F155" s="49"/>
      <c r="G155" s="12"/>
      <c r="I155" s="2"/>
    </row>
    <row r="156" spans="1:9" x14ac:dyDescent="0.25">
      <c r="A156" s="10"/>
      <c r="B156" s="83" t="s">
        <v>12</v>
      </c>
      <c r="C156" s="13" t="s">
        <v>9</v>
      </c>
      <c r="D156" s="27" t="e">
        <f>D151/D155</f>
        <v>#DIV/0!</v>
      </c>
      <c r="E156" s="11"/>
      <c r="F156" s="49"/>
      <c r="G156" s="12"/>
      <c r="I156" s="2"/>
    </row>
    <row r="157" spans="1:9" x14ac:dyDescent="0.25">
      <c r="A157" s="10"/>
      <c r="B157" s="83"/>
      <c r="C157" s="13" t="s">
        <v>8</v>
      </c>
      <c r="D157" s="27" t="e">
        <f>D152/D155</f>
        <v>#DIV/0!</v>
      </c>
      <c r="E157" s="11"/>
      <c r="F157" s="49"/>
      <c r="G157" s="12"/>
      <c r="I157" s="2"/>
    </row>
    <row r="158" spans="1:9" x14ac:dyDescent="0.25">
      <c r="A158" s="10"/>
      <c r="B158" s="84"/>
      <c r="C158" s="22" t="s">
        <v>10</v>
      </c>
      <c r="D158" s="28" t="e">
        <f>D153/D155</f>
        <v>#DIV/0!</v>
      </c>
      <c r="E158" s="11"/>
      <c r="F158" s="49"/>
      <c r="G158" s="12"/>
      <c r="I158" s="2"/>
    </row>
    <row r="159" spans="1:9" x14ac:dyDescent="0.25">
      <c r="A159" s="10"/>
      <c r="B159" s="11"/>
      <c r="C159" s="11"/>
      <c r="D159" s="11"/>
      <c r="E159" s="11"/>
      <c r="F159" s="49"/>
      <c r="G159" s="12"/>
      <c r="I159" s="2"/>
    </row>
    <row r="160" spans="1:9" x14ac:dyDescent="0.25">
      <c r="A160" s="14"/>
      <c r="B160" s="15"/>
      <c r="C160" s="15"/>
      <c r="D160" s="15"/>
      <c r="E160" s="15"/>
      <c r="F160" s="53"/>
      <c r="G160" s="16"/>
      <c r="I160" s="2"/>
    </row>
    <row r="161" spans="1:9" x14ac:dyDescent="0.25">
      <c r="A161" s="36" t="s">
        <v>13</v>
      </c>
      <c r="B161" s="8"/>
      <c r="C161" s="8"/>
      <c r="D161" s="8"/>
      <c r="E161" s="8"/>
      <c r="F161" s="48"/>
      <c r="G161" s="9"/>
      <c r="I161" s="2"/>
    </row>
    <row r="162" spans="1:9" x14ac:dyDescent="0.25">
      <c r="A162" s="10"/>
      <c r="B162" s="11"/>
      <c r="C162" s="11"/>
      <c r="D162" s="11"/>
      <c r="E162" s="11"/>
      <c r="F162" s="49"/>
      <c r="G162" s="12"/>
      <c r="I162" s="2"/>
    </row>
    <row r="163" spans="1:9" x14ac:dyDescent="0.25">
      <c r="A163" s="10"/>
      <c r="B163" s="17"/>
      <c r="C163" s="18"/>
      <c r="D163" s="44" t="s">
        <v>5</v>
      </c>
      <c r="E163" s="44" t="s">
        <v>6</v>
      </c>
      <c r="F163" s="45" t="s">
        <v>7</v>
      </c>
      <c r="G163" s="12"/>
      <c r="I163" s="2"/>
    </row>
    <row r="164" spans="1:9" x14ac:dyDescent="0.25">
      <c r="A164" s="10"/>
      <c r="B164" s="19" t="str">
        <f>CONCATENATE(D163,D164)</f>
        <v>Zone3</v>
      </c>
      <c r="C164" s="13" t="s">
        <v>0</v>
      </c>
      <c r="D164" s="13">
        <v>3</v>
      </c>
      <c r="E164" s="13"/>
      <c r="F164" s="51"/>
      <c r="G164" s="12"/>
      <c r="I164" s="2"/>
    </row>
    <row r="165" spans="1:9" x14ac:dyDescent="0.25">
      <c r="A165" s="10"/>
      <c r="B165" s="19" t="str">
        <f>CONCATENATE(D163,D165)</f>
        <v>Zone2</v>
      </c>
      <c r="C165" s="13" t="s">
        <v>1</v>
      </c>
      <c r="D165" s="13">
        <v>2</v>
      </c>
      <c r="E165" s="13"/>
      <c r="F165" s="51"/>
      <c r="G165" s="12"/>
      <c r="I165" s="2"/>
    </row>
    <row r="166" spans="1:9" x14ac:dyDescent="0.25">
      <c r="A166" s="10"/>
      <c r="B166" s="19" t="str">
        <f>CONCATENATE(D163,D166)</f>
        <v>Zone1</v>
      </c>
      <c r="C166" s="13" t="s">
        <v>2</v>
      </c>
      <c r="D166" s="13">
        <v>1</v>
      </c>
      <c r="E166" s="13"/>
      <c r="F166" s="51"/>
      <c r="G166" s="12"/>
      <c r="I166" s="2"/>
    </row>
    <row r="167" spans="1:9" x14ac:dyDescent="0.25">
      <c r="A167" s="10"/>
      <c r="B167" s="19" t="str">
        <f>CONCATENATE(D163,D167)</f>
        <v>Zone5</v>
      </c>
      <c r="C167" s="13" t="s">
        <v>3</v>
      </c>
      <c r="D167" s="13">
        <v>5</v>
      </c>
      <c r="E167" s="13"/>
      <c r="F167" s="51"/>
      <c r="G167" s="12"/>
      <c r="I167" s="2"/>
    </row>
    <row r="168" spans="1:9" x14ac:dyDescent="0.25">
      <c r="A168" s="10"/>
      <c r="B168" s="19" t="str">
        <f>CONCATENATE(D163,D168)</f>
        <v>Zone7</v>
      </c>
      <c r="C168" s="13" t="s">
        <v>4</v>
      </c>
      <c r="D168" s="13">
        <v>7</v>
      </c>
      <c r="E168" s="13"/>
      <c r="F168" s="51"/>
      <c r="G168" s="12"/>
      <c r="I168" s="2"/>
    </row>
    <row r="169" spans="1:9" x14ac:dyDescent="0.25">
      <c r="A169" s="10"/>
      <c r="B169" s="21" t="str">
        <f>CONCATENATE(D163,D169)</f>
        <v>Zone6</v>
      </c>
      <c r="C169" s="22" t="s">
        <v>4</v>
      </c>
      <c r="D169" s="22">
        <v>6</v>
      </c>
      <c r="E169" s="22"/>
      <c r="F169" s="52"/>
      <c r="G169" s="12"/>
      <c r="I169" s="2"/>
    </row>
    <row r="170" spans="1:9" x14ac:dyDescent="0.25">
      <c r="A170" s="10"/>
      <c r="B170" s="11"/>
      <c r="C170" s="11"/>
      <c r="D170" s="11"/>
      <c r="E170" s="11"/>
      <c r="F170" s="49"/>
      <c r="G170" s="12"/>
      <c r="I170" s="2"/>
    </row>
    <row r="171" spans="1:9" x14ac:dyDescent="0.25">
      <c r="A171" s="10"/>
      <c r="B171" s="11"/>
      <c r="C171" s="11"/>
      <c r="D171" s="11"/>
      <c r="E171" s="11"/>
      <c r="F171" s="49"/>
      <c r="G171" s="12"/>
      <c r="I171" s="2"/>
    </row>
    <row r="172" spans="1:9" x14ac:dyDescent="0.25">
      <c r="A172" s="10"/>
      <c r="B172" s="72" t="str">
        <f>A161</f>
        <v>14/04</v>
      </c>
      <c r="C172" s="24" t="s">
        <v>9</v>
      </c>
      <c r="D172" s="24">
        <f>COUNTIFS(E164:E168,C172)</f>
        <v>0</v>
      </c>
      <c r="E172" s="24" t="str">
        <f>CONCATENATE(B172,C172)</f>
        <v>14/04Gagne</v>
      </c>
      <c r="F172" s="50">
        <f>D172</f>
        <v>0</v>
      </c>
      <c r="G172" s="12"/>
      <c r="I172" s="2"/>
    </row>
    <row r="173" spans="1:9" x14ac:dyDescent="0.25">
      <c r="A173" s="10"/>
      <c r="B173" s="73"/>
      <c r="C173" s="13" t="s">
        <v>8</v>
      </c>
      <c r="D173" s="13">
        <f>COUNTIFS(E164:E168,C173)</f>
        <v>0</v>
      </c>
      <c r="E173" s="13" t="str">
        <f>CONCATENATE(B172,C173)</f>
        <v>14/04Perdu</v>
      </c>
      <c r="F173" s="51">
        <f t="shared" ref="F173:F174" si="7">D173</f>
        <v>0</v>
      </c>
      <c r="G173" s="12"/>
      <c r="I173" s="2"/>
    </row>
    <row r="174" spans="1:9" x14ac:dyDescent="0.25">
      <c r="A174" s="10"/>
      <c r="B174" s="74"/>
      <c r="C174" s="22" t="s">
        <v>10</v>
      </c>
      <c r="D174" s="22">
        <f>COUNTIFS(E164:E168,C174)</f>
        <v>0</v>
      </c>
      <c r="E174" s="22" t="str">
        <f>CONCATENATE(B172,C174)</f>
        <v>14/04Egalite</v>
      </c>
      <c r="F174" s="52">
        <f t="shared" si="7"/>
        <v>0</v>
      </c>
      <c r="G174" s="12"/>
      <c r="I174" s="2"/>
    </row>
    <row r="175" spans="1:9" x14ac:dyDescent="0.25">
      <c r="A175" s="10"/>
      <c r="B175" s="11"/>
      <c r="C175" s="11"/>
      <c r="D175" s="11"/>
      <c r="E175" s="11"/>
      <c r="F175" s="49"/>
      <c r="G175" s="12"/>
      <c r="I175" s="2"/>
    </row>
    <row r="176" spans="1:9" x14ac:dyDescent="0.25">
      <c r="A176" s="10"/>
      <c r="B176" s="43"/>
      <c r="C176" s="24" t="s">
        <v>11</v>
      </c>
      <c r="D176" s="25">
        <f>SUM(D172:D175)</f>
        <v>0</v>
      </c>
      <c r="E176" s="11"/>
      <c r="F176" s="49"/>
      <c r="G176" s="12"/>
      <c r="I176" s="2"/>
    </row>
    <row r="177" spans="1:9" x14ac:dyDescent="0.25">
      <c r="A177" s="10"/>
      <c r="B177" s="83" t="s">
        <v>12</v>
      </c>
      <c r="C177" s="13" t="s">
        <v>9</v>
      </c>
      <c r="D177" s="27" t="e">
        <f>D172/D176</f>
        <v>#DIV/0!</v>
      </c>
      <c r="E177" s="11"/>
      <c r="F177" s="49"/>
      <c r="G177" s="12"/>
      <c r="I177" s="2"/>
    </row>
    <row r="178" spans="1:9" x14ac:dyDescent="0.25">
      <c r="A178" s="10"/>
      <c r="B178" s="83"/>
      <c r="C178" s="13" t="s">
        <v>8</v>
      </c>
      <c r="D178" s="27" t="e">
        <f>D173/D176</f>
        <v>#DIV/0!</v>
      </c>
      <c r="E178" s="11"/>
      <c r="F178" s="49"/>
      <c r="G178" s="12"/>
      <c r="I178" s="2"/>
    </row>
    <row r="179" spans="1:9" x14ac:dyDescent="0.25">
      <c r="A179" s="10"/>
      <c r="B179" s="84"/>
      <c r="C179" s="22" t="s">
        <v>10</v>
      </c>
      <c r="D179" s="28" t="e">
        <f>D174/D176</f>
        <v>#DIV/0!</v>
      </c>
      <c r="E179" s="11"/>
      <c r="F179" s="49"/>
      <c r="G179" s="12"/>
      <c r="I179" s="2"/>
    </row>
    <row r="180" spans="1:9" x14ac:dyDescent="0.25">
      <c r="A180" s="10"/>
      <c r="B180" s="11"/>
      <c r="C180" s="11"/>
      <c r="D180" s="11"/>
      <c r="E180" s="11"/>
      <c r="F180" s="49"/>
      <c r="G180" s="12"/>
      <c r="I180" s="2"/>
    </row>
    <row r="181" spans="1:9" x14ac:dyDescent="0.25">
      <c r="A181" s="14"/>
      <c r="B181" s="15"/>
      <c r="C181" s="15"/>
      <c r="D181" s="15"/>
      <c r="E181" s="15"/>
      <c r="F181" s="53"/>
      <c r="G181" s="16"/>
      <c r="I181" s="2"/>
    </row>
    <row r="182" spans="1:9" x14ac:dyDescent="0.25">
      <c r="A182" s="36" t="s">
        <v>13</v>
      </c>
      <c r="B182" s="8"/>
      <c r="C182" s="8"/>
      <c r="D182" s="8"/>
      <c r="E182" s="8"/>
      <c r="F182" s="48"/>
      <c r="G182" s="9"/>
      <c r="I182" s="2"/>
    </row>
    <row r="183" spans="1:9" x14ac:dyDescent="0.25">
      <c r="A183" s="10"/>
      <c r="B183" s="11"/>
      <c r="C183" s="11"/>
      <c r="D183" s="11"/>
      <c r="E183" s="11"/>
      <c r="F183" s="49"/>
      <c r="G183" s="12"/>
      <c r="I183" s="2"/>
    </row>
    <row r="184" spans="1:9" x14ac:dyDescent="0.25">
      <c r="A184" s="10"/>
      <c r="B184" s="17"/>
      <c r="C184" s="18"/>
      <c r="D184" s="44" t="s">
        <v>5</v>
      </c>
      <c r="E184" s="44" t="s">
        <v>6</v>
      </c>
      <c r="F184" s="45" t="s">
        <v>7</v>
      </c>
      <c r="G184" s="12"/>
      <c r="I184" s="2"/>
    </row>
    <row r="185" spans="1:9" x14ac:dyDescent="0.25">
      <c r="A185" s="10"/>
      <c r="B185" s="19" t="str">
        <f>CONCATENATE(D184,D185)</f>
        <v>Zone3</v>
      </c>
      <c r="C185" s="13" t="s">
        <v>0</v>
      </c>
      <c r="D185" s="13">
        <v>3</v>
      </c>
      <c r="E185" s="13"/>
      <c r="F185" s="51"/>
      <c r="G185" s="12"/>
      <c r="I185" s="2"/>
    </row>
    <row r="186" spans="1:9" x14ac:dyDescent="0.25">
      <c r="A186" s="10"/>
      <c r="B186" s="19" t="str">
        <f>CONCATENATE(D184,D186)</f>
        <v>Zone2</v>
      </c>
      <c r="C186" s="13" t="s">
        <v>1</v>
      </c>
      <c r="D186" s="13">
        <v>2</v>
      </c>
      <c r="E186" s="13"/>
      <c r="F186" s="51"/>
      <c r="G186" s="12"/>
      <c r="I186" s="2"/>
    </row>
    <row r="187" spans="1:9" x14ac:dyDescent="0.25">
      <c r="A187" s="10"/>
      <c r="B187" s="19" t="str">
        <f>CONCATENATE(D184,D187)</f>
        <v>Zone1</v>
      </c>
      <c r="C187" s="13" t="s">
        <v>2</v>
      </c>
      <c r="D187" s="13">
        <v>1</v>
      </c>
      <c r="E187" s="13"/>
      <c r="F187" s="51"/>
      <c r="G187" s="12"/>
      <c r="I187" s="2"/>
    </row>
    <row r="188" spans="1:9" x14ac:dyDescent="0.25">
      <c r="A188" s="10"/>
      <c r="B188" s="19" t="str">
        <f>CONCATENATE(D184,D188)</f>
        <v>Zone5</v>
      </c>
      <c r="C188" s="13" t="s">
        <v>3</v>
      </c>
      <c r="D188" s="13">
        <v>5</v>
      </c>
      <c r="E188" s="13"/>
      <c r="F188" s="51"/>
      <c r="G188" s="12"/>
      <c r="I188" s="2"/>
    </row>
    <row r="189" spans="1:9" x14ac:dyDescent="0.25">
      <c r="A189" s="10"/>
      <c r="B189" s="19" t="str">
        <f>CONCATENATE(D184,D189)</f>
        <v>Zone7</v>
      </c>
      <c r="C189" s="13" t="s">
        <v>4</v>
      </c>
      <c r="D189" s="13">
        <v>7</v>
      </c>
      <c r="E189" s="13"/>
      <c r="F189" s="51"/>
      <c r="G189" s="12"/>
      <c r="I189" s="2"/>
    </row>
    <row r="190" spans="1:9" x14ac:dyDescent="0.25">
      <c r="A190" s="10"/>
      <c r="B190" s="21" t="str">
        <f>CONCATENATE(D184,D190)</f>
        <v>Zone6</v>
      </c>
      <c r="C190" s="22" t="s">
        <v>4</v>
      </c>
      <c r="D190" s="22">
        <v>6</v>
      </c>
      <c r="E190" s="22"/>
      <c r="F190" s="52"/>
      <c r="G190" s="12"/>
      <c r="I190" s="2"/>
    </row>
    <row r="191" spans="1:9" x14ac:dyDescent="0.25">
      <c r="A191" s="10"/>
      <c r="B191" s="11"/>
      <c r="C191" s="11"/>
      <c r="D191" s="11"/>
      <c r="E191" s="11"/>
      <c r="F191" s="49"/>
      <c r="G191" s="12"/>
      <c r="I191" s="2"/>
    </row>
    <row r="192" spans="1:9" x14ac:dyDescent="0.25">
      <c r="A192" s="10"/>
      <c r="B192" s="11"/>
      <c r="C192" s="11"/>
      <c r="D192" s="11"/>
      <c r="E192" s="11"/>
      <c r="F192" s="49"/>
      <c r="G192" s="12"/>
      <c r="I192" s="2"/>
    </row>
    <row r="193" spans="1:9" x14ac:dyDescent="0.25">
      <c r="A193" s="10"/>
      <c r="B193" s="72" t="str">
        <f>A182</f>
        <v>14/04</v>
      </c>
      <c r="C193" s="24" t="s">
        <v>9</v>
      </c>
      <c r="D193" s="24">
        <f>COUNTIFS(E185:E189,C193)</f>
        <v>0</v>
      </c>
      <c r="E193" s="24" t="str">
        <f>CONCATENATE(B193,C193)</f>
        <v>14/04Gagne</v>
      </c>
      <c r="F193" s="50">
        <f>D193</f>
        <v>0</v>
      </c>
      <c r="G193" s="12"/>
      <c r="I193" s="2"/>
    </row>
    <row r="194" spans="1:9" x14ac:dyDescent="0.25">
      <c r="A194" s="10"/>
      <c r="B194" s="73"/>
      <c r="C194" s="13" t="s">
        <v>8</v>
      </c>
      <c r="D194" s="13">
        <f>COUNTIFS(E185:E189,C194)</f>
        <v>0</v>
      </c>
      <c r="E194" s="13" t="str">
        <f>CONCATENATE(B193,C194)</f>
        <v>14/04Perdu</v>
      </c>
      <c r="F194" s="51">
        <f t="shared" ref="F194:F195" si="8">D194</f>
        <v>0</v>
      </c>
      <c r="G194" s="12"/>
      <c r="I194" s="2"/>
    </row>
    <row r="195" spans="1:9" x14ac:dyDescent="0.25">
      <c r="A195" s="10"/>
      <c r="B195" s="74"/>
      <c r="C195" s="22" t="s">
        <v>10</v>
      </c>
      <c r="D195" s="22">
        <f>COUNTIFS(E185:E189,C195)</f>
        <v>0</v>
      </c>
      <c r="E195" s="22" t="str">
        <f>CONCATENATE(B193,C195)</f>
        <v>14/04Egalite</v>
      </c>
      <c r="F195" s="52">
        <f t="shared" si="8"/>
        <v>0</v>
      </c>
      <c r="G195" s="12"/>
      <c r="I195" s="2"/>
    </row>
    <row r="196" spans="1:9" x14ac:dyDescent="0.25">
      <c r="A196" s="10"/>
      <c r="B196" s="11"/>
      <c r="C196" s="11"/>
      <c r="D196" s="11"/>
      <c r="E196" s="11"/>
      <c r="F196" s="49"/>
      <c r="G196" s="12"/>
      <c r="I196" s="2"/>
    </row>
    <row r="197" spans="1:9" x14ac:dyDescent="0.25">
      <c r="A197" s="10"/>
      <c r="B197" s="43"/>
      <c r="C197" s="24" t="s">
        <v>11</v>
      </c>
      <c r="D197" s="25">
        <f>SUM(D193:D196)</f>
        <v>0</v>
      </c>
      <c r="E197" s="11"/>
      <c r="F197" s="49"/>
      <c r="G197" s="12"/>
      <c r="I197" s="2"/>
    </row>
    <row r="198" spans="1:9" x14ac:dyDescent="0.25">
      <c r="A198" s="10"/>
      <c r="B198" s="83" t="s">
        <v>12</v>
      </c>
      <c r="C198" s="13" t="s">
        <v>9</v>
      </c>
      <c r="D198" s="27" t="e">
        <f>D193/D197</f>
        <v>#DIV/0!</v>
      </c>
      <c r="E198" s="11"/>
      <c r="F198" s="49"/>
      <c r="G198" s="12"/>
      <c r="I198" s="2"/>
    </row>
    <row r="199" spans="1:9" x14ac:dyDescent="0.25">
      <c r="A199" s="10"/>
      <c r="B199" s="83"/>
      <c r="C199" s="13" t="s">
        <v>8</v>
      </c>
      <c r="D199" s="27" t="e">
        <f>D194/D197</f>
        <v>#DIV/0!</v>
      </c>
      <c r="E199" s="11"/>
      <c r="F199" s="49"/>
      <c r="G199" s="12"/>
      <c r="I199" s="2"/>
    </row>
    <row r="200" spans="1:9" x14ac:dyDescent="0.25">
      <c r="A200" s="10"/>
      <c r="B200" s="84"/>
      <c r="C200" s="22" t="s">
        <v>10</v>
      </c>
      <c r="D200" s="28" t="e">
        <f>D195/D197</f>
        <v>#DIV/0!</v>
      </c>
      <c r="E200" s="11"/>
      <c r="F200" s="49"/>
      <c r="G200" s="12"/>
      <c r="I200" s="2"/>
    </row>
    <row r="201" spans="1:9" x14ac:dyDescent="0.25">
      <c r="A201" s="10"/>
      <c r="B201" s="11"/>
      <c r="C201" s="11"/>
      <c r="D201" s="11"/>
      <c r="E201" s="11"/>
      <c r="F201" s="49"/>
      <c r="G201" s="12"/>
      <c r="I201" s="2"/>
    </row>
    <row r="202" spans="1:9" x14ac:dyDescent="0.25">
      <c r="A202" s="14"/>
      <c r="B202" s="15"/>
      <c r="C202" s="15"/>
      <c r="D202" s="15"/>
      <c r="E202" s="15"/>
      <c r="F202" s="53"/>
      <c r="G202" s="16"/>
      <c r="I202" s="2"/>
    </row>
    <row r="203" spans="1:9" x14ac:dyDescent="0.25">
      <c r="A203" s="36" t="s">
        <v>13</v>
      </c>
      <c r="B203" s="8"/>
      <c r="C203" s="8"/>
      <c r="D203" s="8"/>
      <c r="E203" s="8"/>
      <c r="F203" s="48"/>
      <c r="G203" s="9"/>
      <c r="I203" s="2"/>
    </row>
    <row r="204" spans="1:9" x14ac:dyDescent="0.25">
      <c r="A204" s="10"/>
      <c r="B204" s="11"/>
      <c r="C204" s="11"/>
      <c r="D204" s="11"/>
      <c r="E204" s="11"/>
      <c r="F204" s="49"/>
      <c r="G204" s="12"/>
      <c r="I204" s="2"/>
    </row>
    <row r="205" spans="1:9" x14ac:dyDescent="0.25">
      <c r="A205" s="10"/>
      <c r="B205" s="17"/>
      <c r="C205" s="18"/>
      <c r="D205" s="44" t="s">
        <v>5</v>
      </c>
      <c r="E205" s="44" t="s">
        <v>6</v>
      </c>
      <c r="F205" s="45" t="s">
        <v>7</v>
      </c>
      <c r="G205" s="12"/>
      <c r="I205" s="2"/>
    </row>
    <row r="206" spans="1:9" x14ac:dyDescent="0.25">
      <c r="A206" s="10"/>
      <c r="B206" s="19" t="str">
        <f>CONCATENATE(D205,D206)</f>
        <v>Zone3</v>
      </c>
      <c r="C206" s="13" t="s">
        <v>0</v>
      </c>
      <c r="D206" s="13">
        <v>3</v>
      </c>
      <c r="E206" s="13"/>
      <c r="F206" s="51"/>
      <c r="G206" s="12"/>
      <c r="I206" s="2"/>
    </row>
    <row r="207" spans="1:9" x14ac:dyDescent="0.25">
      <c r="A207" s="10"/>
      <c r="B207" s="19" t="str">
        <f>CONCATENATE(D205,D207)</f>
        <v>Zone2</v>
      </c>
      <c r="C207" s="13" t="s">
        <v>1</v>
      </c>
      <c r="D207" s="13">
        <v>2</v>
      </c>
      <c r="E207" s="13"/>
      <c r="F207" s="51"/>
      <c r="G207" s="12"/>
      <c r="I207" s="2"/>
    </row>
    <row r="208" spans="1:9" x14ac:dyDescent="0.25">
      <c r="A208" s="10"/>
      <c r="B208" s="19" t="str">
        <f>CONCATENATE(D205,D208)</f>
        <v>Zone1</v>
      </c>
      <c r="C208" s="13" t="s">
        <v>2</v>
      </c>
      <c r="D208" s="13">
        <v>1</v>
      </c>
      <c r="E208" s="13"/>
      <c r="F208" s="51"/>
      <c r="G208" s="12"/>
      <c r="I208" s="2"/>
    </row>
    <row r="209" spans="1:9" x14ac:dyDescent="0.25">
      <c r="A209" s="10"/>
      <c r="B209" s="19" t="str">
        <f>CONCATENATE(D205,D209)</f>
        <v>Zone5</v>
      </c>
      <c r="C209" s="13" t="s">
        <v>3</v>
      </c>
      <c r="D209" s="13">
        <v>5</v>
      </c>
      <c r="E209" s="13"/>
      <c r="F209" s="51"/>
      <c r="G209" s="12"/>
      <c r="I209" s="2"/>
    </row>
    <row r="210" spans="1:9" x14ac:dyDescent="0.25">
      <c r="A210" s="10"/>
      <c r="B210" s="19" t="str">
        <f>CONCATENATE(D205,D210)</f>
        <v>Zone7</v>
      </c>
      <c r="C210" s="13" t="s">
        <v>4</v>
      </c>
      <c r="D210" s="13">
        <v>7</v>
      </c>
      <c r="E210" s="13"/>
      <c r="F210" s="51"/>
      <c r="G210" s="12"/>
      <c r="I210" s="2"/>
    </row>
    <row r="211" spans="1:9" x14ac:dyDescent="0.25">
      <c r="A211" s="10"/>
      <c r="B211" s="21" t="str">
        <f>CONCATENATE(D205,D211)</f>
        <v>Zone6</v>
      </c>
      <c r="C211" s="22" t="s">
        <v>4</v>
      </c>
      <c r="D211" s="22">
        <v>6</v>
      </c>
      <c r="E211" s="22"/>
      <c r="F211" s="52"/>
      <c r="G211" s="12"/>
      <c r="I211" s="2"/>
    </row>
    <row r="212" spans="1:9" x14ac:dyDescent="0.25">
      <c r="A212" s="10"/>
      <c r="B212" s="11"/>
      <c r="C212" s="11"/>
      <c r="D212" s="11"/>
      <c r="E212" s="11"/>
      <c r="F212" s="49"/>
      <c r="G212" s="12"/>
      <c r="I212" s="2"/>
    </row>
    <row r="213" spans="1:9" x14ac:dyDescent="0.25">
      <c r="A213" s="10"/>
      <c r="B213" s="11"/>
      <c r="C213" s="11"/>
      <c r="D213" s="11"/>
      <c r="E213" s="11"/>
      <c r="F213" s="49"/>
      <c r="G213" s="12"/>
      <c r="I213" s="2"/>
    </row>
    <row r="214" spans="1:9" x14ac:dyDescent="0.25">
      <c r="A214" s="10"/>
      <c r="B214" s="72" t="str">
        <f>A203</f>
        <v>14/04</v>
      </c>
      <c r="C214" s="24" t="s">
        <v>9</v>
      </c>
      <c r="D214" s="24">
        <f>COUNTIFS(E206:E210,C214)</f>
        <v>0</v>
      </c>
      <c r="E214" s="24" t="str">
        <f>CONCATENATE(B214,C214)</f>
        <v>14/04Gagne</v>
      </c>
      <c r="F214" s="50">
        <f>D214</f>
        <v>0</v>
      </c>
      <c r="G214" s="12"/>
      <c r="I214" s="2"/>
    </row>
    <row r="215" spans="1:9" x14ac:dyDescent="0.25">
      <c r="A215" s="10"/>
      <c r="B215" s="73"/>
      <c r="C215" s="13" t="s">
        <v>8</v>
      </c>
      <c r="D215" s="13">
        <f>COUNTIFS(E206:E210,C215)</f>
        <v>0</v>
      </c>
      <c r="E215" s="13" t="str">
        <f>CONCATENATE(B214,C215)</f>
        <v>14/04Perdu</v>
      </c>
      <c r="F215" s="51">
        <f t="shared" ref="F215:F216" si="9">D215</f>
        <v>0</v>
      </c>
      <c r="G215" s="12"/>
      <c r="I215" s="2"/>
    </row>
    <row r="216" spans="1:9" x14ac:dyDescent="0.25">
      <c r="A216" s="10"/>
      <c r="B216" s="74"/>
      <c r="C216" s="22" t="s">
        <v>10</v>
      </c>
      <c r="D216" s="22">
        <f>COUNTIFS(E206:E210,C216)</f>
        <v>0</v>
      </c>
      <c r="E216" s="22" t="str">
        <f>CONCATENATE(B214,C216)</f>
        <v>14/04Egalite</v>
      </c>
      <c r="F216" s="52">
        <f t="shared" si="9"/>
        <v>0</v>
      </c>
      <c r="G216" s="12"/>
      <c r="I216" s="2"/>
    </row>
    <row r="217" spans="1:9" x14ac:dyDescent="0.25">
      <c r="A217" s="10"/>
      <c r="B217" s="11"/>
      <c r="C217" s="11"/>
      <c r="D217" s="11"/>
      <c r="E217" s="11"/>
      <c r="F217" s="49"/>
      <c r="G217" s="12"/>
      <c r="I217" s="2"/>
    </row>
    <row r="218" spans="1:9" x14ac:dyDescent="0.25">
      <c r="A218" s="10"/>
      <c r="B218" s="43"/>
      <c r="C218" s="24" t="s">
        <v>11</v>
      </c>
      <c r="D218" s="25">
        <f>SUM(D214:D217)</f>
        <v>0</v>
      </c>
      <c r="E218" s="11"/>
      <c r="F218" s="49"/>
      <c r="G218" s="12"/>
      <c r="I218" s="2"/>
    </row>
    <row r="219" spans="1:9" x14ac:dyDescent="0.25">
      <c r="A219" s="10"/>
      <c r="B219" s="83" t="s">
        <v>12</v>
      </c>
      <c r="C219" s="13" t="s">
        <v>9</v>
      </c>
      <c r="D219" s="27" t="e">
        <f>D214/D218</f>
        <v>#DIV/0!</v>
      </c>
      <c r="E219" s="11"/>
      <c r="F219" s="49"/>
      <c r="G219" s="12"/>
      <c r="I219" s="2"/>
    </row>
    <row r="220" spans="1:9" x14ac:dyDescent="0.25">
      <c r="A220" s="10"/>
      <c r="B220" s="83"/>
      <c r="C220" s="13" t="s">
        <v>8</v>
      </c>
      <c r="D220" s="27" t="e">
        <f>D215/D218</f>
        <v>#DIV/0!</v>
      </c>
      <c r="E220" s="11"/>
      <c r="F220" s="49"/>
      <c r="G220" s="12"/>
      <c r="I220" s="2"/>
    </row>
    <row r="221" spans="1:9" x14ac:dyDescent="0.25">
      <c r="A221" s="10"/>
      <c r="B221" s="84"/>
      <c r="C221" s="22" t="s">
        <v>10</v>
      </c>
      <c r="D221" s="28" t="e">
        <f>D216/D218</f>
        <v>#DIV/0!</v>
      </c>
      <c r="E221" s="11"/>
      <c r="F221" s="49"/>
      <c r="G221" s="12"/>
      <c r="I221" s="2"/>
    </row>
    <row r="222" spans="1:9" x14ac:dyDescent="0.25">
      <c r="A222" s="10"/>
      <c r="B222" s="11"/>
      <c r="C222" s="11"/>
      <c r="D222" s="11"/>
      <c r="E222" s="11"/>
      <c r="F222" s="49"/>
      <c r="G222" s="12"/>
      <c r="I222" s="2"/>
    </row>
    <row r="223" spans="1:9" x14ac:dyDescent="0.25">
      <c r="A223" s="14"/>
      <c r="B223" s="15"/>
      <c r="C223" s="15"/>
      <c r="D223" s="15"/>
      <c r="E223" s="15"/>
      <c r="F223" s="53"/>
      <c r="G223" s="16"/>
      <c r="I223" s="2"/>
    </row>
    <row r="224" spans="1:9" x14ac:dyDescent="0.25">
      <c r="A224" s="36" t="s">
        <v>13</v>
      </c>
      <c r="B224" s="8"/>
      <c r="C224" s="8"/>
      <c r="D224" s="8"/>
      <c r="E224" s="8"/>
      <c r="F224" s="48"/>
      <c r="G224" s="9"/>
      <c r="I224" s="2"/>
    </row>
    <row r="225" spans="1:9" x14ac:dyDescent="0.25">
      <c r="A225" s="10"/>
      <c r="B225" s="11"/>
      <c r="C225" s="11"/>
      <c r="D225" s="11"/>
      <c r="E225" s="11"/>
      <c r="F225" s="49"/>
      <c r="G225" s="12"/>
      <c r="I225" s="2"/>
    </row>
    <row r="226" spans="1:9" x14ac:dyDescent="0.25">
      <c r="A226" s="10"/>
      <c r="B226" s="17"/>
      <c r="C226" s="18"/>
      <c r="D226" s="44" t="s">
        <v>5</v>
      </c>
      <c r="E226" s="44" t="s">
        <v>6</v>
      </c>
      <c r="F226" s="45" t="s">
        <v>7</v>
      </c>
      <c r="G226" s="12"/>
      <c r="I226" s="2"/>
    </row>
    <row r="227" spans="1:9" x14ac:dyDescent="0.25">
      <c r="A227" s="10"/>
      <c r="B227" s="19" t="str">
        <f>CONCATENATE(D226,D227)</f>
        <v>Zone3</v>
      </c>
      <c r="C227" s="13" t="s">
        <v>0</v>
      </c>
      <c r="D227" s="13">
        <v>3</v>
      </c>
      <c r="E227" s="13"/>
      <c r="F227" s="51"/>
      <c r="G227" s="12"/>
      <c r="I227" s="2"/>
    </row>
    <row r="228" spans="1:9" x14ac:dyDescent="0.25">
      <c r="A228" s="10"/>
      <c r="B228" s="19" t="str">
        <f>CONCATENATE(D226,D228)</f>
        <v>Zone2</v>
      </c>
      <c r="C228" s="13" t="s">
        <v>1</v>
      </c>
      <c r="D228" s="13">
        <v>2</v>
      </c>
      <c r="E228" s="13"/>
      <c r="F228" s="51"/>
      <c r="G228" s="12"/>
      <c r="I228" s="2"/>
    </row>
    <row r="229" spans="1:9" x14ac:dyDescent="0.25">
      <c r="A229" s="10"/>
      <c r="B229" s="19" t="str">
        <f>CONCATENATE(D226,D229)</f>
        <v>Zone1</v>
      </c>
      <c r="C229" s="13" t="s">
        <v>2</v>
      </c>
      <c r="D229" s="13">
        <v>1</v>
      </c>
      <c r="E229" s="13"/>
      <c r="F229" s="51"/>
      <c r="G229" s="12"/>
      <c r="I229" s="2"/>
    </row>
    <row r="230" spans="1:9" x14ac:dyDescent="0.25">
      <c r="A230" s="10"/>
      <c r="B230" s="19" t="str">
        <f>CONCATENATE(D226,D230)</f>
        <v>Zone5</v>
      </c>
      <c r="C230" s="13" t="s">
        <v>3</v>
      </c>
      <c r="D230" s="13">
        <v>5</v>
      </c>
      <c r="E230" s="13"/>
      <c r="F230" s="51"/>
      <c r="G230" s="12"/>
      <c r="I230" s="2"/>
    </row>
    <row r="231" spans="1:9" x14ac:dyDescent="0.25">
      <c r="A231" s="10"/>
      <c r="B231" s="19" t="str">
        <f>CONCATENATE(D226,D231)</f>
        <v>Zone7</v>
      </c>
      <c r="C231" s="13" t="s">
        <v>4</v>
      </c>
      <c r="D231" s="13">
        <v>7</v>
      </c>
      <c r="E231" s="13"/>
      <c r="F231" s="51"/>
      <c r="G231" s="12"/>
      <c r="I231" s="2"/>
    </row>
    <row r="232" spans="1:9" x14ac:dyDescent="0.25">
      <c r="A232" s="10"/>
      <c r="B232" s="21" t="str">
        <f>CONCATENATE(D226,D232)</f>
        <v>Zone6</v>
      </c>
      <c r="C232" s="22" t="s">
        <v>4</v>
      </c>
      <c r="D232" s="22">
        <v>6</v>
      </c>
      <c r="E232" s="22"/>
      <c r="F232" s="52"/>
      <c r="G232" s="12"/>
      <c r="I232" s="2"/>
    </row>
    <row r="233" spans="1:9" x14ac:dyDescent="0.25">
      <c r="A233" s="10"/>
      <c r="B233" s="11"/>
      <c r="C233" s="11"/>
      <c r="D233" s="11"/>
      <c r="E233" s="11"/>
      <c r="F233" s="49"/>
      <c r="G233" s="12"/>
      <c r="I233" s="2"/>
    </row>
    <row r="234" spans="1:9" x14ac:dyDescent="0.25">
      <c r="A234" s="10"/>
      <c r="B234" s="11"/>
      <c r="C234" s="11"/>
      <c r="D234" s="11"/>
      <c r="E234" s="11"/>
      <c r="F234" s="49"/>
      <c r="G234" s="12"/>
      <c r="I234" s="2"/>
    </row>
    <row r="235" spans="1:9" x14ac:dyDescent="0.25">
      <c r="A235" s="10"/>
      <c r="B235" s="72" t="str">
        <f>A224</f>
        <v>14/04</v>
      </c>
      <c r="C235" s="24" t="s">
        <v>9</v>
      </c>
      <c r="D235" s="24">
        <f>COUNTIFS(E227:E231,C235)</f>
        <v>0</v>
      </c>
      <c r="E235" s="24" t="str">
        <f>CONCATENATE(B235,C235)</f>
        <v>14/04Gagne</v>
      </c>
      <c r="F235" s="50">
        <f>D235</f>
        <v>0</v>
      </c>
      <c r="G235" s="12"/>
      <c r="I235" s="2"/>
    </row>
    <row r="236" spans="1:9" x14ac:dyDescent="0.25">
      <c r="A236" s="10"/>
      <c r="B236" s="73"/>
      <c r="C236" s="13" t="s">
        <v>8</v>
      </c>
      <c r="D236" s="13">
        <f>COUNTIFS(E227:E231,C236)</f>
        <v>0</v>
      </c>
      <c r="E236" s="13" t="str">
        <f>CONCATENATE(B235,C236)</f>
        <v>14/04Perdu</v>
      </c>
      <c r="F236" s="51">
        <f t="shared" ref="F236:F237" si="10">D236</f>
        <v>0</v>
      </c>
      <c r="G236" s="12"/>
      <c r="I236" s="2"/>
    </row>
    <row r="237" spans="1:9" x14ac:dyDescent="0.25">
      <c r="A237" s="10"/>
      <c r="B237" s="74"/>
      <c r="C237" s="22" t="s">
        <v>10</v>
      </c>
      <c r="D237" s="22">
        <f>COUNTIFS(E227:E231,C237)</f>
        <v>0</v>
      </c>
      <c r="E237" s="22" t="str">
        <f>CONCATENATE(B235,C237)</f>
        <v>14/04Egalite</v>
      </c>
      <c r="F237" s="52">
        <f t="shared" si="10"/>
        <v>0</v>
      </c>
      <c r="G237" s="12"/>
      <c r="I237" s="2"/>
    </row>
    <row r="238" spans="1:9" x14ac:dyDescent="0.25">
      <c r="A238" s="10"/>
      <c r="B238" s="11"/>
      <c r="C238" s="11"/>
      <c r="D238" s="11"/>
      <c r="E238" s="11"/>
      <c r="F238" s="49"/>
      <c r="G238" s="12"/>
      <c r="I238" s="2"/>
    </row>
    <row r="239" spans="1:9" x14ac:dyDescent="0.25">
      <c r="A239" s="10"/>
      <c r="B239" s="43"/>
      <c r="C239" s="24" t="s">
        <v>11</v>
      </c>
      <c r="D239" s="25">
        <f>SUM(D235:D238)</f>
        <v>0</v>
      </c>
      <c r="E239" s="11"/>
      <c r="F239" s="49"/>
      <c r="G239" s="12"/>
      <c r="I239" s="2"/>
    </row>
    <row r="240" spans="1:9" x14ac:dyDescent="0.25">
      <c r="A240" s="10"/>
      <c r="B240" s="83" t="s">
        <v>12</v>
      </c>
      <c r="C240" s="13" t="s">
        <v>9</v>
      </c>
      <c r="D240" s="27" t="e">
        <f>D235/D239</f>
        <v>#DIV/0!</v>
      </c>
      <c r="E240" s="11"/>
      <c r="F240" s="49"/>
      <c r="G240" s="12"/>
      <c r="I240" s="2"/>
    </row>
    <row r="241" spans="1:9" x14ac:dyDescent="0.25">
      <c r="A241" s="10"/>
      <c r="B241" s="83"/>
      <c r="C241" s="13" t="s">
        <v>8</v>
      </c>
      <c r="D241" s="27" t="e">
        <f>D236/D239</f>
        <v>#DIV/0!</v>
      </c>
      <c r="E241" s="11"/>
      <c r="F241" s="49"/>
      <c r="G241" s="12"/>
      <c r="I241" s="2"/>
    </row>
    <row r="242" spans="1:9" x14ac:dyDescent="0.25">
      <c r="A242" s="10"/>
      <c r="B242" s="84"/>
      <c r="C242" s="22" t="s">
        <v>10</v>
      </c>
      <c r="D242" s="28" t="e">
        <f>D237/D239</f>
        <v>#DIV/0!</v>
      </c>
      <c r="E242" s="11"/>
      <c r="F242" s="49"/>
      <c r="G242" s="12"/>
      <c r="I242" s="2"/>
    </row>
    <row r="243" spans="1:9" x14ac:dyDescent="0.25">
      <c r="A243" s="10"/>
      <c r="B243" s="11"/>
      <c r="C243" s="11"/>
      <c r="D243" s="11"/>
      <c r="E243" s="11"/>
      <c r="F243" s="49"/>
      <c r="G243" s="12"/>
      <c r="I243" s="2"/>
    </row>
    <row r="244" spans="1:9" x14ac:dyDescent="0.25">
      <c r="A244" s="14"/>
      <c r="B244" s="15"/>
      <c r="C244" s="15"/>
      <c r="D244" s="15"/>
      <c r="E244" s="15"/>
      <c r="F244" s="53"/>
      <c r="G244" s="16"/>
      <c r="I244" s="2"/>
    </row>
    <row r="245" spans="1:9" x14ac:dyDescent="0.25">
      <c r="I245" s="2"/>
    </row>
    <row r="246" spans="1:9" x14ac:dyDescent="0.25">
      <c r="I246" s="2"/>
    </row>
    <row r="247" spans="1:9" x14ac:dyDescent="0.25">
      <c r="I247" s="2"/>
    </row>
    <row r="248" spans="1:9" x14ac:dyDescent="0.25">
      <c r="I248" s="2"/>
    </row>
    <row r="249" spans="1:9" x14ac:dyDescent="0.25">
      <c r="I249" s="2"/>
    </row>
    <row r="250" spans="1:9" x14ac:dyDescent="0.25">
      <c r="I250" s="2"/>
    </row>
    <row r="251" spans="1:9" x14ac:dyDescent="0.25">
      <c r="I251" s="2"/>
    </row>
    <row r="252" spans="1:9" x14ac:dyDescent="0.25">
      <c r="I252" s="2"/>
    </row>
    <row r="253" spans="1:9" x14ac:dyDescent="0.25">
      <c r="I253" s="2"/>
    </row>
    <row r="254" spans="1:9" x14ac:dyDescent="0.25">
      <c r="I254" s="2"/>
    </row>
    <row r="255" spans="1:9" x14ac:dyDescent="0.25">
      <c r="I255" s="2"/>
    </row>
    <row r="256" spans="1:9" x14ac:dyDescent="0.25">
      <c r="I256" s="2"/>
    </row>
    <row r="257" spans="9:9" x14ac:dyDescent="0.25">
      <c r="I257" s="2"/>
    </row>
    <row r="258" spans="9:9" x14ac:dyDescent="0.25">
      <c r="I258" s="2"/>
    </row>
    <row r="259" spans="9:9" x14ac:dyDescent="0.25">
      <c r="I259" s="2"/>
    </row>
    <row r="260" spans="9:9" x14ac:dyDescent="0.25">
      <c r="I260" s="2"/>
    </row>
    <row r="261" spans="9:9" x14ac:dyDescent="0.25">
      <c r="I261" s="2"/>
    </row>
    <row r="262" spans="9:9" x14ac:dyDescent="0.25">
      <c r="I262" s="2"/>
    </row>
    <row r="263" spans="9:9" x14ac:dyDescent="0.25">
      <c r="I263" s="2"/>
    </row>
    <row r="264" spans="9:9" x14ac:dyDescent="0.25">
      <c r="I264" s="2"/>
    </row>
    <row r="265" spans="9:9" x14ac:dyDescent="0.25">
      <c r="I265" s="2"/>
    </row>
    <row r="266" spans="9:9" x14ac:dyDescent="0.25">
      <c r="I266" s="2"/>
    </row>
    <row r="267" spans="9:9" x14ac:dyDescent="0.25">
      <c r="I267" s="2"/>
    </row>
    <row r="268" spans="9:9" x14ac:dyDescent="0.25">
      <c r="I268" s="2"/>
    </row>
    <row r="269" spans="9:9" x14ac:dyDescent="0.25">
      <c r="I269" s="2"/>
    </row>
    <row r="270" spans="9:9" x14ac:dyDescent="0.25">
      <c r="I270" s="2"/>
    </row>
    <row r="271" spans="9:9" x14ac:dyDescent="0.25">
      <c r="I271" s="2"/>
    </row>
    <row r="272" spans="9:9" x14ac:dyDescent="0.25">
      <c r="I272" s="2"/>
    </row>
    <row r="273" spans="9:9" x14ac:dyDescent="0.25">
      <c r="I273" s="2"/>
    </row>
    <row r="274" spans="9:9" x14ac:dyDescent="0.25">
      <c r="I274" s="2"/>
    </row>
    <row r="275" spans="9:9" x14ac:dyDescent="0.25">
      <c r="I275" s="2"/>
    </row>
    <row r="276" spans="9:9" x14ac:dyDescent="0.25">
      <c r="I276" s="2"/>
    </row>
    <row r="277" spans="9:9" x14ac:dyDescent="0.25">
      <c r="I277" s="2"/>
    </row>
    <row r="278" spans="9:9" x14ac:dyDescent="0.25">
      <c r="I278" s="2"/>
    </row>
    <row r="279" spans="9:9" x14ac:dyDescent="0.25">
      <c r="I279" s="2"/>
    </row>
    <row r="280" spans="9:9" x14ac:dyDescent="0.25">
      <c r="I280" s="2"/>
    </row>
    <row r="281" spans="9:9" x14ac:dyDescent="0.25">
      <c r="I281" s="2"/>
    </row>
    <row r="282" spans="9:9" x14ac:dyDescent="0.25">
      <c r="I282" s="2"/>
    </row>
    <row r="283" spans="9:9" x14ac:dyDescent="0.25">
      <c r="I283" s="2"/>
    </row>
    <row r="284" spans="9:9" x14ac:dyDescent="0.25">
      <c r="I284" s="2"/>
    </row>
    <row r="285" spans="9:9" x14ac:dyDescent="0.25">
      <c r="I285" s="2"/>
    </row>
    <row r="286" spans="9:9" x14ac:dyDescent="0.25">
      <c r="I286" s="2"/>
    </row>
    <row r="287" spans="9:9" x14ac:dyDescent="0.25">
      <c r="I287" s="2"/>
    </row>
    <row r="288" spans="9:9" x14ac:dyDescent="0.25">
      <c r="I288" s="2"/>
    </row>
    <row r="289" spans="9:9" x14ac:dyDescent="0.25">
      <c r="I289" s="2"/>
    </row>
    <row r="290" spans="9:9" x14ac:dyDescent="0.25">
      <c r="I290" s="2"/>
    </row>
    <row r="291" spans="9:9" x14ac:dyDescent="0.25">
      <c r="I291" s="2"/>
    </row>
    <row r="292" spans="9:9" x14ac:dyDescent="0.25">
      <c r="I292" s="2"/>
    </row>
    <row r="293" spans="9:9" x14ac:dyDescent="0.25">
      <c r="I293" s="2"/>
    </row>
    <row r="294" spans="9:9" x14ac:dyDescent="0.25">
      <c r="I294" s="2"/>
    </row>
    <row r="295" spans="9:9" x14ac:dyDescent="0.25">
      <c r="I295" s="2"/>
    </row>
    <row r="296" spans="9:9" x14ac:dyDescent="0.25">
      <c r="I296" s="2"/>
    </row>
    <row r="297" spans="9:9" x14ac:dyDescent="0.25">
      <c r="I297" s="2"/>
    </row>
    <row r="298" spans="9:9" x14ac:dyDescent="0.25">
      <c r="I298" s="2"/>
    </row>
    <row r="299" spans="9:9" x14ac:dyDescent="0.25">
      <c r="I299" s="2"/>
    </row>
    <row r="300" spans="9:9" x14ac:dyDescent="0.25">
      <c r="I300" s="2"/>
    </row>
    <row r="301" spans="9:9" x14ac:dyDescent="0.25">
      <c r="I301" s="2"/>
    </row>
    <row r="302" spans="9:9" x14ac:dyDescent="0.25">
      <c r="I302" s="2"/>
    </row>
    <row r="303" spans="9:9" x14ac:dyDescent="0.25">
      <c r="I303" s="2"/>
    </row>
    <row r="304" spans="9:9" x14ac:dyDescent="0.25">
      <c r="I304" s="2"/>
    </row>
    <row r="305" spans="9:9" x14ac:dyDescent="0.25">
      <c r="I305" s="2"/>
    </row>
    <row r="306" spans="9:9" x14ac:dyDescent="0.25">
      <c r="I306" s="2"/>
    </row>
    <row r="307" spans="9:9" x14ac:dyDescent="0.25">
      <c r="I307" s="2"/>
    </row>
    <row r="308" spans="9:9" x14ac:dyDescent="0.25">
      <c r="I308" s="2"/>
    </row>
    <row r="309" spans="9:9" x14ac:dyDescent="0.25">
      <c r="I309" s="2"/>
    </row>
    <row r="310" spans="9:9" x14ac:dyDescent="0.25">
      <c r="I310" s="2"/>
    </row>
    <row r="311" spans="9:9" x14ac:dyDescent="0.25">
      <c r="I311" s="2"/>
    </row>
    <row r="312" spans="9:9" x14ac:dyDescent="0.25">
      <c r="I312" s="2"/>
    </row>
    <row r="313" spans="9:9" x14ac:dyDescent="0.25">
      <c r="I313" s="2"/>
    </row>
    <row r="314" spans="9:9" x14ac:dyDescent="0.25">
      <c r="I314" s="2"/>
    </row>
    <row r="315" spans="9:9" x14ac:dyDescent="0.25">
      <c r="I315" s="2"/>
    </row>
    <row r="316" spans="9:9" x14ac:dyDescent="0.25">
      <c r="I316" s="2"/>
    </row>
    <row r="317" spans="9:9" x14ac:dyDescent="0.25">
      <c r="I317" s="2"/>
    </row>
    <row r="318" spans="9:9" x14ac:dyDescent="0.25">
      <c r="I318" s="2"/>
    </row>
    <row r="319" spans="9:9" x14ac:dyDescent="0.25">
      <c r="I319" s="2"/>
    </row>
    <row r="320" spans="9:9" x14ac:dyDescent="0.25">
      <c r="I320" s="2"/>
    </row>
    <row r="321" spans="9:9" x14ac:dyDescent="0.25">
      <c r="I321" s="2"/>
    </row>
    <row r="322" spans="9:9" x14ac:dyDescent="0.25">
      <c r="I322" s="2"/>
    </row>
    <row r="323" spans="9:9" x14ac:dyDescent="0.25">
      <c r="I323" s="2"/>
    </row>
    <row r="324" spans="9:9" x14ac:dyDescent="0.25">
      <c r="I324" s="2"/>
    </row>
    <row r="325" spans="9:9" x14ac:dyDescent="0.25">
      <c r="I325" s="2"/>
    </row>
    <row r="326" spans="9:9" x14ac:dyDescent="0.25">
      <c r="I326" s="2"/>
    </row>
    <row r="327" spans="9:9" x14ac:dyDescent="0.25">
      <c r="I327" s="2"/>
    </row>
    <row r="328" spans="9:9" x14ac:dyDescent="0.25">
      <c r="I328" s="2"/>
    </row>
    <row r="329" spans="9:9" x14ac:dyDescent="0.25">
      <c r="I329" s="2"/>
    </row>
    <row r="330" spans="9:9" x14ac:dyDescent="0.25">
      <c r="I330" s="2"/>
    </row>
    <row r="331" spans="9:9" x14ac:dyDescent="0.25">
      <c r="I331" s="2"/>
    </row>
    <row r="332" spans="9:9" x14ac:dyDescent="0.25">
      <c r="I332" s="2"/>
    </row>
    <row r="333" spans="9:9" x14ac:dyDescent="0.25">
      <c r="I333" s="2"/>
    </row>
    <row r="334" spans="9:9" x14ac:dyDescent="0.25">
      <c r="I334" s="2"/>
    </row>
    <row r="335" spans="9:9" x14ac:dyDescent="0.25">
      <c r="I335" s="2"/>
    </row>
    <row r="336" spans="9:9" x14ac:dyDescent="0.25">
      <c r="I336" s="2"/>
    </row>
    <row r="337" spans="9:9" x14ac:dyDescent="0.25">
      <c r="I337" s="2"/>
    </row>
    <row r="338" spans="9:9" x14ac:dyDescent="0.25">
      <c r="I338" s="2"/>
    </row>
    <row r="339" spans="9:9" x14ac:dyDescent="0.25">
      <c r="I339" s="2"/>
    </row>
    <row r="340" spans="9:9" x14ac:dyDescent="0.25">
      <c r="I340" s="2"/>
    </row>
    <row r="341" spans="9:9" x14ac:dyDescent="0.25">
      <c r="I341" s="2"/>
    </row>
    <row r="342" spans="9:9" x14ac:dyDescent="0.25">
      <c r="I342" s="2"/>
    </row>
    <row r="343" spans="9:9" x14ac:dyDescent="0.25">
      <c r="I343" s="2"/>
    </row>
    <row r="344" spans="9:9" x14ac:dyDescent="0.25">
      <c r="I344" s="2"/>
    </row>
    <row r="345" spans="9:9" x14ac:dyDescent="0.25">
      <c r="I345" s="2"/>
    </row>
    <row r="346" spans="9:9" x14ac:dyDescent="0.25">
      <c r="I346" s="2"/>
    </row>
    <row r="347" spans="9:9" x14ac:dyDescent="0.25">
      <c r="I347" s="2"/>
    </row>
    <row r="348" spans="9:9" x14ac:dyDescent="0.25">
      <c r="I348" s="2"/>
    </row>
    <row r="349" spans="9:9" x14ac:dyDescent="0.25">
      <c r="I349" s="2"/>
    </row>
    <row r="350" spans="9:9" x14ac:dyDescent="0.25">
      <c r="I350" s="2"/>
    </row>
    <row r="351" spans="9:9" x14ac:dyDescent="0.25">
      <c r="I351" s="2"/>
    </row>
    <row r="352" spans="9:9" x14ac:dyDescent="0.25">
      <c r="I352" s="2"/>
    </row>
    <row r="353" spans="9:9" x14ac:dyDescent="0.25">
      <c r="I353" s="2"/>
    </row>
    <row r="354" spans="9:9" x14ac:dyDescent="0.25">
      <c r="I354" s="2"/>
    </row>
    <row r="355" spans="9:9" x14ac:dyDescent="0.25">
      <c r="I355" s="2"/>
    </row>
    <row r="356" spans="9:9" x14ac:dyDescent="0.25">
      <c r="I356" s="2"/>
    </row>
    <row r="357" spans="9:9" x14ac:dyDescent="0.25">
      <c r="I357" s="2"/>
    </row>
    <row r="358" spans="9:9" x14ac:dyDescent="0.25">
      <c r="I358" s="2"/>
    </row>
    <row r="359" spans="9:9" x14ac:dyDescent="0.25">
      <c r="I359" s="2"/>
    </row>
    <row r="360" spans="9:9" x14ac:dyDescent="0.25">
      <c r="I360" s="2"/>
    </row>
    <row r="361" spans="9:9" x14ac:dyDescent="0.25">
      <c r="I361" s="2"/>
    </row>
    <row r="362" spans="9:9" x14ac:dyDescent="0.25">
      <c r="I362" s="2"/>
    </row>
    <row r="363" spans="9:9" x14ac:dyDescent="0.25">
      <c r="I363" s="2"/>
    </row>
    <row r="364" spans="9:9" x14ac:dyDescent="0.25">
      <c r="I364" s="2"/>
    </row>
    <row r="365" spans="9:9" x14ac:dyDescent="0.25">
      <c r="I365" s="2"/>
    </row>
    <row r="366" spans="9:9" x14ac:dyDescent="0.25">
      <c r="I366" s="2"/>
    </row>
    <row r="367" spans="9:9" x14ac:dyDescent="0.25">
      <c r="I367" s="2"/>
    </row>
    <row r="368" spans="9:9" x14ac:dyDescent="0.25">
      <c r="I368" s="2"/>
    </row>
    <row r="369" spans="9:9" x14ac:dyDescent="0.25">
      <c r="I369" s="2"/>
    </row>
    <row r="370" spans="9:9" x14ac:dyDescent="0.25">
      <c r="I370" s="2"/>
    </row>
    <row r="371" spans="9:9" x14ac:dyDescent="0.25">
      <c r="I371" s="2"/>
    </row>
    <row r="372" spans="9:9" x14ac:dyDescent="0.25">
      <c r="I372" s="2"/>
    </row>
    <row r="373" spans="9:9" x14ac:dyDescent="0.25">
      <c r="I373" s="2"/>
    </row>
    <row r="374" spans="9:9" x14ac:dyDescent="0.25">
      <c r="I374" s="2"/>
    </row>
    <row r="375" spans="9:9" x14ac:dyDescent="0.25">
      <c r="I375" s="2"/>
    </row>
    <row r="376" spans="9:9" x14ac:dyDescent="0.25">
      <c r="I376" s="2"/>
    </row>
    <row r="377" spans="9:9" x14ac:dyDescent="0.25">
      <c r="I377" s="2"/>
    </row>
    <row r="378" spans="9:9" x14ac:dyDescent="0.25">
      <c r="I378" s="2"/>
    </row>
    <row r="379" spans="9:9" x14ac:dyDescent="0.25">
      <c r="I379" s="2"/>
    </row>
    <row r="380" spans="9:9" x14ac:dyDescent="0.25">
      <c r="I380" s="2"/>
    </row>
    <row r="381" spans="9:9" x14ac:dyDescent="0.25">
      <c r="I381" s="2"/>
    </row>
    <row r="382" spans="9:9" x14ac:dyDescent="0.25">
      <c r="I382" s="2"/>
    </row>
    <row r="383" spans="9:9" x14ac:dyDescent="0.25">
      <c r="I383" s="2"/>
    </row>
    <row r="384" spans="9:9" x14ac:dyDescent="0.25">
      <c r="I384" s="2"/>
    </row>
    <row r="385" spans="9:9" x14ac:dyDescent="0.25">
      <c r="I385" s="2"/>
    </row>
    <row r="386" spans="9:9" x14ac:dyDescent="0.25">
      <c r="I386" s="2"/>
    </row>
    <row r="387" spans="9:9" x14ac:dyDescent="0.25">
      <c r="I387" s="2"/>
    </row>
    <row r="388" spans="9:9" x14ac:dyDescent="0.25">
      <c r="I388" s="2"/>
    </row>
    <row r="389" spans="9:9" x14ac:dyDescent="0.25">
      <c r="I389" s="2"/>
    </row>
    <row r="390" spans="9:9" x14ac:dyDescent="0.25">
      <c r="I390" s="2"/>
    </row>
    <row r="391" spans="9:9" x14ac:dyDescent="0.25">
      <c r="I391" s="2"/>
    </row>
    <row r="392" spans="9:9" x14ac:dyDescent="0.25">
      <c r="I392" s="2"/>
    </row>
    <row r="393" spans="9:9" x14ac:dyDescent="0.25">
      <c r="I393" s="2"/>
    </row>
    <row r="394" spans="9:9" x14ac:dyDescent="0.25">
      <c r="I394" s="2"/>
    </row>
    <row r="395" spans="9:9" x14ac:dyDescent="0.25">
      <c r="I395" s="2"/>
    </row>
    <row r="396" spans="9:9" x14ac:dyDescent="0.25">
      <c r="I396" s="2"/>
    </row>
    <row r="397" spans="9:9" x14ac:dyDescent="0.25">
      <c r="I397" s="2"/>
    </row>
    <row r="398" spans="9:9" x14ac:dyDescent="0.25">
      <c r="I398" s="2"/>
    </row>
    <row r="399" spans="9:9" x14ac:dyDescent="0.25">
      <c r="I399" s="2"/>
    </row>
    <row r="400" spans="9:9" x14ac:dyDescent="0.25">
      <c r="I400" s="2"/>
    </row>
    <row r="401" spans="9:9" x14ac:dyDescent="0.25">
      <c r="I401" s="2"/>
    </row>
    <row r="402" spans="9:9" x14ac:dyDescent="0.25">
      <c r="I402" s="2"/>
    </row>
    <row r="403" spans="9:9" x14ac:dyDescent="0.25">
      <c r="I403" s="2"/>
    </row>
    <row r="404" spans="9:9" x14ac:dyDescent="0.25">
      <c r="I404" s="2"/>
    </row>
    <row r="405" spans="9:9" x14ac:dyDescent="0.25">
      <c r="I405" s="2"/>
    </row>
    <row r="406" spans="9:9" x14ac:dyDescent="0.25">
      <c r="I406" s="2"/>
    </row>
    <row r="407" spans="9:9" x14ac:dyDescent="0.25">
      <c r="I407" s="2"/>
    </row>
    <row r="408" spans="9:9" x14ac:dyDescent="0.25">
      <c r="I408" s="2"/>
    </row>
    <row r="409" spans="9:9" x14ac:dyDescent="0.25">
      <c r="I409" s="2"/>
    </row>
    <row r="410" spans="9:9" x14ac:dyDescent="0.25">
      <c r="I410" s="2"/>
    </row>
    <row r="411" spans="9:9" x14ac:dyDescent="0.25">
      <c r="I411" s="2"/>
    </row>
    <row r="412" spans="9:9" x14ac:dyDescent="0.25">
      <c r="I412" s="2"/>
    </row>
    <row r="413" spans="9:9" x14ac:dyDescent="0.25">
      <c r="I413" s="2"/>
    </row>
    <row r="414" spans="9:9" x14ac:dyDescent="0.25">
      <c r="I414" s="2"/>
    </row>
    <row r="415" spans="9:9" x14ac:dyDescent="0.25">
      <c r="I415" s="2"/>
    </row>
    <row r="416" spans="9:9" x14ac:dyDescent="0.25">
      <c r="I416" s="2"/>
    </row>
    <row r="417" spans="9:9" x14ac:dyDescent="0.25">
      <c r="I417" s="2"/>
    </row>
    <row r="418" spans="9:9" x14ac:dyDescent="0.25">
      <c r="I418" s="2"/>
    </row>
    <row r="419" spans="9:9" x14ac:dyDescent="0.25">
      <c r="I419" s="2"/>
    </row>
    <row r="420" spans="9:9" x14ac:dyDescent="0.25">
      <c r="I420" s="2"/>
    </row>
    <row r="421" spans="9:9" x14ac:dyDescent="0.25">
      <c r="I421" s="2"/>
    </row>
    <row r="422" spans="9:9" x14ac:dyDescent="0.25">
      <c r="I422" s="2"/>
    </row>
    <row r="423" spans="9:9" x14ac:dyDescent="0.25">
      <c r="I423" s="2"/>
    </row>
    <row r="424" spans="9:9" x14ac:dyDescent="0.25">
      <c r="I424" s="2"/>
    </row>
    <row r="425" spans="9:9" x14ac:dyDescent="0.25">
      <c r="I425" s="2"/>
    </row>
    <row r="426" spans="9:9" x14ac:dyDescent="0.25">
      <c r="I426" s="2"/>
    </row>
    <row r="427" spans="9:9" x14ac:dyDescent="0.25">
      <c r="I427" s="2"/>
    </row>
    <row r="428" spans="9:9" x14ac:dyDescent="0.25">
      <c r="I428" s="2"/>
    </row>
    <row r="429" spans="9:9" x14ac:dyDescent="0.25">
      <c r="I429" s="2"/>
    </row>
    <row r="430" spans="9:9" x14ac:dyDescent="0.25">
      <c r="I430" s="2"/>
    </row>
    <row r="431" spans="9:9" x14ac:dyDescent="0.25">
      <c r="I431" s="2"/>
    </row>
    <row r="432" spans="9:9" x14ac:dyDescent="0.25">
      <c r="I432" s="2"/>
    </row>
    <row r="433" spans="9:9" x14ac:dyDescent="0.25">
      <c r="I433" s="2"/>
    </row>
    <row r="434" spans="9:9" x14ac:dyDescent="0.25">
      <c r="I434" s="2"/>
    </row>
    <row r="435" spans="9:9" x14ac:dyDescent="0.25">
      <c r="I435" s="2"/>
    </row>
    <row r="436" spans="9:9" x14ac:dyDescent="0.25">
      <c r="I436" s="2"/>
    </row>
    <row r="437" spans="9:9" x14ac:dyDescent="0.25">
      <c r="I437" s="2"/>
    </row>
    <row r="438" spans="9:9" x14ac:dyDescent="0.25">
      <c r="I438" s="2"/>
    </row>
    <row r="439" spans="9:9" x14ac:dyDescent="0.25">
      <c r="I439" s="2"/>
    </row>
    <row r="440" spans="9:9" x14ac:dyDescent="0.25">
      <c r="I440" s="2"/>
    </row>
    <row r="441" spans="9:9" x14ac:dyDescent="0.25">
      <c r="I441" s="2"/>
    </row>
    <row r="442" spans="9:9" x14ac:dyDescent="0.25">
      <c r="I442" s="2"/>
    </row>
    <row r="443" spans="9:9" x14ac:dyDescent="0.25">
      <c r="I443" s="2"/>
    </row>
    <row r="444" spans="9:9" x14ac:dyDescent="0.25">
      <c r="I444" s="2"/>
    </row>
    <row r="445" spans="9:9" x14ac:dyDescent="0.25">
      <c r="I445" s="2"/>
    </row>
    <row r="446" spans="9:9" x14ac:dyDescent="0.25">
      <c r="I446" s="2"/>
    </row>
    <row r="447" spans="9:9" x14ac:dyDescent="0.25">
      <c r="I447" s="2"/>
    </row>
    <row r="448" spans="9:9" x14ac:dyDescent="0.25">
      <c r="I448" s="2"/>
    </row>
    <row r="449" spans="9:9" x14ac:dyDescent="0.25">
      <c r="I449" s="2"/>
    </row>
  </sheetData>
  <mergeCells count="34">
    <mergeCell ref="I35:I37"/>
    <mergeCell ref="I38:I40"/>
    <mergeCell ref="B214:B216"/>
    <mergeCell ref="B219:B221"/>
    <mergeCell ref="B235:B237"/>
    <mergeCell ref="B240:B242"/>
    <mergeCell ref="I32:I34"/>
    <mergeCell ref="B156:B158"/>
    <mergeCell ref="B172:B174"/>
    <mergeCell ref="B177:B179"/>
    <mergeCell ref="B193:B195"/>
    <mergeCell ref="B198:B200"/>
    <mergeCell ref="B109:B111"/>
    <mergeCell ref="B114:B116"/>
    <mergeCell ref="B130:B132"/>
    <mergeCell ref="B135:B137"/>
    <mergeCell ref="B151:B153"/>
    <mergeCell ref="B92:B94"/>
    <mergeCell ref="P4:Q4"/>
    <mergeCell ref="P5:Q6"/>
    <mergeCell ref="I22:L22"/>
    <mergeCell ref="H4:N4"/>
    <mergeCell ref="B87:B89"/>
    <mergeCell ref="I10:J10"/>
    <mergeCell ref="I11:J12"/>
    <mergeCell ref="I23:I25"/>
    <mergeCell ref="I26:I28"/>
    <mergeCell ref="B66:B68"/>
    <mergeCell ref="B71:B73"/>
    <mergeCell ref="I29:I31"/>
    <mergeCell ref="B29:B31"/>
    <mergeCell ref="B50:B52"/>
    <mergeCell ref="B45:B47"/>
    <mergeCell ref="B24:B26"/>
  </mergeCells>
  <dataValidations count="2">
    <dataValidation type="list" allowBlank="1" showInputMessage="1" showErrorMessage="1" sqref="D227:D233 D15:D21 D37:D42 D79:D85 D58:D64 D122:D128 D143:D149 D164:D170 D185:D191 D206:D212 D100:D107">
      <formula1>"1,2,3,4,5,6,7"</formula1>
    </dataValidation>
    <dataValidation type="list" allowBlank="1" showInputMessage="1" showErrorMessage="1" sqref="E227:E233 E15:E21 E37:E42 E79:E85 E58:E64 E122:E128 E143:E149 E164:E170 E185:E191 E206:E212 E100:E107">
      <formula1>"Gagne,Perdu,Egalite"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bpersechini</dc:creator>
  <cp:lastModifiedBy>Bybzee</cp:lastModifiedBy>
  <dcterms:created xsi:type="dcterms:W3CDTF">2013-03-08T12:22:48Z</dcterms:created>
  <dcterms:modified xsi:type="dcterms:W3CDTF">2013-03-25T22:48:09Z</dcterms:modified>
</cp:coreProperties>
</file>