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1315" windowHeight="8250" tabRatio="322"/>
  </bookViews>
  <sheets>
    <sheet name="Feuil1" sheetId="1" r:id="rId1"/>
  </sheets>
  <definedNames>
    <definedName name="_xlnm.Print_Area" localSheetId="0">Feuil1!$B$6:$N$45</definedName>
  </definedNames>
  <calcPr calcId="125725"/>
</workbook>
</file>

<file path=xl/calcChain.xml><?xml version="1.0" encoding="utf-8"?>
<calcChain xmlns="http://schemas.openxmlformats.org/spreadsheetml/2006/main">
  <c r="BA8" i="1"/>
  <c r="BA9"/>
  <c r="BA10"/>
  <c r="BA11"/>
  <c r="BA12"/>
  <c r="BA13"/>
  <c r="BA14"/>
  <c r="BA15"/>
  <c r="BA16"/>
  <c r="BA17"/>
  <c r="BA18"/>
  <c r="BA19"/>
  <c r="BA20"/>
  <c r="BA21"/>
  <c r="BA22"/>
  <c r="BA23"/>
  <c r="BA24"/>
  <c r="BA25"/>
  <c r="BA26"/>
  <c r="BA27"/>
  <c r="BA28"/>
  <c r="BA29"/>
  <c r="BA30"/>
  <c r="BA31"/>
  <c r="BA32"/>
  <c r="BA33"/>
  <c r="BA34"/>
  <c r="BA35"/>
  <c r="BA36"/>
  <c r="BA37"/>
  <c r="BA38"/>
  <c r="BA39"/>
  <c r="BA40"/>
  <c r="BA41"/>
  <c r="BA42"/>
  <c r="BA43"/>
  <c r="BA44"/>
  <c r="BA45"/>
  <c r="BA7"/>
  <c r="AZ8"/>
  <c r="AZ9"/>
  <c r="AZ10"/>
  <c r="AZ11"/>
  <c r="AZ12"/>
  <c r="AZ13"/>
  <c r="AZ14"/>
  <c r="AZ15"/>
  <c r="AZ16"/>
  <c r="AZ17"/>
  <c r="AZ18"/>
  <c r="AZ19"/>
  <c r="AZ20"/>
  <c r="AZ21"/>
  <c r="AZ22"/>
  <c r="AZ23"/>
  <c r="AZ24"/>
  <c r="AZ25"/>
  <c r="AZ26"/>
  <c r="AZ27"/>
  <c r="AZ28"/>
  <c r="AZ29"/>
  <c r="AZ30"/>
  <c r="AZ31"/>
  <c r="AZ32"/>
  <c r="AZ33"/>
  <c r="AZ34"/>
  <c r="AZ35"/>
  <c r="AZ36"/>
  <c r="AZ37"/>
  <c r="AZ38"/>
  <c r="AZ39"/>
  <c r="AZ40"/>
  <c r="AZ41"/>
  <c r="AZ42"/>
  <c r="AZ43"/>
  <c r="AZ44"/>
  <c r="AZ45"/>
  <c r="AZ7"/>
  <c r="AY8"/>
  <c r="AY9"/>
  <c r="AY10"/>
  <c r="AY11"/>
  <c r="AY12"/>
  <c r="AY13"/>
  <c r="AY14"/>
  <c r="AY15"/>
  <c r="AY16"/>
  <c r="AY17"/>
  <c r="AY18"/>
  <c r="AY19"/>
  <c r="AY20"/>
  <c r="AY21"/>
  <c r="AY22"/>
  <c r="AY23"/>
  <c r="AY24"/>
  <c r="AY25"/>
  <c r="AY26"/>
  <c r="AY27"/>
  <c r="AY28"/>
  <c r="AY29"/>
  <c r="AY30"/>
  <c r="AY31"/>
  <c r="AY32"/>
  <c r="AY33"/>
  <c r="AY34"/>
  <c r="AY35"/>
  <c r="AY36"/>
  <c r="AY37"/>
  <c r="AY38"/>
  <c r="AY39"/>
  <c r="AY40"/>
  <c r="AY41"/>
  <c r="AY42"/>
  <c r="AY43"/>
  <c r="AY44"/>
  <c r="AY45"/>
  <c r="AY7"/>
  <c r="AX8"/>
  <c r="AX9"/>
  <c r="AX10"/>
  <c r="AX11"/>
  <c r="AX12"/>
  <c r="AX13"/>
  <c r="AX14"/>
  <c r="AX15"/>
  <c r="AX16"/>
  <c r="AX17"/>
  <c r="AX18"/>
  <c r="AX19"/>
  <c r="AX20"/>
  <c r="AX21"/>
  <c r="AX22"/>
  <c r="AX23"/>
  <c r="AX24"/>
  <c r="AX25"/>
  <c r="AX26"/>
  <c r="AX27"/>
  <c r="AX28"/>
  <c r="AX29"/>
  <c r="AX30"/>
  <c r="AX31"/>
  <c r="AX32"/>
  <c r="AX33"/>
  <c r="AX34"/>
  <c r="AX35"/>
  <c r="AX36"/>
  <c r="AX37"/>
  <c r="AX38"/>
  <c r="AX39"/>
  <c r="AX40"/>
  <c r="AX41"/>
  <c r="AX42"/>
  <c r="AX43"/>
  <c r="AX44"/>
  <c r="AX45"/>
  <c r="AX7"/>
  <c r="AV8"/>
  <c r="AV9"/>
  <c r="AV10"/>
  <c r="AV11"/>
  <c r="AV12"/>
  <c r="AV13"/>
  <c r="AV14"/>
  <c r="AV15"/>
  <c r="AV16"/>
  <c r="AV17"/>
  <c r="AV19"/>
  <c r="AV20"/>
  <c r="AV21"/>
  <c r="AV22"/>
  <c r="AV23"/>
  <c r="AV24"/>
  <c r="AV25"/>
  <c r="AV26"/>
  <c r="AV27"/>
  <c r="AV28"/>
  <c r="AV29"/>
  <c r="AV31"/>
  <c r="AV32"/>
  <c r="AV33"/>
  <c r="AV34"/>
  <c r="AV35"/>
  <c r="AV36"/>
  <c r="AV37"/>
  <c r="AV38"/>
  <c r="AV39"/>
  <c r="AV40"/>
  <c r="AV41"/>
  <c r="AV42"/>
  <c r="AV43"/>
  <c r="AV44"/>
  <c r="AV45"/>
  <c r="AV7"/>
  <c r="AM41"/>
  <c r="AJ46"/>
  <c r="AK46"/>
  <c r="AL46"/>
  <c r="AI46"/>
  <c r="AB46"/>
  <c r="AC46"/>
  <c r="AD46"/>
  <c r="AA46"/>
  <c r="T46"/>
  <c r="U46"/>
  <c r="V46"/>
  <c r="S46"/>
  <c r="L46"/>
  <c r="M46"/>
  <c r="N46"/>
  <c r="K46"/>
  <c r="D46"/>
  <c r="E46"/>
  <c r="F46"/>
  <c r="C46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AP45"/>
  <c r="AO45"/>
  <c r="AN45"/>
  <c r="AM45"/>
  <c r="AP44"/>
  <c r="AO44"/>
  <c r="AN44"/>
  <c r="AM44"/>
  <c r="AP43"/>
  <c r="AO43"/>
  <c r="AN43"/>
  <c r="AM43"/>
  <c r="AP42"/>
  <c r="AO42"/>
  <c r="AN42"/>
  <c r="AM42"/>
  <c r="AP41"/>
  <c r="AO41"/>
  <c r="AN41"/>
  <c r="AP40"/>
  <c r="AO40"/>
  <c r="AN40"/>
  <c r="AM40"/>
  <c r="AP39"/>
  <c r="AO39"/>
  <c r="AN39"/>
  <c r="AM39"/>
  <c r="AP38"/>
  <c r="AO38"/>
  <c r="AN38"/>
  <c r="AM38"/>
  <c r="AP37"/>
  <c r="AO37"/>
  <c r="AN37"/>
  <c r="AM37"/>
  <c r="AP36"/>
  <c r="AO36"/>
  <c r="AN36"/>
  <c r="AM36"/>
  <c r="AP35"/>
  <c r="AO35"/>
  <c r="AN35"/>
  <c r="AM35"/>
  <c r="AP34"/>
  <c r="AO34"/>
  <c r="AN34"/>
  <c r="AM34"/>
  <c r="AP33"/>
  <c r="AO33"/>
  <c r="AN33"/>
  <c r="AM33"/>
  <c r="AP32"/>
  <c r="AO32"/>
  <c r="AN32"/>
  <c r="AM32"/>
  <c r="AP31"/>
  <c r="AO31"/>
  <c r="AN31"/>
  <c r="AM31"/>
  <c r="AP30"/>
  <c r="AO30"/>
  <c r="AN30"/>
  <c r="AM30"/>
  <c r="AP29"/>
  <c r="AO29"/>
  <c r="AN29"/>
  <c r="AM29"/>
  <c r="AP28"/>
  <c r="AO28"/>
  <c r="AN28"/>
  <c r="AM28"/>
  <c r="AP27"/>
  <c r="AO27"/>
  <c r="AN27"/>
  <c r="AM27"/>
  <c r="AP26"/>
  <c r="AO26"/>
  <c r="AN26"/>
  <c r="AM26"/>
  <c r="AP25"/>
  <c r="AO25"/>
  <c r="AN25"/>
  <c r="AM25"/>
  <c r="AP24"/>
  <c r="AO24"/>
  <c r="AN24"/>
  <c r="AM24"/>
  <c r="AP23"/>
  <c r="AO23"/>
  <c r="AN23"/>
  <c r="AM23"/>
  <c r="AP22"/>
  <c r="AO22"/>
  <c r="AN22"/>
  <c r="AM22"/>
  <c r="AP21"/>
  <c r="AO21"/>
  <c r="AN21"/>
  <c r="AM21"/>
  <c r="AP20"/>
  <c r="AO20"/>
  <c r="AN20"/>
  <c r="AM20"/>
  <c r="AP19"/>
  <c r="AO19"/>
  <c r="AN19"/>
  <c r="AM19"/>
  <c r="AP18"/>
  <c r="AO18"/>
  <c r="AN18"/>
  <c r="AM18"/>
  <c r="AP17"/>
  <c r="AO17"/>
  <c r="AN17"/>
  <c r="AM17"/>
  <c r="AP16"/>
  <c r="AO16"/>
  <c r="AN16"/>
  <c r="AM16"/>
  <c r="AP15"/>
  <c r="AO15"/>
  <c r="AN15"/>
  <c r="AM15"/>
  <c r="AP14"/>
  <c r="AO14"/>
  <c r="AN14"/>
  <c r="AM14"/>
  <c r="AP13"/>
  <c r="AO13"/>
  <c r="AN13"/>
  <c r="AM13"/>
  <c r="AP12"/>
  <c r="AO12"/>
  <c r="AN12"/>
  <c r="AM12"/>
  <c r="AP11"/>
  <c r="AO11"/>
  <c r="AN11"/>
  <c r="AM11"/>
  <c r="AP10"/>
  <c r="AO10"/>
  <c r="AN10"/>
  <c r="AM10"/>
  <c r="AP9"/>
  <c r="AO9"/>
  <c r="AN9"/>
  <c r="AM9"/>
  <c r="AP8"/>
  <c r="AO8"/>
  <c r="AN8"/>
  <c r="AM8"/>
  <c r="AP7"/>
  <c r="AO7"/>
  <c r="AN7"/>
  <c r="AM7"/>
  <c r="AH45"/>
  <c r="AG45"/>
  <c r="AF45"/>
  <c r="AE45"/>
  <c r="AH44"/>
  <c r="AG44"/>
  <c r="AF44"/>
  <c r="AE44"/>
  <c r="AH43"/>
  <c r="AG43"/>
  <c r="AF43"/>
  <c r="AE43"/>
  <c r="AH42"/>
  <c r="AG42"/>
  <c r="AF42"/>
  <c r="AE42"/>
  <c r="AH41"/>
  <c r="AG41"/>
  <c r="AF41"/>
  <c r="AE41"/>
  <c r="AH40"/>
  <c r="AG40"/>
  <c r="AF40"/>
  <c r="AE40"/>
  <c r="AH39"/>
  <c r="AG39"/>
  <c r="AF39"/>
  <c r="AE39"/>
  <c r="AH38"/>
  <c r="AG38"/>
  <c r="AF38"/>
  <c r="AE38"/>
  <c r="AH37"/>
  <c r="AG37"/>
  <c r="AF37"/>
  <c r="AE37"/>
  <c r="AH36"/>
  <c r="AG36"/>
  <c r="AF36"/>
  <c r="AE36"/>
  <c r="AH35"/>
  <c r="AG35"/>
  <c r="AF35"/>
  <c r="AE35"/>
  <c r="AH34"/>
  <c r="AG34"/>
  <c r="AF34"/>
  <c r="AE34"/>
  <c r="AH33"/>
  <c r="AG33"/>
  <c r="AF33"/>
  <c r="AE33"/>
  <c r="AH32"/>
  <c r="AG32"/>
  <c r="AF32"/>
  <c r="AE32"/>
  <c r="AH31"/>
  <c r="AG31"/>
  <c r="AF31"/>
  <c r="AE31"/>
  <c r="AH30"/>
  <c r="AG30"/>
  <c r="AF30"/>
  <c r="AE30"/>
  <c r="AH29"/>
  <c r="AG29"/>
  <c r="AF29"/>
  <c r="AE29"/>
  <c r="AH28"/>
  <c r="AG28"/>
  <c r="AF28"/>
  <c r="AE28"/>
  <c r="AH27"/>
  <c r="AG27"/>
  <c r="AF27"/>
  <c r="AE27"/>
  <c r="AH26"/>
  <c r="AG26"/>
  <c r="AF26"/>
  <c r="AE26"/>
  <c r="AH25"/>
  <c r="AG25"/>
  <c r="AF25"/>
  <c r="AE25"/>
  <c r="AH24"/>
  <c r="AG24"/>
  <c r="AF24"/>
  <c r="AE24"/>
  <c r="AH23"/>
  <c r="AG23"/>
  <c r="AF23"/>
  <c r="AE23"/>
  <c r="AH22"/>
  <c r="AG22"/>
  <c r="AF22"/>
  <c r="AE22"/>
  <c r="AH21"/>
  <c r="AG21"/>
  <c r="AF21"/>
  <c r="AE21"/>
  <c r="AH20"/>
  <c r="AG20"/>
  <c r="AF20"/>
  <c r="AE20"/>
  <c r="AH19"/>
  <c r="AG19"/>
  <c r="AF19"/>
  <c r="AE19"/>
  <c r="AH18"/>
  <c r="AG18"/>
  <c r="AF18"/>
  <c r="AE18"/>
  <c r="AH17"/>
  <c r="AG17"/>
  <c r="AF17"/>
  <c r="AE17"/>
  <c r="AH16"/>
  <c r="AG16"/>
  <c r="AF16"/>
  <c r="AE16"/>
  <c r="AH15"/>
  <c r="AG15"/>
  <c r="AF15"/>
  <c r="AE15"/>
  <c r="AH14"/>
  <c r="AG14"/>
  <c r="AF14"/>
  <c r="AE14"/>
  <c r="AH13"/>
  <c r="AG13"/>
  <c r="AF13"/>
  <c r="AE13"/>
  <c r="AH12"/>
  <c r="AG12"/>
  <c r="AF12"/>
  <c r="AE12"/>
  <c r="AH11"/>
  <c r="AG11"/>
  <c r="AF11"/>
  <c r="AE11"/>
  <c r="AH10"/>
  <c r="AG10"/>
  <c r="AF10"/>
  <c r="AE10"/>
  <c r="AH9"/>
  <c r="AG9"/>
  <c r="AF9"/>
  <c r="AE9"/>
  <c r="AH8"/>
  <c r="AG8"/>
  <c r="AF8"/>
  <c r="AE8"/>
  <c r="AH7"/>
  <c r="AG7"/>
  <c r="AF7"/>
  <c r="AE7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R45"/>
  <c r="Q45"/>
  <c r="P45"/>
  <c r="O45"/>
  <c r="R44"/>
  <c r="Q44"/>
  <c r="P44"/>
  <c r="O44"/>
  <c r="R43"/>
  <c r="Q43"/>
  <c r="P43"/>
  <c r="O43"/>
  <c r="R42"/>
  <c r="Q42"/>
  <c r="P42"/>
  <c r="O42"/>
  <c r="R41"/>
  <c r="Q41"/>
  <c r="P41"/>
  <c r="O41"/>
  <c r="R40"/>
  <c r="Q40"/>
  <c r="P40"/>
  <c r="O40"/>
  <c r="R39"/>
  <c r="Q39"/>
  <c r="P39"/>
  <c r="O39"/>
  <c r="R38"/>
  <c r="Q38"/>
  <c r="P38"/>
  <c r="O38"/>
  <c r="R37"/>
  <c r="Q37"/>
  <c r="P37"/>
  <c r="O37"/>
  <c r="R36"/>
  <c r="Q36"/>
  <c r="P36"/>
  <c r="O36"/>
  <c r="R35"/>
  <c r="Q35"/>
  <c r="P35"/>
  <c r="O35"/>
  <c r="R34"/>
  <c r="Q34"/>
  <c r="P34"/>
  <c r="O34"/>
  <c r="R33"/>
  <c r="Q33"/>
  <c r="P33"/>
  <c r="O33"/>
  <c r="R32"/>
  <c r="Q32"/>
  <c r="P32"/>
  <c r="O32"/>
  <c r="R31"/>
  <c r="Q31"/>
  <c r="P31"/>
  <c r="O31"/>
  <c r="R30"/>
  <c r="Q30"/>
  <c r="P30"/>
  <c r="O30"/>
  <c r="R29"/>
  <c r="Q29"/>
  <c r="P29"/>
  <c r="O29"/>
  <c r="R28"/>
  <c r="Q28"/>
  <c r="P28"/>
  <c r="O28"/>
  <c r="R27"/>
  <c r="Q27"/>
  <c r="P27"/>
  <c r="O27"/>
  <c r="R26"/>
  <c r="Q26"/>
  <c r="P26"/>
  <c r="O26"/>
  <c r="R25"/>
  <c r="Q25"/>
  <c r="P25"/>
  <c r="O25"/>
  <c r="R24"/>
  <c r="Q24"/>
  <c r="P24"/>
  <c r="O24"/>
  <c r="R23"/>
  <c r="Q23"/>
  <c r="P23"/>
  <c r="O23"/>
  <c r="R22"/>
  <c r="Q22"/>
  <c r="P22"/>
  <c r="O22"/>
  <c r="R21"/>
  <c r="Q21"/>
  <c r="P21"/>
  <c r="O21"/>
  <c r="R20"/>
  <c r="Q20"/>
  <c r="P20"/>
  <c r="O20"/>
  <c r="R19"/>
  <c r="Q19"/>
  <c r="P19"/>
  <c r="O19"/>
  <c r="R18"/>
  <c r="Q18"/>
  <c r="P18"/>
  <c r="O18"/>
  <c r="R17"/>
  <c r="Q17"/>
  <c r="P17"/>
  <c r="O17"/>
  <c r="R16"/>
  <c r="Q16"/>
  <c r="P16"/>
  <c r="O16"/>
  <c r="R15"/>
  <c r="Q15"/>
  <c r="P15"/>
  <c r="O15"/>
  <c r="R14"/>
  <c r="Q14"/>
  <c r="P14"/>
  <c r="O14"/>
  <c r="R13"/>
  <c r="Q13"/>
  <c r="P13"/>
  <c r="O13"/>
  <c r="R12"/>
  <c r="Q12"/>
  <c r="P12"/>
  <c r="O12"/>
  <c r="R11"/>
  <c r="Q11"/>
  <c r="P11"/>
  <c r="O11"/>
  <c r="R10"/>
  <c r="Q10"/>
  <c r="P10"/>
  <c r="O10"/>
  <c r="R9"/>
  <c r="Q9"/>
  <c r="P9"/>
  <c r="O9"/>
  <c r="R8"/>
  <c r="Q8"/>
  <c r="P8"/>
  <c r="O8"/>
  <c r="R7"/>
  <c r="Q7"/>
  <c r="P7"/>
  <c r="O7"/>
  <c r="G8"/>
  <c r="H8"/>
  <c r="I8"/>
  <c r="J8"/>
  <c r="G9"/>
  <c r="H9"/>
  <c r="I9"/>
  <c r="J9"/>
  <c r="G10"/>
  <c r="H10"/>
  <c r="I10"/>
  <c r="J10"/>
  <c r="G11"/>
  <c r="H11"/>
  <c r="I11"/>
  <c r="J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AS22" s="1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G39"/>
  <c r="H39"/>
  <c r="I39"/>
  <c r="G40"/>
  <c r="H40"/>
  <c r="I40"/>
  <c r="G41"/>
  <c r="H41"/>
  <c r="I41"/>
  <c r="G42"/>
  <c r="H42"/>
  <c r="I42"/>
  <c r="G43"/>
  <c r="H43"/>
  <c r="I43"/>
  <c r="G44"/>
  <c r="H44"/>
  <c r="I44"/>
  <c r="G45"/>
  <c r="H45"/>
  <c r="I45"/>
  <c r="J7"/>
  <c r="I7"/>
  <c r="H7"/>
  <c r="G7"/>
  <c r="AT22" l="1"/>
  <c r="AR22"/>
  <c r="AU22"/>
  <c r="AU16"/>
  <c r="AT7"/>
  <c r="AR9"/>
  <c r="AR12"/>
  <c r="AR15"/>
  <c r="AR18"/>
  <c r="AT19"/>
  <c r="AR21"/>
  <c r="AR24"/>
  <c r="AT25"/>
  <c r="AR27"/>
  <c r="AT28"/>
  <c r="AR30"/>
  <c r="AT31"/>
  <c r="AR33"/>
  <c r="AT34"/>
  <c r="AR36"/>
  <c r="AT37"/>
  <c r="AR39"/>
  <c r="AT40"/>
  <c r="AR42"/>
  <c r="AT43"/>
  <c r="AR45"/>
  <c r="AT10"/>
  <c r="AT13"/>
  <c r="AT16"/>
  <c r="AS7"/>
  <c r="AU8"/>
  <c r="AU11"/>
  <c r="AU14"/>
  <c r="AU17"/>
  <c r="AS19"/>
  <c r="AU20"/>
  <c r="AU23"/>
  <c r="AS25"/>
  <c r="AU26"/>
  <c r="AS28"/>
  <c r="AU29"/>
  <c r="AS31"/>
  <c r="AU32"/>
  <c r="AS34"/>
  <c r="AU35"/>
  <c r="AS37"/>
  <c r="AS40"/>
  <c r="AU41"/>
  <c r="AS43"/>
  <c r="AU44"/>
  <c r="AS10"/>
  <c r="AS13"/>
  <c r="AS16"/>
  <c r="AU38"/>
  <c r="AR7"/>
  <c r="AT11"/>
  <c r="AT14"/>
  <c r="AT17"/>
  <c r="AR19"/>
  <c r="AT20"/>
  <c r="AT23"/>
  <c r="AR25"/>
  <c r="AT26"/>
  <c r="AR28"/>
  <c r="AT29"/>
  <c r="AR31"/>
  <c r="AT32"/>
  <c r="AR34"/>
  <c r="AT35"/>
  <c r="AR37"/>
  <c r="AR40"/>
  <c r="AT41"/>
  <c r="AR43"/>
  <c r="AT44"/>
  <c r="AR10"/>
  <c r="AR13"/>
  <c r="AR16"/>
  <c r="AT38"/>
  <c r="AS8"/>
  <c r="AU9"/>
  <c r="AS11"/>
  <c r="AU12"/>
  <c r="AS14"/>
  <c r="AU15"/>
  <c r="AS17"/>
  <c r="AU18"/>
  <c r="AS20"/>
  <c r="AU21"/>
  <c r="AS23"/>
  <c r="AU24"/>
  <c r="AS26"/>
  <c r="AU27"/>
  <c r="AS29"/>
  <c r="AU30"/>
  <c r="AS32"/>
  <c r="AU33"/>
  <c r="AS35"/>
  <c r="AU36"/>
  <c r="AU39"/>
  <c r="AS41"/>
  <c r="AU42"/>
  <c r="AS44"/>
  <c r="AU45"/>
  <c r="AS38"/>
  <c r="AR8"/>
  <c r="AT9"/>
  <c r="AR11"/>
  <c r="AT12"/>
  <c r="AR14"/>
  <c r="AT15"/>
  <c r="AR17"/>
  <c r="AT18"/>
  <c r="AR20"/>
  <c r="AT21"/>
  <c r="AR23"/>
  <c r="AT24"/>
  <c r="AR26"/>
  <c r="AT27"/>
  <c r="AR29"/>
  <c r="AT30"/>
  <c r="AR32"/>
  <c r="AT33"/>
  <c r="AR35"/>
  <c r="AT36"/>
  <c r="AT39"/>
  <c r="AR41"/>
  <c r="AT42"/>
  <c r="AR44"/>
  <c r="AT45"/>
  <c r="AR38"/>
  <c r="AS9"/>
  <c r="AS12"/>
  <c r="AS15"/>
  <c r="AS18"/>
  <c r="AU19"/>
  <c r="AS21"/>
  <c r="AS24"/>
  <c r="AU25"/>
  <c r="AS27"/>
  <c r="AU28"/>
  <c r="AS30"/>
  <c r="AU31"/>
  <c r="AS33"/>
  <c r="AU34"/>
  <c r="AS36"/>
  <c r="AU37"/>
  <c r="AS39"/>
  <c r="AU40"/>
  <c r="AS42"/>
  <c r="AU43"/>
  <c r="AS45"/>
  <c r="AU7"/>
  <c r="AU10"/>
  <c r="AU13"/>
  <c r="AT8"/>
  <c r="AV30" l="1"/>
  <c r="AV18"/>
</calcChain>
</file>

<file path=xl/sharedStrings.xml><?xml version="1.0" encoding="utf-8"?>
<sst xmlns="http://schemas.openxmlformats.org/spreadsheetml/2006/main" count="804" uniqueCount="61">
  <si>
    <t>Nom\Date</t>
  </si>
  <si>
    <t>shini</t>
  </si>
  <si>
    <t>krystie</t>
  </si>
  <si>
    <t>crit</t>
  </si>
  <si>
    <t>chuai</t>
  </si>
  <si>
    <t>enola</t>
  </si>
  <si>
    <t>era</t>
  </si>
  <si>
    <t>TANK</t>
  </si>
  <si>
    <t>CAC</t>
  </si>
  <si>
    <t>kraos</t>
  </si>
  <si>
    <t>vinc</t>
  </si>
  <si>
    <t>HEAL</t>
  </si>
  <si>
    <t>ely</t>
  </si>
  <si>
    <t>ergoth</t>
  </si>
  <si>
    <t>flury</t>
  </si>
  <si>
    <t>hagna</t>
  </si>
  <si>
    <t>roy</t>
  </si>
  <si>
    <t>CASTER</t>
  </si>
  <si>
    <t>akashia</t>
  </si>
  <si>
    <t>alvi</t>
  </si>
  <si>
    <t>aiwa</t>
  </si>
  <si>
    <t>circa</t>
  </si>
  <si>
    <t>gilro</t>
  </si>
  <si>
    <t>jeru</t>
  </si>
  <si>
    <t>joca</t>
  </si>
  <si>
    <t>momo</t>
  </si>
  <si>
    <t>veyron</t>
  </si>
  <si>
    <t>yaerah</t>
  </si>
  <si>
    <t>bourot</t>
  </si>
  <si>
    <t>from</t>
  </si>
  <si>
    <t>chosseo</t>
  </si>
  <si>
    <t>billoul</t>
  </si>
  <si>
    <t>lego</t>
  </si>
  <si>
    <t>valentinos</t>
  </si>
  <si>
    <t>baphomey</t>
  </si>
  <si>
    <t>Fiff</t>
  </si>
  <si>
    <t>nysu</t>
  </si>
  <si>
    <t>lili</t>
  </si>
  <si>
    <t>Vorhawks</t>
  </si>
  <si>
    <t>Gamriesh</t>
  </si>
  <si>
    <t>lovejoy</t>
  </si>
  <si>
    <t>disturbed</t>
  </si>
  <si>
    <t>shurupak</t>
  </si>
  <si>
    <t>nyupe</t>
  </si>
  <si>
    <t>Présence Raid</t>
  </si>
  <si>
    <t>V</t>
  </si>
  <si>
    <t>A</t>
  </si>
  <si>
    <t>R</t>
  </si>
  <si>
    <t>NI</t>
  </si>
  <si>
    <t>V==Validé</t>
  </si>
  <si>
    <t>R==Réserve</t>
  </si>
  <si>
    <t>A==Absent</t>
  </si>
  <si>
    <t>NI==Non inscrit</t>
  </si>
  <si>
    <t>Légende</t>
  </si>
  <si>
    <t>TOTAUX</t>
  </si>
  <si>
    <t>STAT</t>
  </si>
  <si>
    <t>%V</t>
  </si>
  <si>
    <t>%A</t>
  </si>
  <si>
    <t>%NI</t>
  </si>
  <si>
    <t>%R</t>
  </si>
  <si>
    <t>Tot R</t>
  </si>
</sst>
</file>

<file path=xl/styles.xml><?xml version="1.0" encoding="utf-8"?>
<styleSheet xmlns="http://schemas.openxmlformats.org/spreadsheetml/2006/main">
  <numFmts count="1">
    <numFmt numFmtId="165" formatCode="d/m;@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10" borderId="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3" borderId="1" xfId="0" applyFill="1" applyBorder="1"/>
    <xf numFmtId="0" fontId="0" fillId="12" borderId="1" xfId="0" applyFill="1" applyBorder="1"/>
    <xf numFmtId="0" fontId="1" fillId="7" borderId="1" xfId="0" applyFont="1" applyFill="1" applyBorder="1"/>
    <xf numFmtId="0" fontId="0" fillId="10" borderId="19" xfId="0" applyFill="1" applyBorder="1" applyAlignment="1">
      <alignment horizontal="center"/>
    </xf>
    <xf numFmtId="0" fontId="0" fillId="8" borderId="20" xfId="0" applyFill="1" applyBorder="1"/>
    <xf numFmtId="0" fontId="0" fillId="0" borderId="23" xfId="0" applyBorder="1"/>
    <xf numFmtId="0" fontId="0" fillId="2" borderId="4" xfId="0" applyFill="1" applyBorder="1"/>
    <xf numFmtId="0" fontId="0" fillId="0" borderId="0" xfId="0" applyBorder="1"/>
    <xf numFmtId="0" fontId="0" fillId="0" borderId="24" xfId="0" applyBorder="1"/>
    <xf numFmtId="0" fontId="0" fillId="6" borderId="7" xfId="0" applyFill="1" applyBorder="1"/>
    <xf numFmtId="0" fontId="0" fillId="0" borderId="24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0" fillId="0" borderId="17" xfId="0" applyBorder="1" applyAlignment="1">
      <alignment horizontal="center" vertical="center"/>
    </xf>
    <xf numFmtId="0" fontId="0" fillId="0" borderId="33" xfId="0" applyBorder="1"/>
    <xf numFmtId="0" fontId="0" fillId="0" borderId="2" xfId="0" applyBorder="1" applyAlignment="1">
      <alignment horizontal="center" vertical="center"/>
    </xf>
    <xf numFmtId="0" fontId="0" fillId="0" borderId="13" xfId="0" applyBorder="1"/>
    <xf numFmtId="0" fontId="0" fillId="0" borderId="25" xfId="0" applyBorder="1" applyAlignment="1">
      <alignment horizontal="center" vertical="center"/>
    </xf>
    <xf numFmtId="0" fontId="0" fillId="0" borderId="34" xfId="0" applyBorder="1"/>
    <xf numFmtId="0" fontId="0" fillId="14" borderId="0" xfId="0" applyFill="1" applyBorder="1" applyAlignment="1">
      <alignment horizontal="center"/>
    </xf>
    <xf numFmtId="0" fontId="0" fillId="16" borderId="0" xfId="0" applyFill="1" applyBorder="1" applyAlignment="1">
      <alignment horizontal="center"/>
    </xf>
    <xf numFmtId="0" fontId="0" fillId="0" borderId="35" xfId="0" applyBorder="1"/>
    <xf numFmtId="165" fontId="0" fillId="0" borderId="35" xfId="0" applyNumberFormat="1" applyBorder="1" applyAlignment="1">
      <alignment horizontal="center"/>
    </xf>
    <xf numFmtId="165" fontId="0" fillId="0" borderId="36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/>
    <xf numFmtId="0" fontId="0" fillId="17" borderId="0" xfId="0" applyFill="1" applyBorder="1" applyAlignment="1">
      <alignment horizontal="center"/>
    </xf>
    <xf numFmtId="0" fontId="0" fillId="18" borderId="0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8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0" fontId="0" fillId="16" borderId="7" xfId="0" applyFill="1" applyBorder="1" applyAlignment="1">
      <alignment horizontal="center"/>
    </xf>
    <xf numFmtId="0" fontId="0" fillId="16" borderId="10" xfId="0" applyFill="1" applyBorder="1" applyAlignment="1">
      <alignment horizontal="center"/>
    </xf>
    <xf numFmtId="0" fontId="0" fillId="16" borderId="20" xfId="0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165" fontId="0" fillId="13" borderId="35" xfId="0" applyNumberFormat="1" applyFill="1" applyBorder="1" applyAlignment="1">
      <alignment horizontal="center"/>
    </xf>
    <xf numFmtId="0" fontId="0" fillId="15" borderId="17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5" borderId="25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165" fontId="0" fillId="19" borderId="28" xfId="0" applyNumberFormat="1" applyFill="1" applyBorder="1" applyAlignment="1">
      <alignment horizontal="center"/>
    </xf>
    <xf numFmtId="165" fontId="0" fillId="19" borderId="35" xfId="0" applyNumberForma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13" borderId="20" xfId="0" applyFill="1" applyBorder="1" applyAlignment="1">
      <alignment horizontal="center"/>
    </xf>
    <xf numFmtId="165" fontId="0" fillId="17" borderId="35" xfId="0" applyNumberForma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7" borderId="7" xfId="0" applyFill="1" applyBorder="1" applyAlignment="1">
      <alignment horizontal="center"/>
    </xf>
    <xf numFmtId="0" fontId="0" fillId="17" borderId="20" xfId="0" applyFill="1" applyBorder="1" applyAlignment="1">
      <alignment horizontal="center"/>
    </xf>
    <xf numFmtId="165" fontId="0" fillId="16" borderId="40" xfId="0" applyNumberFormat="1" applyFill="1" applyBorder="1" applyAlignment="1">
      <alignment horizontal="center"/>
    </xf>
    <xf numFmtId="165" fontId="0" fillId="14" borderId="41" xfId="0" applyNumberFormat="1" applyFill="1" applyBorder="1" applyAlignment="1">
      <alignment horizontal="center"/>
    </xf>
    <xf numFmtId="0" fontId="0" fillId="16" borderId="42" xfId="0" applyFill="1" applyBorder="1" applyAlignment="1">
      <alignment horizontal="center"/>
    </xf>
    <xf numFmtId="0" fontId="0" fillId="14" borderId="43" xfId="0" applyFill="1" applyBorder="1" applyAlignment="1">
      <alignment horizontal="center"/>
    </xf>
    <xf numFmtId="0" fontId="0" fillId="16" borderId="44" xfId="0" applyFill="1" applyBorder="1" applyAlignment="1">
      <alignment horizontal="center"/>
    </xf>
    <xf numFmtId="0" fontId="0" fillId="14" borderId="45" xfId="0" applyFill="1" applyBorder="1" applyAlignment="1">
      <alignment horizontal="center"/>
    </xf>
    <xf numFmtId="0" fontId="0" fillId="16" borderId="46" xfId="0" applyFill="1" applyBorder="1" applyAlignment="1">
      <alignment horizontal="center"/>
    </xf>
    <xf numFmtId="0" fontId="0" fillId="14" borderId="47" xfId="0" applyFill="1" applyBorder="1" applyAlignment="1">
      <alignment horizontal="center"/>
    </xf>
    <xf numFmtId="0" fontId="0" fillId="16" borderId="48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0" fillId="15" borderId="34" xfId="0" applyFill="1" applyBorder="1" applyAlignment="1">
      <alignment horizontal="center"/>
    </xf>
    <xf numFmtId="0" fontId="0" fillId="15" borderId="39" xfId="0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165" fontId="0" fillId="15" borderId="40" xfId="0" applyNumberFormat="1" applyFill="1" applyBorder="1" applyAlignment="1">
      <alignment horizontal="center"/>
    </xf>
    <xf numFmtId="0" fontId="0" fillId="15" borderId="42" xfId="0" applyFill="1" applyBorder="1" applyAlignment="1">
      <alignment horizontal="center"/>
    </xf>
    <xf numFmtId="0" fontId="0" fillId="15" borderId="44" xfId="0" applyFill="1" applyBorder="1" applyAlignment="1">
      <alignment horizontal="center"/>
    </xf>
    <xf numFmtId="0" fontId="0" fillId="15" borderId="46" xfId="0" applyFill="1" applyBorder="1" applyAlignment="1">
      <alignment horizontal="center"/>
    </xf>
    <xf numFmtId="0" fontId="0" fillId="15" borderId="48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7" borderId="9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6" borderId="26" xfId="0" applyFill="1" applyBorder="1" applyAlignment="1">
      <alignment horizontal="center"/>
    </xf>
    <xf numFmtId="0" fontId="0" fillId="16" borderId="22" xfId="0" applyFill="1" applyBorder="1" applyAlignment="1">
      <alignment horizontal="center"/>
    </xf>
    <xf numFmtId="0" fontId="0" fillId="16" borderId="27" xfId="0" applyFill="1" applyBorder="1" applyAlignment="1">
      <alignment horizontal="center"/>
    </xf>
    <xf numFmtId="0" fontId="0" fillId="16" borderId="21" xfId="0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18" borderId="32" xfId="0" applyFill="1" applyBorder="1" applyAlignment="1">
      <alignment horizontal="center"/>
    </xf>
    <xf numFmtId="0" fontId="0" fillId="17" borderId="25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0" fillId="14" borderId="20" xfId="0" applyFill="1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8" borderId="7" xfId="0" applyFill="1" applyBorder="1" applyAlignment="1">
      <alignment horizontal="center"/>
    </xf>
    <xf numFmtId="0" fontId="0" fillId="15" borderId="30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15" borderId="51" xfId="0" applyFill="1" applyBorder="1" applyAlignment="1">
      <alignment horizontal="center"/>
    </xf>
    <xf numFmtId="0" fontId="0" fillId="18" borderId="17" xfId="0" applyFill="1" applyBorder="1" applyAlignment="1">
      <alignment horizontal="center"/>
    </xf>
    <xf numFmtId="0" fontId="0" fillId="14" borderId="42" xfId="0" applyFill="1" applyBorder="1" applyAlignment="1">
      <alignment horizontal="center"/>
    </xf>
    <xf numFmtId="0" fontId="0" fillId="18" borderId="52" xfId="0" applyFill="1" applyBorder="1" applyAlignment="1">
      <alignment horizontal="center"/>
    </xf>
    <xf numFmtId="0" fontId="0" fillId="15" borderId="53" xfId="0" applyFill="1" applyBorder="1" applyAlignment="1">
      <alignment horizontal="center"/>
    </xf>
    <xf numFmtId="0" fontId="0" fillId="14" borderId="44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8" borderId="44" xfId="0" applyFill="1" applyBorder="1" applyAlignment="1">
      <alignment horizontal="center"/>
    </xf>
    <xf numFmtId="0" fontId="0" fillId="18" borderId="45" xfId="0" applyFill="1" applyBorder="1" applyAlignment="1">
      <alignment horizontal="center"/>
    </xf>
    <xf numFmtId="0" fontId="0" fillId="17" borderId="44" xfId="0" applyFill="1" applyBorder="1" applyAlignment="1">
      <alignment horizontal="center"/>
    </xf>
    <xf numFmtId="0" fontId="0" fillId="18" borderId="53" xfId="0" applyFill="1" applyBorder="1" applyAlignment="1">
      <alignment horizontal="center"/>
    </xf>
    <xf numFmtId="0" fontId="0" fillId="18" borderId="54" xfId="0" applyFill="1" applyBorder="1" applyAlignment="1">
      <alignment horizontal="center"/>
    </xf>
    <xf numFmtId="0" fontId="0" fillId="14" borderId="48" xfId="0" applyFill="1" applyBorder="1" applyAlignment="1">
      <alignment horizontal="center"/>
    </xf>
    <xf numFmtId="0" fontId="0" fillId="18" borderId="46" xfId="0" applyFill="1" applyBorder="1" applyAlignment="1">
      <alignment horizontal="center"/>
    </xf>
    <xf numFmtId="0" fontId="0" fillId="15" borderId="54" xfId="0" applyFill="1" applyBorder="1" applyAlignment="1">
      <alignment horizontal="center"/>
    </xf>
    <xf numFmtId="0" fontId="0" fillId="15" borderId="55" xfId="0" applyFill="1" applyBorder="1" applyAlignment="1">
      <alignment horizontal="center"/>
    </xf>
    <xf numFmtId="0" fontId="0" fillId="15" borderId="56" xfId="0" applyFill="1" applyBorder="1" applyAlignment="1">
      <alignment horizontal="center"/>
    </xf>
    <xf numFmtId="0" fontId="0" fillId="17" borderId="17" xfId="0" applyFill="1" applyBorder="1" applyAlignment="1">
      <alignment horizontal="center"/>
    </xf>
    <xf numFmtId="0" fontId="0" fillId="14" borderId="46" xfId="0" applyFill="1" applyBorder="1" applyAlignment="1">
      <alignment horizontal="center"/>
    </xf>
    <xf numFmtId="0" fontId="0" fillId="15" borderId="52" xfId="0" applyFill="1" applyBorder="1" applyAlignment="1">
      <alignment horizontal="center"/>
    </xf>
    <xf numFmtId="0" fontId="0" fillId="17" borderId="45" xfId="0" applyFill="1" applyBorder="1" applyAlignment="1">
      <alignment horizontal="center"/>
    </xf>
    <xf numFmtId="0" fontId="0" fillId="17" borderId="43" xfId="0" applyFill="1" applyBorder="1" applyAlignment="1">
      <alignment horizontal="center"/>
    </xf>
    <xf numFmtId="0" fontId="0" fillId="17" borderId="47" xfId="0" applyFill="1" applyBorder="1" applyAlignment="1">
      <alignment horizontal="center"/>
    </xf>
    <xf numFmtId="0" fontId="0" fillId="8" borderId="9" xfId="0" applyFill="1" applyBorder="1"/>
    <xf numFmtId="0" fontId="0" fillId="7" borderId="9" xfId="0" applyFill="1" applyBorder="1"/>
    <xf numFmtId="0" fontId="0" fillId="3" borderId="9" xfId="0" applyFill="1" applyBorder="1"/>
    <xf numFmtId="0" fontId="0" fillId="2" borderId="9" xfId="0" applyFill="1" applyBorder="1"/>
    <xf numFmtId="0" fontId="0" fillId="6" borderId="9" xfId="0" applyFill="1" applyBorder="1"/>
    <xf numFmtId="0" fontId="1" fillId="6" borderId="10" xfId="0" applyFont="1" applyFill="1" applyBorder="1"/>
    <xf numFmtId="0" fontId="0" fillId="9" borderId="8" xfId="0" applyFill="1" applyBorder="1" applyAlignment="1">
      <alignment horizontal="left"/>
    </xf>
    <xf numFmtId="0" fontId="0" fillId="12" borderId="9" xfId="0" applyFill="1" applyBorder="1"/>
    <xf numFmtId="0" fontId="0" fillId="9" borderId="9" xfId="0" applyFill="1" applyBorder="1"/>
    <xf numFmtId="0" fontId="0" fillId="0" borderId="9" xfId="0" applyBorder="1"/>
    <xf numFmtId="0" fontId="0" fillId="0" borderId="9" xfId="0" applyBorder="1" applyAlignment="1">
      <alignment horizontal="left"/>
    </xf>
    <xf numFmtId="0" fontId="0" fillId="6" borderId="10" xfId="0" applyFill="1" applyBorder="1"/>
    <xf numFmtId="0" fontId="0" fillId="4" borderId="8" xfId="0" applyFill="1" applyBorder="1"/>
    <xf numFmtId="0" fontId="0" fillId="5" borderId="9" xfId="0" applyFill="1" applyBorder="1"/>
    <xf numFmtId="0" fontId="0" fillId="11" borderId="9" xfId="0" applyFill="1" applyBorder="1"/>
    <xf numFmtId="0" fontId="0" fillId="4" borderId="9" xfId="0" applyFill="1" applyBorder="1"/>
    <xf numFmtId="0" fontId="0" fillId="4" borderId="9" xfId="0" applyFill="1" applyBorder="1" applyAlignment="1">
      <alignment horizontal="left"/>
    </xf>
    <xf numFmtId="0" fontId="0" fillId="0" borderId="10" xfId="0" applyBorder="1"/>
    <xf numFmtId="0" fontId="0" fillId="16" borderId="45" xfId="0" applyFill="1" applyBorder="1" applyAlignment="1">
      <alignment horizontal="center"/>
    </xf>
    <xf numFmtId="0" fontId="0" fillId="16" borderId="47" xfId="0" applyFill="1" applyBorder="1" applyAlignment="1">
      <alignment horizontal="center"/>
    </xf>
    <xf numFmtId="0" fontId="0" fillId="16" borderId="43" xfId="0" applyFill="1" applyBorder="1" applyAlignment="1">
      <alignment horizontal="center"/>
    </xf>
    <xf numFmtId="0" fontId="0" fillId="16" borderId="57" xfId="0" applyFill="1" applyBorder="1" applyAlignment="1">
      <alignment horizontal="center"/>
    </xf>
    <xf numFmtId="0" fontId="0" fillId="16" borderId="58" xfId="0" applyFill="1" applyBorder="1" applyAlignment="1">
      <alignment horizontal="center"/>
    </xf>
    <xf numFmtId="0" fontId="0" fillId="14" borderId="55" xfId="0" applyFill="1" applyBorder="1" applyAlignment="1">
      <alignment horizontal="center"/>
    </xf>
    <xf numFmtId="0" fontId="0" fillId="14" borderId="59" xfId="0" applyFill="1" applyBorder="1" applyAlignment="1">
      <alignment horizontal="center"/>
    </xf>
    <xf numFmtId="0" fontId="0" fillId="17" borderId="42" xfId="0" applyFill="1" applyBorder="1" applyAlignment="1">
      <alignment horizontal="center"/>
    </xf>
    <xf numFmtId="0" fontId="0" fillId="18" borderId="43" xfId="0" applyFill="1" applyBorder="1" applyAlignment="1">
      <alignment horizontal="center"/>
    </xf>
    <xf numFmtId="0" fontId="0" fillId="15" borderId="45" xfId="0" applyFill="1" applyBorder="1" applyAlignment="1">
      <alignment horizontal="center"/>
    </xf>
    <xf numFmtId="0" fontId="0" fillId="15" borderId="47" xfId="0" applyFill="1" applyBorder="1" applyAlignment="1">
      <alignment horizontal="center"/>
    </xf>
    <xf numFmtId="0" fontId="0" fillId="17" borderId="32" xfId="0" applyFill="1" applyBorder="1" applyAlignment="1">
      <alignment horizontal="center"/>
    </xf>
    <xf numFmtId="0" fontId="0" fillId="17" borderId="30" xfId="0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0" fillId="17" borderId="29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45" xfId="0" applyFill="1" applyBorder="1" applyAlignment="1">
      <alignment horizontal="center"/>
    </xf>
    <xf numFmtId="0" fontId="0" fillId="18" borderId="19" xfId="0" applyFill="1" applyBorder="1" applyAlignment="1">
      <alignment horizontal="center"/>
    </xf>
    <xf numFmtId="165" fontId="0" fillId="15" borderId="3" xfId="0" applyNumberFormat="1" applyFill="1" applyBorder="1" applyAlignment="1">
      <alignment horizontal="center"/>
    </xf>
    <xf numFmtId="165" fontId="0" fillId="17" borderId="4" xfId="0" applyNumberFormat="1" applyFill="1" applyBorder="1" applyAlignment="1">
      <alignment horizontal="center"/>
    </xf>
    <xf numFmtId="165" fontId="0" fillId="13" borderId="4" xfId="0" applyNumberFormat="1" applyFill="1" applyBorder="1" applyAlignment="1">
      <alignment horizontal="center"/>
    </xf>
    <xf numFmtId="165" fontId="0" fillId="14" borderId="4" xfId="0" applyNumberFormat="1" applyFill="1" applyBorder="1" applyAlignment="1">
      <alignment horizont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0" borderId="16" xfId="0" applyFill="1" applyBorder="1" applyAlignment="1">
      <alignment horizontal="center"/>
    </xf>
    <xf numFmtId="0" fontId="0" fillId="20" borderId="14" xfId="0" applyFill="1" applyBorder="1" applyAlignment="1">
      <alignment horizontal="center"/>
    </xf>
    <xf numFmtId="0" fontId="0" fillId="0" borderId="6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  <color rgb="FF996633"/>
      <color rgb="FFFFFF66"/>
      <color rgb="FF00FF99"/>
      <color rgb="FF0066FF"/>
      <color rgb="FF00CC00"/>
      <color rgb="FF009900"/>
      <color rgb="FF00FF00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46"/>
  <sheetViews>
    <sheetView tabSelected="1" zoomScale="85" zoomScaleNormal="85"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BB30" sqref="BB30"/>
    </sheetView>
  </sheetViews>
  <sheetFormatPr baseColWidth="10" defaultColWidth="8.7109375" defaultRowHeight="15"/>
  <cols>
    <col min="2" max="2" width="10.7109375" style="6" customWidth="1"/>
    <col min="3" max="42" width="5.7109375" style="4" customWidth="1"/>
    <col min="44" max="48" width="5.7109375" style="3" customWidth="1"/>
    <col min="49" max="49" width="8.7109375" style="3"/>
    <col min="50" max="53" width="5.7109375" style="3" customWidth="1"/>
  </cols>
  <sheetData>
    <row r="1" spans="1:53" ht="15" customHeight="1">
      <c r="A1" s="19" t="s">
        <v>44</v>
      </c>
      <c r="B1" s="19"/>
      <c r="C1" s="21"/>
      <c r="D1" s="21"/>
      <c r="E1" s="21"/>
    </row>
    <row r="2" spans="1:53" ht="15" customHeight="1">
      <c r="A2" s="19"/>
      <c r="B2" s="19"/>
      <c r="C2" s="21"/>
      <c r="D2" s="21"/>
      <c r="E2" s="21"/>
    </row>
    <row r="3" spans="1:53" ht="15" customHeight="1">
      <c r="A3" s="18"/>
      <c r="B3" s="18"/>
      <c r="C3" s="20" t="s">
        <v>53</v>
      </c>
      <c r="D3" s="20"/>
      <c r="E3" s="20"/>
      <c r="F3" s="20"/>
      <c r="G3" s="20"/>
      <c r="H3" s="20"/>
      <c r="I3" s="20"/>
      <c r="J3" s="20"/>
      <c r="K3" s="20"/>
    </row>
    <row r="4" spans="1:53" ht="15" customHeight="1" thickBot="1">
      <c r="A4" s="14"/>
      <c r="B4" s="14"/>
      <c r="C4" s="29" t="s">
        <v>49</v>
      </c>
      <c r="D4" s="29"/>
      <c r="E4" s="37" t="s">
        <v>50</v>
      </c>
      <c r="F4" s="37"/>
      <c r="G4" s="38" t="s">
        <v>51</v>
      </c>
      <c r="H4" s="38"/>
      <c r="I4" s="28" t="s">
        <v>52</v>
      </c>
      <c r="J4" s="28"/>
      <c r="K4" s="28"/>
    </row>
    <row r="5" spans="1:53" ht="15" customHeight="1" thickBot="1">
      <c r="A5" s="15"/>
      <c r="B5" s="15"/>
      <c r="C5" s="17"/>
      <c r="AR5" s="33" t="s">
        <v>54</v>
      </c>
      <c r="AS5" s="34"/>
      <c r="AT5" s="34"/>
      <c r="AU5" s="34"/>
      <c r="AV5" s="35"/>
      <c r="AX5" s="33" t="s">
        <v>55</v>
      </c>
      <c r="AY5" s="34"/>
      <c r="AZ5" s="34"/>
      <c r="BA5" s="35"/>
    </row>
    <row r="6" spans="1:53" s="12" customFormat="1" ht="15" customHeight="1" thickBot="1">
      <c r="B6" s="30" t="s">
        <v>0</v>
      </c>
      <c r="C6" s="58">
        <v>41339</v>
      </c>
      <c r="D6" s="31">
        <v>41340</v>
      </c>
      <c r="E6" s="31">
        <v>41343</v>
      </c>
      <c r="F6" s="32">
        <v>41344</v>
      </c>
      <c r="G6" s="68" t="s">
        <v>45</v>
      </c>
      <c r="H6" s="63" t="s">
        <v>47</v>
      </c>
      <c r="I6" s="47" t="s">
        <v>46</v>
      </c>
      <c r="J6" s="69" t="s">
        <v>48</v>
      </c>
      <c r="K6" s="57">
        <v>41346</v>
      </c>
      <c r="L6" s="31">
        <v>41347</v>
      </c>
      <c r="M6" s="31">
        <v>41350</v>
      </c>
      <c r="N6" s="32">
        <v>41351</v>
      </c>
      <c r="O6" s="82" t="s">
        <v>45</v>
      </c>
      <c r="P6" s="63" t="s">
        <v>47</v>
      </c>
      <c r="Q6" s="47" t="s">
        <v>46</v>
      </c>
      <c r="R6" s="69" t="s">
        <v>48</v>
      </c>
      <c r="S6" s="57">
        <v>41353</v>
      </c>
      <c r="T6" s="31">
        <v>41354</v>
      </c>
      <c r="U6" s="31">
        <v>41357</v>
      </c>
      <c r="V6" s="32">
        <v>41358</v>
      </c>
      <c r="W6" s="82" t="s">
        <v>45</v>
      </c>
      <c r="X6" s="63" t="s">
        <v>47</v>
      </c>
      <c r="Y6" s="47" t="s">
        <v>46</v>
      </c>
      <c r="Z6" s="69" t="s">
        <v>48</v>
      </c>
      <c r="AA6" s="57">
        <v>41360</v>
      </c>
      <c r="AB6" s="31">
        <v>41361</v>
      </c>
      <c r="AC6" s="31">
        <v>41364</v>
      </c>
      <c r="AD6" s="32">
        <v>41365</v>
      </c>
      <c r="AE6" s="82" t="s">
        <v>45</v>
      </c>
      <c r="AF6" s="63" t="s">
        <v>47</v>
      </c>
      <c r="AG6" s="47" t="s">
        <v>46</v>
      </c>
      <c r="AH6" s="69" t="s">
        <v>48</v>
      </c>
      <c r="AI6" s="57">
        <v>41367</v>
      </c>
      <c r="AJ6" s="31">
        <v>41368</v>
      </c>
      <c r="AK6" s="31">
        <v>41371</v>
      </c>
      <c r="AL6" s="32">
        <v>41372</v>
      </c>
      <c r="AM6" s="82" t="s">
        <v>45</v>
      </c>
      <c r="AN6" s="63" t="s">
        <v>47</v>
      </c>
      <c r="AO6" s="47" t="s">
        <v>46</v>
      </c>
      <c r="AP6" s="69" t="s">
        <v>48</v>
      </c>
      <c r="AQ6" s="172"/>
      <c r="AR6" s="168" t="s">
        <v>45</v>
      </c>
      <c r="AS6" s="169" t="s">
        <v>47</v>
      </c>
      <c r="AT6" s="170" t="s">
        <v>46</v>
      </c>
      <c r="AU6" s="171" t="s">
        <v>48</v>
      </c>
      <c r="AV6" s="175" t="s">
        <v>60</v>
      </c>
      <c r="AW6" s="176"/>
      <c r="AX6" s="49" t="s">
        <v>56</v>
      </c>
      <c r="AY6" s="64" t="s">
        <v>59</v>
      </c>
      <c r="AZ6" s="97" t="s">
        <v>57</v>
      </c>
      <c r="BA6" s="177" t="s">
        <v>58</v>
      </c>
    </row>
    <row r="7" spans="1:53" s="23" customFormat="1" ht="15" customHeight="1">
      <c r="A7" s="22" t="s">
        <v>7</v>
      </c>
      <c r="B7" s="13" t="s">
        <v>1</v>
      </c>
      <c r="C7" s="39" t="s">
        <v>45</v>
      </c>
      <c r="D7" s="39" t="s">
        <v>45</v>
      </c>
      <c r="E7" s="39" t="s">
        <v>45</v>
      </c>
      <c r="F7" s="40" t="s">
        <v>45</v>
      </c>
      <c r="G7" s="70">
        <f>COUNTIF(C7:F7,"V")</f>
        <v>4</v>
      </c>
      <c r="H7" s="64">
        <f>COUNTIF(C7:F7,"R")</f>
        <v>0</v>
      </c>
      <c r="I7" s="59">
        <f>COUNTIF(C7:F7,"A")</f>
        <v>0</v>
      </c>
      <c r="J7" s="71">
        <f>COUNTIF(C7:F7,"NI")</f>
        <v>0</v>
      </c>
      <c r="K7" s="48" t="s">
        <v>45</v>
      </c>
      <c r="L7" s="48" t="s">
        <v>45</v>
      </c>
      <c r="M7" s="48" t="s">
        <v>45</v>
      </c>
      <c r="N7" s="78" t="s">
        <v>45</v>
      </c>
      <c r="O7" s="83">
        <f>COUNTIF(K7:N7,"V")</f>
        <v>4</v>
      </c>
      <c r="P7" s="64">
        <f>COUNTIF(K7:N7,"R")</f>
        <v>0</v>
      </c>
      <c r="Q7" s="59">
        <f>COUNTIF(K7:N7,"A")</f>
        <v>0</v>
      </c>
      <c r="R7" s="71">
        <f>COUNTIF(K7:N7,"NI")</f>
        <v>0</v>
      </c>
      <c r="S7" s="91" t="s">
        <v>46</v>
      </c>
      <c r="T7" s="48" t="s">
        <v>45</v>
      </c>
      <c r="U7" s="65" t="s">
        <v>47</v>
      </c>
      <c r="V7" s="78" t="s">
        <v>45</v>
      </c>
      <c r="W7" s="83">
        <f>COUNTIF(S7:V7,"V")</f>
        <v>2</v>
      </c>
      <c r="X7" s="64">
        <f>COUNTIF(S7:V7,"R")</f>
        <v>1</v>
      </c>
      <c r="Y7" s="59">
        <f>COUNTIF(S7:V7,"A")</f>
        <v>1</v>
      </c>
      <c r="Z7" s="71">
        <f>COUNTIF(S7:V7,"NI")</f>
        <v>0</v>
      </c>
      <c r="AA7" s="48" t="s">
        <v>45</v>
      </c>
      <c r="AB7" s="48" t="s">
        <v>45</v>
      </c>
      <c r="AC7" s="48" t="s">
        <v>45</v>
      </c>
      <c r="AD7" s="78" t="s">
        <v>45</v>
      </c>
      <c r="AE7" s="83">
        <f>COUNTIF(AA7:AD7,"V")</f>
        <v>4</v>
      </c>
      <c r="AF7" s="64">
        <f>COUNTIF(AA7:AD7,"R")</f>
        <v>0</v>
      </c>
      <c r="AG7" s="59">
        <f>COUNTIF(AA7:AD7,"A")</f>
        <v>0</v>
      </c>
      <c r="AH7" s="71">
        <f>COUNTIF(AA7:AD7,"NI")</f>
        <v>0</v>
      </c>
      <c r="AI7" s="48" t="s">
        <v>45</v>
      </c>
      <c r="AJ7" s="48" t="s">
        <v>45</v>
      </c>
      <c r="AK7" s="48" t="s">
        <v>45</v>
      </c>
      <c r="AL7" s="78" t="s">
        <v>45</v>
      </c>
      <c r="AM7" s="83">
        <f>COUNTIF(AI7:AL7,"V")</f>
        <v>4</v>
      </c>
      <c r="AN7" s="64">
        <f>COUNTIF(AI7:AL7,"R")</f>
        <v>0</v>
      </c>
      <c r="AO7" s="59">
        <f>COUNTIF(AI7:AL7,"A")</f>
        <v>0</v>
      </c>
      <c r="AP7" s="71">
        <f>COUNTIF(AI7:AL7,"NI")</f>
        <v>0</v>
      </c>
      <c r="AQ7" s="173"/>
      <c r="AR7" s="52">
        <f>SUM(G7,O7,W7,AE7,AM7)</f>
        <v>18</v>
      </c>
      <c r="AS7" s="65">
        <f t="shared" ref="AS7:AS22" si="0">SUM(H7,P7,X7,AF7,AN7)</f>
        <v>1</v>
      </c>
      <c r="AT7" s="60">
        <f t="shared" ref="AT7:AT45" si="1">SUM(I7,Q7,Y7,AG7,AO7)</f>
        <v>1</v>
      </c>
      <c r="AU7" s="87">
        <f t="shared" ref="AU7:AU45" si="2">SUM(J7,R7,Z7,AH7,AP7)</f>
        <v>0</v>
      </c>
      <c r="AV7" s="5">
        <f>SUM(AR7:AU7)</f>
        <v>20</v>
      </c>
      <c r="AW7" s="2"/>
      <c r="AX7" s="52">
        <f>AR7*100/AV7</f>
        <v>90</v>
      </c>
      <c r="AY7" s="65">
        <f>AS7*100/AV7</f>
        <v>5</v>
      </c>
      <c r="AZ7" s="91">
        <f>AT7*100/AV7</f>
        <v>5</v>
      </c>
      <c r="BA7" s="178">
        <f>AU7*100/AV7</f>
        <v>0</v>
      </c>
    </row>
    <row r="8" spans="1:53" s="25" customFormat="1" ht="15" customHeight="1">
      <c r="A8" s="24"/>
      <c r="B8" s="7" t="s">
        <v>2</v>
      </c>
      <c r="C8" s="65" t="s">
        <v>47</v>
      </c>
      <c r="D8" s="91" t="s">
        <v>46</v>
      </c>
      <c r="E8" s="41" t="s">
        <v>45</v>
      </c>
      <c r="F8" s="90" t="s">
        <v>46</v>
      </c>
      <c r="G8" s="72">
        <f t="shared" ref="G8:G45" si="3">COUNTIF(C8:F8,"V")</f>
        <v>1</v>
      </c>
      <c r="H8" s="65">
        <f t="shared" ref="H8:H45" si="4">COUNTIF(C8:F8,"R")</f>
        <v>1</v>
      </c>
      <c r="I8" s="60">
        <f t="shared" ref="I8:I45" si="5">COUNTIF(C8:F8,"A")</f>
        <v>2</v>
      </c>
      <c r="J8" s="73">
        <f t="shared" ref="J8:J45" si="6">COUNTIF(C8:F8,"NI")</f>
        <v>0</v>
      </c>
      <c r="K8" s="50" t="s">
        <v>45</v>
      </c>
      <c r="L8" s="91" t="s">
        <v>46</v>
      </c>
      <c r="M8" s="50" t="s">
        <v>45</v>
      </c>
      <c r="N8" s="65" t="s">
        <v>47</v>
      </c>
      <c r="O8" s="84">
        <f t="shared" ref="O8:O45" si="7">COUNTIF(K8:N8,"V")</f>
        <v>2</v>
      </c>
      <c r="P8" s="65">
        <f t="shared" ref="P8:P45" si="8">COUNTIF(K8:N8,"R")</f>
        <v>1</v>
      </c>
      <c r="Q8" s="60">
        <f t="shared" ref="Q8:Q45" si="9">COUNTIF(K8:N8,"A")</f>
        <v>1</v>
      </c>
      <c r="R8" s="73">
        <f t="shared" ref="R8:R45" si="10">COUNTIF(K8:N8,"NI")</f>
        <v>0</v>
      </c>
      <c r="S8" s="50" t="s">
        <v>45</v>
      </c>
      <c r="T8" s="91" t="s">
        <v>46</v>
      </c>
      <c r="U8" s="50" t="s">
        <v>45</v>
      </c>
      <c r="V8" s="65" t="s">
        <v>47</v>
      </c>
      <c r="W8" s="84">
        <f t="shared" ref="W8:W45" si="11">COUNTIF(S8:V8,"V")</f>
        <v>2</v>
      </c>
      <c r="X8" s="65">
        <f t="shared" ref="X8:X45" si="12">COUNTIF(S8:V8,"R")</f>
        <v>1</v>
      </c>
      <c r="Y8" s="60">
        <f t="shared" ref="Y8:Y45" si="13">COUNTIF(S8:V8,"A")</f>
        <v>1</v>
      </c>
      <c r="Z8" s="73">
        <f t="shared" ref="Z8:Z45" si="14">COUNTIF(S8:V8,"NI")</f>
        <v>0</v>
      </c>
      <c r="AA8" s="50" t="s">
        <v>45</v>
      </c>
      <c r="AB8" s="100" t="s">
        <v>46</v>
      </c>
      <c r="AC8" s="50" t="s">
        <v>45</v>
      </c>
      <c r="AD8" s="100" t="s">
        <v>46</v>
      </c>
      <c r="AE8" s="84">
        <f t="shared" ref="AE8:AE45" si="15">COUNTIF(AA8:AD8,"V")</f>
        <v>2</v>
      </c>
      <c r="AF8" s="65">
        <f t="shared" ref="AF8:AF45" si="16">COUNTIF(AA8:AD8,"R")</f>
        <v>0</v>
      </c>
      <c r="AG8" s="60">
        <f t="shared" ref="AG8:AG45" si="17">COUNTIF(AA8:AD8,"A")</f>
        <v>2</v>
      </c>
      <c r="AH8" s="73">
        <f t="shared" ref="AH8:AH45" si="18">COUNTIF(AA8:AD8,"NI")</f>
        <v>0</v>
      </c>
      <c r="AI8" s="115" t="s">
        <v>47</v>
      </c>
      <c r="AJ8" s="91" t="s">
        <v>46</v>
      </c>
      <c r="AK8" s="50" t="s">
        <v>45</v>
      </c>
      <c r="AL8" s="81" t="s">
        <v>45</v>
      </c>
      <c r="AM8" s="84">
        <f t="shared" ref="AM8:AM45" si="19">COUNTIF(AI8:AL8,"V")</f>
        <v>2</v>
      </c>
      <c r="AN8" s="65">
        <f t="shared" ref="AN8:AN45" si="20">COUNTIF(AI8:AL8,"R")</f>
        <v>1</v>
      </c>
      <c r="AO8" s="60">
        <f t="shared" ref="AO8:AO45" si="21">COUNTIF(AI8:AL8,"A")</f>
        <v>1</v>
      </c>
      <c r="AP8" s="73">
        <f t="shared" ref="AP8:AP45" si="22">COUNTIF(AI8:AL8,"NI")</f>
        <v>0</v>
      </c>
      <c r="AQ8" s="173"/>
      <c r="AR8" s="52">
        <f t="shared" ref="AR8:AS45" si="23">SUM(G8,O8,W8,AE8,AM8)</f>
        <v>9</v>
      </c>
      <c r="AS8" s="65">
        <f t="shared" si="0"/>
        <v>4</v>
      </c>
      <c r="AT8" s="60">
        <f t="shared" si="1"/>
        <v>7</v>
      </c>
      <c r="AU8" s="87">
        <f t="shared" si="2"/>
        <v>0</v>
      </c>
      <c r="AV8" s="5">
        <f t="shared" ref="AV8:AV45" si="24">SUM(AR8:AU8)</f>
        <v>20</v>
      </c>
      <c r="AW8" s="2"/>
      <c r="AX8" s="52">
        <f t="shared" ref="AX8:AX45" si="25">AR8*100/AV8</f>
        <v>45</v>
      </c>
      <c r="AY8" s="65">
        <f t="shared" ref="AY8:AY45" si="26">AS8*100/AV8</f>
        <v>20</v>
      </c>
      <c r="AZ8" s="91">
        <f t="shared" ref="AZ8:AZ45" si="27">AT8*100/AV8</f>
        <v>35</v>
      </c>
      <c r="BA8" s="178">
        <f t="shared" ref="BA8:BA45" si="28">AU8*100/AV8</f>
        <v>0</v>
      </c>
    </row>
    <row r="9" spans="1:53" s="27" customFormat="1" ht="15" customHeight="1" thickBot="1">
      <c r="A9" s="26"/>
      <c r="B9" s="16" t="s">
        <v>3</v>
      </c>
      <c r="C9" s="43" t="s">
        <v>45</v>
      </c>
      <c r="D9" s="43" t="s">
        <v>45</v>
      </c>
      <c r="E9" s="65" t="s">
        <v>47</v>
      </c>
      <c r="F9" s="44" t="s">
        <v>45</v>
      </c>
      <c r="G9" s="74">
        <f t="shared" si="3"/>
        <v>3</v>
      </c>
      <c r="H9" s="66">
        <f t="shared" si="4"/>
        <v>1</v>
      </c>
      <c r="I9" s="61">
        <f t="shared" si="5"/>
        <v>0</v>
      </c>
      <c r="J9" s="75">
        <f t="shared" si="6"/>
        <v>0</v>
      </c>
      <c r="K9" s="65" t="s">
        <v>47</v>
      </c>
      <c r="L9" s="53" t="s">
        <v>45</v>
      </c>
      <c r="M9" s="65" t="s">
        <v>47</v>
      </c>
      <c r="N9" s="79" t="s">
        <v>45</v>
      </c>
      <c r="O9" s="85">
        <f t="shared" si="7"/>
        <v>2</v>
      </c>
      <c r="P9" s="66">
        <f t="shared" si="8"/>
        <v>2</v>
      </c>
      <c r="Q9" s="61">
        <f t="shared" si="9"/>
        <v>0</v>
      </c>
      <c r="R9" s="75">
        <f t="shared" si="10"/>
        <v>0</v>
      </c>
      <c r="S9" s="53" t="s">
        <v>45</v>
      </c>
      <c r="T9" s="53" t="s">
        <v>45</v>
      </c>
      <c r="U9" s="53" t="s">
        <v>45</v>
      </c>
      <c r="V9" s="79" t="s">
        <v>45</v>
      </c>
      <c r="W9" s="85">
        <f t="shared" si="11"/>
        <v>4</v>
      </c>
      <c r="X9" s="66">
        <f t="shared" si="12"/>
        <v>0</v>
      </c>
      <c r="Y9" s="61">
        <f t="shared" si="13"/>
        <v>0</v>
      </c>
      <c r="Z9" s="75">
        <f t="shared" si="14"/>
        <v>0</v>
      </c>
      <c r="AA9" s="99" t="s">
        <v>47</v>
      </c>
      <c r="AB9" s="50" t="s">
        <v>45</v>
      </c>
      <c r="AC9" s="100" t="s">
        <v>46</v>
      </c>
      <c r="AD9" s="79" t="s">
        <v>45</v>
      </c>
      <c r="AE9" s="85">
        <f t="shared" si="15"/>
        <v>2</v>
      </c>
      <c r="AF9" s="66">
        <f t="shared" si="16"/>
        <v>1</v>
      </c>
      <c r="AG9" s="61">
        <f t="shared" si="17"/>
        <v>1</v>
      </c>
      <c r="AH9" s="75">
        <f t="shared" si="18"/>
        <v>0</v>
      </c>
      <c r="AI9" s="53" t="s">
        <v>45</v>
      </c>
      <c r="AJ9" s="53" t="s">
        <v>45</v>
      </c>
      <c r="AK9" s="53" t="s">
        <v>45</v>
      </c>
      <c r="AL9" s="163" t="s">
        <v>47</v>
      </c>
      <c r="AM9" s="85">
        <f t="shared" si="19"/>
        <v>3</v>
      </c>
      <c r="AN9" s="66">
        <f t="shared" si="20"/>
        <v>1</v>
      </c>
      <c r="AO9" s="61">
        <f t="shared" si="21"/>
        <v>0</v>
      </c>
      <c r="AP9" s="75">
        <f t="shared" si="22"/>
        <v>0</v>
      </c>
      <c r="AQ9" s="173"/>
      <c r="AR9" s="52">
        <f t="shared" si="23"/>
        <v>14</v>
      </c>
      <c r="AS9" s="65">
        <f t="shared" si="0"/>
        <v>5</v>
      </c>
      <c r="AT9" s="60">
        <f t="shared" si="1"/>
        <v>1</v>
      </c>
      <c r="AU9" s="87">
        <f t="shared" si="2"/>
        <v>0</v>
      </c>
      <c r="AV9" s="5">
        <f t="shared" si="24"/>
        <v>20</v>
      </c>
      <c r="AW9" s="2"/>
      <c r="AX9" s="52">
        <f t="shared" si="25"/>
        <v>70</v>
      </c>
      <c r="AY9" s="65">
        <f t="shared" si="26"/>
        <v>25</v>
      </c>
      <c r="AZ9" s="91">
        <f t="shared" si="27"/>
        <v>5</v>
      </c>
      <c r="BA9" s="178">
        <f t="shared" si="28"/>
        <v>0</v>
      </c>
    </row>
    <row r="10" spans="1:53" s="36" customFormat="1" ht="15" customHeight="1">
      <c r="A10" s="22" t="s">
        <v>8</v>
      </c>
      <c r="B10" s="11" t="s">
        <v>28</v>
      </c>
      <c r="C10" s="91" t="s">
        <v>46</v>
      </c>
      <c r="D10" s="45" t="s">
        <v>45</v>
      </c>
      <c r="E10" s="45" t="s">
        <v>45</v>
      </c>
      <c r="F10" s="46" t="s">
        <v>45</v>
      </c>
      <c r="G10" s="76">
        <f t="shared" si="3"/>
        <v>3</v>
      </c>
      <c r="H10" s="67">
        <f t="shared" si="4"/>
        <v>0</v>
      </c>
      <c r="I10" s="62">
        <f t="shared" si="5"/>
        <v>1</v>
      </c>
      <c r="J10" s="77">
        <f t="shared" si="6"/>
        <v>0</v>
      </c>
      <c r="K10" s="56" t="s">
        <v>45</v>
      </c>
      <c r="L10" s="56" t="s">
        <v>45</v>
      </c>
      <c r="M10" s="56" t="s">
        <v>45</v>
      </c>
      <c r="N10" s="80" t="s">
        <v>45</v>
      </c>
      <c r="O10" s="86">
        <f t="shared" si="7"/>
        <v>4</v>
      </c>
      <c r="P10" s="67">
        <f t="shared" si="8"/>
        <v>0</v>
      </c>
      <c r="Q10" s="62">
        <f t="shared" si="9"/>
        <v>0</v>
      </c>
      <c r="R10" s="77">
        <f t="shared" si="10"/>
        <v>0</v>
      </c>
      <c r="S10" s="65" t="s">
        <v>47</v>
      </c>
      <c r="T10" s="91" t="s">
        <v>46</v>
      </c>
      <c r="U10" s="56" t="s">
        <v>45</v>
      </c>
      <c r="V10" s="80" t="s">
        <v>45</v>
      </c>
      <c r="W10" s="86">
        <f t="shared" si="11"/>
        <v>2</v>
      </c>
      <c r="X10" s="67">
        <f t="shared" si="12"/>
        <v>1</v>
      </c>
      <c r="Y10" s="62">
        <f t="shared" si="13"/>
        <v>1</v>
      </c>
      <c r="Z10" s="77">
        <f t="shared" si="14"/>
        <v>0</v>
      </c>
      <c r="AA10" s="98" t="s">
        <v>46</v>
      </c>
      <c r="AB10" s="98" t="s">
        <v>46</v>
      </c>
      <c r="AC10" s="100" t="s">
        <v>46</v>
      </c>
      <c r="AD10" s="100" t="s">
        <v>46</v>
      </c>
      <c r="AE10" s="86">
        <f t="shared" si="15"/>
        <v>0</v>
      </c>
      <c r="AF10" s="67">
        <f t="shared" si="16"/>
        <v>0</v>
      </c>
      <c r="AG10" s="62">
        <f t="shared" si="17"/>
        <v>4</v>
      </c>
      <c r="AH10" s="77">
        <f t="shared" si="18"/>
        <v>0</v>
      </c>
      <c r="AI10" s="161" t="s">
        <v>47</v>
      </c>
      <c r="AJ10" s="56" t="s">
        <v>45</v>
      </c>
      <c r="AK10" s="56" t="s">
        <v>45</v>
      </c>
      <c r="AL10" s="80" t="s">
        <v>45</v>
      </c>
      <c r="AM10" s="86">
        <f t="shared" si="19"/>
        <v>3</v>
      </c>
      <c r="AN10" s="67">
        <f t="shared" si="20"/>
        <v>1</v>
      </c>
      <c r="AO10" s="62">
        <f t="shared" si="21"/>
        <v>0</v>
      </c>
      <c r="AP10" s="77">
        <f t="shared" si="22"/>
        <v>0</v>
      </c>
      <c r="AQ10" s="173"/>
      <c r="AR10" s="52">
        <f t="shared" si="23"/>
        <v>12</v>
      </c>
      <c r="AS10" s="65">
        <f t="shared" si="0"/>
        <v>2</v>
      </c>
      <c r="AT10" s="60">
        <f t="shared" si="1"/>
        <v>6</v>
      </c>
      <c r="AU10" s="87">
        <f t="shared" si="2"/>
        <v>0</v>
      </c>
      <c r="AV10" s="5">
        <f t="shared" si="24"/>
        <v>20</v>
      </c>
      <c r="AW10" s="2"/>
      <c r="AX10" s="52">
        <f t="shared" si="25"/>
        <v>60</v>
      </c>
      <c r="AY10" s="65">
        <f t="shared" si="26"/>
        <v>10</v>
      </c>
      <c r="AZ10" s="91">
        <f t="shared" si="27"/>
        <v>30</v>
      </c>
      <c r="BA10" s="178">
        <f t="shared" si="28"/>
        <v>0</v>
      </c>
    </row>
    <row r="11" spans="1:53" s="25" customFormat="1" ht="15" customHeight="1">
      <c r="A11" s="24"/>
      <c r="B11" s="8" t="s">
        <v>4</v>
      </c>
      <c r="C11" s="41" t="s">
        <v>45</v>
      </c>
      <c r="D11" s="87" t="s">
        <v>48</v>
      </c>
      <c r="E11" s="91" t="s">
        <v>46</v>
      </c>
      <c r="F11" s="42" t="s">
        <v>45</v>
      </c>
      <c r="G11" s="72">
        <f t="shared" si="3"/>
        <v>2</v>
      </c>
      <c r="H11" s="65">
        <f t="shared" si="4"/>
        <v>0</v>
      </c>
      <c r="I11" s="60">
        <f t="shared" si="5"/>
        <v>1</v>
      </c>
      <c r="J11" s="73">
        <f t="shared" si="6"/>
        <v>1</v>
      </c>
      <c r="K11" s="50" t="s">
        <v>45</v>
      </c>
      <c r="L11" s="87" t="s">
        <v>48</v>
      </c>
      <c r="M11" s="91" t="s">
        <v>46</v>
      </c>
      <c r="N11" s="81" t="s">
        <v>45</v>
      </c>
      <c r="O11" s="84">
        <f t="shared" si="7"/>
        <v>2</v>
      </c>
      <c r="P11" s="65">
        <f t="shared" si="8"/>
        <v>0</v>
      </c>
      <c r="Q11" s="60">
        <f t="shared" si="9"/>
        <v>1</v>
      </c>
      <c r="R11" s="73">
        <f t="shared" si="10"/>
        <v>1</v>
      </c>
      <c r="S11" s="50" t="s">
        <v>45</v>
      </c>
      <c r="T11" s="87" t="s">
        <v>48</v>
      </c>
      <c r="U11" s="50" t="s">
        <v>45</v>
      </c>
      <c r="V11" s="81" t="s">
        <v>45</v>
      </c>
      <c r="W11" s="84">
        <f t="shared" si="11"/>
        <v>3</v>
      </c>
      <c r="X11" s="65">
        <f t="shared" si="12"/>
        <v>0</v>
      </c>
      <c r="Y11" s="60">
        <f t="shared" si="13"/>
        <v>0</v>
      </c>
      <c r="Z11" s="73">
        <f t="shared" si="14"/>
        <v>1</v>
      </c>
      <c r="AA11" s="50" t="s">
        <v>45</v>
      </c>
      <c r="AB11" s="87" t="s">
        <v>48</v>
      </c>
      <c r="AC11" s="50" t="s">
        <v>45</v>
      </c>
      <c r="AD11" s="81" t="s">
        <v>45</v>
      </c>
      <c r="AE11" s="84">
        <f t="shared" si="15"/>
        <v>3</v>
      </c>
      <c r="AF11" s="65">
        <f t="shared" si="16"/>
        <v>0</v>
      </c>
      <c r="AG11" s="60">
        <f t="shared" si="17"/>
        <v>0</v>
      </c>
      <c r="AH11" s="73">
        <f t="shared" si="18"/>
        <v>1</v>
      </c>
      <c r="AI11" s="50" t="s">
        <v>45</v>
      </c>
      <c r="AJ11" s="87" t="s">
        <v>48</v>
      </c>
      <c r="AK11" s="91" t="s">
        <v>46</v>
      </c>
      <c r="AL11" s="89" t="s">
        <v>47</v>
      </c>
      <c r="AM11" s="84">
        <f t="shared" si="19"/>
        <v>1</v>
      </c>
      <c r="AN11" s="65">
        <f t="shared" si="20"/>
        <v>1</v>
      </c>
      <c r="AO11" s="60">
        <f t="shared" si="21"/>
        <v>1</v>
      </c>
      <c r="AP11" s="73">
        <f t="shared" si="22"/>
        <v>1</v>
      </c>
      <c r="AQ11" s="173"/>
      <c r="AR11" s="52">
        <f t="shared" si="23"/>
        <v>11</v>
      </c>
      <c r="AS11" s="65">
        <f t="shared" si="0"/>
        <v>1</v>
      </c>
      <c r="AT11" s="60">
        <f t="shared" si="1"/>
        <v>3</v>
      </c>
      <c r="AU11" s="87">
        <f t="shared" si="2"/>
        <v>5</v>
      </c>
      <c r="AV11" s="5">
        <f t="shared" si="24"/>
        <v>20</v>
      </c>
      <c r="AW11" s="2"/>
      <c r="AX11" s="52">
        <f t="shared" si="25"/>
        <v>55</v>
      </c>
      <c r="AY11" s="65">
        <f t="shared" si="26"/>
        <v>5</v>
      </c>
      <c r="AZ11" s="91">
        <f t="shared" si="27"/>
        <v>15</v>
      </c>
      <c r="BA11" s="178">
        <f t="shared" si="28"/>
        <v>25</v>
      </c>
    </row>
    <row r="12" spans="1:53" s="25" customFormat="1" ht="15" customHeight="1" thickBot="1">
      <c r="A12" s="24"/>
      <c r="B12" s="9" t="s">
        <v>41</v>
      </c>
      <c r="C12" s="10"/>
      <c r="D12" s="10"/>
      <c r="E12" s="10"/>
      <c r="F12" s="10"/>
      <c r="G12" s="72">
        <f t="shared" si="3"/>
        <v>0</v>
      </c>
      <c r="H12" s="65">
        <f t="shared" si="4"/>
        <v>0</v>
      </c>
      <c r="I12" s="60">
        <f t="shared" si="5"/>
        <v>0</v>
      </c>
      <c r="J12" s="73">
        <f t="shared" si="6"/>
        <v>0</v>
      </c>
      <c r="K12" s="102"/>
      <c r="L12" s="102"/>
      <c r="M12" s="102"/>
      <c r="N12" s="102"/>
      <c r="O12" s="84">
        <f t="shared" si="7"/>
        <v>0</v>
      </c>
      <c r="P12" s="65">
        <f t="shared" si="8"/>
        <v>0</v>
      </c>
      <c r="Q12" s="60">
        <f t="shared" si="9"/>
        <v>0</v>
      </c>
      <c r="R12" s="73">
        <f t="shared" si="10"/>
        <v>0</v>
      </c>
      <c r="S12" s="102"/>
      <c r="T12" s="102"/>
      <c r="U12" s="102"/>
      <c r="V12" s="102"/>
      <c r="W12" s="84">
        <f t="shared" si="11"/>
        <v>0</v>
      </c>
      <c r="X12" s="65">
        <f t="shared" si="12"/>
        <v>0</v>
      </c>
      <c r="Y12" s="60">
        <f t="shared" si="13"/>
        <v>0</v>
      </c>
      <c r="Z12" s="73">
        <f t="shared" si="14"/>
        <v>0</v>
      </c>
      <c r="AA12" s="102" t="s">
        <v>48</v>
      </c>
      <c r="AB12" s="107" t="s">
        <v>45</v>
      </c>
      <c r="AC12" s="107" t="s">
        <v>45</v>
      </c>
      <c r="AD12" s="109" t="s">
        <v>45</v>
      </c>
      <c r="AE12" s="84">
        <f t="shared" si="15"/>
        <v>3</v>
      </c>
      <c r="AF12" s="65">
        <f t="shared" si="16"/>
        <v>0</v>
      </c>
      <c r="AG12" s="60">
        <f t="shared" si="17"/>
        <v>0</v>
      </c>
      <c r="AH12" s="73">
        <f t="shared" si="18"/>
        <v>1</v>
      </c>
      <c r="AI12" s="162" t="s">
        <v>47</v>
      </c>
      <c r="AJ12" s="107" t="s">
        <v>45</v>
      </c>
      <c r="AK12" s="107" t="s">
        <v>45</v>
      </c>
      <c r="AL12" s="164" t="s">
        <v>47</v>
      </c>
      <c r="AM12" s="84">
        <f t="shared" si="19"/>
        <v>2</v>
      </c>
      <c r="AN12" s="65">
        <f t="shared" si="20"/>
        <v>2</v>
      </c>
      <c r="AO12" s="60">
        <f t="shared" si="21"/>
        <v>0</v>
      </c>
      <c r="AP12" s="73">
        <f t="shared" si="22"/>
        <v>0</v>
      </c>
      <c r="AQ12" s="173"/>
      <c r="AR12" s="52">
        <f t="shared" si="23"/>
        <v>5</v>
      </c>
      <c r="AS12" s="65">
        <f t="shared" si="0"/>
        <v>2</v>
      </c>
      <c r="AT12" s="60">
        <f t="shared" si="1"/>
        <v>0</v>
      </c>
      <c r="AU12" s="87">
        <f t="shared" si="2"/>
        <v>1</v>
      </c>
      <c r="AV12" s="5">
        <f t="shared" si="24"/>
        <v>8</v>
      </c>
      <c r="AW12" s="2"/>
      <c r="AX12" s="52">
        <f t="shared" si="25"/>
        <v>62.5</v>
      </c>
      <c r="AY12" s="65">
        <f t="shared" si="26"/>
        <v>25</v>
      </c>
      <c r="AZ12" s="91">
        <f t="shared" si="27"/>
        <v>0</v>
      </c>
      <c r="BA12" s="178">
        <f t="shared" si="28"/>
        <v>12.5</v>
      </c>
    </row>
    <row r="13" spans="1:53" s="25" customFormat="1" ht="15" customHeight="1">
      <c r="A13" s="24"/>
      <c r="B13" s="132" t="s">
        <v>5</v>
      </c>
      <c r="C13" s="70" t="s">
        <v>45</v>
      </c>
      <c r="D13" s="39" t="s">
        <v>45</v>
      </c>
      <c r="E13" s="39" t="s">
        <v>45</v>
      </c>
      <c r="F13" s="130" t="s">
        <v>47</v>
      </c>
      <c r="G13" s="72">
        <f t="shared" si="3"/>
        <v>3</v>
      </c>
      <c r="H13" s="65">
        <f t="shared" si="4"/>
        <v>1</v>
      </c>
      <c r="I13" s="60">
        <f t="shared" si="5"/>
        <v>0</v>
      </c>
      <c r="J13" s="88">
        <f t="shared" si="6"/>
        <v>0</v>
      </c>
      <c r="K13" s="83" t="s">
        <v>45</v>
      </c>
      <c r="L13" s="48" t="s">
        <v>45</v>
      </c>
      <c r="M13" s="48" t="s">
        <v>45</v>
      </c>
      <c r="N13" s="130" t="s">
        <v>47</v>
      </c>
      <c r="O13" s="50">
        <f t="shared" si="7"/>
        <v>3</v>
      </c>
      <c r="P13" s="65">
        <f t="shared" si="8"/>
        <v>1</v>
      </c>
      <c r="Q13" s="60">
        <f t="shared" si="9"/>
        <v>0</v>
      </c>
      <c r="R13" s="88">
        <f t="shared" si="10"/>
        <v>0</v>
      </c>
      <c r="S13" s="83" t="s">
        <v>45</v>
      </c>
      <c r="T13" s="48" t="s">
        <v>45</v>
      </c>
      <c r="U13" s="48" t="s">
        <v>45</v>
      </c>
      <c r="V13" s="71" t="s">
        <v>48</v>
      </c>
      <c r="W13" s="50">
        <f t="shared" si="11"/>
        <v>3</v>
      </c>
      <c r="X13" s="65">
        <f t="shared" si="12"/>
        <v>0</v>
      </c>
      <c r="Y13" s="60">
        <f t="shared" si="13"/>
        <v>0</v>
      </c>
      <c r="Z13" s="88">
        <f t="shared" si="14"/>
        <v>1</v>
      </c>
      <c r="AA13" s="111" t="s">
        <v>48</v>
      </c>
      <c r="AB13" s="105" t="s">
        <v>48</v>
      </c>
      <c r="AC13" s="105" t="s">
        <v>48</v>
      </c>
      <c r="AD13" s="112" t="s">
        <v>46</v>
      </c>
      <c r="AE13" s="50">
        <f t="shared" si="15"/>
        <v>0</v>
      </c>
      <c r="AF13" s="65">
        <f t="shared" si="16"/>
        <v>0</v>
      </c>
      <c r="AG13" s="60">
        <f t="shared" si="17"/>
        <v>1</v>
      </c>
      <c r="AH13" s="73">
        <f t="shared" si="18"/>
        <v>3</v>
      </c>
      <c r="AI13" s="83" t="s">
        <v>45</v>
      </c>
      <c r="AJ13" s="48" t="s">
        <v>45</v>
      </c>
      <c r="AK13" s="48" t="s">
        <v>45</v>
      </c>
      <c r="AL13" s="128" t="s">
        <v>45</v>
      </c>
      <c r="AM13" s="84">
        <f t="shared" si="19"/>
        <v>4</v>
      </c>
      <c r="AN13" s="65">
        <f t="shared" si="20"/>
        <v>0</v>
      </c>
      <c r="AO13" s="60">
        <f t="shared" si="21"/>
        <v>0</v>
      </c>
      <c r="AP13" s="73">
        <f t="shared" si="22"/>
        <v>0</v>
      </c>
      <c r="AQ13" s="173"/>
      <c r="AR13" s="52">
        <f t="shared" si="23"/>
        <v>13</v>
      </c>
      <c r="AS13" s="65">
        <f t="shared" si="0"/>
        <v>2</v>
      </c>
      <c r="AT13" s="60">
        <f t="shared" si="1"/>
        <v>1</v>
      </c>
      <c r="AU13" s="87">
        <f t="shared" si="2"/>
        <v>4</v>
      </c>
      <c r="AV13" s="5">
        <f t="shared" si="24"/>
        <v>20</v>
      </c>
      <c r="AW13" s="2"/>
      <c r="AX13" s="52">
        <f t="shared" si="25"/>
        <v>65</v>
      </c>
      <c r="AY13" s="65">
        <f t="shared" si="26"/>
        <v>10</v>
      </c>
      <c r="AZ13" s="91">
        <f t="shared" si="27"/>
        <v>5</v>
      </c>
      <c r="BA13" s="178">
        <f t="shared" si="28"/>
        <v>20</v>
      </c>
    </row>
    <row r="14" spans="1:53" s="25" customFormat="1" ht="15" customHeight="1">
      <c r="A14" s="24"/>
      <c r="B14" s="133" t="s">
        <v>6</v>
      </c>
      <c r="C14" s="72" t="s">
        <v>45</v>
      </c>
      <c r="D14" s="65" t="s">
        <v>47</v>
      </c>
      <c r="E14" s="91" t="s">
        <v>46</v>
      </c>
      <c r="F14" s="150" t="s">
        <v>45</v>
      </c>
      <c r="G14" s="72">
        <f t="shared" si="3"/>
        <v>2</v>
      </c>
      <c r="H14" s="65">
        <f t="shared" si="4"/>
        <v>1</v>
      </c>
      <c r="I14" s="60">
        <f t="shared" si="5"/>
        <v>1</v>
      </c>
      <c r="J14" s="88">
        <f t="shared" si="6"/>
        <v>0</v>
      </c>
      <c r="K14" s="118" t="s">
        <v>47</v>
      </c>
      <c r="L14" s="50" t="s">
        <v>45</v>
      </c>
      <c r="M14" s="91" t="s">
        <v>46</v>
      </c>
      <c r="N14" s="117" t="s">
        <v>46</v>
      </c>
      <c r="O14" s="50">
        <f t="shared" si="7"/>
        <v>1</v>
      </c>
      <c r="P14" s="65">
        <f t="shared" si="8"/>
        <v>1</v>
      </c>
      <c r="Q14" s="60">
        <f t="shared" si="9"/>
        <v>2</v>
      </c>
      <c r="R14" s="88">
        <f t="shared" si="10"/>
        <v>0</v>
      </c>
      <c r="S14" s="84" t="s">
        <v>45</v>
      </c>
      <c r="T14" s="50" t="s">
        <v>45</v>
      </c>
      <c r="U14" s="91" t="s">
        <v>46</v>
      </c>
      <c r="V14" s="113" t="s">
        <v>45</v>
      </c>
      <c r="W14" s="50">
        <f t="shared" si="11"/>
        <v>3</v>
      </c>
      <c r="X14" s="65">
        <f t="shared" si="12"/>
        <v>0</v>
      </c>
      <c r="Y14" s="60">
        <f t="shared" si="13"/>
        <v>1</v>
      </c>
      <c r="Z14" s="88">
        <f t="shared" si="14"/>
        <v>0</v>
      </c>
      <c r="AA14" s="84" t="s">
        <v>45</v>
      </c>
      <c r="AB14" s="50" t="s">
        <v>45</v>
      </c>
      <c r="AC14" s="100" t="s">
        <v>46</v>
      </c>
      <c r="AD14" s="113" t="s">
        <v>45</v>
      </c>
      <c r="AE14" s="50">
        <f t="shared" si="15"/>
        <v>3</v>
      </c>
      <c r="AF14" s="65">
        <f t="shared" si="16"/>
        <v>0</v>
      </c>
      <c r="AG14" s="60">
        <f t="shared" si="17"/>
        <v>1</v>
      </c>
      <c r="AH14" s="73">
        <f t="shared" si="18"/>
        <v>0</v>
      </c>
      <c r="AI14" s="84" t="s">
        <v>45</v>
      </c>
      <c r="AJ14" s="65" t="s">
        <v>47</v>
      </c>
      <c r="AK14" s="91" t="s">
        <v>46</v>
      </c>
      <c r="AL14" s="113" t="s">
        <v>45</v>
      </c>
      <c r="AM14" s="84">
        <f t="shared" si="19"/>
        <v>2</v>
      </c>
      <c r="AN14" s="65">
        <f t="shared" si="20"/>
        <v>1</v>
      </c>
      <c r="AO14" s="60">
        <f t="shared" si="21"/>
        <v>1</v>
      </c>
      <c r="AP14" s="73">
        <f t="shared" si="22"/>
        <v>0</v>
      </c>
      <c r="AQ14" s="173"/>
      <c r="AR14" s="52">
        <f t="shared" si="23"/>
        <v>11</v>
      </c>
      <c r="AS14" s="65">
        <f t="shared" si="0"/>
        <v>3</v>
      </c>
      <c r="AT14" s="60">
        <f t="shared" si="1"/>
        <v>6</v>
      </c>
      <c r="AU14" s="87">
        <f t="shared" si="2"/>
        <v>0</v>
      </c>
      <c r="AV14" s="5">
        <f t="shared" si="24"/>
        <v>20</v>
      </c>
      <c r="AW14" s="2"/>
      <c r="AX14" s="52">
        <f t="shared" si="25"/>
        <v>55</v>
      </c>
      <c r="AY14" s="65">
        <f t="shared" si="26"/>
        <v>15</v>
      </c>
      <c r="AZ14" s="91">
        <f t="shared" si="27"/>
        <v>30</v>
      </c>
      <c r="BA14" s="178">
        <f t="shared" si="28"/>
        <v>0</v>
      </c>
    </row>
    <row r="15" spans="1:53" s="25" customFormat="1" ht="15" customHeight="1">
      <c r="A15" s="24"/>
      <c r="B15" s="134" t="s">
        <v>29</v>
      </c>
      <c r="C15" s="118" t="s">
        <v>47</v>
      </c>
      <c r="D15" s="41" t="s">
        <v>45</v>
      </c>
      <c r="E15" s="41" t="s">
        <v>45</v>
      </c>
      <c r="F15" s="150" t="s">
        <v>45</v>
      </c>
      <c r="G15" s="72">
        <f t="shared" si="3"/>
        <v>3</v>
      </c>
      <c r="H15" s="65">
        <f t="shared" si="4"/>
        <v>1</v>
      </c>
      <c r="I15" s="60">
        <f t="shared" si="5"/>
        <v>0</v>
      </c>
      <c r="J15" s="88">
        <f t="shared" si="6"/>
        <v>0</v>
      </c>
      <c r="K15" s="118" t="s">
        <v>47</v>
      </c>
      <c r="L15" s="50" t="s">
        <v>45</v>
      </c>
      <c r="M15" s="50" t="s">
        <v>45</v>
      </c>
      <c r="N15" s="113" t="s">
        <v>45</v>
      </c>
      <c r="O15" s="50">
        <f t="shared" si="7"/>
        <v>3</v>
      </c>
      <c r="P15" s="65">
        <f t="shared" si="8"/>
        <v>1</v>
      </c>
      <c r="Q15" s="60">
        <f t="shared" si="9"/>
        <v>0</v>
      </c>
      <c r="R15" s="88">
        <f t="shared" si="10"/>
        <v>0</v>
      </c>
      <c r="S15" s="84" t="s">
        <v>45</v>
      </c>
      <c r="T15" s="50" t="s">
        <v>45</v>
      </c>
      <c r="U15" s="50" t="s">
        <v>45</v>
      </c>
      <c r="V15" s="113" t="s">
        <v>45</v>
      </c>
      <c r="W15" s="50">
        <f t="shared" si="11"/>
        <v>4</v>
      </c>
      <c r="X15" s="65">
        <f t="shared" si="12"/>
        <v>0</v>
      </c>
      <c r="Y15" s="60">
        <f t="shared" si="13"/>
        <v>0</v>
      </c>
      <c r="Z15" s="88">
        <f t="shared" si="14"/>
        <v>0</v>
      </c>
      <c r="AA15" s="84" t="s">
        <v>45</v>
      </c>
      <c r="AB15" s="50" t="s">
        <v>45</v>
      </c>
      <c r="AC15" s="50" t="s">
        <v>45</v>
      </c>
      <c r="AD15" s="113" t="s">
        <v>45</v>
      </c>
      <c r="AE15" s="50">
        <f t="shared" si="15"/>
        <v>4</v>
      </c>
      <c r="AF15" s="65">
        <f t="shared" si="16"/>
        <v>0</v>
      </c>
      <c r="AG15" s="60">
        <f t="shared" si="17"/>
        <v>0</v>
      </c>
      <c r="AH15" s="73">
        <f t="shared" si="18"/>
        <v>0</v>
      </c>
      <c r="AI15" s="84" t="s">
        <v>45</v>
      </c>
      <c r="AJ15" s="50" t="s">
        <v>45</v>
      </c>
      <c r="AK15" s="50" t="s">
        <v>45</v>
      </c>
      <c r="AL15" s="159" t="s">
        <v>45</v>
      </c>
      <c r="AM15" s="84">
        <f t="shared" si="19"/>
        <v>4</v>
      </c>
      <c r="AN15" s="65">
        <f t="shared" si="20"/>
        <v>0</v>
      </c>
      <c r="AO15" s="60">
        <f t="shared" si="21"/>
        <v>0</v>
      </c>
      <c r="AP15" s="73">
        <f t="shared" si="22"/>
        <v>0</v>
      </c>
      <c r="AQ15" s="173"/>
      <c r="AR15" s="52">
        <f t="shared" si="23"/>
        <v>18</v>
      </c>
      <c r="AS15" s="65">
        <f t="shared" si="0"/>
        <v>2</v>
      </c>
      <c r="AT15" s="60">
        <f t="shared" si="1"/>
        <v>0</v>
      </c>
      <c r="AU15" s="87">
        <f t="shared" si="2"/>
        <v>0</v>
      </c>
      <c r="AV15" s="5">
        <f t="shared" si="24"/>
        <v>20</v>
      </c>
      <c r="AW15" s="2"/>
      <c r="AX15" s="52">
        <f t="shared" si="25"/>
        <v>90</v>
      </c>
      <c r="AY15" s="65">
        <f t="shared" si="26"/>
        <v>10</v>
      </c>
      <c r="AZ15" s="91">
        <f t="shared" si="27"/>
        <v>0</v>
      </c>
      <c r="BA15" s="178">
        <f t="shared" si="28"/>
        <v>0</v>
      </c>
    </row>
    <row r="16" spans="1:53" s="25" customFormat="1" ht="15" customHeight="1">
      <c r="A16" s="24"/>
      <c r="B16" s="135" t="s">
        <v>9</v>
      </c>
      <c r="C16" s="72" t="s">
        <v>45</v>
      </c>
      <c r="D16" s="41" t="s">
        <v>45</v>
      </c>
      <c r="E16" s="91" t="s">
        <v>46</v>
      </c>
      <c r="F16" s="150" t="s">
        <v>45</v>
      </c>
      <c r="G16" s="72">
        <f t="shared" si="3"/>
        <v>3</v>
      </c>
      <c r="H16" s="65">
        <f t="shared" si="4"/>
        <v>0</v>
      </c>
      <c r="I16" s="60">
        <f t="shared" si="5"/>
        <v>1</v>
      </c>
      <c r="J16" s="88">
        <f t="shared" si="6"/>
        <v>0</v>
      </c>
      <c r="K16" s="118" t="s">
        <v>47</v>
      </c>
      <c r="L16" s="50" t="s">
        <v>45</v>
      </c>
      <c r="M16" s="91" t="s">
        <v>46</v>
      </c>
      <c r="N16" s="117" t="s">
        <v>46</v>
      </c>
      <c r="O16" s="50">
        <f t="shared" si="7"/>
        <v>1</v>
      </c>
      <c r="P16" s="65">
        <f t="shared" si="8"/>
        <v>1</v>
      </c>
      <c r="Q16" s="60">
        <f t="shared" si="9"/>
        <v>2</v>
      </c>
      <c r="R16" s="88">
        <f t="shared" si="10"/>
        <v>0</v>
      </c>
      <c r="S16" s="114" t="s">
        <v>48</v>
      </c>
      <c r="T16" s="87" t="s">
        <v>48</v>
      </c>
      <c r="U16" s="87" t="s">
        <v>48</v>
      </c>
      <c r="V16" s="73" t="s">
        <v>48</v>
      </c>
      <c r="W16" s="50">
        <f t="shared" si="11"/>
        <v>0</v>
      </c>
      <c r="X16" s="65">
        <f t="shared" si="12"/>
        <v>0</v>
      </c>
      <c r="Y16" s="60">
        <f t="shared" si="13"/>
        <v>0</v>
      </c>
      <c r="Z16" s="88">
        <f t="shared" si="14"/>
        <v>4</v>
      </c>
      <c r="AA16" s="114" t="s">
        <v>48</v>
      </c>
      <c r="AB16" s="87" t="s">
        <v>48</v>
      </c>
      <c r="AC16" s="87" t="s">
        <v>48</v>
      </c>
      <c r="AD16" s="73" t="s">
        <v>48</v>
      </c>
      <c r="AE16" s="50">
        <f t="shared" si="15"/>
        <v>0</v>
      </c>
      <c r="AF16" s="65">
        <f t="shared" si="16"/>
        <v>0</v>
      </c>
      <c r="AG16" s="60">
        <f t="shared" si="17"/>
        <v>0</v>
      </c>
      <c r="AH16" s="73">
        <f t="shared" si="18"/>
        <v>4</v>
      </c>
      <c r="AI16" s="118" t="s">
        <v>47</v>
      </c>
      <c r="AJ16" s="50" t="s">
        <v>45</v>
      </c>
      <c r="AK16" s="91" t="s">
        <v>46</v>
      </c>
      <c r="AL16" s="113" t="s">
        <v>45</v>
      </c>
      <c r="AM16" s="84">
        <f t="shared" si="19"/>
        <v>2</v>
      </c>
      <c r="AN16" s="65">
        <f t="shared" si="20"/>
        <v>1</v>
      </c>
      <c r="AO16" s="60">
        <f t="shared" si="21"/>
        <v>1</v>
      </c>
      <c r="AP16" s="73">
        <f t="shared" si="22"/>
        <v>0</v>
      </c>
      <c r="AQ16" s="173"/>
      <c r="AR16" s="52">
        <f t="shared" si="23"/>
        <v>6</v>
      </c>
      <c r="AS16" s="65">
        <f t="shared" si="0"/>
        <v>2</v>
      </c>
      <c r="AT16" s="60">
        <f t="shared" si="1"/>
        <v>4</v>
      </c>
      <c r="AU16" s="87">
        <f t="shared" si="2"/>
        <v>8</v>
      </c>
      <c r="AV16" s="5">
        <f t="shared" si="24"/>
        <v>20</v>
      </c>
      <c r="AW16" s="2"/>
      <c r="AX16" s="52">
        <f t="shared" si="25"/>
        <v>30</v>
      </c>
      <c r="AY16" s="65">
        <f t="shared" si="26"/>
        <v>10</v>
      </c>
      <c r="AZ16" s="91">
        <f t="shared" si="27"/>
        <v>20</v>
      </c>
      <c r="BA16" s="178">
        <f t="shared" si="28"/>
        <v>40</v>
      </c>
    </row>
    <row r="17" spans="1:53" s="25" customFormat="1" ht="15" customHeight="1">
      <c r="A17" s="24"/>
      <c r="B17" s="132" t="s">
        <v>40</v>
      </c>
      <c r="C17" s="165"/>
      <c r="D17" s="1"/>
      <c r="E17" s="1"/>
      <c r="F17" s="166"/>
      <c r="G17" s="72">
        <f t="shared" si="3"/>
        <v>0</v>
      </c>
      <c r="H17" s="65">
        <f t="shared" si="4"/>
        <v>0</v>
      </c>
      <c r="I17" s="60">
        <f t="shared" si="5"/>
        <v>0</v>
      </c>
      <c r="J17" s="88">
        <f t="shared" si="6"/>
        <v>0</v>
      </c>
      <c r="K17" s="165"/>
      <c r="L17" s="1"/>
      <c r="M17" s="1"/>
      <c r="N17" s="166"/>
      <c r="O17" s="50">
        <f t="shared" si="7"/>
        <v>0</v>
      </c>
      <c r="P17" s="65">
        <f t="shared" si="8"/>
        <v>0</v>
      </c>
      <c r="Q17" s="60">
        <f t="shared" si="9"/>
        <v>0</v>
      </c>
      <c r="R17" s="88">
        <f t="shared" si="10"/>
        <v>0</v>
      </c>
      <c r="S17" s="165"/>
      <c r="T17" s="1"/>
      <c r="U17" s="1"/>
      <c r="V17" s="166"/>
      <c r="W17" s="50">
        <f t="shared" si="11"/>
        <v>0</v>
      </c>
      <c r="X17" s="65">
        <f t="shared" si="12"/>
        <v>0</v>
      </c>
      <c r="Y17" s="60">
        <f t="shared" si="13"/>
        <v>0</v>
      </c>
      <c r="Z17" s="88">
        <f t="shared" si="14"/>
        <v>0</v>
      </c>
      <c r="AA17" s="84" t="s">
        <v>45</v>
      </c>
      <c r="AB17" s="115" t="s">
        <v>47</v>
      </c>
      <c r="AC17" s="50" t="s">
        <v>45</v>
      </c>
      <c r="AD17" s="73" t="s">
        <v>48</v>
      </c>
      <c r="AE17" s="50">
        <f t="shared" si="15"/>
        <v>2</v>
      </c>
      <c r="AF17" s="65">
        <f t="shared" si="16"/>
        <v>1</v>
      </c>
      <c r="AG17" s="60">
        <f t="shared" si="17"/>
        <v>0</v>
      </c>
      <c r="AH17" s="73">
        <f t="shared" si="18"/>
        <v>1</v>
      </c>
      <c r="AI17" s="118" t="s">
        <v>47</v>
      </c>
      <c r="AJ17" s="91" t="s">
        <v>46</v>
      </c>
      <c r="AK17" s="87" t="s">
        <v>48</v>
      </c>
      <c r="AL17" s="73" t="s">
        <v>48</v>
      </c>
      <c r="AM17" s="84">
        <f t="shared" si="19"/>
        <v>0</v>
      </c>
      <c r="AN17" s="65">
        <f t="shared" si="20"/>
        <v>1</v>
      </c>
      <c r="AO17" s="60">
        <f t="shared" si="21"/>
        <v>1</v>
      </c>
      <c r="AP17" s="73">
        <f t="shared" si="22"/>
        <v>2</v>
      </c>
      <c r="AQ17" s="173"/>
      <c r="AR17" s="52">
        <f t="shared" si="23"/>
        <v>2</v>
      </c>
      <c r="AS17" s="65">
        <f t="shared" si="0"/>
        <v>2</v>
      </c>
      <c r="AT17" s="60">
        <f t="shared" si="1"/>
        <v>1</v>
      </c>
      <c r="AU17" s="87">
        <f t="shared" si="2"/>
        <v>3</v>
      </c>
      <c r="AV17" s="5">
        <f t="shared" si="24"/>
        <v>8</v>
      </c>
      <c r="AW17" s="2"/>
      <c r="AX17" s="52">
        <f t="shared" si="25"/>
        <v>25</v>
      </c>
      <c r="AY17" s="65">
        <f t="shared" si="26"/>
        <v>25</v>
      </c>
      <c r="AZ17" s="91">
        <f t="shared" si="27"/>
        <v>12.5</v>
      </c>
      <c r="BA17" s="178">
        <f t="shared" si="28"/>
        <v>37.5</v>
      </c>
    </row>
    <row r="18" spans="1:53" s="25" customFormat="1" ht="15" customHeight="1">
      <c r="A18" s="24"/>
      <c r="B18" s="136" t="s">
        <v>43</v>
      </c>
      <c r="C18" s="165"/>
      <c r="D18" s="1"/>
      <c r="E18" s="1"/>
      <c r="F18" s="166"/>
      <c r="G18" s="72">
        <f t="shared" si="3"/>
        <v>0</v>
      </c>
      <c r="H18" s="65">
        <f t="shared" si="4"/>
        <v>0</v>
      </c>
      <c r="I18" s="60">
        <f t="shared" si="5"/>
        <v>0</v>
      </c>
      <c r="J18" s="88">
        <f t="shared" si="6"/>
        <v>0</v>
      </c>
      <c r="K18" s="165"/>
      <c r="L18" s="1"/>
      <c r="M18" s="1"/>
      <c r="N18" s="166"/>
      <c r="O18" s="50">
        <f t="shared" si="7"/>
        <v>0</v>
      </c>
      <c r="P18" s="65">
        <f t="shared" si="8"/>
        <v>0</v>
      </c>
      <c r="Q18" s="60">
        <f t="shared" si="9"/>
        <v>0</v>
      </c>
      <c r="R18" s="88">
        <f t="shared" si="10"/>
        <v>0</v>
      </c>
      <c r="S18" s="165"/>
      <c r="T18" s="1"/>
      <c r="U18" s="1"/>
      <c r="V18" s="166"/>
      <c r="W18" s="50">
        <f t="shared" si="11"/>
        <v>0</v>
      </c>
      <c r="X18" s="65">
        <f t="shared" si="12"/>
        <v>0</v>
      </c>
      <c r="Y18" s="60">
        <f t="shared" si="13"/>
        <v>0</v>
      </c>
      <c r="Z18" s="88">
        <f t="shared" si="14"/>
        <v>0</v>
      </c>
      <c r="AA18" s="165"/>
      <c r="AB18" s="1"/>
      <c r="AC18" s="50" t="s">
        <v>45</v>
      </c>
      <c r="AD18" s="166"/>
      <c r="AE18" s="50">
        <f t="shared" si="15"/>
        <v>1</v>
      </c>
      <c r="AF18" s="65">
        <f t="shared" si="16"/>
        <v>0</v>
      </c>
      <c r="AG18" s="60">
        <f t="shared" si="17"/>
        <v>0</v>
      </c>
      <c r="AH18" s="73">
        <f t="shared" si="18"/>
        <v>0</v>
      </c>
      <c r="AI18" s="165"/>
      <c r="AJ18" s="1"/>
      <c r="AK18" s="1"/>
      <c r="AL18" s="166"/>
      <c r="AM18" s="84">
        <f t="shared" si="19"/>
        <v>0</v>
      </c>
      <c r="AN18" s="65">
        <f t="shared" si="20"/>
        <v>0</v>
      </c>
      <c r="AO18" s="60">
        <f t="shared" si="21"/>
        <v>0</v>
      </c>
      <c r="AP18" s="73">
        <f t="shared" si="22"/>
        <v>0</v>
      </c>
      <c r="AQ18" s="173"/>
      <c r="AR18" s="52">
        <f t="shared" si="23"/>
        <v>1</v>
      </c>
      <c r="AS18" s="65">
        <f t="shared" si="0"/>
        <v>0</v>
      </c>
      <c r="AT18" s="60">
        <f t="shared" si="1"/>
        <v>0</v>
      </c>
      <c r="AU18" s="87">
        <f t="shared" si="2"/>
        <v>0</v>
      </c>
      <c r="AV18" s="5">
        <f t="shared" si="24"/>
        <v>1</v>
      </c>
      <c r="AW18" s="2"/>
      <c r="AX18" s="52">
        <f t="shared" si="25"/>
        <v>100</v>
      </c>
      <c r="AY18" s="65">
        <f t="shared" si="26"/>
        <v>0</v>
      </c>
      <c r="AZ18" s="91">
        <f t="shared" si="27"/>
        <v>0</v>
      </c>
      <c r="BA18" s="178">
        <f t="shared" si="28"/>
        <v>0</v>
      </c>
    </row>
    <row r="19" spans="1:53" s="25" customFormat="1" ht="15" customHeight="1">
      <c r="A19" s="24"/>
      <c r="B19" s="136" t="s">
        <v>42</v>
      </c>
      <c r="C19" s="165"/>
      <c r="D19" s="1"/>
      <c r="E19" s="1"/>
      <c r="F19" s="166"/>
      <c r="G19" s="72">
        <f t="shared" si="3"/>
        <v>0</v>
      </c>
      <c r="H19" s="65">
        <f t="shared" si="4"/>
        <v>0</v>
      </c>
      <c r="I19" s="60">
        <f t="shared" si="5"/>
        <v>0</v>
      </c>
      <c r="J19" s="88">
        <f t="shared" si="6"/>
        <v>0</v>
      </c>
      <c r="K19" s="165"/>
      <c r="L19" s="1"/>
      <c r="M19" s="1"/>
      <c r="N19" s="166"/>
      <c r="O19" s="50">
        <f t="shared" si="7"/>
        <v>0</v>
      </c>
      <c r="P19" s="65">
        <f t="shared" si="8"/>
        <v>0</v>
      </c>
      <c r="Q19" s="60">
        <f t="shared" si="9"/>
        <v>0</v>
      </c>
      <c r="R19" s="88">
        <f t="shared" si="10"/>
        <v>0</v>
      </c>
      <c r="S19" s="165"/>
      <c r="T19" s="1"/>
      <c r="U19" s="1"/>
      <c r="V19" s="166"/>
      <c r="W19" s="50">
        <f t="shared" si="11"/>
        <v>0</v>
      </c>
      <c r="X19" s="65">
        <f t="shared" si="12"/>
        <v>0</v>
      </c>
      <c r="Y19" s="60">
        <f t="shared" si="13"/>
        <v>0</v>
      </c>
      <c r="Z19" s="88">
        <f t="shared" si="14"/>
        <v>0</v>
      </c>
      <c r="AA19" s="165"/>
      <c r="AB19" s="1"/>
      <c r="AC19" s="50" t="s">
        <v>45</v>
      </c>
      <c r="AD19" s="73" t="s">
        <v>48</v>
      </c>
      <c r="AE19" s="50">
        <f t="shared" si="15"/>
        <v>1</v>
      </c>
      <c r="AF19" s="65">
        <f t="shared" si="16"/>
        <v>0</v>
      </c>
      <c r="AG19" s="60">
        <f t="shared" si="17"/>
        <v>0</v>
      </c>
      <c r="AH19" s="73">
        <f t="shared" si="18"/>
        <v>1</v>
      </c>
      <c r="AI19" s="114" t="s">
        <v>48</v>
      </c>
      <c r="AJ19" s="65" t="s">
        <v>47</v>
      </c>
      <c r="AK19" s="65" t="s">
        <v>47</v>
      </c>
      <c r="AL19" s="129" t="s">
        <v>47</v>
      </c>
      <c r="AM19" s="84">
        <f t="shared" si="19"/>
        <v>0</v>
      </c>
      <c r="AN19" s="65">
        <f t="shared" si="20"/>
        <v>3</v>
      </c>
      <c r="AO19" s="60">
        <f t="shared" si="21"/>
        <v>0</v>
      </c>
      <c r="AP19" s="73">
        <f t="shared" si="22"/>
        <v>1</v>
      </c>
      <c r="AQ19" s="173"/>
      <c r="AR19" s="52">
        <f t="shared" si="23"/>
        <v>1</v>
      </c>
      <c r="AS19" s="65">
        <f t="shared" si="0"/>
        <v>3</v>
      </c>
      <c r="AT19" s="60">
        <f t="shared" si="1"/>
        <v>0</v>
      </c>
      <c r="AU19" s="87">
        <f t="shared" si="2"/>
        <v>2</v>
      </c>
      <c r="AV19" s="5">
        <f t="shared" si="24"/>
        <v>6</v>
      </c>
      <c r="AW19" s="2"/>
      <c r="AX19" s="52">
        <f t="shared" si="25"/>
        <v>16.666666666666668</v>
      </c>
      <c r="AY19" s="65">
        <f t="shared" si="26"/>
        <v>50</v>
      </c>
      <c r="AZ19" s="91">
        <f t="shared" si="27"/>
        <v>0</v>
      </c>
      <c r="BA19" s="178">
        <f t="shared" si="28"/>
        <v>33.333333333333336</v>
      </c>
    </row>
    <row r="20" spans="1:53" s="25" customFormat="1" ht="15" customHeight="1">
      <c r="A20" s="24"/>
      <c r="B20" s="133" t="s">
        <v>10</v>
      </c>
      <c r="C20" s="72" t="s">
        <v>45</v>
      </c>
      <c r="D20" s="41" t="s">
        <v>45</v>
      </c>
      <c r="E20" s="41" t="s">
        <v>45</v>
      </c>
      <c r="F20" s="150" t="s">
        <v>45</v>
      </c>
      <c r="G20" s="72">
        <f t="shared" si="3"/>
        <v>4</v>
      </c>
      <c r="H20" s="65">
        <f t="shared" si="4"/>
        <v>0</v>
      </c>
      <c r="I20" s="60">
        <f t="shared" si="5"/>
        <v>0</v>
      </c>
      <c r="J20" s="88">
        <f t="shared" si="6"/>
        <v>0</v>
      </c>
      <c r="K20" s="84" t="s">
        <v>45</v>
      </c>
      <c r="L20" s="50" t="s">
        <v>45</v>
      </c>
      <c r="M20" s="50" t="s">
        <v>45</v>
      </c>
      <c r="N20" s="113" t="s">
        <v>45</v>
      </c>
      <c r="O20" s="50">
        <f t="shared" si="7"/>
        <v>4</v>
      </c>
      <c r="P20" s="65">
        <f t="shared" si="8"/>
        <v>0</v>
      </c>
      <c r="Q20" s="60">
        <f t="shared" si="9"/>
        <v>0</v>
      </c>
      <c r="R20" s="88">
        <f t="shared" si="10"/>
        <v>0</v>
      </c>
      <c r="S20" s="84" t="s">
        <v>45</v>
      </c>
      <c r="T20" s="50" t="s">
        <v>45</v>
      </c>
      <c r="U20" s="50" t="s">
        <v>45</v>
      </c>
      <c r="V20" s="113" t="s">
        <v>45</v>
      </c>
      <c r="W20" s="50">
        <f t="shared" si="11"/>
        <v>4</v>
      </c>
      <c r="X20" s="65">
        <f t="shared" si="12"/>
        <v>0</v>
      </c>
      <c r="Y20" s="60">
        <f t="shared" si="13"/>
        <v>0</v>
      </c>
      <c r="Z20" s="88">
        <f t="shared" si="14"/>
        <v>0</v>
      </c>
      <c r="AA20" s="84" t="s">
        <v>45</v>
      </c>
      <c r="AB20" s="50" t="s">
        <v>45</v>
      </c>
      <c r="AC20" s="87" t="s">
        <v>48</v>
      </c>
      <c r="AD20" s="113" t="s">
        <v>45</v>
      </c>
      <c r="AE20" s="50">
        <f t="shared" si="15"/>
        <v>3</v>
      </c>
      <c r="AF20" s="65">
        <f t="shared" si="16"/>
        <v>0</v>
      </c>
      <c r="AG20" s="60">
        <f t="shared" si="17"/>
        <v>0</v>
      </c>
      <c r="AH20" s="73">
        <f t="shared" si="18"/>
        <v>1</v>
      </c>
      <c r="AI20" s="84" t="s">
        <v>45</v>
      </c>
      <c r="AJ20" s="50" t="s">
        <v>45</v>
      </c>
      <c r="AK20" s="50" t="s">
        <v>45</v>
      </c>
      <c r="AL20" s="113" t="s">
        <v>45</v>
      </c>
      <c r="AM20" s="84">
        <f t="shared" si="19"/>
        <v>4</v>
      </c>
      <c r="AN20" s="65">
        <f t="shared" si="20"/>
        <v>0</v>
      </c>
      <c r="AO20" s="60">
        <f t="shared" si="21"/>
        <v>0</v>
      </c>
      <c r="AP20" s="73">
        <f t="shared" si="22"/>
        <v>0</v>
      </c>
      <c r="AQ20" s="173"/>
      <c r="AR20" s="52">
        <f t="shared" si="23"/>
        <v>19</v>
      </c>
      <c r="AS20" s="65">
        <f t="shared" si="0"/>
        <v>0</v>
      </c>
      <c r="AT20" s="60">
        <f t="shared" si="1"/>
        <v>0</v>
      </c>
      <c r="AU20" s="87">
        <f t="shared" si="2"/>
        <v>1</v>
      </c>
      <c r="AV20" s="5">
        <f t="shared" si="24"/>
        <v>20</v>
      </c>
      <c r="AW20" s="2"/>
      <c r="AX20" s="52">
        <f t="shared" si="25"/>
        <v>95</v>
      </c>
      <c r="AY20" s="65">
        <f t="shared" si="26"/>
        <v>0</v>
      </c>
      <c r="AZ20" s="91">
        <f t="shared" si="27"/>
        <v>0</v>
      </c>
      <c r="BA20" s="178">
        <f t="shared" si="28"/>
        <v>5</v>
      </c>
    </row>
    <row r="21" spans="1:53" s="27" customFormat="1" ht="15" customHeight="1" thickBot="1">
      <c r="A21" s="26"/>
      <c r="B21" s="137" t="s">
        <v>38</v>
      </c>
      <c r="C21" s="155" t="s">
        <v>48</v>
      </c>
      <c r="D21" s="102" t="s">
        <v>48</v>
      </c>
      <c r="E21" s="102" t="s">
        <v>48</v>
      </c>
      <c r="F21" s="156" t="s">
        <v>48</v>
      </c>
      <c r="G21" s="74">
        <f t="shared" si="3"/>
        <v>0</v>
      </c>
      <c r="H21" s="66">
        <f t="shared" si="4"/>
        <v>0</v>
      </c>
      <c r="I21" s="61">
        <f t="shared" si="5"/>
        <v>0</v>
      </c>
      <c r="J21" s="101">
        <f t="shared" si="6"/>
        <v>4</v>
      </c>
      <c r="K21" s="85" t="s">
        <v>45</v>
      </c>
      <c r="L21" s="66" t="s">
        <v>47</v>
      </c>
      <c r="M21" s="53" t="s">
        <v>45</v>
      </c>
      <c r="N21" s="131" t="s">
        <v>47</v>
      </c>
      <c r="O21" s="53">
        <f t="shared" si="7"/>
        <v>2</v>
      </c>
      <c r="P21" s="66">
        <f t="shared" si="8"/>
        <v>2</v>
      </c>
      <c r="Q21" s="61">
        <f t="shared" si="9"/>
        <v>0</v>
      </c>
      <c r="R21" s="101">
        <f t="shared" si="10"/>
        <v>0</v>
      </c>
      <c r="S21" s="85" t="s">
        <v>45</v>
      </c>
      <c r="T21" s="53" t="s">
        <v>45</v>
      </c>
      <c r="U21" s="53" t="s">
        <v>45</v>
      </c>
      <c r="V21" s="75" t="s">
        <v>48</v>
      </c>
      <c r="W21" s="53">
        <f t="shared" si="11"/>
        <v>3</v>
      </c>
      <c r="X21" s="66">
        <f t="shared" si="12"/>
        <v>0</v>
      </c>
      <c r="Y21" s="61">
        <f t="shared" si="13"/>
        <v>0</v>
      </c>
      <c r="Z21" s="101">
        <f t="shared" si="14"/>
        <v>1</v>
      </c>
      <c r="AA21" s="122" t="s">
        <v>46</v>
      </c>
      <c r="AB21" s="53" t="s">
        <v>45</v>
      </c>
      <c r="AC21" s="53" t="s">
        <v>45</v>
      </c>
      <c r="AD21" s="123" t="s">
        <v>45</v>
      </c>
      <c r="AE21" s="53">
        <f t="shared" si="15"/>
        <v>3</v>
      </c>
      <c r="AF21" s="66">
        <f t="shared" si="16"/>
        <v>0</v>
      </c>
      <c r="AG21" s="61">
        <f t="shared" si="17"/>
        <v>1</v>
      </c>
      <c r="AH21" s="75">
        <f t="shared" si="18"/>
        <v>0</v>
      </c>
      <c r="AI21" s="124" t="s">
        <v>45</v>
      </c>
      <c r="AJ21" s="107" t="s">
        <v>45</v>
      </c>
      <c r="AK21" s="167" t="s">
        <v>46</v>
      </c>
      <c r="AL21" s="156" t="s">
        <v>48</v>
      </c>
      <c r="AM21" s="85">
        <f t="shared" si="19"/>
        <v>2</v>
      </c>
      <c r="AN21" s="66">
        <f t="shared" si="20"/>
        <v>0</v>
      </c>
      <c r="AO21" s="61">
        <f t="shared" si="21"/>
        <v>1</v>
      </c>
      <c r="AP21" s="75">
        <f t="shared" si="22"/>
        <v>1</v>
      </c>
      <c r="AQ21" s="173"/>
      <c r="AR21" s="52">
        <f t="shared" si="23"/>
        <v>10</v>
      </c>
      <c r="AS21" s="65">
        <f t="shared" si="0"/>
        <v>2</v>
      </c>
      <c r="AT21" s="60">
        <f t="shared" si="1"/>
        <v>2</v>
      </c>
      <c r="AU21" s="87">
        <f t="shared" si="2"/>
        <v>6</v>
      </c>
      <c r="AV21" s="5">
        <f t="shared" si="24"/>
        <v>20</v>
      </c>
      <c r="AW21" s="2"/>
      <c r="AX21" s="52">
        <f t="shared" si="25"/>
        <v>50</v>
      </c>
      <c r="AY21" s="65">
        <f t="shared" si="26"/>
        <v>10</v>
      </c>
      <c r="AZ21" s="91">
        <f t="shared" si="27"/>
        <v>10</v>
      </c>
      <c r="BA21" s="178">
        <f t="shared" si="28"/>
        <v>30</v>
      </c>
    </row>
    <row r="22" spans="1:53" s="23" customFormat="1" ht="15" customHeight="1">
      <c r="A22" s="22" t="s">
        <v>11</v>
      </c>
      <c r="B22" s="138" t="s">
        <v>34</v>
      </c>
      <c r="C22" s="157" t="s">
        <v>47</v>
      </c>
      <c r="D22" s="105" t="s">
        <v>48</v>
      </c>
      <c r="E22" s="39" t="s">
        <v>45</v>
      </c>
      <c r="F22" s="158" t="s">
        <v>46</v>
      </c>
      <c r="G22" s="70">
        <f t="shared" si="3"/>
        <v>1</v>
      </c>
      <c r="H22" s="64">
        <f t="shared" si="4"/>
        <v>1</v>
      </c>
      <c r="I22" s="59">
        <f t="shared" si="5"/>
        <v>1</v>
      </c>
      <c r="J22" s="104">
        <f t="shared" si="6"/>
        <v>1</v>
      </c>
      <c r="K22" s="111" t="s">
        <v>48</v>
      </c>
      <c r="L22" s="105" t="s">
        <v>48</v>
      </c>
      <c r="M22" s="105" t="s">
        <v>48</v>
      </c>
      <c r="N22" s="71" t="s">
        <v>48</v>
      </c>
      <c r="O22" s="48">
        <f t="shared" si="7"/>
        <v>0</v>
      </c>
      <c r="P22" s="64">
        <f t="shared" si="8"/>
        <v>0</v>
      </c>
      <c r="Q22" s="59">
        <f t="shared" si="9"/>
        <v>0</v>
      </c>
      <c r="R22" s="104">
        <f t="shared" si="10"/>
        <v>4</v>
      </c>
      <c r="S22" s="111" t="s">
        <v>48</v>
      </c>
      <c r="T22" s="105" t="s">
        <v>48</v>
      </c>
      <c r="U22" s="105" t="s">
        <v>48</v>
      </c>
      <c r="V22" s="71" t="s">
        <v>48</v>
      </c>
      <c r="W22" s="48">
        <f t="shared" si="11"/>
        <v>0</v>
      </c>
      <c r="X22" s="64">
        <f t="shared" si="12"/>
        <v>0</v>
      </c>
      <c r="Y22" s="59">
        <f t="shared" si="13"/>
        <v>0</v>
      </c>
      <c r="Z22" s="104">
        <f t="shared" si="14"/>
        <v>4</v>
      </c>
      <c r="AA22" s="121" t="s">
        <v>48</v>
      </c>
      <c r="AB22" s="103" t="s">
        <v>48</v>
      </c>
      <c r="AC22" s="103" t="s">
        <v>48</v>
      </c>
      <c r="AD22" s="77" t="s">
        <v>48</v>
      </c>
      <c r="AE22" s="48">
        <f t="shared" si="15"/>
        <v>0</v>
      </c>
      <c r="AF22" s="64">
        <f t="shared" si="16"/>
        <v>0</v>
      </c>
      <c r="AG22" s="59">
        <f t="shared" si="17"/>
        <v>0</v>
      </c>
      <c r="AH22" s="71">
        <f t="shared" si="18"/>
        <v>4</v>
      </c>
      <c r="AI22" s="111" t="s">
        <v>48</v>
      </c>
      <c r="AJ22" s="105" t="s">
        <v>48</v>
      </c>
      <c r="AK22" s="105" t="s">
        <v>48</v>
      </c>
      <c r="AL22" s="71" t="s">
        <v>48</v>
      </c>
      <c r="AM22" s="83">
        <f t="shared" si="19"/>
        <v>0</v>
      </c>
      <c r="AN22" s="64">
        <f t="shared" si="20"/>
        <v>0</v>
      </c>
      <c r="AO22" s="59">
        <f t="shared" si="21"/>
        <v>0</v>
      </c>
      <c r="AP22" s="71">
        <f t="shared" si="22"/>
        <v>4</v>
      </c>
      <c r="AQ22" s="173"/>
      <c r="AR22" s="52">
        <f t="shared" si="23"/>
        <v>1</v>
      </c>
      <c r="AS22" s="65">
        <f t="shared" si="0"/>
        <v>1</v>
      </c>
      <c r="AT22" s="60">
        <f t="shared" si="1"/>
        <v>1</v>
      </c>
      <c r="AU22" s="87">
        <f t="shared" si="2"/>
        <v>17</v>
      </c>
      <c r="AV22" s="5">
        <f t="shared" si="24"/>
        <v>20</v>
      </c>
      <c r="AW22" s="2"/>
      <c r="AX22" s="52">
        <f t="shared" si="25"/>
        <v>5</v>
      </c>
      <c r="AY22" s="65">
        <f t="shared" si="26"/>
        <v>5</v>
      </c>
      <c r="AZ22" s="91">
        <f t="shared" si="27"/>
        <v>5</v>
      </c>
      <c r="BA22" s="178">
        <f t="shared" si="28"/>
        <v>85</v>
      </c>
    </row>
    <row r="23" spans="1:53" s="25" customFormat="1" ht="15" customHeight="1">
      <c r="A23" s="24"/>
      <c r="B23" s="139" t="s">
        <v>30</v>
      </c>
      <c r="C23" s="114" t="s">
        <v>48</v>
      </c>
      <c r="D23" s="41" t="s">
        <v>45</v>
      </c>
      <c r="E23" s="41" t="s">
        <v>45</v>
      </c>
      <c r="F23" s="150" t="s">
        <v>45</v>
      </c>
      <c r="G23" s="72">
        <f t="shared" si="3"/>
        <v>3</v>
      </c>
      <c r="H23" s="65">
        <f t="shared" si="4"/>
        <v>0</v>
      </c>
      <c r="I23" s="60">
        <f t="shared" si="5"/>
        <v>0</v>
      </c>
      <c r="J23" s="88">
        <f t="shared" si="6"/>
        <v>1</v>
      </c>
      <c r="K23" s="84" t="s">
        <v>45</v>
      </c>
      <c r="L23" s="50" t="s">
        <v>45</v>
      </c>
      <c r="M23" s="50" t="s">
        <v>45</v>
      </c>
      <c r="N23" s="113" t="s">
        <v>45</v>
      </c>
      <c r="O23" s="50">
        <f t="shared" si="7"/>
        <v>4</v>
      </c>
      <c r="P23" s="65">
        <f t="shared" si="8"/>
        <v>0</v>
      </c>
      <c r="Q23" s="60">
        <f t="shared" si="9"/>
        <v>0</v>
      </c>
      <c r="R23" s="88">
        <f t="shared" si="10"/>
        <v>0</v>
      </c>
      <c r="S23" s="114" t="s">
        <v>48</v>
      </c>
      <c r="T23" s="50" t="s">
        <v>45</v>
      </c>
      <c r="U23" s="91" t="s">
        <v>46</v>
      </c>
      <c r="V23" s="117" t="s">
        <v>46</v>
      </c>
      <c r="W23" s="50">
        <f t="shared" si="11"/>
        <v>1</v>
      </c>
      <c r="X23" s="65">
        <f t="shared" si="12"/>
        <v>0</v>
      </c>
      <c r="Y23" s="60">
        <f t="shared" si="13"/>
        <v>2</v>
      </c>
      <c r="Z23" s="88">
        <f t="shared" si="14"/>
        <v>1</v>
      </c>
      <c r="AA23" s="114" t="s">
        <v>48</v>
      </c>
      <c r="AB23" s="87" t="s">
        <v>48</v>
      </c>
      <c r="AC23" s="50" t="s">
        <v>45</v>
      </c>
      <c r="AD23" s="113" t="s">
        <v>45</v>
      </c>
      <c r="AE23" s="50">
        <f t="shared" si="15"/>
        <v>2</v>
      </c>
      <c r="AF23" s="65">
        <f t="shared" si="16"/>
        <v>0</v>
      </c>
      <c r="AG23" s="60">
        <f t="shared" si="17"/>
        <v>0</v>
      </c>
      <c r="AH23" s="73">
        <f t="shared" si="18"/>
        <v>2</v>
      </c>
      <c r="AI23" s="116" t="s">
        <v>46</v>
      </c>
      <c r="AJ23" s="50" t="s">
        <v>45</v>
      </c>
      <c r="AK23" s="50" t="s">
        <v>45</v>
      </c>
      <c r="AL23" s="117" t="s">
        <v>46</v>
      </c>
      <c r="AM23" s="84">
        <f t="shared" si="19"/>
        <v>2</v>
      </c>
      <c r="AN23" s="65">
        <f t="shared" si="20"/>
        <v>0</v>
      </c>
      <c r="AO23" s="60">
        <f t="shared" si="21"/>
        <v>2</v>
      </c>
      <c r="AP23" s="73">
        <f t="shared" si="22"/>
        <v>0</v>
      </c>
      <c r="AQ23" s="173"/>
      <c r="AR23" s="52">
        <f t="shared" si="23"/>
        <v>12</v>
      </c>
      <c r="AS23" s="65">
        <f t="shared" si="23"/>
        <v>0</v>
      </c>
      <c r="AT23" s="60">
        <f t="shared" si="1"/>
        <v>4</v>
      </c>
      <c r="AU23" s="87">
        <f t="shared" si="2"/>
        <v>4</v>
      </c>
      <c r="AV23" s="5">
        <f t="shared" si="24"/>
        <v>20</v>
      </c>
      <c r="AW23" s="2"/>
      <c r="AX23" s="52">
        <f t="shared" si="25"/>
        <v>60</v>
      </c>
      <c r="AY23" s="65">
        <f t="shared" si="26"/>
        <v>0</v>
      </c>
      <c r="AZ23" s="91">
        <f t="shared" si="27"/>
        <v>20</v>
      </c>
      <c r="BA23" s="178">
        <f t="shared" si="28"/>
        <v>20</v>
      </c>
    </row>
    <row r="24" spans="1:53" s="25" customFormat="1" ht="15" customHeight="1">
      <c r="A24" s="24"/>
      <c r="B24" s="140" t="s">
        <v>12</v>
      </c>
      <c r="C24" s="72" t="s">
        <v>45</v>
      </c>
      <c r="D24" s="41" t="s">
        <v>45</v>
      </c>
      <c r="E24" s="65" t="s">
        <v>47</v>
      </c>
      <c r="F24" s="150" t="s">
        <v>45</v>
      </c>
      <c r="G24" s="72">
        <f t="shared" si="3"/>
        <v>3</v>
      </c>
      <c r="H24" s="65">
        <f t="shared" si="4"/>
        <v>1</v>
      </c>
      <c r="I24" s="60">
        <f t="shared" si="5"/>
        <v>0</v>
      </c>
      <c r="J24" s="88">
        <f t="shared" si="6"/>
        <v>0</v>
      </c>
      <c r="K24" s="84" t="s">
        <v>45</v>
      </c>
      <c r="L24" s="50" t="s">
        <v>45</v>
      </c>
      <c r="M24" s="50" t="s">
        <v>45</v>
      </c>
      <c r="N24" s="113" t="s">
        <v>45</v>
      </c>
      <c r="O24" s="50">
        <f t="shared" si="7"/>
        <v>4</v>
      </c>
      <c r="P24" s="65">
        <f t="shared" si="8"/>
        <v>0</v>
      </c>
      <c r="Q24" s="60">
        <f t="shared" si="9"/>
        <v>0</v>
      </c>
      <c r="R24" s="88">
        <f t="shared" si="10"/>
        <v>0</v>
      </c>
      <c r="S24" s="84" t="s">
        <v>45</v>
      </c>
      <c r="T24" s="50" t="s">
        <v>45</v>
      </c>
      <c r="U24" s="50" t="s">
        <v>45</v>
      </c>
      <c r="V24" s="113" t="s">
        <v>45</v>
      </c>
      <c r="W24" s="50">
        <f t="shared" si="11"/>
        <v>4</v>
      </c>
      <c r="X24" s="65">
        <f t="shared" si="12"/>
        <v>0</v>
      </c>
      <c r="Y24" s="60">
        <f t="shared" si="13"/>
        <v>0</v>
      </c>
      <c r="Z24" s="88">
        <f t="shared" si="14"/>
        <v>0</v>
      </c>
      <c r="AA24" s="84" t="s">
        <v>45</v>
      </c>
      <c r="AB24" s="50" t="s">
        <v>45</v>
      </c>
      <c r="AC24" s="50" t="s">
        <v>45</v>
      </c>
      <c r="AD24" s="113" t="s">
        <v>45</v>
      </c>
      <c r="AE24" s="50">
        <f t="shared" si="15"/>
        <v>4</v>
      </c>
      <c r="AF24" s="65">
        <f t="shared" si="16"/>
        <v>0</v>
      </c>
      <c r="AG24" s="60">
        <f t="shared" si="17"/>
        <v>0</v>
      </c>
      <c r="AH24" s="73">
        <f t="shared" si="18"/>
        <v>0</v>
      </c>
      <c r="AI24" s="84" t="s">
        <v>45</v>
      </c>
      <c r="AJ24" s="50" t="s">
        <v>45</v>
      </c>
      <c r="AK24" s="50" t="s">
        <v>45</v>
      </c>
      <c r="AL24" s="113" t="s">
        <v>45</v>
      </c>
      <c r="AM24" s="84">
        <f t="shared" si="19"/>
        <v>4</v>
      </c>
      <c r="AN24" s="65">
        <f t="shared" si="20"/>
        <v>0</v>
      </c>
      <c r="AO24" s="60">
        <f t="shared" si="21"/>
        <v>0</v>
      </c>
      <c r="AP24" s="73">
        <f t="shared" si="22"/>
        <v>0</v>
      </c>
      <c r="AQ24" s="173"/>
      <c r="AR24" s="52">
        <f t="shared" si="23"/>
        <v>19</v>
      </c>
      <c r="AS24" s="65">
        <f t="shared" si="23"/>
        <v>1</v>
      </c>
      <c r="AT24" s="60">
        <f t="shared" si="1"/>
        <v>0</v>
      </c>
      <c r="AU24" s="87">
        <f t="shared" si="2"/>
        <v>0</v>
      </c>
      <c r="AV24" s="5">
        <f t="shared" si="24"/>
        <v>20</v>
      </c>
      <c r="AW24" s="2"/>
      <c r="AX24" s="52">
        <f t="shared" si="25"/>
        <v>95</v>
      </c>
      <c r="AY24" s="65">
        <f t="shared" si="26"/>
        <v>5</v>
      </c>
      <c r="AZ24" s="91">
        <f t="shared" si="27"/>
        <v>0</v>
      </c>
      <c r="BA24" s="178">
        <f t="shared" si="28"/>
        <v>0</v>
      </c>
    </row>
    <row r="25" spans="1:53" s="25" customFormat="1" ht="15" customHeight="1">
      <c r="A25" s="24"/>
      <c r="B25" s="136" t="s">
        <v>13</v>
      </c>
      <c r="C25" s="116" t="s">
        <v>46</v>
      </c>
      <c r="D25" s="65" t="s">
        <v>47</v>
      </c>
      <c r="E25" s="41" t="s">
        <v>45</v>
      </c>
      <c r="F25" s="150" t="s">
        <v>45</v>
      </c>
      <c r="G25" s="72">
        <f t="shared" si="3"/>
        <v>2</v>
      </c>
      <c r="H25" s="65">
        <f t="shared" si="4"/>
        <v>1</v>
      </c>
      <c r="I25" s="60">
        <f t="shared" si="5"/>
        <v>1</v>
      </c>
      <c r="J25" s="88">
        <f t="shared" si="6"/>
        <v>0</v>
      </c>
      <c r="K25" s="84" t="s">
        <v>45</v>
      </c>
      <c r="L25" s="50" t="s">
        <v>45</v>
      </c>
      <c r="M25" s="50" t="s">
        <v>45</v>
      </c>
      <c r="N25" s="117" t="s">
        <v>46</v>
      </c>
      <c r="O25" s="50">
        <f t="shared" si="7"/>
        <v>3</v>
      </c>
      <c r="P25" s="65">
        <f t="shared" si="8"/>
        <v>0</v>
      </c>
      <c r="Q25" s="60">
        <f t="shared" si="9"/>
        <v>1</v>
      </c>
      <c r="R25" s="88">
        <f t="shared" si="10"/>
        <v>0</v>
      </c>
      <c r="S25" s="84" t="s">
        <v>45</v>
      </c>
      <c r="T25" s="50" t="s">
        <v>45</v>
      </c>
      <c r="U25" s="50" t="s">
        <v>45</v>
      </c>
      <c r="V25" s="117" t="s">
        <v>46</v>
      </c>
      <c r="W25" s="50">
        <f t="shared" si="11"/>
        <v>3</v>
      </c>
      <c r="X25" s="65">
        <f t="shared" si="12"/>
        <v>0</v>
      </c>
      <c r="Y25" s="60">
        <f t="shared" si="13"/>
        <v>1</v>
      </c>
      <c r="Z25" s="88">
        <f t="shared" si="14"/>
        <v>0</v>
      </c>
      <c r="AA25" s="84" t="s">
        <v>45</v>
      </c>
      <c r="AB25" s="50" t="s">
        <v>45</v>
      </c>
      <c r="AC25" s="50" t="s">
        <v>45</v>
      </c>
      <c r="AD25" s="117" t="s">
        <v>46</v>
      </c>
      <c r="AE25" s="50">
        <f t="shared" si="15"/>
        <v>3</v>
      </c>
      <c r="AF25" s="65">
        <f t="shared" si="16"/>
        <v>0</v>
      </c>
      <c r="AG25" s="60">
        <f t="shared" si="17"/>
        <v>1</v>
      </c>
      <c r="AH25" s="73">
        <f t="shared" si="18"/>
        <v>0</v>
      </c>
      <c r="AI25" s="84" t="s">
        <v>45</v>
      </c>
      <c r="AJ25" s="50" t="s">
        <v>45</v>
      </c>
      <c r="AK25" s="50" t="s">
        <v>45</v>
      </c>
      <c r="AL25" s="117" t="s">
        <v>46</v>
      </c>
      <c r="AM25" s="84">
        <f t="shared" si="19"/>
        <v>3</v>
      </c>
      <c r="AN25" s="65">
        <f t="shared" si="20"/>
        <v>0</v>
      </c>
      <c r="AO25" s="60">
        <f t="shared" si="21"/>
        <v>1</v>
      </c>
      <c r="AP25" s="73">
        <f t="shared" si="22"/>
        <v>0</v>
      </c>
      <c r="AQ25" s="173"/>
      <c r="AR25" s="52">
        <f t="shared" si="23"/>
        <v>14</v>
      </c>
      <c r="AS25" s="65">
        <f t="shared" si="23"/>
        <v>1</v>
      </c>
      <c r="AT25" s="60">
        <f t="shared" si="1"/>
        <v>5</v>
      </c>
      <c r="AU25" s="87">
        <f t="shared" si="2"/>
        <v>0</v>
      </c>
      <c r="AV25" s="5">
        <f t="shared" si="24"/>
        <v>20</v>
      </c>
      <c r="AW25" s="2"/>
      <c r="AX25" s="52">
        <f t="shared" si="25"/>
        <v>70</v>
      </c>
      <c r="AY25" s="65">
        <f t="shared" si="26"/>
        <v>5</v>
      </c>
      <c r="AZ25" s="91">
        <f t="shared" si="27"/>
        <v>25</v>
      </c>
      <c r="BA25" s="178">
        <f t="shared" si="28"/>
        <v>0</v>
      </c>
    </row>
    <row r="26" spans="1:53" s="25" customFormat="1" ht="15" customHeight="1">
      <c r="A26" s="24"/>
      <c r="B26" s="141" t="s">
        <v>14</v>
      </c>
      <c r="C26" s="72" t="s">
        <v>45</v>
      </c>
      <c r="D26" s="41" t="s">
        <v>45</v>
      </c>
      <c r="E26" s="41" t="s">
        <v>45</v>
      </c>
      <c r="F26" s="129" t="s">
        <v>47</v>
      </c>
      <c r="G26" s="72">
        <f t="shared" si="3"/>
        <v>3</v>
      </c>
      <c r="H26" s="65">
        <f t="shared" si="4"/>
        <v>1</v>
      </c>
      <c r="I26" s="60">
        <f t="shared" si="5"/>
        <v>0</v>
      </c>
      <c r="J26" s="88">
        <f t="shared" si="6"/>
        <v>0</v>
      </c>
      <c r="K26" s="84" t="s">
        <v>45</v>
      </c>
      <c r="L26" s="50" t="s">
        <v>45</v>
      </c>
      <c r="M26" s="50" t="s">
        <v>45</v>
      </c>
      <c r="N26" s="129" t="s">
        <v>47</v>
      </c>
      <c r="O26" s="50">
        <f t="shared" si="7"/>
        <v>3</v>
      </c>
      <c r="P26" s="65">
        <f t="shared" si="8"/>
        <v>1</v>
      </c>
      <c r="Q26" s="60">
        <f t="shared" si="9"/>
        <v>0</v>
      </c>
      <c r="R26" s="88">
        <f t="shared" si="10"/>
        <v>0</v>
      </c>
      <c r="S26" s="84" t="s">
        <v>45</v>
      </c>
      <c r="T26" s="50" t="s">
        <v>45</v>
      </c>
      <c r="U26" s="50" t="s">
        <v>45</v>
      </c>
      <c r="V26" s="113" t="s">
        <v>45</v>
      </c>
      <c r="W26" s="50">
        <f t="shared" si="11"/>
        <v>4</v>
      </c>
      <c r="X26" s="65">
        <f t="shared" si="12"/>
        <v>0</v>
      </c>
      <c r="Y26" s="60">
        <f t="shared" si="13"/>
        <v>0</v>
      </c>
      <c r="Z26" s="88">
        <f t="shared" si="14"/>
        <v>0</v>
      </c>
      <c r="AA26" s="84" t="s">
        <v>45</v>
      </c>
      <c r="AB26" s="50" t="s">
        <v>45</v>
      </c>
      <c r="AC26" s="50" t="s">
        <v>45</v>
      </c>
      <c r="AD26" s="113" t="s">
        <v>45</v>
      </c>
      <c r="AE26" s="50">
        <f t="shared" si="15"/>
        <v>4</v>
      </c>
      <c r="AF26" s="65">
        <f t="shared" si="16"/>
        <v>0</v>
      </c>
      <c r="AG26" s="60">
        <f t="shared" si="17"/>
        <v>0</v>
      </c>
      <c r="AH26" s="73">
        <f t="shared" si="18"/>
        <v>0</v>
      </c>
      <c r="AI26" s="84" t="s">
        <v>45</v>
      </c>
      <c r="AJ26" s="50" t="s">
        <v>45</v>
      </c>
      <c r="AK26" s="50" t="s">
        <v>45</v>
      </c>
      <c r="AL26" s="113" t="s">
        <v>45</v>
      </c>
      <c r="AM26" s="84">
        <f t="shared" si="19"/>
        <v>4</v>
      </c>
      <c r="AN26" s="65">
        <f t="shared" si="20"/>
        <v>0</v>
      </c>
      <c r="AO26" s="60">
        <f t="shared" si="21"/>
        <v>0</v>
      </c>
      <c r="AP26" s="73">
        <f t="shared" si="22"/>
        <v>0</v>
      </c>
      <c r="AQ26" s="173"/>
      <c r="AR26" s="52">
        <f t="shared" si="23"/>
        <v>18</v>
      </c>
      <c r="AS26" s="65">
        <f t="shared" si="23"/>
        <v>2</v>
      </c>
      <c r="AT26" s="60">
        <f t="shared" si="1"/>
        <v>0</v>
      </c>
      <c r="AU26" s="87">
        <f t="shared" si="2"/>
        <v>0</v>
      </c>
      <c r="AV26" s="5">
        <f t="shared" si="24"/>
        <v>20</v>
      </c>
      <c r="AW26" s="2"/>
      <c r="AX26" s="52">
        <f t="shared" si="25"/>
        <v>90</v>
      </c>
      <c r="AY26" s="65">
        <f t="shared" si="26"/>
        <v>10</v>
      </c>
      <c r="AZ26" s="91">
        <f t="shared" si="27"/>
        <v>0</v>
      </c>
      <c r="BA26" s="178">
        <f t="shared" si="28"/>
        <v>0</v>
      </c>
    </row>
    <row r="27" spans="1:53" s="25" customFormat="1" ht="15" customHeight="1">
      <c r="A27" s="24"/>
      <c r="B27" s="134" t="s">
        <v>39</v>
      </c>
      <c r="C27" s="114" t="s">
        <v>48</v>
      </c>
      <c r="D27" s="87" t="s">
        <v>48</v>
      </c>
      <c r="E27" s="87" t="s">
        <v>48</v>
      </c>
      <c r="F27" s="73" t="s">
        <v>48</v>
      </c>
      <c r="G27" s="72">
        <f t="shared" si="3"/>
        <v>0</v>
      </c>
      <c r="H27" s="65">
        <f t="shared" si="4"/>
        <v>0</v>
      </c>
      <c r="I27" s="60">
        <f t="shared" si="5"/>
        <v>0</v>
      </c>
      <c r="J27" s="88">
        <f t="shared" si="6"/>
        <v>4</v>
      </c>
      <c r="K27" s="114" t="s">
        <v>48</v>
      </c>
      <c r="L27" s="65" t="s">
        <v>47</v>
      </c>
      <c r="M27" s="87" t="s">
        <v>48</v>
      </c>
      <c r="N27" s="113" t="s">
        <v>45</v>
      </c>
      <c r="O27" s="50">
        <f t="shared" si="7"/>
        <v>1</v>
      </c>
      <c r="P27" s="65">
        <f t="shared" si="8"/>
        <v>1</v>
      </c>
      <c r="Q27" s="60">
        <f t="shared" si="9"/>
        <v>0</v>
      </c>
      <c r="R27" s="88">
        <f t="shared" si="10"/>
        <v>2</v>
      </c>
      <c r="S27" s="114" t="s">
        <v>48</v>
      </c>
      <c r="T27" s="51" t="s">
        <v>45</v>
      </c>
      <c r="U27" s="87" t="s">
        <v>48</v>
      </c>
      <c r="V27" s="113" t="s">
        <v>45</v>
      </c>
      <c r="W27" s="50">
        <f t="shared" si="11"/>
        <v>2</v>
      </c>
      <c r="X27" s="65">
        <f t="shared" si="12"/>
        <v>0</v>
      </c>
      <c r="Y27" s="60">
        <f t="shared" si="13"/>
        <v>0</v>
      </c>
      <c r="Z27" s="88">
        <f t="shared" si="14"/>
        <v>2</v>
      </c>
      <c r="AA27" s="118" t="s">
        <v>47</v>
      </c>
      <c r="AB27" s="50" t="s">
        <v>45</v>
      </c>
      <c r="AC27" s="87" t="s">
        <v>48</v>
      </c>
      <c r="AD27" s="73" t="s">
        <v>48</v>
      </c>
      <c r="AE27" s="50">
        <f t="shared" si="15"/>
        <v>1</v>
      </c>
      <c r="AF27" s="65">
        <f t="shared" si="16"/>
        <v>1</v>
      </c>
      <c r="AG27" s="60">
        <f t="shared" si="17"/>
        <v>0</v>
      </c>
      <c r="AH27" s="73">
        <f t="shared" si="18"/>
        <v>2</v>
      </c>
      <c r="AI27" s="114" t="s">
        <v>48</v>
      </c>
      <c r="AJ27" s="65" t="s">
        <v>47</v>
      </c>
      <c r="AK27" s="87" t="s">
        <v>48</v>
      </c>
      <c r="AL27" s="113" t="s">
        <v>45</v>
      </c>
      <c r="AM27" s="84">
        <f t="shared" si="19"/>
        <v>1</v>
      </c>
      <c r="AN27" s="65">
        <f t="shared" si="20"/>
        <v>1</v>
      </c>
      <c r="AO27" s="60">
        <f t="shared" si="21"/>
        <v>0</v>
      </c>
      <c r="AP27" s="73">
        <f t="shared" si="22"/>
        <v>2</v>
      </c>
      <c r="AQ27" s="173"/>
      <c r="AR27" s="52">
        <f t="shared" si="23"/>
        <v>5</v>
      </c>
      <c r="AS27" s="65">
        <f t="shared" si="23"/>
        <v>3</v>
      </c>
      <c r="AT27" s="60">
        <f t="shared" si="1"/>
        <v>0</v>
      </c>
      <c r="AU27" s="87">
        <f t="shared" si="2"/>
        <v>12</v>
      </c>
      <c r="AV27" s="5">
        <f t="shared" si="24"/>
        <v>20</v>
      </c>
      <c r="AW27" s="2"/>
      <c r="AX27" s="52">
        <f t="shared" si="25"/>
        <v>25</v>
      </c>
      <c r="AY27" s="65">
        <f t="shared" si="26"/>
        <v>15</v>
      </c>
      <c r="AZ27" s="91">
        <f t="shared" si="27"/>
        <v>0</v>
      </c>
      <c r="BA27" s="178">
        <f t="shared" si="28"/>
        <v>60</v>
      </c>
    </row>
    <row r="28" spans="1:53" s="25" customFormat="1" ht="15" customHeight="1">
      <c r="A28" s="24"/>
      <c r="B28" s="134" t="s">
        <v>15</v>
      </c>
      <c r="C28" s="72" t="s">
        <v>45</v>
      </c>
      <c r="D28" s="41" t="s">
        <v>45</v>
      </c>
      <c r="E28" s="41" t="s">
        <v>45</v>
      </c>
      <c r="F28" s="150" t="s">
        <v>45</v>
      </c>
      <c r="G28" s="72">
        <f t="shared" si="3"/>
        <v>4</v>
      </c>
      <c r="H28" s="65">
        <f t="shared" si="4"/>
        <v>0</v>
      </c>
      <c r="I28" s="60">
        <f t="shared" si="5"/>
        <v>0</v>
      </c>
      <c r="J28" s="88">
        <f t="shared" si="6"/>
        <v>0</v>
      </c>
      <c r="K28" s="84" t="s">
        <v>45</v>
      </c>
      <c r="L28" s="50" t="s">
        <v>45</v>
      </c>
      <c r="M28" s="50" t="s">
        <v>45</v>
      </c>
      <c r="N28" s="113" t="s">
        <v>45</v>
      </c>
      <c r="O28" s="50">
        <f t="shared" si="7"/>
        <v>4</v>
      </c>
      <c r="P28" s="65">
        <f t="shared" si="8"/>
        <v>0</v>
      </c>
      <c r="Q28" s="60">
        <f t="shared" si="9"/>
        <v>0</v>
      </c>
      <c r="R28" s="88">
        <f t="shared" si="10"/>
        <v>0</v>
      </c>
      <c r="S28" s="84" t="s">
        <v>45</v>
      </c>
      <c r="T28" s="50" t="s">
        <v>45</v>
      </c>
      <c r="U28" s="50" t="s">
        <v>45</v>
      </c>
      <c r="V28" s="113" t="s">
        <v>45</v>
      </c>
      <c r="W28" s="50">
        <f t="shared" si="11"/>
        <v>4</v>
      </c>
      <c r="X28" s="65">
        <f t="shared" si="12"/>
        <v>0</v>
      </c>
      <c r="Y28" s="60">
        <f t="shared" si="13"/>
        <v>0</v>
      </c>
      <c r="Z28" s="88">
        <f t="shared" si="14"/>
        <v>0</v>
      </c>
      <c r="AA28" s="84" t="s">
        <v>45</v>
      </c>
      <c r="AB28" s="50" t="s">
        <v>45</v>
      </c>
      <c r="AC28" s="50" t="s">
        <v>45</v>
      </c>
      <c r="AD28" s="113" t="s">
        <v>45</v>
      </c>
      <c r="AE28" s="50">
        <f t="shared" si="15"/>
        <v>4</v>
      </c>
      <c r="AF28" s="65">
        <f t="shared" si="16"/>
        <v>0</v>
      </c>
      <c r="AG28" s="60">
        <f t="shared" si="17"/>
        <v>0</v>
      </c>
      <c r="AH28" s="73">
        <f t="shared" si="18"/>
        <v>0</v>
      </c>
      <c r="AI28" s="84" t="s">
        <v>45</v>
      </c>
      <c r="AJ28" s="50" t="s">
        <v>45</v>
      </c>
      <c r="AK28" s="50" t="s">
        <v>45</v>
      </c>
      <c r="AL28" s="113" t="s">
        <v>45</v>
      </c>
      <c r="AM28" s="84">
        <f t="shared" si="19"/>
        <v>4</v>
      </c>
      <c r="AN28" s="65">
        <f t="shared" si="20"/>
        <v>0</v>
      </c>
      <c r="AO28" s="60">
        <f t="shared" si="21"/>
        <v>0</v>
      </c>
      <c r="AP28" s="73">
        <f t="shared" si="22"/>
        <v>0</v>
      </c>
      <c r="AQ28" s="173"/>
      <c r="AR28" s="52">
        <f t="shared" si="23"/>
        <v>20</v>
      </c>
      <c r="AS28" s="65">
        <f t="shared" si="23"/>
        <v>0</v>
      </c>
      <c r="AT28" s="60">
        <f t="shared" si="1"/>
        <v>0</v>
      </c>
      <c r="AU28" s="87">
        <f t="shared" si="2"/>
        <v>0</v>
      </c>
      <c r="AV28" s="5">
        <f t="shared" si="24"/>
        <v>20</v>
      </c>
      <c r="AW28" s="2"/>
      <c r="AX28" s="52">
        <f t="shared" si="25"/>
        <v>100</v>
      </c>
      <c r="AY28" s="65">
        <f t="shared" si="26"/>
        <v>0</v>
      </c>
      <c r="AZ28" s="91">
        <f t="shared" si="27"/>
        <v>0</v>
      </c>
      <c r="BA28" s="178">
        <f t="shared" si="28"/>
        <v>0</v>
      </c>
    </row>
    <row r="29" spans="1:53" s="25" customFormat="1" ht="15" customHeight="1">
      <c r="A29" s="24"/>
      <c r="B29" s="142" t="s">
        <v>36</v>
      </c>
      <c r="C29" s="118" t="s">
        <v>47</v>
      </c>
      <c r="D29" s="91" t="s">
        <v>46</v>
      </c>
      <c r="E29" s="91" t="s">
        <v>46</v>
      </c>
      <c r="F29" s="150" t="s">
        <v>45</v>
      </c>
      <c r="G29" s="72">
        <f t="shared" si="3"/>
        <v>1</v>
      </c>
      <c r="H29" s="65">
        <f t="shared" si="4"/>
        <v>1</v>
      </c>
      <c r="I29" s="60">
        <f t="shared" si="5"/>
        <v>2</v>
      </c>
      <c r="J29" s="88">
        <f t="shared" si="6"/>
        <v>0</v>
      </c>
      <c r="K29" s="84" t="s">
        <v>45</v>
      </c>
      <c r="L29" s="91" t="s">
        <v>46</v>
      </c>
      <c r="M29" s="50" t="s">
        <v>45</v>
      </c>
      <c r="N29" s="113" t="s">
        <v>45</v>
      </c>
      <c r="O29" s="50">
        <f t="shared" si="7"/>
        <v>3</v>
      </c>
      <c r="P29" s="65">
        <f t="shared" si="8"/>
        <v>0</v>
      </c>
      <c r="Q29" s="60">
        <f t="shared" si="9"/>
        <v>1</v>
      </c>
      <c r="R29" s="88">
        <f t="shared" si="10"/>
        <v>0</v>
      </c>
      <c r="S29" s="84" t="s">
        <v>45</v>
      </c>
      <c r="T29" s="87" t="s">
        <v>48</v>
      </c>
      <c r="U29" s="50" t="s">
        <v>45</v>
      </c>
      <c r="V29" s="113" t="s">
        <v>45</v>
      </c>
      <c r="W29" s="50">
        <f t="shared" si="11"/>
        <v>3</v>
      </c>
      <c r="X29" s="65">
        <f t="shared" si="12"/>
        <v>0</v>
      </c>
      <c r="Y29" s="60">
        <f t="shared" si="13"/>
        <v>0</v>
      </c>
      <c r="Z29" s="88">
        <f t="shared" si="14"/>
        <v>1</v>
      </c>
      <c r="AA29" s="84" t="s">
        <v>45</v>
      </c>
      <c r="AB29" s="87" t="s">
        <v>48</v>
      </c>
      <c r="AC29" s="50" t="s">
        <v>45</v>
      </c>
      <c r="AD29" s="119" t="s">
        <v>46</v>
      </c>
      <c r="AE29" s="50">
        <f t="shared" si="15"/>
        <v>2</v>
      </c>
      <c r="AF29" s="65">
        <f t="shared" si="16"/>
        <v>0</v>
      </c>
      <c r="AG29" s="60">
        <f t="shared" si="17"/>
        <v>1</v>
      </c>
      <c r="AH29" s="73">
        <f t="shared" si="18"/>
        <v>1</v>
      </c>
      <c r="AI29" s="116" t="s">
        <v>46</v>
      </c>
      <c r="AJ29" s="87" t="s">
        <v>48</v>
      </c>
      <c r="AK29" s="87" t="s">
        <v>48</v>
      </c>
      <c r="AL29" s="73" t="s">
        <v>48</v>
      </c>
      <c r="AM29" s="84">
        <f t="shared" si="19"/>
        <v>0</v>
      </c>
      <c r="AN29" s="65">
        <f t="shared" si="20"/>
        <v>0</v>
      </c>
      <c r="AO29" s="60">
        <f t="shared" si="21"/>
        <v>1</v>
      </c>
      <c r="AP29" s="73">
        <f t="shared" si="22"/>
        <v>3</v>
      </c>
      <c r="AQ29" s="173"/>
      <c r="AR29" s="52">
        <f t="shared" si="23"/>
        <v>9</v>
      </c>
      <c r="AS29" s="65">
        <f t="shared" si="23"/>
        <v>1</v>
      </c>
      <c r="AT29" s="60">
        <f t="shared" si="1"/>
        <v>5</v>
      </c>
      <c r="AU29" s="87">
        <f t="shared" si="2"/>
        <v>5</v>
      </c>
      <c r="AV29" s="5">
        <f t="shared" si="24"/>
        <v>20</v>
      </c>
      <c r="AW29" s="2"/>
      <c r="AX29" s="52">
        <f t="shared" si="25"/>
        <v>45</v>
      </c>
      <c r="AY29" s="65">
        <f t="shared" si="26"/>
        <v>5</v>
      </c>
      <c r="AZ29" s="91">
        <f t="shared" si="27"/>
        <v>25</v>
      </c>
      <c r="BA29" s="178">
        <f t="shared" si="28"/>
        <v>25</v>
      </c>
    </row>
    <row r="30" spans="1:53" s="27" customFormat="1" ht="15" customHeight="1" thickBot="1">
      <c r="A30" s="26"/>
      <c r="B30" s="143" t="s">
        <v>16</v>
      </c>
      <c r="C30" s="74" t="s">
        <v>45</v>
      </c>
      <c r="D30" s="43" t="s">
        <v>45</v>
      </c>
      <c r="E30" s="43" t="s">
        <v>45</v>
      </c>
      <c r="F30" s="151" t="s">
        <v>45</v>
      </c>
      <c r="G30" s="74">
        <f t="shared" si="3"/>
        <v>4</v>
      </c>
      <c r="H30" s="66">
        <f t="shared" si="4"/>
        <v>0</v>
      </c>
      <c r="I30" s="61">
        <f t="shared" si="5"/>
        <v>0</v>
      </c>
      <c r="J30" s="101">
        <f t="shared" si="6"/>
        <v>0</v>
      </c>
      <c r="K30" s="122" t="s">
        <v>46</v>
      </c>
      <c r="L30" s="53" t="s">
        <v>45</v>
      </c>
      <c r="M30" s="53" t="s">
        <v>45</v>
      </c>
      <c r="N30" s="123" t="s">
        <v>45</v>
      </c>
      <c r="O30" s="53">
        <f t="shared" si="7"/>
        <v>3</v>
      </c>
      <c r="P30" s="66">
        <f t="shared" si="8"/>
        <v>0</v>
      </c>
      <c r="Q30" s="61">
        <f t="shared" si="9"/>
        <v>1</v>
      </c>
      <c r="R30" s="101">
        <f t="shared" si="10"/>
        <v>0</v>
      </c>
      <c r="S30" s="127" t="s">
        <v>48</v>
      </c>
      <c r="T30" s="108" t="s">
        <v>48</v>
      </c>
      <c r="U30" s="53" t="s">
        <v>45</v>
      </c>
      <c r="V30" s="123" t="s">
        <v>45</v>
      </c>
      <c r="W30" s="53">
        <f t="shared" si="11"/>
        <v>2</v>
      </c>
      <c r="X30" s="66">
        <f t="shared" si="12"/>
        <v>0</v>
      </c>
      <c r="Y30" s="61">
        <f t="shared" si="13"/>
        <v>0</v>
      </c>
      <c r="Z30" s="101">
        <f t="shared" si="14"/>
        <v>2</v>
      </c>
      <c r="AA30" s="124" t="s">
        <v>45</v>
      </c>
      <c r="AB30" s="107" t="s">
        <v>45</v>
      </c>
      <c r="AC30" s="107" t="s">
        <v>45</v>
      </c>
      <c r="AD30" s="125" t="s">
        <v>45</v>
      </c>
      <c r="AE30" s="53">
        <f t="shared" si="15"/>
        <v>4</v>
      </c>
      <c r="AF30" s="66">
        <f t="shared" si="16"/>
        <v>0</v>
      </c>
      <c r="AG30" s="61">
        <f t="shared" si="17"/>
        <v>0</v>
      </c>
      <c r="AH30" s="75">
        <f t="shared" si="18"/>
        <v>0</v>
      </c>
      <c r="AI30" s="85" t="s">
        <v>45</v>
      </c>
      <c r="AJ30" s="53" t="s">
        <v>45</v>
      </c>
      <c r="AK30" s="53" t="s">
        <v>45</v>
      </c>
      <c r="AL30" s="123" t="s">
        <v>45</v>
      </c>
      <c r="AM30" s="85">
        <f t="shared" si="19"/>
        <v>4</v>
      </c>
      <c r="AN30" s="66">
        <f t="shared" si="20"/>
        <v>0</v>
      </c>
      <c r="AO30" s="61">
        <f t="shared" si="21"/>
        <v>0</v>
      </c>
      <c r="AP30" s="75">
        <f t="shared" si="22"/>
        <v>0</v>
      </c>
      <c r="AQ30" s="173"/>
      <c r="AR30" s="52">
        <f t="shared" si="23"/>
        <v>17</v>
      </c>
      <c r="AS30" s="65">
        <f t="shared" si="23"/>
        <v>0</v>
      </c>
      <c r="AT30" s="60">
        <f t="shared" si="1"/>
        <v>1</v>
      </c>
      <c r="AU30" s="87">
        <f t="shared" si="2"/>
        <v>2</v>
      </c>
      <c r="AV30" s="5">
        <f t="shared" si="24"/>
        <v>20</v>
      </c>
      <c r="AW30" s="2"/>
      <c r="AX30" s="52">
        <f t="shared" si="25"/>
        <v>85</v>
      </c>
      <c r="AY30" s="65">
        <f t="shared" si="26"/>
        <v>0</v>
      </c>
      <c r="AZ30" s="91">
        <f t="shared" si="27"/>
        <v>5</v>
      </c>
      <c r="BA30" s="178">
        <f t="shared" si="28"/>
        <v>10</v>
      </c>
    </row>
    <row r="31" spans="1:53" s="23" customFormat="1" ht="15" customHeight="1">
      <c r="A31" s="22" t="s">
        <v>17</v>
      </c>
      <c r="B31" s="144" t="s">
        <v>18</v>
      </c>
      <c r="C31" s="70" t="s">
        <v>45</v>
      </c>
      <c r="D31" s="65" t="s">
        <v>47</v>
      </c>
      <c r="E31" s="91" t="s">
        <v>46</v>
      </c>
      <c r="F31" s="152" t="s">
        <v>45</v>
      </c>
      <c r="G31" s="70">
        <f t="shared" si="3"/>
        <v>2</v>
      </c>
      <c r="H31" s="64">
        <f t="shared" si="4"/>
        <v>1</v>
      </c>
      <c r="I31" s="59">
        <f t="shared" si="5"/>
        <v>1</v>
      </c>
      <c r="J31" s="104">
        <f t="shared" si="6"/>
        <v>0</v>
      </c>
      <c r="K31" s="83" t="s">
        <v>45</v>
      </c>
      <c r="L31" s="64" t="s">
        <v>47</v>
      </c>
      <c r="M31" s="97" t="s">
        <v>46</v>
      </c>
      <c r="N31" s="128" t="s">
        <v>45</v>
      </c>
      <c r="O31" s="48">
        <f t="shared" si="7"/>
        <v>2</v>
      </c>
      <c r="P31" s="64">
        <f t="shared" si="8"/>
        <v>1</v>
      </c>
      <c r="Q31" s="59">
        <f t="shared" si="9"/>
        <v>1</v>
      </c>
      <c r="R31" s="104">
        <f t="shared" si="10"/>
        <v>0</v>
      </c>
      <c r="S31" s="83" t="s">
        <v>45</v>
      </c>
      <c r="T31" s="48" t="s">
        <v>45</v>
      </c>
      <c r="U31" s="97" t="s">
        <v>46</v>
      </c>
      <c r="V31" s="128" t="s">
        <v>45</v>
      </c>
      <c r="W31" s="48">
        <f t="shared" si="11"/>
        <v>3</v>
      </c>
      <c r="X31" s="64">
        <f t="shared" si="12"/>
        <v>0</v>
      </c>
      <c r="Y31" s="59">
        <f t="shared" si="13"/>
        <v>1</v>
      </c>
      <c r="Z31" s="104">
        <f t="shared" si="14"/>
        <v>0</v>
      </c>
      <c r="AA31" s="83" t="s">
        <v>45</v>
      </c>
      <c r="AB31" s="126" t="s">
        <v>47</v>
      </c>
      <c r="AC31" s="110" t="s">
        <v>46</v>
      </c>
      <c r="AD31" s="112" t="s">
        <v>46</v>
      </c>
      <c r="AE31" s="48">
        <f t="shared" si="15"/>
        <v>1</v>
      </c>
      <c r="AF31" s="64">
        <f t="shared" si="16"/>
        <v>1</v>
      </c>
      <c r="AG31" s="59">
        <f t="shared" si="17"/>
        <v>2</v>
      </c>
      <c r="AH31" s="71">
        <f t="shared" si="18"/>
        <v>0</v>
      </c>
      <c r="AI31" s="83" t="s">
        <v>45</v>
      </c>
      <c r="AJ31" s="48" t="s">
        <v>45</v>
      </c>
      <c r="AK31" s="97" t="s">
        <v>46</v>
      </c>
      <c r="AL31" s="128" t="s">
        <v>45</v>
      </c>
      <c r="AM31" s="83">
        <f t="shared" si="19"/>
        <v>3</v>
      </c>
      <c r="AN31" s="64">
        <f t="shared" si="20"/>
        <v>0</v>
      </c>
      <c r="AO31" s="59">
        <f t="shared" si="21"/>
        <v>1</v>
      </c>
      <c r="AP31" s="71">
        <f t="shared" si="22"/>
        <v>0</v>
      </c>
      <c r="AQ31" s="173"/>
      <c r="AR31" s="52">
        <f t="shared" si="23"/>
        <v>11</v>
      </c>
      <c r="AS31" s="65">
        <f t="shared" si="23"/>
        <v>3</v>
      </c>
      <c r="AT31" s="60">
        <f t="shared" si="1"/>
        <v>6</v>
      </c>
      <c r="AU31" s="87">
        <f t="shared" si="2"/>
        <v>0</v>
      </c>
      <c r="AV31" s="5">
        <f t="shared" si="24"/>
        <v>20</v>
      </c>
      <c r="AW31" s="2"/>
      <c r="AX31" s="52">
        <f t="shared" si="25"/>
        <v>55</v>
      </c>
      <c r="AY31" s="65">
        <f t="shared" si="26"/>
        <v>15</v>
      </c>
      <c r="AZ31" s="91">
        <f t="shared" si="27"/>
        <v>30</v>
      </c>
      <c r="BA31" s="178">
        <f t="shared" si="28"/>
        <v>0</v>
      </c>
    </row>
    <row r="32" spans="1:53" s="25" customFormat="1" ht="15" customHeight="1">
      <c r="A32" s="24"/>
      <c r="B32" s="134" t="s">
        <v>19</v>
      </c>
      <c r="C32" s="72" t="s">
        <v>45</v>
      </c>
      <c r="D32" s="41" t="s">
        <v>45</v>
      </c>
      <c r="E32" s="41" t="s">
        <v>45</v>
      </c>
      <c r="F32" s="150" t="s">
        <v>45</v>
      </c>
      <c r="G32" s="72">
        <f t="shared" si="3"/>
        <v>4</v>
      </c>
      <c r="H32" s="65">
        <f t="shared" si="4"/>
        <v>0</v>
      </c>
      <c r="I32" s="60">
        <f t="shared" si="5"/>
        <v>0</v>
      </c>
      <c r="J32" s="88">
        <f t="shared" si="6"/>
        <v>0</v>
      </c>
      <c r="K32" s="118" t="s">
        <v>47</v>
      </c>
      <c r="L32" s="50" t="s">
        <v>45</v>
      </c>
      <c r="M32" s="50" t="s">
        <v>45</v>
      </c>
      <c r="N32" s="113" t="s">
        <v>45</v>
      </c>
      <c r="O32" s="50">
        <f t="shared" si="7"/>
        <v>3</v>
      </c>
      <c r="P32" s="65">
        <f t="shared" si="8"/>
        <v>1</v>
      </c>
      <c r="Q32" s="60">
        <f t="shared" si="9"/>
        <v>0</v>
      </c>
      <c r="R32" s="88">
        <f t="shared" si="10"/>
        <v>0</v>
      </c>
      <c r="S32" s="84" t="s">
        <v>45</v>
      </c>
      <c r="T32" s="50" t="s">
        <v>45</v>
      </c>
      <c r="U32" s="50" t="s">
        <v>45</v>
      </c>
      <c r="V32" s="113" t="s">
        <v>45</v>
      </c>
      <c r="W32" s="50">
        <f t="shared" si="11"/>
        <v>4</v>
      </c>
      <c r="X32" s="65">
        <f t="shared" si="12"/>
        <v>0</v>
      </c>
      <c r="Y32" s="60">
        <f t="shared" si="13"/>
        <v>0</v>
      </c>
      <c r="Z32" s="88">
        <f t="shared" si="14"/>
        <v>0</v>
      </c>
      <c r="AA32" s="84" t="s">
        <v>45</v>
      </c>
      <c r="AB32" s="50" t="s">
        <v>45</v>
      </c>
      <c r="AC32" s="100" t="s">
        <v>46</v>
      </c>
      <c r="AD32" s="113" t="s">
        <v>45</v>
      </c>
      <c r="AE32" s="50">
        <f t="shared" si="15"/>
        <v>3</v>
      </c>
      <c r="AF32" s="65">
        <f t="shared" si="16"/>
        <v>0</v>
      </c>
      <c r="AG32" s="60">
        <f t="shared" si="17"/>
        <v>1</v>
      </c>
      <c r="AH32" s="73">
        <f t="shared" si="18"/>
        <v>0</v>
      </c>
      <c r="AI32" s="84" t="s">
        <v>45</v>
      </c>
      <c r="AJ32" s="50" t="s">
        <v>45</v>
      </c>
      <c r="AK32" s="50" t="s">
        <v>45</v>
      </c>
      <c r="AL32" s="113" t="s">
        <v>45</v>
      </c>
      <c r="AM32" s="84">
        <f t="shared" si="19"/>
        <v>4</v>
      </c>
      <c r="AN32" s="65">
        <f t="shared" si="20"/>
        <v>0</v>
      </c>
      <c r="AO32" s="60">
        <f t="shared" si="21"/>
        <v>0</v>
      </c>
      <c r="AP32" s="73">
        <f t="shared" si="22"/>
        <v>0</v>
      </c>
      <c r="AQ32" s="173"/>
      <c r="AR32" s="52">
        <f t="shared" si="23"/>
        <v>18</v>
      </c>
      <c r="AS32" s="65">
        <f t="shared" si="23"/>
        <v>1</v>
      </c>
      <c r="AT32" s="60">
        <f t="shared" si="1"/>
        <v>1</v>
      </c>
      <c r="AU32" s="87">
        <f t="shared" si="2"/>
        <v>0</v>
      </c>
      <c r="AV32" s="5">
        <f t="shared" si="24"/>
        <v>20</v>
      </c>
      <c r="AW32" s="2"/>
      <c r="AX32" s="52">
        <f t="shared" si="25"/>
        <v>90</v>
      </c>
      <c r="AY32" s="65">
        <f t="shared" si="26"/>
        <v>5</v>
      </c>
      <c r="AZ32" s="91">
        <f t="shared" si="27"/>
        <v>5</v>
      </c>
      <c r="BA32" s="178">
        <f t="shared" si="28"/>
        <v>0</v>
      </c>
    </row>
    <row r="33" spans="1:53" s="25" customFormat="1" ht="15" customHeight="1">
      <c r="A33" s="24"/>
      <c r="B33" s="140" t="s">
        <v>20</v>
      </c>
      <c r="C33" s="72" t="s">
        <v>45</v>
      </c>
      <c r="D33" s="65" t="s">
        <v>47</v>
      </c>
      <c r="E33" s="41" t="s">
        <v>45</v>
      </c>
      <c r="F33" s="150" t="s">
        <v>45</v>
      </c>
      <c r="G33" s="72">
        <f t="shared" si="3"/>
        <v>3</v>
      </c>
      <c r="H33" s="65">
        <f t="shared" si="4"/>
        <v>1</v>
      </c>
      <c r="I33" s="60">
        <f t="shared" si="5"/>
        <v>0</v>
      </c>
      <c r="J33" s="88">
        <f t="shared" si="6"/>
        <v>0</v>
      </c>
      <c r="K33" s="84" t="s">
        <v>45</v>
      </c>
      <c r="L33" s="50" t="s">
        <v>45</v>
      </c>
      <c r="M33" s="50" t="s">
        <v>45</v>
      </c>
      <c r="N33" s="113" t="s">
        <v>45</v>
      </c>
      <c r="O33" s="50">
        <f t="shared" si="7"/>
        <v>4</v>
      </c>
      <c r="P33" s="65">
        <f t="shared" si="8"/>
        <v>0</v>
      </c>
      <c r="Q33" s="60">
        <f t="shared" si="9"/>
        <v>0</v>
      </c>
      <c r="R33" s="88">
        <f t="shared" si="10"/>
        <v>0</v>
      </c>
      <c r="S33" s="84" t="s">
        <v>45</v>
      </c>
      <c r="T33" s="50" t="s">
        <v>45</v>
      </c>
      <c r="U33" s="50" t="s">
        <v>45</v>
      </c>
      <c r="V33" s="113" t="s">
        <v>45</v>
      </c>
      <c r="W33" s="50">
        <f t="shared" si="11"/>
        <v>4</v>
      </c>
      <c r="X33" s="65">
        <f t="shared" si="12"/>
        <v>0</v>
      </c>
      <c r="Y33" s="60">
        <f t="shared" si="13"/>
        <v>0</v>
      </c>
      <c r="Z33" s="88">
        <f t="shared" si="14"/>
        <v>0</v>
      </c>
      <c r="AA33" s="84" t="s">
        <v>45</v>
      </c>
      <c r="AB33" s="50" t="s">
        <v>45</v>
      </c>
      <c r="AC33" s="100" t="s">
        <v>46</v>
      </c>
      <c r="AD33" s="113" t="s">
        <v>45</v>
      </c>
      <c r="AE33" s="50">
        <f t="shared" si="15"/>
        <v>3</v>
      </c>
      <c r="AF33" s="65">
        <f t="shared" si="16"/>
        <v>0</v>
      </c>
      <c r="AG33" s="60">
        <f t="shared" si="17"/>
        <v>1</v>
      </c>
      <c r="AH33" s="73">
        <f t="shared" si="18"/>
        <v>0</v>
      </c>
      <c r="AI33" s="84" t="s">
        <v>45</v>
      </c>
      <c r="AJ33" s="50" t="s">
        <v>45</v>
      </c>
      <c r="AK33" s="50" t="s">
        <v>45</v>
      </c>
      <c r="AL33" s="113" t="s">
        <v>45</v>
      </c>
      <c r="AM33" s="84">
        <f t="shared" si="19"/>
        <v>4</v>
      </c>
      <c r="AN33" s="65">
        <f t="shared" si="20"/>
        <v>0</v>
      </c>
      <c r="AO33" s="60">
        <f t="shared" si="21"/>
        <v>0</v>
      </c>
      <c r="AP33" s="73">
        <f t="shared" si="22"/>
        <v>0</v>
      </c>
      <c r="AQ33" s="173"/>
      <c r="AR33" s="52">
        <f t="shared" si="23"/>
        <v>18</v>
      </c>
      <c r="AS33" s="65">
        <f t="shared" si="23"/>
        <v>1</v>
      </c>
      <c r="AT33" s="60">
        <f t="shared" si="1"/>
        <v>1</v>
      </c>
      <c r="AU33" s="87">
        <f t="shared" si="2"/>
        <v>0</v>
      </c>
      <c r="AV33" s="5">
        <f t="shared" si="24"/>
        <v>20</v>
      </c>
      <c r="AW33" s="2"/>
      <c r="AX33" s="52">
        <f t="shared" si="25"/>
        <v>90</v>
      </c>
      <c r="AY33" s="65">
        <f t="shared" si="26"/>
        <v>5</v>
      </c>
      <c r="AZ33" s="91">
        <f t="shared" si="27"/>
        <v>5</v>
      </c>
      <c r="BA33" s="178">
        <f t="shared" si="28"/>
        <v>0</v>
      </c>
    </row>
    <row r="34" spans="1:53" s="25" customFormat="1" ht="15" customHeight="1">
      <c r="A34" s="24"/>
      <c r="B34" s="134" t="s">
        <v>31</v>
      </c>
      <c r="C34" s="72" t="s">
        <v>45</v>
      </c>
      <c r="D34" s="41" t="s">
        <v>45</v>
      </c>
      <c r="E34" s="65" t="s">
        <v>47</v>
      </c>
      <c r="F34" s="150" t="s">
        <v>45</v>
      </c>
      <c r="G34" s="72">
        <f t="shared" si="3"/>
        <v>3</v>
      </c>
      <c r="H34" s="65">
        <f t="shared" si="4"/>
        <v>1</v>
      </c>
      <c r="I34" s="60">
        <f t="shared" si="5"/>
        <v>0</v>
      </c>
      <c r="J34" s="88">
        <f t="shared" si="6"/>
        <v>0</v>
      </c>
      <c r="K34" s="84" t="s">
        <v>45</v>
      </c>
      <c r="L34" s="50" t="s">
        <v>45</v>
      </c>
      <c r="M34" s="91" t="s">
        <v>46</v>
      </c>
      <c r="N34" s="113" t="s">
        <v>45</v>
      </c>
      <c r="O34" s="50">
        <f t="shared" si="7"/>
        <v>3</v>
      </c>
      <c r="P34" s="65">
        <f t="shared" si="8"/>
        <v>0</v>
      </c>
      <c r="Q34" s="60">
        <f t="shared" si="9"/>
        <v>1</v>
      </c>
      <c r="R34" s="88">
        <f t="shared" si="10"/>
        <v>0</v>
      </c>
      <c r="S34" s="84" t="s">
        <v>45</v>
      </c>
      <c r="T34" s="65" t="s">
        <v>47</v>
      </c>
      <c r="U34" s="50" t="s">
        <v>45</v>
      </c>
      <c r="V34" s="113" t="s">
        <v>45</v>
      </c>
      <c r="W34" s="50">
        <f t="shared" si="11"/>
        <v>3</v>
      </c>
      <c r="X34" s="65">
        <f t="shared" si="12"/>
        <v>1</v>
      </c>
      <c r="Y34" s="60">
        <f t="shared" si="13"/>
        <v>0</v>
      </c>
      <c r="Z34" s="88">
        <f t="shared" si="14"/>
        <v>0</v>
      </c>
      <c r="AA34" s="84" t="s">
        <v>45</v>
      </c>
      <c r="AB34" s="50" t="s">
        <v>45</v>
      </c>
      <c r="AC34" s="50" t="s">
        <v>45</v>
      </c>
      <c r="AD34" s="113" t="s">
        <v>45</v>
      </c>
      <c r="AE34" s="50">
        <f t="shared" si="15"/>
        <v>4</v>
      </c>
      <c r="AF34" s="65">
        <f t="shared" si="16"/>
        <v>0</v>
      </c>
      <c r="AG34" s="60">
        <f t="shared" si="17"/>
        <v>0</v>
      </c>
      <c r="AH34" s="73">
        <f t="shared" si="18"/>
        <v>0</v>
      </c>
      <c r="AI34" s="84" t="s">
        <v>45</v>
      </c>
      <c r="AJ34" s="65" t="s">
        <v>47</v>
      </c>
      <c r="AK34" s="50" t="s">
        <v>45</v>
      </c>
      <c r="AL34" s="117" t="s">
        <v>46</v>
      </c>
      <c r="AM34" s="84">
        <f t="shared" si="19"/>
        <v>2</v>
      </c>
      <c r="AN34" s="65">
        <f t="shared" si="20"/>
        <v>1</v>
      </c>
      <c r="AO34" s="60">
        <f t="shared" si="21"/>
        <v>1</v>
      </c>
      <c r="AP34" s="73">
        <f t="shared" si="22"/>
        <v>0</v>
      </c>
      <c r="AQ34" s="173"/>
      <c r="AR34" s="52">
        <f t="shared" si="23"/>
        <v>15</v>
      </c>
      <c r="AS34" s="65">
        <f t="shared" si="23"/>
        <v>3</v>
      </c>
      <c r="AT34" s="60">
        <f t="shared" si="1"/>
        <v>2</v>
      </c>
      <c r="AU34" s="87">
        <f t="shared" si="2"/>
        <v>0</v>
      </c>
      <c r="AV34" s="5">
        <f t="shared" si="24"/>
        <v>20</v>
      </c>
      <c r="AW34" s="2"/>
      <c r="AX34" s="52">
        <f t="shared" si="25"/>
        <v>75</v>
      </c>
      <c r="AY34" s="65">
        <f t="shared" si="26"/>
        <v>15</v>
      </c>
      <c r="AZ34" s="91">
        <f t="shared" si="27"/>
        <v>10</v>
      </c>
      <c r="BA34" s="178">
        <f t="shared" si="28"/>
        <v>0</v>
      </c>
    </row>
    <row r="35" spans="1:53" s="25" customFormat="1" ht="15" customHeight="1">
      <c r="A35" s="24"/>
      <c r="B35" s="145" t="s">
        <v>21</v>
      </c>
      <c r="C35" s="72" t="s">
        <v>45</v>
      </c>
      <c r="D35" s="41" t="s">
        <v>45</v>
      </c>
      <c r="E35" s="65" t="s">
        <v>47</v>
      </c>
      <c r="F35" s="129" t="s">
        <v>47</v>
      </c>
      <c r="G35" s="72">
        <f t="shared" si="3"/>
        <v>2</v>
      </c>
      <c r="H35" s="65">
        <f t="shared" si="4"/>
        <v>2</v>
      </c>
      <c r="I35" s="60">
        <f t="shared" si="5"/>
        <v>0</v>
      </c>
      <c r="J35" s="88">
        <f t="shared" si="6"/>
        <v>0</v>
      </c>
      <c r="K35" s="84" t="s">
        <v>45</v>
      </c>
      <c r="L35" s="50" t="s">
        <v>45</v>
      </c>
      <c r="M35" s="50" t="s">
        <v>45</v>
      </c>
      <c r="N35" s="113" t="s">
        <v>45</v>
      </c>
      <c r="O35" s="50">
        <f t="shared" si="7"/>
        <v>4</v>
      </c>
      <c r="P35" s="65">
        <f t="shared" si="8"/>
        <v>0</v>
      </c>
      <c r="Q35" s="60">
        <f t="shared" si="9"/>
        <v>0</v>
      </c>
      <c r="R35" s="88">
        <f t="shared" si="10"/>
        <v>0</v>
      </c>
      <c r="S35" s="118" t="s">
        <v>47</v>
      </c>
      <c r="T35" s="50" t="s">
        <v>45</v>
      </c>
      <c r="U35" s="50" t="s">
        <v>45</v>
      </c>
      <c r="V35" s="129" t="s">
        <v>47</v>
      </c>
      <c r="W35" s="50">
        <f t="shared" si="11"/>
        <v>2</v>
      </c>
      <c r="X35" s="65">
        <f t="shared" si="12"/>
        <v>2</v>
      </c>
      <c r="Y35" s="60">
        <f t="shared" si="13"/>
        <v>0</v>
      </c>
      <c r="Z35" s="88">
        <f t="shared" si="14"/>
        <v>0</v>
      </c>
      <c r="AA35" s="84" t="s">
        <v>45</v>
      </c>
      <c r="AB35" s="50" t="s">
        <v>45</v>
      </c>
      <c r="AC35" s="50" t="s">
        <v>45</v>
      </c>
      <c r="AD35" s="113" t="s">
        <v>45</v>
      </c>
      <c r="AE35" s="50">
        <f t="shared" si="15"/>
        <v>4</v>
      </c>
      <c r="AF35" s="65">
        <f t="shared" si="16"/>
        <v>0</v>
      </c>
      <c r="AG35" s="60">
        <f t="shared" si="17"/>
        <v>0</v>
      </c>
      <c r="AH35" s="73">
        <f t="shared" si="18"/>
        <v>0</v>
      </c>
      <c r="AI35" s="118" t="s">
        <v>47</v>
      </c>
      <c r="AJ35" s="50" t="s">
        <v>45</v>
      </c>
      <c r="AK35" s="65" t="s">
        <v>47</v>
      </c>
      <c r="AL35" s="113" t="s">
        <v>45</v>
      </c>
      <c r="AM35" s="84">
        <f t="shared" si="19"/>
        <v>2</v>
      </c>
      <c r="AN35" s="65">
        <f t="shared" si="20"/>
        <v>2</v>
      </c>
      <c r="AO35" s="60">
        <f t="shared" si="21"/>
        <v>0</v>
      </c>
      <c r="AP35" s="73">
        <f t="shared" si="22"/>
        <v>0</v>
      </c>
      <c r="AQ35" s="173"/>
      <c r="AR35" s="52">
        <f t="shared" si="23"/>
        <v>14</v>
      </c>
      <c r="AS35" s="65">
        <f t="shared" si="23"/>
        <v>6</v>
      </c>
      <c r="AT35" s="60">
        <f t="shared" si="1"/>
        <v>0</v>
      </c>
      <c r="AU35" s="87">
        <f t="shared" si="2"/>
        <v>0</v>
      </c>
      <c r="AV35" s="5">
        <f t="shared" si="24"/>
        <v>20</v>
      </c>
      <c r="AW35" s="2"/>
      <c r="AX35" s="52">
        <f t="shared" si="25"/>
        <v>70</v>
      </c>
      <c r="AY35" s="65">
        <f t="shared" si="26"/>
        <v>30</v>
      </c>
      <c r="AZ35" s="91">
        <f t="shared" si="27"/>
        <v>0</v>
      </c>
      <c r="BA35" s="178">
        <f t="shared" si="28"/>
        <v>0</v>
      </c>
    </row>
    <row r="36" spans="1:53" s="25" customFormat="1" ht="15" customHeight="1">
      <c r="A36" s="24"/>
      <c r="B36" s="140" t="s">
        <v>35</v>
      </c>
      <c r="C36" s="118" t="s">
        <v>47</v>
      </c>
      <c r="D36" s="87" t="s">
        <v>48</v>
      </c>
      <c r="E36" s="42" t="s">
        <v>45</v>
      </c>
      <c r="F36" s="150" t="s">
        <v>45</v>
      </c>
      <c r="G36" s="72">
        <f t="shared" si="3"/>
        <v>2</v>
      </c>
      <c r="H36" s="65">
        <f t="shared" si="4"/>
        <v>1</v>
      </c>
      <c r="I36" s="60">
        <f t="shared" si="5"/>
        <v>0</v>
      </c>
      <c r="J36" s="88">
        <f t="shared" si="6"/>
        <v>1</v>
      </c>
      <c r="K36" s="84" t="s">
        <v>45</v>
      </c>
      <c r="L36" s="65" t="s">
        <v>47</v>
      </c>
      <c r="M36" s="91" t="s">
        <v>46</v>
      </c>
      <c r="N36" s="113" t="s">
        <v>45</v>
      </c>
      <c r="O36" s="50">
        <f t="shared" si="7"/>
        <v>2</v>
      </c>
      <c r="P36" s="65">
        <f t="shared" si="8"/>
        <v>1</v>
      </c>
      <c r="Q36" s="60">
        <f t="shared" si="9"/>
        <v>1</v>
      </c>
      <c r="R36" s="88">
        <f t="shared" si="10"/>
        <v>0</v>
      </c>
      <c r="S36" s="118" t="s">
        <v>47</v>
      </c>
      <c r="T36" s="50" t="s">
        <v>45</v>
      </c>
      <c r="U36" s="50" t="s">
        <v>45</v>
      </c>
      <c r="V36" s="113" t="s">
        <v>45</v>
      </c>
      <c r="W36" s="50">
        <f t="shared" si="11"/>
        <v>3</v>
      </c>
      <c r="X36" s="65">
        <f t="shared" si="12"/>
        <v>1</v>
      </c>
      <c r="Y36" s="60">
        <f t="shared" si="13"/>
        <v>0</v>
      </c>
      <c r="Z36" s="88">
        <f t="shared" si="14"/>
        <v>0</v>
      </c>
      <c r="AA36" s="84" t="s">
        <v>45</v>
      </c>
      <c r="AB36" s="50" t="s">
        <v>45</v>
      </c>
      <c r="AC36" s="50" t="s">
        <v>45</v>
      </c>
      <c r="AD36" s="113" t="s">
        <v>45</v>
      </c>
      <c r="AE36" s="50">
        <f t="shared" si="15"/>
        <v>4</v>
      </c>
      <c r="AF36" s="65">
        <f t="shared" si="16"/>
        <v>0</v>
      </c>
      <c r="AG36" s="60">
        <f t="shared" si="17"/>
        <v>0</v>
      </c>
      <c r="AH36" s="73">
        <f t="shared" si="18"/>
        <v>0</v>
      </c>
      <c r="AI36" s="118" t="s">
        <v>47</v>
      </c>
      <c r="AJ36" s="91" t="s">
        <v>46</v>
      </c>
      <c r="AK36" s="50" t="s">
        <v>45</v>
      </c>
      <c r="AL36" s="113" t="s">
        <v>45</v>
      </c>
      <c r="AM36" s="84">
        <f t="shared" si="19"/>
        <v>2</v>
      </c>
      <c r="AN36" s="65">
        <f t="shared" si="20"/>
        <v>1</v>
      </c>
      <c r="AO36" s="60">
        <f t="shared" si="21"/>
        <v>1</v>
      </c>
      <c r="AP36" s="73">
        <f t="shared" si="22"/>
        <v>0</v>
      </c>
      <c r="AQ36" s="173"/>
      <c r="AR36" s="52">
        <f t="shared" si="23"/>
        <v>13</v>
      </c>
      <c r="AS36" s="65">
        <f t="shared" si="23"/>
        <v>4</v>
      </c>
      <c r="AT36" s="60">
        <f t="shared" si="1"/>
        <v>2</v>
      </c>
      <c r="AU36" s="87">
        <f t="shared" si="2"/>
        <v>1</v>
      </c>
      <c r="AV36" s="5">
        <f t="shared" si="24"/>
        <v>20</v>
      </c>
      <c r="AW36" s="2"/>
      <c r="AX36" s="52">
        <f t="shared" si="25"/>
        <v>65</v>
      </c>
      <c r="AY36" s="65">
        <f t="shared" si="26"/>
        <v>20</v>
      </c>
      <c r="AZ36" s="91">
        <f t="shared" si="27"/>
        <v>10</v>
      </c>
      <c r="BA36" s="178">
        <f t="shared" si="28"/>
        <v>5</v>
      </c>
    </row>
    <row r="37" spans="1:53" s="25" customFormat="1" ht="15" customHeight="1">
      <c r="A37" s="24"/>
      <c r="B37" s="146" t="s">
        <v>22</v>
      </c>
      <c r="C37" s="153" t="s">
        <v>45</v>
      </c>
      <c r="D37" s="42" t="s">
        <v>45</v>
      </c>
      <c r="E37" s="42" t="s">
        <v>45</v>
      </c>
      <c r="F37" s="150" t="s">
        <v>45</v>
      </c>
      <c r="G37" s="72">
        <f t="shared" si="3"/>
        <v>4</v>
      </c>
      <c r="H37" s="65">
        <f t="shared" si="4"/>
        <v>0</v>
      </c>
      <c r="I37" s="60">
        <f t="shared" si="5"/>
        <v>0</v>
      </c>
      <c r="J37" s="88">
        <f t="shared" si="6"/>
        <v>0</v>
      </c>
      <c r="K37" s="84" t="s">
        <v>45</v>
      </c>
      <c r="L37" s="50" t="s">
        <v>45</v>
      </c>
      <c r="M37" s="50" t="s">
        <v>45</v>
      </c>
      <c r="N37" s="129" t="s">
        <v>47</v>
      </c>
      <c r="O37" s="50">
        <f t="shared" si="7"/>
        <v>3</v>
      </c>
      <c r="P37" s="65">
        <f t="shared" si="8"/>
        <v>1</v>
      </c>
      <c r="Q37" s="60">
        <f t="shared" si="9"/>
        <v>0</v>
      </c>
      <c r="R37" s="88">
        <f t="shared" si="10"/>
        <v>0</v>
      </c>
      <c r="S37" s="84" t="s">
        <v>45</v>
      </c>
      <c r="T37" s="50" t="s">
        <v>45</v>
      </c>
      <c r="U37" s="50" t="s">
        <v>45</v>
      </c>
      <c r="V37" s="113" t="s">
        <v>45</v>
      </c>
      <c r="W37" s="50">
        <f t="shared" si="11"/>
        <v>4</v>
      </c>
      <c r="X37" s="65">
        <f t="shared" si="12"/>
        <v>0</v>
      </c>
      <c r="Y37" s="60">
        <f t="shared" si="13"/>
        <v>0</v>
      </c>
      <c r="Z37" s="88">
        <f t="shared" si="14"/>
        <v>0</v>
      </c>
      <c r="AA37" s="118" t="s">
        <v>47</v>
      </c>
      <c r="AB37" s="50" t="s">
        <v>45</v>
      </c>
      <c r="AC37" s="50" t="s">
        <v>45</v>
      </c>
      <c r="AD37" s="113" t="s">
        <v>45</v>
      </c>
      <c r="AE37" s="50">
        <f t="shared" si="15"/>
        <v>3</v>
      </c>
      <c r="AF37" s="65">
        <f t="shared" si="16"/>
        <v>1</v>
      </c>
      <c r="AG37" s="60">
        <f t="shared" si="17"/>
        <v>0</v>
      </c>
      <c r="AH37" s="73">
        <f t="shared" si="18"/>
        <v>0</v>
      </c>
      <c r="AI37" s="84" t="s">
        <v>45</v>
      </c>
      <c r="AJ37" s="50" t="s">
        <v>45</v>
      </c>
      <c r="AK37" s="65" t="s">
        <v>47</v>
      </c>
      <c r="AL37" s="113" t="s">
        <v>45</v>
      </c>
      <c r="AM37" s="84">
        <f t="shared" si="19"/>
        <v>3</v>
      </c>
      <c r="AN37" s="65">
        <f t="shared" si="20"/>
        <v>1</v>
      </c>
      <c r="AO37" s="60">
        <f t="shared" si="21"/>
        <v>0</v>
      </c>
      <c r="AP37" s="73">
        <f t="shared" si="22"/>
        <v>0</v>
      </c>
      <c r="AQ37" s="173"/>
      <c r="AR37" s="52">
        <f t="shared" si="23"/>
        <v>17</v>
      </c>
      <c r="AS37" s="65">
        <f t="shared" si="23"/>
        <v>3</v>
      </c>
      <c r="AT37" s="60">
        <f t="shared" si="1"/>
        <v>0</v>
      </c>
      <c r="AU37" s="87">
        <f t="shared" si="2"/>
        <v>0</v>
      </c>
      <c r="AV37" s="5">
        <f t="shared" si="24"/>
        <v>20</v>
      </c>
      <c r="AW37" s="2"/>
      <c r="AX37" s="52">
        <f t="shared" si="25"/>
        <v>85</v>
      </c>
      <c r="AY37" s="65">
        <f t="shared" si="26"/>
        <v>15</v>
      </c>
      <c r="AZ37" s="91">
        <f t="shared" si="27"/>
        <v>0</v>
      </c>
      <c r="BA37" s="178">
        <f t="shared" si="28"/>
        <v>0</v>
      </c>
    </row>
    <row r="38" spans="1:53" s="25" customFormat="1" ht="15" customHeight="1">
      <c r="A38" s="24"/>
      <c r="B38" s="147" t="s">
        <v>23</v>
      </c>
      <c r="C38" s="153" t="s">
        <v>45</v>
      </c>
      <c r="D38" s="42" t="s">
        <v>45</v>
      </c>
      <c r="E38" s="42" t="s">
        <v>45</v>
      </c>
      <c r="F38" s="129" t="s">
        <v>47</v>
      </c>
      <c r="G38" s="72">
        <f t="shared" si="3"/>
        <v>3</v>
      </c>
      <c r="H38" s="65">
        <f t="shared" si="4"/>
        <v>1</v>
      </c>
      <c r="I38" s="60">
        <f t="shared" si="5"/>
        <v>0</v>
      </c>
      <c r="J38" s="88">
        <f t="shared" si="6"/>
        <v>0</v>
      </c>
      <c r="K38" s="84" t="s">
        <v>45</v>
      </c>
      <c r="L38" s="50" t="s">
        <v>45</v>
      </c>
      <c r="M38" s="50" t="s">
        <v>45</v>
      </c>
      <c r="N38" s="129" t="s">
        <v>47</v>
      </c>
      <c r="O38" s="50">
        <f t="shared" si="7"/>
        <v>3</v>
      </c>
      <c r="P38" s="65">
        <f t="shared" si="8"/>
        <v>1</v>
      </c>
      <c r="Q38" s="60">
        <f t="shared" si="9"/>
        <v>0</v>
      </c>
      <c r="R38" s="88">
        <f t="shared" si="10"/>
        <v>0</v>
      </c>
      <c r="S38" s="84" t="s">
        <v>45</v>
      </c>
      <c r="T38" s="50" t="s">
        <v>45</v>
      </c>
      <c r="U38" s="50" t="s">
        <v>45</v>
      </c>
      <c r="V38" s="73" t="s">
        <v>48</v>
      </c>
      <c r="W38" s="50">
        <f t="shared" si="11"/>
        <v>3</v>
      </c>
      <c r="X38" s="65">
        <f t="shared" si="12"/>
        <v>0</v>
      </c>
      <c r="Y38" s="60">
        <f t="shared" si="13"/>
        <v>0</v>
      </c>
      <c r="Z38" s="88">
        <f t="shared" si="14"/>
        <v>1</v>
      </c>
      <c r="AA38" s="114" t="s">
        <v>48</v>
      </c>
      <c r="AB38" s="87" t="s">
        <v>48</v>
      </c>
      <c r="AC38" s="87" t="s">
        <v>48</v>
      </c>
      <c r="AD38" s="119" t="s">
        <v>46</v>
      </c>
      <c r="AE38" s="50">
        <f t="shared" si="15"/>
        <v>0</v>
      </c>
      <c r="AF38" s="65">
        <f t="shared" si="16"/>
        <v>0</v>
      </c>
      <c r="AG38" s="60">
        <f t="shared" si="17"/>
        <v>1</v>
      </c>
      <c r="AH38" s="73">
        <f t="shared" si="18"/>
        <v>3</v>
      </c>
      <c r="AI38" s="84" t="s">
        <v>45</v>
      </c>
      <c r="AJ38" s="50" t="s">
        <v>45</v>
      </c>
      <c r="AK38" s="50" t="s">
        <v>45</v>
      </c>
      <c r="AL38" s="113" t="s">
        <v>45</v>
      </c>
      <c r="AM38" s="84">
        <f t="shared" si="19"/>
        <v>4</v>
      </c>
      <c r="AN38" s="65">
        <f t="shared" si="20"/>
        <v>0</v>
      </c>
      <c r="AO38" s="60">
        <f t="shared" si="21"/>
        <v>0</v>
      </c>
      <c r="AP38" s="73">
        <f t="shared" si="22"/>
        <v>0</v>
      </c>
      <c r="AQ38" s="173"/>
      <c r="AR38" s="52">
        <f t="shared" si="23"/>
        <v>13</v>
      </c>
      <c r="AS38" s="65">
        <f t="shared" si="23"/>
        <v>2</v>
      </c>
      <c r="AT38" s="60">
        <f t="shared" si="1"/>
        <v>1</v>
      </c>
      <c r="AU38" s="87">
        <f t="shared" si="2"/>
        <v>4</v>
      </c>
      <c r="AV38" s="5">
        <f t="shared" si="24"/>
        <v>20</v>
      </c>
      <c r="AW38" s="2"/>
      <c r="AX38" s="52">
        <f t="shared" si="25"/>
        <v>65</v>
      </c>
      <c r="AY38" s="65">
        <f t="shared" si="26"/>
        <v>10</v>
      </c>
      <c r="AZ38" s="91">
        <f t="shared" si="27"/>
        <v>5</v>
      </c>
      <c r="BA38" s="178">
        <f t="shared" si="28"/>
        <v>20</v>
      </c>
    </row>
    <row r="39" spans="1:53" s="25" customFormat="1" ht="15" customHeight="1">
      <c r="A39" s="24"/>
      <c r="B39" s="141" t="s">
        <v>24</v>
      </c>
      <c r="C39" s="153" t="s">
        <v>45</v>
      </c>
      <c r="D39" s="42" t="s">
        <v>45</v>
      </c>
      <c r="E39" s="42" t="s">
        <v>45</v>
      </c>
      <c r="F39" s="150" t="s">
        <v>45</v>
      </c>
      <c r="G39" s="72">
        <f t="shared" si="3"/>
        <v>4</v>
      </c>
      <c r="H39" s="65">
        <f t="shared" si="4"/>
        <v>0</v>
      </c>
      <c r="I39" s="60">
        <f t="shared" si="5"/>
        <v>0</v>
      </c>
      <c r="J39" s="88">
        <f t="shared" si="6"/>
        <v>0</v>
      </c>
      <c r="K39" s="118" t="s">
        <v>47</v>
      </c>
      <c r="L39" s="50" t="s">
        <v>45</v>
      </c>
      <c r="M39" s="50" t="s">
        <v>45</v>
      </c>
      <c r="N39" s="113" t="s">
        <v>45</v>
      </c>
      <c r="O39" s="50">
        <f t="shared" si="7"/>
        <v>3</v>
      </c>
      <c r="P39" s="65">
        <f t="shared" si="8"/>
        <v>1</v>
      </c>
      <c r="Q39" s="60">
        <f t="shared" si="9"/>
        <v>0</v>
      </c>
      <c r="R39" s="88">
        <f t="shared" si="10"/>
        <v>0</v>
      </c>
      <c r="S39" s="84" t="s">
        <v>45</v>
      </c>
      <c r="T39" s="50" t="s">
        <v>45</v>
      </c>
      <c r="U39" s="50" t="s">
        <v>45</v>
      </c>
      <c r="V39" s="113" t="s">
        <v>45</v>
      </c>
      <c r="W39" s="50">
        <f t="shared" si="11"/>
        <v>4</v>
      </c>
      <c r="X39" s="65">
        <f t="shared" si="12"/>
        <v>0</v>
      </c>
      <c r="Y39" s="60">
        <f t="shared" si="13"/>
        <v>0</v>
      </c>
      <c r="Z39" s="88">
        <f t="shared" si="14"/>
        <v>0</v>
      </c>
      <c r="AA39" s="118" t="s">
        <v>47</v>
      </c>
      <c r="AB39" s="50" t="s">
        <v>45</v>
      </c>
      <c r="AC39" s="50" t="s">
        <v>45</v>
      </c>
      <c r="AD39" s="113" t="s">
        <v>45</v>
      </c>
      <c r="AE39" s="50">
        <f t="shared" si="15"/>
        <v>3</v>
      </c>
      <c r="AF39" s="65">
        <f t="shared" si="16"/>
        <v>1</v>
      </c>
      <c r="AG39" s="60">
        <f t="shared" si="17"/>
        <v>0</v>
      </c>
      <c r="AH39" s="73">
        <f t="shared" si="18"/>
        <v>0</v>
      </c>
      <c r="AI39" s="84" t="s">
        <v>45</v>
      </c>
      <c r="AJ39" s="50" t="s">
        <v>45</v>
      </c>
      <c r="AK39" s="50" t="s">
        <v>45</v>
      </c>
      <c r="AL39" s="129" t="s">
        <v>47</v>
      </c>
      <c r="AM39" s="84">
        <f t="shared" si="19"/>
        <v>3</v>
      </c>
      <c r="AN39" s="65">
        <f t="shared" si="20"/>
        <v>1</v>
      </c>
      <c r="AO39" s="60">
        <f t="shared" si="21"/>
        <v>0</v>
      </c>
      <c r="AP39" s="73">
        <f t="shared" si="22"/>
        <v>0</v>
      </c>
      <c r="AQ39" s="173"/>
      <c r="AR39" s="52">
        <f t="shared" si="23"/>
        <v>17</v>
      </c>
      <c r="AS39" s="65">
        <f t="shared" si="23"/>
        <v>3</v>
      </c>
      <c r="AT39" s="60">
        <f t="shared" si="1"/>
        <v>0</v>
      </c>
      <c r="AU39" s="87">
        <f t="shared" si="2"/>
        <v>0</v>
      </c>
      <c r="AV39" s="5">
        <f t="shared" si="24"/>
        <v>20</v>
      </c>
      <c r="AW39" s="2"/>
      <c r="AX39" s="52">
        <f t="shared" si="25"/>
        <v>85</v>
      </c>
      <c r="AY39" s="65">
        <f t="shared" si="26"/>
        <v>15</v>
      </c>
      <c r="AZ39" s="91">
        <f t="shared" si="27"/>
        <v>0</v>
      </c>
      <c r="BA39" s="178">
        <f t="shared" si="28"/>
        <v>0</v>
      </c>
    </row>
    <row r="40" spans="1:53" s="25" customFormat="1" ht="15" customHeight="1">
      <c r="A40" s="24"/>
      <c r="B40" s="146" t="s">
        <v>32</v>
      </c>
      <c r="C40" s="116" t="s">
        <v>46</v>
      </c>
      <c r="D40" s="42" t="s">
        <v>45</v>
      </c>
      <c r="E40" s="42" t="s">
        <v>45</v>
      </c>
      <c r="F40" s="129" t="s">
        <v>47</v>
      </c>
      <c r="G40" s="72">
        <f t="shared" si="3"/>
        <v>2</v>
      </c>
      <c r="H40" s="65">
        <f t="shared" si="4"/>
        <v>1</v>
      </c>
      <c r="I40" s="60">
        <f t="shared" si="5"/>
        <v>1</v>
      </c>
      <c r="J40" s="88">
        <f t="shared" si="6"/>
        <v>0</v>
      </c>
      <c r="K40" s="84" t="s">
        <v>45</v>
      </c>
      <c r="L40" s="91" t="s">
        <v>46</v>
      </c>
      <c r="M40" s="50" t="s">
        <v>45</v>
      </c>
      <c r="N40" s="113" t="s">
        <v>45</v>
      </c>
      <c r="O40" s="50">
        <f t="shared" si="7"/>
        <v>3</v>
      </c>
      <c r="P40" s="65">
        <f t="shared" si="8"/>
        <v>0</v>
      </c>
      <c r="Q40" s="60">
        <f t="shared" si="9"/>
        <v>1</v>
      </c>
      <c r="R40" s="88">
        <f t="shared" si="10"/>
        <v>0</v>
      </c>
      <c r="S40" s="114" t="s">
        <v>48</v>
      </c>
      <c r="T40" s="50" t="s">
        <v>45</v>
      </c>
      <c r="U40" s="65" t="s">
        <v>47</v>
      </c>
      <c r="V40" s="113" t="s">
        <v>45</v>
      </c>
      <c r="W40" s="50">
        <f t="shared" si="11"/>
        <v>2</v>
      </c>
      <c r="X40" s="65">
        <f t="shared" si="12"/>
        <v>1</v>
      </c>
      <c r="Y40" s="60">
        <f t="shared" si="13"/>
        <v>0</v>
      </c>
      <c r="Z40" s="88">
        <f t="shared" si="14"/>
        <v>1</v>
      </c>
      <c r="AA40" s="84" t="s">
        <v>45</v>
      </c>
      <c r="AB40" s="50" t="s">
        <v>45</v>
      </c>
      <c r="AC40" s="50" t="s">
        <v>45</v>
      </c>
      <c r="AD40" s="113" t="s">
        <v>45</v>
      </c>
      <c r="AE40" s="50">
        <f t="shared" si="15"/>
        <v>4</v>
      </c>
      <c r="AF40" s="65">
        <f t="shared" si="16"/>
        <v>0</v>
      </c>
      <c r="AG40" s="60">
        <f t="shared" si="17"/>
        <v>0</v>
      </c>
      <c r="AH40" s="73">
        <f t="shared" si="18"/>
        <v>0</v>
      </c>
      <c r="AI40" s="118" t="s">
        <v>47</v>
      </c>
      <c r="AJ40" s="50" t="s">
        <v>45</v>
      </c>
      <c r="AK40" s="50" t="s">
        <v>45</v>
      </c>
      <c r="AL40" s="113" t="s">
        <v>45</v>
      </c>
      <c r="AM40" s="84">
        <f t="shared" si="19"/>
        <v>3</v>
      </c>
      <c r="AN40" s="65">
        <f t="shared" si="20"/>
        <v>1</v>
      </c>
      <c r="AO40" s="60">
        <f t="shared" si="21"/>
        <v>0</v>
      </c>
      <c r="AP40" s="73">
        <f t="shared" si="22"/>
        <v>0</v>
      </c>
      <c r="AQ40" s="173"/>
      <c r="AR40" s="52">
        <f t="shared" si="23"/>
        <v>14</v>
      </c>
      <c r="AS40" s="65">
        <f t="shared" si="23"/>
        <v>3</v>
      </c>
      <c r="AT40" s="60">
        <f t="shared" si="1"/>
        <v>2</v>
      </c>
      <c r="AU40" s="87">
        <f t="shared" si="2"/>
        <v>1</v>
      </c>
      <c r="AV40" s="5">
        <f t="shared" si="24"/>
        <v>20</v>
      </c>
      <c r="AW40" s="2"/>
      <c r="AX40" s="52">
        <f t="shared" si="25"/>
        <v>70</v>
      </c>
      <c r="AY40" s="65">
        <f t="shared" si="26"/>
        <v>15</v>
      </c>
      <c r="AZ40" s="91">
        <f t="shared" si="27"/>
        <v>10</v>
      </c>
      <c r="BA40" s="178">
        <f t="shared" si="28"/>
        <v>5</v>
      </c>
    </row>
    <row r="41" spans="1:53" s="25" customFormat="1" ht="15" customHeight="1">
      <c r="A41" s="24"/>
      <c r="B41" s="148" t="s">
        <v>37</v>
      </c>
      <c r="C41" s="118" t="s">
        <v>47</v>
      </c>
      <c r="D41" s="42" t="s">
        <v>45</v>
      </c>
      <c r="E41" s="91" t="s">
        <v>46</v>
      </c>
      <c r="F41" s="150" t="s">
        <v>45</v>
      </c>
      <c r="G41" s="72">
        <f t="shared" si="3"/>
        <v>2</v>
      </c>
      <c r="H41" s="65">
        <f t="shared" si="4"/>
        <v>1</v>
      </c>
      <c r="I41" s="60">
        <f t="shared" si="5"/>
        <v>1</v>
      </c>
      <c r="J41" s="88">
        <f t="shared" si="6"/>
        <v>0</v>
      </c>
      <c r="K41" s="84" t="s">
        <v>45</v>
      </c>
      <c r="L41" s="50" t="s">
        <v>45</v>
      </c>
      <c r="M41" s="50" t="s">
        <v>45</v>
      </c>
      <c r="N41" s="113" t="s">
        <v>45</v>
      </c>
      <c r="O41" s="50">
        <f t="shared" si="7"/>
        <v>4</v>
      </c>
      <c r="P41" s="65">
        <f t="shared" si="8"/>
        <v>0</v>
      </c>
      <c r="Q41" s="60">
        <f t="shared" si="9"/>
        <v>0</v>
      </c>
      <c r="R41" s="88">
        <f t="shared" si="10"/>
        <v>0</v>
      </c>
      <c r="S41" s="84" t="s">
        <v>45</v>
      </c>
      <c r="T41" s="65" t="s">
        <v>47</v>
      </c>
      <c r="U41" s="87" t="s">
        <v>48</v>
      </c>
      <c r="V41" s="113" t="s">
        <v>45</v>
      </c>
      <c r="W41" s="50">
        <f t="shared" si="11"/>
        <v>2</v>
      </c>
      <c r="X41" s="65">
        <f t="shared" si="12"/>
        <v>1</v>
      </c>
      <c r="Y41" s="60">
        <f t="shared" si="13"/>
        <v>0</v>
      </c>
      <c r="Z41" s="88">
        <f t="shared" si="14"/>
        <v>1</v>
      </c>
      <c r="AA41" s="84" t="s">
        <v>45</v>
      </c>
      <c r="AB41" s="50" t="s">
        <v>45</v>
      </c>
      <c r="AC41" s="50" t="s">
        <v>45</v>
      </c>
      <c r="AD41" s="113" t="s">
        <v>45</v>
      </c>
      <c r="AE41" s="50">
        <f t="shared" si="15"/>
        <v>4</v>
      </c>
      <c r="AF41" s="65">
        <f t="shared" si="16"/>
        <v>0</v>
      </c>
      <c r="AG41" s="60">
        <f t="shared" si="17"/>
        <v>0</v>
      </c>
      <c r="AH41" s="73">
        <f t="shared" si="18"/>
        <v>0</v>
      </c>
      <c r="AI41" s="84" t="s">
        <v>45</v>
      </c>
      <c r="AJ41" s="65" t="s">
        <v>47</v>
      </c>
      <c r="AK41" s="50" t="s">
        <v>45</v>
      </c>
      <c r="AL41" s="117" t="s">
        <v>46</v>
      </c>
      <c r="AM41" s="84">
        <f t="shared" si="19"/>
        <v>2</v>
      </c>
      <c r="AN41" s="65">
        <f t="shared" si="20"/>
        <v>1</v>
      </c>
      <c r="AO41" s="60">
        <f t="shared" si="21"/>
        <v>1</v>
      </c>
      <c r="AP41" s="73">
        <f t="shared" si="22"/>
        <v>0</v>
      </c>
      <c r="AQ41" s="173"/>
      <c r="AR41" s="52">
        <f t="shared" si="23"/>
        <v>14</v>
      </c>
      <c r="AS41" s="65">
        <f t="shared" si="23"/>
        <v>3</v>
      </c>
      <c r="AT41" s="60">
        <f t="shared" si="1"/>
        <v>2</v>
      </c>
      <c r="AU41" s="87">
        <f t="shared" si="2"/>
        <v>1</v>
      </c>
      <c r="AV41" s="5">
        <f t="shared" si="24"/>
        <v>20</v>
      </c>
      <c r="AW41" s="2"/>
      <c r="AX41" s="52">
        <f t="shared" si="25"/>
        <v>70</v>
      </c>
      <c r="AY41" s="65">
        <f t="shared" si="26"/>
        <v>15</v>
      </c>
      <c r="AZ41" s="91">
        <f t="shared" si="27"/>
        <v>10</v>
      </c>
      <c r="BA41" s="178">
        <f t="shared" si="28"/>
        <v>5</v>
      </c>
    </row>
    <row r="42" spans="1:53" s="25" customFormat="1" ht="15" customHeight="1">
      <c r="A42" s="24"/>
      <c r="B42" s="146" t="s">
        <v>25</v>
      </c>
      <c r="C42" s="153" t="s">
        <v>45</v>
      </c>
      <c r="D42" s="42" t="s">
        <v>45</v>
      </c>
      <c r="E42" s="42" t="s">
        <v>45</v>
      </c>
      <c r="F42" s="150" t="s">
        <v>45</v>
      </c>
      <c r="G42" s="72">
        <f t="shared" si="3"/>
        <v>4</v>
      </c>
      <c r="H42" s="65">
        <f t="shared" si="4"/>
        <v>0</v>
      </c>
      <c r="I42" s="60">
        <f t="shared" si="5"/>
        <v>0</v>
      </c>
      <c r="J42" s="88">
        <f t="shared" si="6"/>
        <v>0</v>
      </c>
      <c r="K42" s="84" t="s">
        <v>45</v>
      </c>
      <c r="L42" s="50" t="s">
        <v>45</v>
      </c>
      <c r="M42" s="50" t="s">
        <v>45</v>
      </c>
      <c r="N42" s="113" t="s">
        <v>45</v>
      </c>
      <c r="O42" s="50">
        <f t="shared" si="7"/>
        <v>4</v>
      </c>
      <c r="P42" s="65">
        <f t="shared" si="8"/>
        <v>0</v>
      </c>
      <c r="Q42" s="60">
        <f t="shared" si="9"/>
        <v>0</v>
      </c>
      <c r="R42" s="88">
        <f t="shared" si="10"/>
        <v>0</v>
      </c>
      <c r="S42" s="84" t="s">
        <v>45</v>
      </c>
      <c r="T42" s="50" t="s">
        <v>45</v>
      </c>
      <c r="U42" s="50" t="s">
        <v>45</v>
      </c>
      <c r="V42" s="113" t="s">
        <v>45</v>
      </c>
      <c r="W42" s="50">
        <f t="shared" si="11"/>
        <v>4</v>
      </c>
      <c r="X42" s="65">
        <f t="shared" si="12"/>
        <v>0</v>
      </c>
      <c r="Y42" s="60">
        <f t="shared" si="13"/>
        <v>0</v>
      </c>
      <c r="Z42" s="88">
        <f t="shared" si="14"/>
        <v>0</v>
      </c>
      <c r="AA42" s="84" t="s">
        <v>45</v>
      </c>
      <c r="AB42" s="50" t="s">
        <v>45</v>
      </c>
      <c r="AC42" s="50" t="s">
        <v>45</v>
      </c>
      <c r="AD42" s="113" t="s">
        <v>45</v>
      </c>
      <c r="AE42" s="50">
        <f t="shared" si="15"/>
        <v>4</v>
      </c>
      <c r="AF42" s="65">
        <f t="shared" si="16"/>
        <v>0</v>
      </c>
      <c r="AG42" s="60">
        <f t="shared" si="17"/>
        <v>0</v>
      </c>
      <c r="AH42" s="73">
        <f t="shared" si="18"/>
        <v>0</v>
      </c>
      <c r="AI42" s="84" t="s">
        <v>45</v>
      </c>
      <c r="AJ42" s="65" t="s">
        <v>47</v>
      </c>
      <c r="AK42" s="50" t="s">
        <v>45</v>
      </c>
      <c r="AL42" s="159" t="s">
        <v>45</v>
      </c>
      <c r="AM42" s="84">
        <f t="shared" si="19"/>
        <v>3</v>
      </c>
      <c r="AN42" s="65">
        <f t="shared" si="20"/>
        <v>1</v>
      </c>
      <c r="AO42" s="60">
        <f t="shared" si="21"/>
        <v>0</v>
      </c>
      <c r="AP42" s="73">
        <f t="shared" si="22"/>
        <v>0</v>
      </c>
      <c r="AQ42" s="173"/>
      <c r="AR42" s="52">
        <f t="shared" si="23"/>
        <v>19</v>
      </c>
      <c r="AS42" s="65">
        <f t="shared" si="23"/>
        <v>1</v>
      </c>
      <c r="AT42" s="60">
        <f t="shared" si="1"/>
        <v>0</v>
      </c>
      <c r="AU42" s="87">
        <f t="shared" si="2"/>
        <v>0</v>
      </c>
      <c r="AV42" s="5">
        <f t="shared" si="24"/>
        <v>20</v>
      </c>
      <c r="AW42" s="2"/>
      <c r="AX42" s="52">
        <f t="shared" si="25"/>
        <v>95</v>
      </c>
      <c r="AY42" s="65">
        <f t="shared" si="26"/>
        <v>5</v>
      </c>
      <c r="AZ42" s="91">
        <f t="shared" si="27"/>
        <v>0</v>
      </c>
      <c r="BA42" s="178">
        <f t="shared" si="28"/>
        <v>0</v>
      </c>
    </row>
    <row r="43" spans="1:53" s="25" customFormat="1" ht="15" customHeight="1">
      <c r="A43" s="24"/>
      <c r="B43" s="145" t="s">
        <v>33</v>
      </c>
      <c r="C43" s="116" t="s">
        <v>46</v>
      </c>
      <c r="D43" s="42" t="s">
        <v>45</v>
      </c>
      <c r="E43" s="42" t="s">
        <v>45</v>
      </c>
      <c r="F43" s="150" t="s">
        <v>45</v>
      </c>
      <c r="G43" s="72">
        <f t="shared" si="3"/>
        <v>3</v>
      </c>
      <c r="H43" s="65">
        <f t="shared" si="4"/>
        <v>0</v>
      </c>
      <c r="I43" s="60">
        <f t="shared" si="5"/>
        <v>1</v>
      </c>
      <c r="J43" s="88">
        <f t="shared" si="6"/>
        <v>0</v>
      </c>
      <c r="K43" s="84" t="s">
        <v>45</v>
      </c>
      <c r="L43" s="50" t="s">
        <v>45</v>
      </c>
      <c r="M43" s="50" t="s">
        <v>45</v>
      </c>
      <c r="N43" s="113" t="s">
        <v>45</v>
      </c>
      <c r="O43" s="50">
        <f t="shared" si="7"/>
        <v>4</v>
      </c>
      <c r="P43" s="65">
        <f t="shared" si="8"/>
        <v>0</v>
      </c>
      <c r="Q43" s="60">
        <f t="shared" si="9"/>
        <v>0</v>
      </c>
      <c r="R43" s="88">
        <f t="shared" si="10"/>
        <v>0</v>
      </c>
      <c r="S43" s="84" t="s">
        <v>45</v>
      </c>
      <c r="T43" s="50" t="s">
        <v>45</v>
      </c>
      <c r="U43" s="50" t="s">
        <v>45</v>
      </c>
      <c r="V43" s="113" t="s">
        <v>45</v>
      </c>
      <c r="W43" s="50">
        <f t="shared" si="11"/>
        <v>4</v>
      </c>
      <c r="X43" s="65">
        <f t="shared" si="12"/>
        <v>0</v>
      </c>
      <c r="Y43" s="60">
        <f t="shared" si="13"/>
        <v>0</v>
      </c>
      <c r="Z43" s="88">
        <f t="shared" si="14"/>
        <v>0</v>
      </c>
      <c r="AA43" s="84" t="s">
        <v>45</v>
      </c>
      <c r="AB43" s="50" t="s">
        <v>45</v>
      </c>
      <c r="AC43" s="100" t="s">
        <v>46</v>
      </c>
      <c r="AD43" s="113" t="s">
        <v>45</v>
      </c>
      <c r="AE43" s="50">
        <f t="shared" si="15"/>
        <v>3</v>
      </c>
      <c r="AF43" s="65">
        <f t="shared" si="16"/>
        <v>0</v>
      </c>
      <c r="AG43" s="60">
        <f t="shared" si="17"/>
        <v>1</v>
      </c>
      <c r="AH43" s="73">
        <f t="shared" si="18"/>
        <v>0</v>
      </c>
      <c r="AI43" s="84" t="s">
        <v>45</v>
      </c>
      <c r="AJ43" s="50" t="s">
        <v>45</v>
      </c>
      <c r="AK43" s="50" t="s">
        <v>45</v>
      </c>
      <c r="AL43" s="113" t="s">
        <v>45</v>
      </c>
      <c r="AM43" s="84">
        <f t="shared" si="19"/>
        <v>4</v>
      </c>
      <c r="AN43" s="65">
        <f t="shared" si="20"/>
        <v>0</v>
      </c>
      <c r="AO43" s="60">
        <f t="shared" si="21"/>
        <v>0</v>
      </c>
      <c r="AP43" s="73">
        <f t="shared" si="22"/>
        <v>0</v>
      </c>
      <c r="AQ43" s="173"/>
      <c r="AR43" s="52">
        <f t="shared" si="23"/>
        <v>18</v>
      </c>
      <c r="AS43" s="65">
        <f t="shared" si="23"/>
        <v>0</v>
      </c>
      <c r="AT43" s="60">
        <f t="shared" si="1"/>
        <v>2</v>
      </c>
      <c r="AU43" s="87">
        <f t="shared" si="2"/>
        <v>0</v>
      </c>
      <c r="AV43" s="5">
        <f t="shared" si="24"/>
        <v>20</v>
      </c>
      <c r="AW43" s="2"/>
      <c r="AX43" s="52">
        <f t="shared" si="25"/>
        <v>90</v>
      </c>
      <c r="AY43" s="65">
        <f t="shared" si="26"/>
        <v>0</v>
      </c>
      <c r="AZ43" s="91">
        <f t="shared" si="27"/>
        <v>10</v>
      </c>
      <c r="BA43" s="178">
        <f t="shared" si="28"/>
        <v>0</v>
      </c>
    </row>
    <row r="44" spans="1:53" s="25" customFormat="1" ht="15" customHeight="1">
      <c r="A44" s="24"/>
      <c r="B44" s="146" t="s">
        <v>26</v>
      </c>
      <c r="C44" s="153" t="s">
        <v>45</v>
      </c>
      <c r="D44" s="65" t="s">
        <v>47</v>
      </c>
      <c r="E44" s="91" t="s">
        <v>46</v>
      </c>
      <c r="F44" s="117" t="s">
        <v>46</v>
      </c>
      <c r="G44" s="72">
        <f t="shared" si="3"/>
        <v>1</v>
      </c>
      <c r="H44" s="65">
        <f t="shared" si="4"/>
        <v>1</v>
      </c>
      <c r="I44" s="60">
        <f t="shared" si="5"/>
        <v>2</v>
      </c>
      <c r="J44" s="88">
        <f t="shared" si="6"/>
        <v>0</v>
      </c>
      <c r="K44" s="116" t="s">
        <v>46</v>
      </c>
      <c r="L44" s="91" t="s">
        <v>46</v>
      </c>
      <c r="M44" s="50" t="s">
        <v>45</v>
      </c>
      <c r="N44" s="113" t="s">
        <v>45</v>
      </c>
      <c r="O44" s="50">
        <f t="shared" si="7"/>
        <v>2</v>
      </c>
      <c r="P44" s="65">
        <f t="shared" si="8"/>
        <v>0</v>
      </c>
      <c r="Q44" s="60">
        <f t="shared" si="9"/>
        <v>2</v>
      </c>
      <c r="R44" s="88">
        <f t="shared" si="10"/>
        <v>0</v>
      </c>
      <c r="S44" s="84" t="s">
        <v>45</v>
      </c>
      <c r="T44" s="50" t="s">
        <v>45</v>
      </c>
      <c r="U44" s="91" t="s">
        <v>46</v>
      </c>
      <c r="V44" s="113" t="s">
        <v>45</v>
      </c>
      <c r="W44" s="50">
        <f t="shared" si="11"/>
        <v>3</v>
      </c>
      <c r="X44" s="65">
        <f t="shared" si="12"/>
        <v>0</v>
      </c>
      <c r="Y44" s="60">
        <f t="shared" si="13"/>
        <v>1</v>
      </c>
      <c r="Z44" s="88">
        <f t="shared" si="14"/>
        <v>0</v>
      </c>
      <c r="AA44" s="84" t="s">
        <v>45</v>
      </c>
      <c r="AB44" s="50" t="s">
        <v>45</v>
      </c>
      <c r="AC44" s="50" t="s">
        <v>45</v>
      </c>
      <c r="AD44" s="113" t="s">
        <v>45</v>
      </c>
      <c r="AE44" s="50">
        <f t="shared" si="15"/>
        <v>4</v>
      </c>
      <c r="AF44" s="65">
        <f t="shared" si="16"/>
        <v>0</v>
      </c>
      <c r="AG44" s="60">
        <f t="shared" si="17"/>
        <v>0</v>
      </c>
      <c r="AH44" s="73">
        <f t="shared" si="18"/>
        <v>0</v>
      </c>
      <c r="AI44" s="84" t="s">
        <v>45</v>
      </c>
      <c r="AJ44" s="65" t="s">
        <v>47</v>
      </c>
      <c r="AK44" s="50" t="s">
        <v>45</v>
      </c>
      <c r="AL44" s="113" t="s">
        <v>45</v>
      </c>
      <c r="AM44" s="84">
        <f t="shared" si="19"/>
        <v>3</v>
      </c>
      <c r="AN44" s="65">
        <f t="shared" si="20"/>
        <v>1</v>
      </c>
      <c r="AO44" s="60">
        <f t="shared" si="21"/>
        <v>0</v>
      </c>
      <c r="AP44" s="73">
        <f t="shared" si="22"/>
        <v>0</v>
      </c>
      <c r="AQ44" s="173"/>
      <c r="AR44" s="52">
        <f t="shared" si="23"/>
        <v>13</v>
      </c>
      <c r="AS44" s="65">
        <f t="shared" si="23"/>
        <v>2</v>
      </c>
      <c r="AT44" s="60">
        <f t="shared" si="1"/>
        <v>5</v>
      </c>
      <c r="AU44" s="87">
        <f t="shared" si="2"/>
        <v>0</v>
      </c>
      <c r="AV44" s="5">
        <f t="shared" si="24"/>
        <v>20</v>
      </c>
      <c r="AW44" s="2"/>
      <c r="AX44" s="52">
        <f t="shared" si="25"/>
        <v>65</v>
      </c>
      <c r="AY44" s="65">
        <f t="shared" si="26"/>
        <v>10</v>
      </c>
      <c r="AZ44" s="91">
        <f t="shared" si="27"/>
        <v>25</v>
      </c>
      <c r="BA44" s="178">
        <f t="shared" si="28"/>
        <v>0</v>
      </c>
    </row>
    <row r="45" spans="1:53" s="27" customFormat="1" ht="15" customHeight="1" thickBot="1">
      <c r="A45" s="26"/>
      <c r="B45" s="149" t="s">
        <v>27</v>
      </c>
      <c r="C45" s="154" t="s">
        <v>45</v>
      </c>
      <c r="D45" s="44" t="s">
        <v>45</v>
      </c>
      <c r="E45" s="44" t="s">
        <v>45</v>
      </c>
      <c r="F45" s="151" t="s">
        <v>45</v>
      </c>
      <c r="G45" s="74">
        <f t="shared" si="3"/>
        <v>4</v>
      </c>
      <c r="H45" s="66">
        <f t="shared" si="4"/>
        <v>0</v>
      </c>
      <c r="I45" s="61">
        <f t="shared" si="5"/>
        <v>0</v>
      </c>
      <c r="J45" s="101">
        <f t="shared" si="6"/>
        <v>0</v>
      </c>
      <c r="K45" s="85" t="s">
        <v>45</v>
      </c>
      <c r="L45" s="53" t="s">
        <v>45</v>
      </c>
      <c r="M45" s="106" t="s">
        <v>46</v>
      </c>
      <c r="N45" s="123" t="s">
        <v>45</v>
      </c>
      <c r="O45" s="53">
        <f t="shared" si="7"/>
        <v>3</v>
      </c>
      <c r="P45" s="66">
        <f t="shared" si="8"/>
        <v>0</v>
      </c>
      <c r="Q45" s="61">
        <f t="shared" si="9"/>
        <v>1</v>
      </c>
      <c r="R45" s="101">
        <f t="shared" si="10"/>
        <v>0</v>
      </c>
      <c r="S45" s="85" t="s">
        <v>45</v>
      </c>
      <c r="T45" s="53" t="s">
        <v>45</v>
      </c>
      <c r="U45" s="53" t="s">
        <v>45</v>
      </c>
      <c r="V45" s="123" t="s">
        <v>45</v>
      </c>
      <c r="W45" s="53">
        <f t="shared" si="11"/>
        <v>4</v>
      </c>
      <c r="X45" s="66">
        <f t="shared" si="12"/>
        <v>0</v>
      </c>
      <c r="Y45" s="61">
        <f t="shared" si="13"/>
        <v>0</v>
      </c>
      <c r="Z45" s="101">
        <f t="shared" si="14"/>
        <v>0</v>
      </c>
      <c r="AA45" s="85" t="s">
        <v>45</v>
      </c>
      <c r="AB45" s="53" t="s">
        <v>45</v>
      </c>
      <c r="AC45" s="108" t="s">
        <v>48</v>
      </c>
      <c r="AD45" s="120" t="s">
        <v>46</v>
      </c>
      <c r="AE45" s="53">
        <f t="shared" si="15"/>
        <v>2</v>
      </c>
      <c r="AF45" s="66">
        <f t="shared" si="16"/>
        <v>0</v>
      </c>
      <c r="AG45" s="61">
        <f t="shared" si="17"/>
        <v>1</v>
      </c>
      <c r="AH45" s="75">
        <f t="shared" si="18"/>
        <v>1</v>
      </c>
      <c r="AI45" s="85" t="s">
        <v>45</v>
      </c>
      <c r="AJ45" s="54" t="s">
        <v>45</v>
      </c>
      <c r="AK45" s="99" t="s">
        <v>47</v>
      </c>
      <c r="AL45" s="160" t="s">
        <v>45</v>
      </c>
      <c r="AM45" s="85">
        <f t="shared" si="19"/>
        <v>3</v>
      </c>
      <c r="AN45" s="66">
        <f t="shared" si="20"/>
        <v>1</v>
      </c>
      <c r="AO45" s="61">
        <f t="shared" si="21"/>
        <v>0</v>
      </c>
      <c r="AP45" s="75">
        <f t="shared" si="22"/>
        <v>0</v>
      </c>
      <c r="AQ45" s="174"/>
      <c r="AR45" s="55">
        <f t="shared" si="23"/>
        <v>16</v>
      </c>
      <c r="AS45" s="66">
        <f t="shared" si="23"/>
        <v>1</v>
      </c>
      <c r="AT45" s="61">
        <f t="shared" si="1"/>
        <v>2</v>
      </c>
      <c r="AU45" s="108">
        <f t="shared" si="2"/>
        <v>1</v>
      </c>
      <c r="AV45" s="5">
        <f t="shared" si="24"/>
        <v>20</v>
      </c>
      <c r="AW45" s="179"/>
      <c r="AX45" s="52">
        <f t="shared" si="25"/>
        <v>80</v>
      </c>
      <c r="AY45" s="65">
        <f t="shared" si="26"/>
        <v>5</v>
      </c>
      <c r="AZ45" s="91">
        <f t="shared" si="27"/>
        <v>10</v>
      </c>
      <c r="BA45" s="178">
        <f t="shared" si="28"/>
        <v>5</v>
      </c>
    </row>
    <row r="46" spans="1:53" ht="15.75" thickBot="1">
      <c r="C46" s="92">
        <f>COUNTIF(C7:C45,"V")</f>
        <v>22</v>
      </c>
      <c r="D46" s="93">
        <f t="shared" ref="D46:F46" si="29">COUNTIF(D7:D45,"V")</f>
        <v>23</v>
      </c>
      <c r="E46" s="93">
        <f t="shared" si="29"/>
        <v>22</v>
      </c>
      <c r="F46" s="94">
        <f t="shared" si="29"/>
        <v>25</v>
      </c>
      <c r="K46" s="92">
        <f>COUNTIF(K7:K45,"V")</f>
        <v>25</v>
      </c>
      <c r="L46" s="93">
        <f t="shared" ref="L46:N46" si="30">COUNTIF(L7:L45,"V")</f>
        <v>25</v>
      </c>
      <c r="M46" s="93">
        <f t="shared" si="30"/>
        <v>25</v>
      </c>
      <c r="N46" s="94">
        <f t="shared" si="30"/>
        <v>25</v>
      </c>
      <c r="S46" s="92">
        <f t="shared" ref="S46" si="31">COUNTIF(S7:S45,"V")</f>
        <v>25</v>
      </c>
      <c r="T46" s="93">
        <f t="shared" ref="T46" si="32">COUNTIF(T7:T45,"V")</f>
        <v>26</v>
      </c>
      <c r="U46" s="93">
        <f t="shared" ref="U46" si="33">COUNTIF(U7:U45,"V")</f>
        <v>25</v>
      </c>
      <c r="V46" s="94">
        <f t="shared" ref="V46" si="34">COUNTIF(V7:V45,"V")</f>
        <v>26</v>
      </c>
      <c r="AA46" s="92">
        <f t="shared" ref="AA46" si="35">COUNTIF(AA7:AA45,"V")</f>
        <v>25</v>
      </c>
      <c r="AB46" s="93">
        <f t="shared" ref="AB46" si="36">COUNTIF(AB7:AB45,"V")</f>
        <v>26</v>
      </c>
      <c r="AC46" s="93">
        <f t="shared" ref="AC46" si="37">COUNTIF(AC7:AC45,"V")</f>
        <v>25</v>
      </c>
      <c r="AD46" s="95">
        <f t="shared" ref="AD46" si="38">COUNTIF(AD7:AD45,"V")</f>
        <v>25</v>
      </c>
      <c r="AE46" s="96"/>
      <c r="AI46" s="92">
        <f t="shared" ref="AI46" si="39">COUNTIF(AI7:AI45,"V")</f>
        <v>25</v>
      </c>
      <c r="AJ46" s="93">
        <f t="shared" ref="AJ46" si="40">COUNTIF(AJ7:AJ45,"V")</f>
        <v>25</v>
      </c>
      <c r="AK46" s="93">
        <f t="shared" ref="AK46" si="41">COUNTIF(AK7:AK45,"V")</f>
        <v>25</v>
      </c>
      <c r="AL46" s="94">
        <f t="shared" ref="AL46" si="42">COUNTIF(AL7:AL45,"V")</f>
        <v>25</v>
      </c>
    </row>
  </sheetData>
  <mergeCells count="12">
    <mergeCell ref="AX5:BA5"/>
    <mergeCell ref="AR5:AV5"/>
    <mergeCell ref="G4:H4"/>
    <mergeCell ref="C3:K3"/>
    <mergeCell ref="A1:B2"/>
    <mergeCell ref="I4:K4"/>
    <mergeCell ref="A7:A9"/>
    <mergeCell ref="A10:A21"/>
    <mergeCell ref="A22:A30"/>
    <mergeCell ref="A31:A45"/>
    <mergeCell ref="C4:D4"/>
    <mergeCell ref="E4:F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Dokka</dc:creator>
  <cp:lastModifiedBy>Dokka</cp:lastModifiedBy>
  <cp:lastPrinted>2013-04-08T22:23:56Z</cp:lastPrinted>
  <dcterms:created xsi:type="dcterms:W3CDTF">2013-03-10T18:48:44Z</dcterms:created>
  <dcterms:modified xsi:type="dcterms:W3CDTF">2013-04-09T17:41:47Z</dcterms:modified>
</cp:coreProperties>
</file>