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firstSheet="1" activeTab="1"/>
  </bookViews>
  <sheets>
    <sheet name="données troupes" sheetId="2" state="hidden" r:id="rId1"/>
    <sheet name="Calculateur de Troupes CoC" sheetId="3" r:id="rId2"/>
  </sheets>
  <calcPr calcId="145621"/>
</workbook>
</file>

<file path=xl/calcChain.xml><?xml version="1.0" encoding="utf-8"?>
<calcChain xmlns="http://schemas.openxmlformats.org/spreadsheetml/2006/main">
  <c r="N19" i="3" l="1"/>
  <c r="O19" i="3"/>
  <c r="M19" i="3"/>
  <c r="L19" i="3"/>
  <c r="P19" i="3"/>
  <c r="K19" i="3"/>
  <c r="J19" i="3"/>
  <c r="I19" i="3"/>
  <c r="H19" i="3"/>
  <c r="G19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N20" i="3" l="1"/>
  <c r="O21" i="3"/>
  <c r="O22" i="3" s="1"/>
  <c r="N21" i="3"/>
  <c r="N22" i="3" s="1"/>
  <c r="M21" i="3"/>
  <c r="M22" i="3" s="1"/>
  <c r="O20" i="3"/>
  <c r="L21" i="3"/>
  <c r="L22" i="3" s="1"/>
  <c r="H21" i="3"/>
  <c r="H22" i="3" s="1"/>
  <c r="L20" i="3"/>
  <c r="M20" i="3"/>
  <c r="P21" i="3"/>
  <c r="P22" i="3" s="1"/>
  <c r="J20" i="3"/>
  <c r="K21" i="3"/>
  <c r="K22" i="3" s="1"/>
  <c r="P20" i="3"/>
  <c r="K20" i="3"/>
  <c r="G20" i="3"/>
  <c r="I21" i="3"/>
  <c r="I22" i="3" s="1"/>
  <c r="H20" i="3"/>
  <c r="J21" i="3"/>
  <c r="J22" i="3" s="1"/>
  <c r="I20" i="3"/>
  <c r="G21" i="3"/>
  <c r="G22" i="3" s="1"/>
</calcChain>
</file>

<file path=xl/sharedStrings.xml><?xml version="1.0" encoding="utf-8"?>
<sst xmlns="http://schemas.openxmlformats.org/spreadsheetml/2006/main" count="236" uniqueCount="134">
  <si>
    <t>Niveau</t>
  </si>
  <si>
    <t>Capacité</t>
  </si>
  <si>
    <t>Degats par Seconde</t>
  </si>
  <si>
    <t>Points de Vie</t>
  </si>
  <si>
    <t>Coût</t>
  </si>
  <si>
    <t>Temps</t>
  </si>
  <si>
    <t>Level</t>
  </si>
  <si>
    <t>Dommages sur murs</t>
  </si>
  <si>
    <t>Hitpoints</t>
  </si>
  <si>
    <t>1,500</t>
  </si>
  <si>
    <t>Domage par attaque</t>
  </si>
  <si>
    <t>Heal par seconde</t>
  </si>
  <si>
    <t>Heal par attaque</t>
  </si>
  <si>
    <t>Regen Time</t>
  </si>
  <si>
    <t>4h</t>
  </si>
  <si>
    <t>1,560</t>
  </si>
  <si>
    <t>4h 14m</t>
  </si>
  <si>
    <t>1,622</t>
  </si>
  <si>
    <t>4h 30m</t>
  </si>
  <si>
    <t>1,687</t>
  </si>
  <si>
    <t>4h 46m</t>
  </si>
  <si>
    <t>1,755</t>
  </si>
  <si>
    <t>5h 3m</t>
  </si>
  <si>
    <t>1,825</t>
  </si>
  <si>
    <t>5h 21m</t>
  </si>
  <si>
    <t>1,898</t>
  </si>
  <si>
    <t>5h 40m</t>
  </si>
  <si>
    <t>1,974</t>
  </si>
  <si>
    <t>6h 1m</t>
  </si>
  <si>
    <t>2,053</t>
  </si>
  <si>
    <t>6h 23m</t>
  </si>
  <si>
    <t>2,135</t>
  </si>
  <si>
    <t>6h 45m</t>
  </si>
  <si>
    <t>2,220</t>
  </si>
  <si>
    <t>7h 10m</t>
  </si>
  <si>
    <t>2,309</t>
  </si>
  <si>
    <t>7h 36m</t>
  </si>
  <si>
    <t>2,402</t>
  </si>
  <si>
    <t>8h 3m</t>
  </si>
  <si>
    <t>2,498</t>
  </si>
  <si>
    <t>8h 32m</t>
  </si>
  <si>
    <t>2,598</t>
  </si>
  <si>
    <t>9h 3m</t>
  </si>
  <si>
    <t>2,701</t>
  </si>
  <si>
    <t>9h 35m</t>
  </si>
  <si>
    <t>2,809</t>
  </si>
  <si>
    <t>10h 10m</t>
  </si>
  <si>
    <t>2,922</t>
  </si>
  <si>
    <t>10h 46m</t>
  </si>
  <si>
    <t>3,039</t>
  </si>
  <si>
    <t>11h 25m</t>
  </si>
  <si>
    <t>3,160</t>
  </si>
  <si>
    <t>12h 6m</t>
  </si>
  <si>
    <t>3,287</t>
  </si>
  <si>
    <t>12h 50m</t>
  </si>
  <si>
    <t>3,418</t>
  </si>
  <si>
    <t>13h 36m</t>
  </si>
  <si>
    <t>3,555</t>
  </si>
  <si>
    <t>14h 25m</t>
  </si>
  <si>
    <t>3,697</t>
  </si>
  <si>
    <t>15h 17m</t>
  </si>
  <si>
    <t>3,845</t>
  </si>
  <si>
    <t>16h 12m</t>
  </si>
  <si>
    <t>3,999</t>
  </si>
  <si>
    <t>17h 10m</t>
  </si>
  <si>
    <t>4,159</t>
  </si>
  <si>
    <t>18h 12m</t>
  </si>
  <si>
    <t>4,325</t>
  </si>
  <si>
    <t>19h 17m</t>
  </si>
  <si>
    <t>4,498</t>
  </si>
  <si>
    <t>20h 27m</t>
  </si>
  <si>
    <t>4,678</t>
  </si>
  <si>
    <t>21h 40m</t>
  </si>
  <si>
    <t>Damage per Hit</t>
  </si>
  <si>
    <t>1,039</t>
  </si>
  <si>
    <t>1,081</t>
  </si>
  <si>
    <t>1,124</t>
  </si>
  <si>
    <t>1,169</t>
  </si>
  <si>
    <t>1,215</t>
  </si>
  <si>
    <t>1,264</t>
  </si>
  <si>
    <t>1,315</t>
  </si>
  <si>
    <t>1,368</t>
  </si>
  <si>
    <t>1,422</t>
  </si>
  <si>
    <t>1,479</t>
  </si>
  <si>
    <t>1,538</t>
  </si>
  <si>
    <t>1,600</t>
  </si>
  <si>
    <t>1,664</t>
  </si>
  <si>
    <t>1,730</t>
  </si>
  <si>
    <t>1,800</t>
  </si>
  <si>
    <t>1,872</t>
  </si>
  <si>
    <t>1,946</t>
  </si>
  <si>
    <t>2,024</t>
  </si>
  <si>
    <t>2,105</t>
  </si>
  <si>
    <t>BARBARES</t>
  </si>
  <si>
    <t>ARCHERS</t>
  </si>
  <si>
    <t>GOBELINS</t>
  </si>
  <si>
    <t>GEANTS</t>
  </si>
  <si>
    <t>BALLONS</t>
  </si>
  <si>
    <t>SOIGNEUSE</t>
  </si>
  <si>
    <t>SORCIERS</t>
  </si>
  <si>
    <t>DRAGONS</t>
  </si>
  <si>
    <t>PEKKA</t>
  </si>
  <si>
    <t>HERO - BARBARE</t>
  </si>
  <si>
    <t>HERO - ARCHER</t>
  </si>
  <si>
    <t>Barbares</t>
  </si>
  <si>
    <t>lvl</t>
  </si>
  <si>
    <t>nb</t>
  </si>
  <si>
    <t>Archers</t>
  </si>
  <si>
    <t>Gobelins</t>
  </si>
  <si>
    <t>Géants</t>
  </si>
  <si>
    <t>Casse-Briques</t>
  </si>
  <si>
    <t>Ballons</t>
  </si>
  <si>
    <t>Sorciers</t>
  </si>
  <si>
    <t>Soigneuses</t>
  </si>
  <si>
    <t>Dragons</t>
  </si>
  <si>
    <t>Pekka</t>
  </si>
  <si>
    <t>CASSEBRIQUES</t>
  </si>
  <si>
    <t>Nb Casernes</t>
  </si>
  <si>
    <t>Population Totale</t>
  </si>
  <si>
    <t>Mes troupes</t>
  </si>
  <si>
    <t>Serviteurs</t>
  </si>
  <si>
    <t>Chevaucheurs</t>
  </si>
  <si>
    <t>Valkyrie</t>
  </si>
  <si>
    <t>Golem</t>
  </si>
  <si>
    <t>SERVITEUR</t>
  </si>
  <si>
    <t>Cout Noir</t>
  </si>
  <si>
    <t>pop/unit</t>
  </si>
  <si>
    <t>cout/unit</t>
  </si>
  <si>
    <t>temps/unit</t>
  </si>
  <si>
    <t>Coût Total</t>
  </si>
  <si>
    <t>Temps Total</t>
  </si>
  <si>
    <t>Clash of Clans</t>
  </si>
  <si>
    <t xml:space="preserve"> ©Pandilene</t>
  </si>
  <si>
    <t>Calculateur de Troupes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</si>
</sst>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66"/>
        <bgColor indexed="64"/>
      </patternFill>
    </fill>
    <fill>
      <patternFill patternType="darkUp">
        <fgColor theme="0"/>
        <bgColor theme="0" tint="-0.499984740745262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0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4" borderId="8" xfId="0" applyFont="1" applyFill="1" applyBorder="1" applyAlignment="1">
      <alignment horizontal="left"/>
    </xf>
    <xf numFmtId="0" fontId="0" fillId="4" borderId="9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" fontId="4" fillId="4" borderId="32" xfId="0" applyNumberFormat="1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14" xfId="0" applyFill="1" applyBorder="1" applyAlignment="1">
      <alignment horizontal="left"/>
    </xf>
    <xf numFmtId="0" fontId="0" fillId="4" borderId="18" xfId="0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" fontId="4" fillId="2" borderId="35" xfId="0" applyNumberFormat="1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64" fontId="4" fillId="5" borderId="16" xfId="0" applyNumberFormat="1" applyFont="1" applyFill="1" applyBorder="1" applyAlignment="1">
      <alignment horizontal="center"/>
    </xf>
    <xf numFmtId="1" fontId="4" fillId="5" borderId="0" xfId="0" applyNumberFormat="1" applyFont="1" applyFill="1" applyBorder="1" applyAlignment="1">
      <alignment horizontal="center"/>
    </xf>
    <xf numFmtId="164" fontId="4" fillId="5" borderId="31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64" fontId="4" fillId="5" borderId="17" xfId="0" applyNumberFormat="1" applyFont="1" applyFill="1" applyBorder="1" applyAlignment="1">
      <alignment horizontal="center"/>
    </xf>
    <xf numFmtId="0" fontId="0" fillId="6" borderId="10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16" xfId="0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3" fontId="0" fillId="6" borderId="24" xfId="0" applyNumberFormat="1" applyFill="1" applyBorder="1" applyAlignment="1">
      <alignment horizontal="center"/>
    </xf>
    <xf numFmtId="3" fontId="0" fillId="6" borderId="4" xfId="0" applyNumberFormat="1" applyFill="1" applyBorder="1" applyAlignment="1">
      <alignment horizontal="center"/>
    </xf>
    <xf numFmtId="3" fontId="0" fillId="6" borderId="13" xfId="0" applyNumberFormat="1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1" fontId="4" fillId="6" borderId="2" xfId="0" applyNumberFormat="1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164" fontId="0" fillId="6" borderId="28" xfId="0" applyNumberFormat="1" applyFill="1" applyBorder="1" applyAlignment="1">
      <alignment horizontal="center"/>
    </xf>
    <xf numFmtId="164" fontId="0" fillId="6" borderId="29" xfId="0" applyNumberFormat="1" applyFill="1" applyBorder="1" applyAlignment="1">
      <alignment horizontal="center"/>
    </xf>
    <xf numFmtId="164" fontId="0" fillId="6" borderId="30" xfId="0" applyNumberFormat="1" applyFill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clashofclans.wikia.com/wiki/Resources#Elixi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142875</xdr:colOff>
      <xdr:row>8</xdr:row>
      <xdr:rowOff>152400</xdr:rowOff>
    </xdr:to>
    <xdr:sp macro="" textlink="">
      <xdr:nvSpPr>
        <xdr:cNvPr id="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14573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142875</xdr:colOff>
      <xdr:row>15</xdr:row>
      <xdr:rowOff>152400</xdr:rowOff>
    </xdr:to>
    <xdr:sp macro="" textlink="">
      <xdr:nvSpPr>
        <xdr:cNvPr id="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27527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142875</xdr:colOff>
      <xdr:row>22</xdr:row>
      <xdr:rowOff>152400</xdr:rowOff>
    </xdr:to>
    <xdr:sp macro="" textlink="">
      <xdr:nvSpPr>
        <xdr:cNvPr id="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40481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152400</xdr:rowOff>
    </xdr:to>
    <xdr:sp macro="" textlink="">
      <xdr:nvSpPr>
        <xdr:cNvPr id="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47244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152400</xdr:rowOff>
    </xdr:to>
    <xdr:sp macro="" textlink="">
      <xdr:nvSpPr>
        <xdr:cNvPr id="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47244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142875</xdr:colOff>
      <xdr:row>36</xdr:row>
      <xdr:rowOff>152400</xdr:rowOff>
    </xdr:to>
    <xdr:sp macro="" textlink="">
      <xdr:nvSpPr>
        <xdr:cNvPr id="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142875</xdr:colOff>
      <xdr:row>36</xdr:row>
      <xdr:rowOff>152400</xdr:rowOff>
    </xdr:to>
    <xdr:sp macro="" textlink="">
      <xdr:nvSpPr>
        <xdr:cNvPr id="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142875</xdr:colOff>
      <xdr:row>36</xdr:row>
      <xdr:rowOff>152400</xdr:rowOff>
    </xdr:to>
    <xdr:sp macro="" textlink="">
      <xdr:nvSpPr>
        <xdr:cNvPr id="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142875</xdr:colOff>
      <xdr:row>36</xdr:row>
      <xdr:rowOff>152400</xdr:rowOff>
    </xdr:to>
    <xdr:sp macro="" textlink="">
      <xdr:nvSpPr>
        <xdr:cNvPr id="1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142875</xdr:colOff>
      <xdr:row>43</xdr:row>
      <xdr:rowOff>152400</xdr:rowOff>
    </xdr:to>
    <xdr:sp macro="" textlink="">
      <xdr:nvSpPr>
        <xdr:cNvPr id="1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142875</xdr:colOff>
      <xdr:row>43</xdr:row>
      <xdr:rowOff>152400</xdr:rowOff>
    </xdr:to>
    <xdr:sp macro="" textlink="">
      <xdr:nvSpPr>
        <xdr:cNvPr id="1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142875</xdr:colOff>
      <xdr:row>43</xdr:row>
      <xdr:rowOff>152400</xdr:rowOff>
    </xdr:to>
    <xdr:sp macro="" textlink="">
      <xdr:nvSpPr>
        <xdr:cNvPr id="1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142875</xdr:colOff>
      <xdr:row>43</xdr:row>
      <xdr:rowOff>152400</xdr:rowOff>
    </xdr:to>
    <xdr:sp macro="" textlink="">
      <xdr:nvSpPr>
        <xdr:cNvPr id="1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142875</xdr:colOff>
      <xdr:row>43</xdr:row>
      <xdr:rowOff>152400</xdr:rowOff>
    </xdr:to>
    <xdr:sp macro="" textlink="">
      <xdr:nvSpPr>
        <xdr:cNvPr id="1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142875</xdr:colOff>
      <xdr:row>43</xdr:row>
      <xdr:rowOff>152400</xdr:rowOff>
    </xdr:to>
    <xdr:sp macro="" textlink="">
      <xdr:nvSpPr>
        <xdr:cNvPr id="1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142875</xdr:colOff>
      <xdr:row>43</xdr:row>
      <xdr:rowOff>152400</xdr:rowOff>
    </xdr:to>
    <xdr:sp macro="" textlink="">
      <xdr:nvSpPr>
        <xdr:cNvPr id="1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142875</xdr:colOff>
      <xdr:row>43</xdr:row>
      <xdr:rowOff>152400</xdr:rowOff>
    </xdr:to>
    <xdr:sp macro="" textlink="">
      <xdr:nvSpPr>
        <xdr:cNvPr id="1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142875</xdr:colOff>
      <xdr:row>51</xdr:row>
      <xdr:rowOff>152400</xdr:rowOff>
    </xdr:to>
    <xdr:sp macro="" textlink="">
      <xdr:nvSpPr>
        <xdr:cNvPr id="1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142875</xdr:colOff>
      <xdr:row>51</xdr:row>
      <xdr:rowOff>152400</xdr:rowOff>
    </xdr:to>
    <xdr:sp macro="" textlink="">
      <xdr:nvSpPr>
        <xdr:cNvPr id="2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142875</xdr:colOff>
      <xdr:row>51</xdr:row>
      <xdr:rowOff>152400</xdr:rowOff>
    </xdr:to>
    <xdr:sp macro="" textlink="">
      <xdr:nvSpPr>
        <xdr:cNvPr id="2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142875</xdr:colOff>
      <xdr:row>51</xdr:row>
      <xdr:rowOff>152400</xdr:rowOff>
    </xdr:to>
    <xdr:sp macro="" textlink="">
      <xdr:nvSpPr>
        <xdr:cNvPr id="2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142875</xdr:colOff>
      <xdr:row>51</xdr:row>
      <xdr:rowOff>152400</xdr:rowOff>
    </xdr:to>
    <xdr:sp macro="" textlink="">
      <xdr:nvSpPr>
        <xdr:cNvPr id="2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142875</xdr:colOff>
      <xdr:row>51</xdr:row>
      <xdr:rowOff>152400</xdr:rowOff>
    </xdr:to>
    <xdr:sp macro="" textlink="">
      <xdr:nvSpPr>
        <xdr:cNvPr id="2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142875</xdr:colOff>
      <xdr:row>51</xdr:row>
      <xdr:rowOff>152400</xdr:rowOff>
    </xdr:to>
    <xdr:sp macro="" textlink="">
      <xdr:nvSpPr>
        <xdr:cNvPr id="2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142875</xdr:colOff>
      <xdr:row>51</xdr:row>
      <xdr:rowOff>152400</xdr:rowOff>
    </xdr:to>
    <xdr:sp macro="" textlink="">
      <xdr:nvSpPr>
        <xdr:cNvPr id="2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142875</xdr:colOff>
      <xdr:row>56</xdr:row>
      <xdr:rowOff>152400</xdr:rowOff>
    </xdr:to>
    <xdr:sp macro="" textlink="">
      <xdr:nvSpPr>
        <xdr:cNvPr id="2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142875</xdr:colOff>
      <xdr:row>56</xdr:row>
      <xdr:rowOff>152400</xdr:rowOff>
    </xdr:to>
    <xdr:sp macro="" textlink="">
      <xdr:nvSpPr>
        <xdr:cNvPr id="2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142875</xdr:colOff>
      <xdr:row>56</xdr:row>
      <xdr:rowOff>152400</xdr:rowOff>
    </xdr:to>
    <xdr:sp macro="" textlink="">
      <xdr:nvSpPr>
        <xdr:cNvPr id="2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142875</xdr:colOff>
      <xdr:row>56</xdr:row>
      <xdr:rowOff>152400</xdr:rowOff>
    </xdr:to>
    <xdr:sp macro="" textlink="">
      <xdr:nvSpPr>
        <xdr:cNvPr id="3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142875</xdr:colOff>
      <xdr:row>56</xdr:row>
      <xdr:rowOff>152400</xdr:rowOff>
    </xdr:to>
    <xdr:sp macro="" textlink="">
      <xdr:nvSpPr>
        <xdr:cNvPr id="3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142875</xdr:colOff>
      <xdr:row>56</xdr:row>
      <xdr:rowOff>152400</xdr:rowOff>
    </xdr:to>
    <xdr:sp macro="" textlink="">
      <xdr:nvSpPr>
        <xdr:cNvPr id="3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142875</xdr:colOff>
      <xdr:row>56</xdr:row>
      <xdr:rowOff>152400</xdr:rowOff>
    </xdr:to>
    <xdr:sp macro="" textlink="">
      <xdr:nvSpPr>
        <xdr:cNvPr id="3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142875</xdr:colOff>
      <xdr:row>56</xdr:row>
      <xdr:rowOff>152400</xdr:rowOff>
    </xdr:to>
    <xdr:sp macro="" textlink="">
      <xdr:nvSpPr>
        <xdr:cNvPr id="3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4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4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4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5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4"/>
  <sheetViews>
    <sheetView topLeftCell="E1" workbookViewId="0">
      <selection activeCell="G23" sqref="G23"/>
    </sheetView>
  </sheetViews>
  <sheetFormatPr baseColWidth="10" defaultRowHeight="15" x14ac:dyDescent="0.25"/>
  <cols>
    <col min="1" max="1" width="3.7109375" style="8" bestFit="1" customWidth="1"/>
    <col min="2" max="2" width="9.140625" customWidth="1"/>
    <col min="3" max="3" width="11.5703125" customWidth="1"/>
    <col min="4" max="4" width="12.42578125" customWidth="1"/>
    <col min="5" max="5" width="9.140625" customWidth="1"/>
    <col min="6" max="7" width="12.28515625" customWidth="1"/>
    <col min="9" max="9" width="10.5703125" customWidth="1"/>
  </cols>
  <sheetData>
    <row r="2" spans="1:7" ht="25.5" x14ac:dyDescent="0.25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x14ac:dyDescent="0.25">
      <c r="A3" s="6" t="s">
        <v>93</v>
      </c>
      <c r="B3" s="4">
        <v>1</v>
      </c>
      <c r="C3" s="4">
        <v>1</v>
      </c>
      <c r="D3" s="4">
        <v>8</v>
      </c>
      <c r="E3" s="4">
        <v>45</v>
      </c>
      <c r="F3" s="4">
        <v>25</v>
      </c>
      <c r="G3" s="5">
        <v>2.3148148148148146E-4</v>
      </c>
    </row>
    <row r="4" spans="1:7" x14ac:dyDescent="0.25">
      <c r="A4" s="6"/>
      <c r="B4" s="4">
        <v>2</v>
      </c>
      <c r="C4" s="4">
        <v>1</v>
      </c>
      <c r="D4" s="4">
        <v>11</v>
      </c>
      <c r="E4" s="4">
        <v>54</v>
      </c>
      <c r="F4" s="4">
        <v>40</v>
      </c>
      <c r="G4" s="5">
        <v>2.3148148148148146E-4</v>
      </c>
    </row>
    <row r="5" spans="1:7" x14ac:dyDescent="0.25">
      <c r="A5" s="6"/>
      <c r="B5" s="4">
        <v>3</v>
      </c>
      <c r="C5" s="4">
        <v>1</v>
      </c>
      <c r="D5" s="4">
        <v>14</v>
      </c>
      <c r="E5" s="4">
        <v>65</v>
      </c>
      <c r="F5" s="4">
        <v>60</v>
      </c>
      <c r="G5" s="5">
        <v>2.3148148148148146E-4</v>
      </c>
    </row>
    <row r="6" spans="1:7" x14ac:dyDescent="0.25">
      <c r="A6" s="6"/>
      <c r="B6" s="4">
        <v>4</v>
      </c>
      <c r="C6" s="4">
        <v>1</v>
      </c>
      <c r="D6" s="4">
        <v>18</v>
      </c>
      <c r="E6" s="4">
        <v>78</v>
      </c>
      <c r="F6" s="4">
        <v>80</v>
      </c>
      <c r="G6" s="5">
        <v>2.3148148148148146E-4</v>
      </c>
    </row>
    <row r="7" spans="1:7" x14ac:dyDescent="0.25">
      <c r="A7" s="6"/>
      <c r="B7" s="4">
        <v>5</v>
      </c>
      <c r="C7" s="4">
        <v>1</v>
      </c>
      <c r="D7" s="4">
        <v>23</v>
      </c>
      <c r="E7" s="4">
        <v>95</v>
      </c>
      <c r="F7" s="4">
        <v>100</v>
      </c>
      <c r="G7" s="5">
        <v>2.3148148148148146E-4</v>
      </c>
    </row>
    <row r="8" spans="1:7" x14ac:dyDescent="0.25">
      <c r="A8" s="7"/>
      <c r="G8" s="5"/>
    </row>
    <row r="9" spans="1:7" ht="25.5" x14ac:dyDescent="0.25">
      <c r="B9" s="2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</row>
    <row r="10" spans="1:7" x14ac:dyDescent="0.25">
      <c r="A10" s="6" t="s">
        <v>94</v>
      </c>
      <c r="B10" s="4">
        <v>1</v>
      </c>
      <c r="C10" s="4">
        <v>1</v>
      </c>
      <c r="D10" s="4">
        <v>7</v>
      </c>
      <c r="E10" s="4">
        <v>20</v>
      </c>
      <c r="F10" s="4">
        <v>50</v>
      </c>
      <c r="G10" s="5">
        <v>2.8935185185185189E-4</v>
      </c>
    </row>
    <row r="11" spans="1:7" x14ac:dyDescent="0.25">
      <c r="A11" s="6"/>
      <c r="B11" s="4">
        <v>2</v>
      </c>
      <c r="C11" s="4">
        <v>1</v>
      </c>
      <c r="D11" s="4">
        <v>9</v>
      </c>
      <c r="E11" s="4">
        <v>23</v>
      </c>
      <c r="F11" s="4">
        <v>80</v>
      </c>
      <c r="G11" s="5">
        <v>2.8935185185185189E-4</v>
      </c>
    </row>
    <row r="12" spans="1:7" x14ac:dyDescent="0.25">
      <c r="A12" s="6"/>
      <c r="B12" s="4">
        <v>3</v>
      </c>
      <c r="C12" s="4">
        <v>1</v>
      </c>
      <c r="D12" s="4">
        <v>12</v>
      </c>
      <c r="E12" s="4">
        <v>28</v>
      </c>
      <c r="F12" s="4">
        <v>120</v>
      </c>
      <c r="G12" s="5">
        <v>2.8935185185185189E-4</v>
      </c>
    </row>
    <row r="13" spans="1:7" x14ac:dyDescent="0.25">
      <c r="A13" s="6"/>
      <c r="B13" s="4">
        <v>4</v>
      </c>
      <c r="C13" s="4">
        <v>1</v>
      </c>
      <c r="D13" s="4">
        <v>16</v>
      </c>
      <c r="E13" s="4">
        <v>33</v>
      </c>
      <c r="F13" s="4">
        <v>160</v>
      </c>
      <c r="G13" s="5">
        <v>2.8935185185185189E-4</v>
      </c>
    </row>
    <row r="14" spans="1:7" x14ac:dyDescent="0.25">
      <c r="A14" s="6"/>
      <c r="B14" s="4">
        <v>5</v>
      </c>
      <c r="C14" s="4">
        <v>1</v>
      </c>
      <c r="D14" s="4">
        <v>20</v>
      </c>
      <c r="E14" s="4">
        <v>40</v>
      </c>
      <c r="F14" s="4">
        <v>200</v>
      </c>
      <c r="G14" s="5">
        <v>2.8935185185185189E-4</v>
      </c>
    </row>
    <row r="15" spans="1:7" x14ac:dyDescent="0.25">
      <c r="A15" s="7"/>
      <c r="G15" s="5"/>
    </row>
    <row r="16" spans="1:7" ht="25.5" x14ac:dyDescent="0.25">
      <c r="B16" s="2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</row>
    <row r="17" spans="1:8" x14ac:dyDescent="0.25">
      <c r="A17" s="6" t="s">
        <v>95</v>
      </c>
      <c r="B17" s="4">
        <v>1</v>
      </c>
      <c r="C17" s="4">
        <v>1</v>
      </c>
      <c r="D17" s="4">
        <v>11</v>
      </c>
      <c r="E17" s="4">
        <v>25</v>
      </c>
      <c r="F17" s="4">
        <v>25</v>
      </c>
      <c r="G17" s="5">
        <v>3.7037037037037035E-4</v>
      </c>
    </row>
    <row r="18" spans="1:8" x14ac:dyDescent="0.25">
      <c r="A18" s="6"/>
      <c r="B18" s="4">
        <v>2</v>
      </c>
      <c r="C18" s="4">
        <v>1</v>
      </c>
      <c r="D18" s="4">
        <v>14</v>
      </c>
      <c r="E18" s="4">
        <v>30</v>
      </c>
      <c r="F18" s="4">
        <v>40</v>
      </c>
      <c r="G18" s="5">
        <v>3.7037037037037035E-4</v>
      </c>
    </row>
    <row r="19" spans="1:8" x14ac:dyDescent="0.25">
      <c r="A19" s="6"/>
      <c r="B19" s="4">
        <v>3</v>
      </c>
      <c r="C19" s="4">
        <v>1</v>
      </c>
      <c r="D19" s="4">
        <v>19</v>
      </c>
      <c r="E19" s="4">
        <v>36</v>
      </c>
      <c r="F19" s="4">
        <v>60</v>
      </c>
      <c r="G19" s="5">
        <v>3.7037037037037035E-4</v>
      </c>
    </row>
    <row r="20" spans="1:8" x14ac:dyDescent="0.25">
      <c r="A20" s="6"/>
      <c r="B20" s="4">
        <v>4</v>
      </c>
      <c r="C20" s="4">
        <v>1</v>
      </c>
      <c r="D20" s="4">
        <v>24</v>
      </c>
      <c r="E20" s="4">
        <v>43</v>
      </c>
      <c r="F20" s="4">
        <v>80</v>
      </c>
      <c r="G20" s="5">
        <v>3.7037037037037035E-4</v>
      </c>
    </row>
    <row r="21" spans="1:8" x14ac:dyDescent="0.25">
      <c r="A21" s="6"/>
      <c r="B21" s="4">
        <v>5</v>
      </c>
      <c r="C21" s="4">
        <v>1</v>
      </c>
      <c r="D21" s="4">
        <v>32</v>
      </c>
      <c r="E21" s="4">
        <v>52</v>
      </c>
      <c r="F21" s="4">
        <v>100</v>
      </c>
      <c r="G21" s="5">
        <v>3.7037037037037035E-4</v>
      </c>
    </row>
    <row r="22" spans="1:8" x14ac:dyDescent="0.25">
      <c r="A22" s="7"/>
    </row>
    <row r="23" spans="1:8" ht="25.5" x14ac:dyDescent="0.25">
      <c r="B23" s="2" t="s">
        <v>0</v>
      </c>
      <c r="C23" s="3" t="s">
        <v>1</v>
      </c>
      <c r="D23" s="3" t="s">
        <v>2</v>
      </c>
      <c r="E23" s="3" t="s">
        <v>3</v>
      </c>
      <c r="F23" s="3" t="s">
        <v>4</v>
      </c>
      <c r="G23" s="3" t="s">
        <v>5</v>
      </c>
    </row>
    <row r="24" spans="1:8" x14ac:dyDescent="0.25">
      <c r="A24" s="6" t="s">
        <v>96</v>
      </c>
      <c r="B24" s="4">
        <v>1</v>
      </c>
      <c r="C24" s="4">
        <v>5</v>
      </c>
      <c r="D24" s="4">
        <v>11</v>
      </c>
      <c r="E24" s="4">
        <v>300</v>
      </c>
      <c r="F24" s="4">
        <v>500</v>
      </c>
      <c r="G24" s="5">
        <v>1.3888888888888889E-3</v>
      </c>
    </row>
    <row r="25" spans="1:8" x14ac:dyDescent="0.25">
      <c r="A25" s="6"/>
      <c r="B25" s="4">
        <v>2</v>
      </c>
      <c r="C25" s="4">
        <v>5</v>
      </c>
      <c r="D25" s="4">
        <v>14</v>
      </c>
      <c r="E25" s="4">
        <v>360</v>
      </c>
      <c r="F25" s="4">
        <v>1000</v>
      </c>
      <c r="G25" s="5">
        <v>1.3888888888888889E-3</v>
      </c>
    </row>
    <row r="26" spans="1:8" x14ac:dyDescent="0.25">
      <c r="A26" s="6"/>
      <c r="B26" s="4">
        <v>3</v>
      </c>
      <c r="C26" s="4">
        <v>5</v>
      </c>
      <c r="D26" s="4">
        <v>19</v>
      </c>
      <c r="E26" s="4">
        <v>430</v>
      </c>
      <c r="F26" s="4">
        <v>1500</v>
      </c>
      <c r="G26" s="5">
        <v>1.3888888888888889E-3</v>
      </c>
    </row>
    <row r="27" spans="1:8" x14ac:dyDescent="0.25">
      <c r="A27" s="6"/>
      <c r="B27" s="4">
        <v>4</v>
      </c>
      <c r="C27" s="4">
        <v>5</v>
      </c>
      <c r="D27" s="4">
        <v>24</v>
      </c>
      <c r="E27" s="4">
        <v>520</v>
      </c>
      <c r="F27" s="4">
        <v>2000</v>
      </c>
      <c r="G27" s="5">
        <v>1.3888888888888889E-3</v>
      </c>
    </row>
    <row r="28" spans="1:8" x14ac:dyDescent="0.25">
      <c r="A28" s="6"/>
      <c r="B28" s="4">
        <v>5</v>
      </c>
      <c r="C28" s="4">
        <v>5</v>
      </c>
      <c r="D28" s="4">
        <v>31</v>
      </c>
      <c r="E28" s="4">
        <v>620</v>
      </c>
      <c r="F28" s="4">
        <v>2500</v>
      </c>
      <c r="G28" s="5">
        <v>1.3888888888888889E-3</v>
      </c>
    </row>
    <row r="29" spans="1:8" x14ac:dyDescent="0.25">
      <c r="A29" s="7"/>
    </row>
    <row r="30" spans="1:8" ht="25.5" x14ac:dyDescent="0.25">
      <c r="B30" s="2" t="s">
        <v>0</v>
      </c>
      <c r="C30" s="3" t="s">
        <v>1</v>
      </c>
      <c r="D30" s="3" t="s">
        <v>2</v>
      </c>
      <c r="E30" s="3" t="s">
        <v>3</v>
      </c>
      <c r="F30" s="3" t="s">
        <v>4</v>
      </c>
      <c r="G30" s="3" t="s">
        <v>5</v>
      </c>
      <c r="H30" s="3" t="s">
        <v>7</v>
      </c>
    </row>
    <row r="31" spans="1:8" x14ac:dyDescent="0.25">
      <c r="A31" s="6" t="s">
        <v>116</v>
      </c>
      <c r="B31" s="4">
        <v>1</v>
      </c>
      <c r="C31" s="4">
        <v>2</v>
      </c>
      <c r="D31" s="4">
        <v>12</v>
      </c>
      <c r="E31" s="4">
        <v>20</v>
      </c>
      <c r="F31" s="4">
        <v>1000</v>
      </c>
      <c r="G31" s="5">
        <v>1.3888888888888889E-3</v>
      </c>
      <c r="H31" s="4">
        <v>480</v>
      </c>
    </row>
    <row r="32" spans="1:8" x14ac:dyDescent="0.25">
      <c r="A32" s="6"/>
      <c r="B32" s="4">
        <v>2</v>
      </c>
      <c r="C32" s="4">
        <v>2</v>
      </c>
      <c r="D32" s="4">
        <v>16</v>
      </c>
      <c r="E32" s="4">
        <v>24</v>
      </c>
      <c r="F32" s="4">
        <v>1500</v>
      </c>
      <c r="G32" s="5">
        <v>1.3888888888888889E-3</v>
      </c>
      <c r="H32" s="4">
        <v>640</v>
      </c>
    </row>
    <row r="33" spans="1:8" x14ac:dyDescent="0.25">
      <c r="A33" s="6"/>
      <c r="B33" s="4">
        <v>3</v>
      </c>
      <c r="C33" s="4">
        <v>2</v>
      </c>
      <c r="D33" s="4">
        <v>24</v>
      </c>
      <c r="E33" s="4">
        <v>29</v>
      </c>
      <c r="F33" s="4">
        <v>2000</v>
      </c>
      <c r="G33" s="5">
        <v>1.3888888888888889E-3</v>
      </c>
      <c r="H33" s="4">
        <v>960</v>
      </c>
    </row>
    <row r="34" spans="1:8" x14ac:dyDescent="0.25">
      <c r="A34" s="6"/>
      <c r="B34" s="4">
        <v>4</v>
      </c>
      <c r="C34" s="4">
        <v>2</v>
      </c>
      <c r="D34" s="4">
        <v>32</v>
      </c>
      <c r="E34" s="4">
        <v>35</v>
      </c>
      <c r="F34" s="4">
        <v>2500</v>
      </c>
      <c r="G34" s="5">
        <v>1.3888888888888889E-3</v>
      </c>
      <c r="H34" s="4">
        <v>1280</v>
      </c>
    </row>
    <row r="35" spans="1:8" x14ac:dyDescent="0.25">
      <c r="A35" s="6"/>
      <c r="B35" s="4">
        <v>5</v>
      </c>
      <c r="C35" s="4">
        <v>2</v>
      </c>
      <c r="D35" s="4">
        <v>46</v>
      </c>
      <c r="E35" s="4">
        <v>42</v>
      </c>
      <c r="F35" s="4">
        <v>3000</v>
      </c>
      <c r="G35" s="5">
        <v>1.3888888888888889E-3</v>
      </c>
      <c r="H35" s="4">
        <v>1840</v>
      </c>
    </row>
    <row r="36" spans="1:8" x14ac:dyDescent="0.25">
      <c r="A36" s="7"/>
    </row>
    <row r="37" spans="1:8" ht="25.5" x14ac:dyDescent="0.25">
      <c r="B37" s="2" t="s">
        <v>0</v>
      </c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10</v>
      </c>
    </row>
    <row r="38" spans="1:8" x14ac:dyDescent="0.25">
      <c r="A38" s="6" t="s">
        <v>97</v>
      </c>
      <c r="B38" s="4">
        <v>1</v>
      </c>
      <c r="C38" s="4">
        <v>5</v>
      </c>
      <c r="D38" s="4">
        <v>25</v>
      </c>
      <c r="E38" s="4">
        <v>150</v>
      </c>
      <c r="F38" s="4">
        <v>2000</v>
      </c>
      <c r="G38" s="5">
        <v>6.9444444444444441E-3</v>
      </c>
      <c r="H38" s="4">
        <v>100</v>
      </c>
    </row>
    <row r="39" spans="1:8" x14ac:dyDescent="0.25">
      <c r="A39" s="6"/>
      <c r="B39" s="4">
        <v>2</v>
      </c>
      <c r="C39" s="4">
        <v>5</v>
      </c>
      <c r="D39" s="4">
        <v>32</v>
      </c>
      <c r="E39" s="4">
        <v>180</v>
      </c>
      <c r="F39" s="4">
        <v>2500</v>
      </c>
      <c r="G39" s="5">
        <v>6.9444444444444441E-3</v>
      </c>
      <c r="H39" s="4">
        <v>128</v>
      </c>
    </row>
    <row r="40" spans="1:8" x14ac:dyDescent="0.25">
      <c r="A40" s="6"/>
      <c r="B40" s="4">
        <v>3</v>
      </c>
      <c r="C40" s="4">
        <v>5</v>
      </c>
      <c r="D40" s="4">
        <v>48</v>
      </c>
      <c r="E40" s="4">
        <v>216</v>
      </c>
      <c r="F40" s="4">
        <v>3000</v>
      </c>
      <c r="G40" s="5">
        <v>6.9444444444444441E-3</v>
      </c>
      <c r="H40" s="4">
        <v>192</v>
      </c>
    </row>
    <row r="41" spans="1:8" x14ac:dyDescent="0.25">
      <c r="A41" s="6"/>
      <c r="B41" s="4">
        <v>4</v>
      </c>
      <c r="C41" s="4">
        <v>5</v>
      </c>
      <c r="D41" s="4">
        <v>72</v>
      </c>
      <c r="E41" s="4">
        <v>260</v>
      </c>
      <c r="F41" s="4">
        <v>3500</v>
      </c>
      <c r="G41" s="5">
        <v>6.9444444444444441E-3</v>
      </c>
      <c r="H41" s="4">
        <v>288</v>
      </c>
    </row>
    <row r="42" spans="1:8" x14ac:dyDescent="0.25">
      <c r="A42" s="6"/>
      <c r="B42" s="4">
        <v>5</v>
      </c>
      <c r="C42" s="4">
        <v>5</v>
      </c>
      <c r="D42" s="4">
        <v>108</v>
      </c>
      <c r="E42" s="4">
        <v>310</v>
      </c>
      <c r="F42" s="4">
        <v>4000</v>
      </c>
      <c r="G42" s="5">
        <v>6.9444444444444441E-3</v>
      </c>
      <c r="H42" s="4">
        <v>432</v>
      </c>
    </row>
    <row r="44" spans="1:8" ht="25.5" x14ac:dyDescent="0.25">
      <c r="B44" s="2" t="s">
        <v>0</v>
      </c>
      <c r="C44" s="3" t="s">
        <v>1</v>
      </c>
      <c r="D44" s="3" t="s">
        <v>2</v>
      </c>
      <c r="E44" s="3" t="s">
        <v>3</v>
      </c>
      <c r="F44" s="3" t="s">
        <v>4</v>
      </c>
      <c r="G44" s="3" t="s">
        <v>5</v>
      </c>
      <c r="H44" s="3" t="s">
        <v>10</v>
      </c>
    </row>
    <row r="45" spans="1:8" x14ac:dyDescent="0.25">
      <c r="A45" s="6" t="s">
        <v>99</v>
      </c>
      <c r="B45" s="4">
        <v>1</v>
      </c>
      <c r="C45" s="4">
        <v>4</v>
      </c>
      <c r="D45" s="4">
        <v>50</v>
      </c>
      <c r="E45" s="4">
        <v>75</v>
      </c>
      <c r="F45" s="4">
        <v>1500</v>
      </c>
      <c r="G45" s="5">
        <v>6.9444444444444441E-3</v>
      </c>
      <c r="H45" s="4">
        <v>75</v>
      </c>
    </row>
    <row r="46" spans="1:8" x14ac:dyDescent="0.25">
      <c r="A46" s="6"/>
      <c r="B46" s="4">
        <v>2</v>
      </c>
      <c r="C46" s="4">
        <v>4</v>
      </c>
      <c r="D46" s="4">
        <v>70</v>
      </c>
      <c r="E46" s="4">
        <v>90</v>
      </c>
      <c r="F46" s="4">
        <v>2000</v>
      </c>
      <c r="G46" s="5">
        <v>6.9444444444444441E-3</v>
      </c>
      <c r="H46" s="4">
        <v>105</v>
      </c>
    </row>
    <row r="47" spans="1:8" x14ac:dyDescent="0.25">
      <c r="A47" s="6"/>
      <c r="B47" s="4">
        <v>3</v>
      </c>
      <c r="C47" s="4">
        <v>4</v>
      </c>
      <c r="D47" s="4">
        <v>90</v>
      </c>
      <c r="E47" s="4">
        <v>108</v>
      </c>
      <c r="F47" s="4">
        <v>2500</v>
      </c>
      <c r="G47" s="5">
        <v>6.9444444444444441E-3</v>
      </c>
      <c r="H47" s="4">
        <v>135</v>
      </c>
    </row>
    <row r="48" spans="1:8" x14ac:dyDescent="0.25">
      <c r="A48" s="6"/>
      <c r="B48" s="4">
        <v>4</v>
      </c>
      <c r="C48" s="4">
        <v>4</v>
      </c>
      <c r="D48" s="4">
        <v>125</v>
      </c>
      <c r="E48" s="4">
        <v>130</v>
      </c>
      <c r="F48" s="4">
        <v>3000</v>
      </c>
      <c r="G48" s="5">
        <v>6.9444444444444441E-3</v>
      </c>
      <c r="H48" s="4">
        <v>187.5</v>
      </c>
    </row>
    <row r="49" spans="1:8" x14ac:dyDescent="0.25">
      <c r="A49" s="6"/>
      <c r="B49" s="4">
        <v>5</v>
      </c>
      <c r="C49" s="4">
        <v>4</v>
      </c>
      <c r="D49" s="4">
        <v>170</v>
      </c>
      <c r="E49" s="4">
        <v>156</v>
      </c>
      <c r="F49" s="4">
        <v>3500</v>
      </c>
      <c r="G49" s="5">
        <v>6.9444444444444441E-3</v>
      </c>
      <c r="H49" s="4">
        <v>255</v>
      </c>
    </row>
    <row r="50" spans="1:8" x14ac:dyDescent="0.25">
      <c r="A50" s="7"/>
    </row>
    <row r="52" spans="1:8" ht="25.5" x14ac:dyDescent="0.25">
      <c r="B52" s="2" t="s">
        <v>0</v>
      </c>
      <c r="C52" s="3" t="s">
        <v>1</v>
      </c>
      <c r="D52" s="3" t="s">
        <v>11</v>
      </c>
      <c r="E52" s="3" t="s">
        <v>3</v>
      </c>
      <c r="F52" s="3" t="s">
        <v>4</v>
      </c>
      <c r="G52" s="3" t="s">
        <v>5</v>
      </c>
      <c r="H52" s="3" t="s">
        <v>12</v>
      </c>
    </row>
    <row r="53" spans="1:8" x14ac:dyDescent="0.25">
      <c r="A53" s="6" t="s">
        <v>98</v>
      </c>
      <c r="B53" s="4">
        <v>1</v>
      </c>
      <c r="C53" s="4">
        <v>20</v>
      </c>
      <c r="D53" s="4">
        <v>30</v>
      </c>
      <c r="E53" s="4">
        <v>430</v>
      </c>
      <c r="F53" s="4">
        <v>7000</v>
      </c>
      <c r="G53" s="5">
        <v>1.3888888888888888E-2</v>
      </c>
      <c r="H53" s="4">
        <v>21</v>
      </c>
    </row>
    <row r="54" spans="1:8" x14ac:dyDescent="0.25">
      <c r="A54" s="6"/>
      <c r="B54" s="4">
        <v>2</v>
      </c>
      <c r="C54" s="4">
        <v>20</v>
      </c>
      <c r="D54" s="4">
        <v>40</v>
      </c>
      <c r="E54" s="4">
        <v>520</v>
      </c>
      <c r="F54" s="4">
        <v>10000</v>
      </c>
      <c r="G54" s="5">
        <v>1.3888888888888888E-2</v>
      </c>
      <c r="H54" s="4">
        <v>28</v>
      </c>
    </row>
    <row r="55" spans="1:8" x14ac:dyDescent="0.25">
      <c r="A55" s="6"/>
      <c r="B55" s="4">
        <v>3</v>
      </c>
      <c r="C55" s="4">
        <v>20</v>
      </c>
      <c r="D55" s="4">
        <v>50</v>
      </c>
      <c r="E55" s="4">
        <v>620</v>
      </c>
      <c r="F55" s="4">
        <v>13000</v>
      </c>
      <c r="G55" s="5">
        <v>1.3888888888888888E-2</v>
      </c>
      <c r="H55" s="4">
        <v>35</v>
      </c>
    </row>
    <row r="57" spans="1:8" ht="25.5" x14ac:dyDescent="0.25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</row>
    <row r="58" spans="1:8" x14ac:dyDescent="0.25">
      <c r="A58" s="6" t="s">
        <v>100</v>
      </c>
      <c r="B58" s="4">
        <v>1</v>
      </c>
      <c r="C58" s="4">
        <v>20</v>
      </c>
      <c r="D58" s="4">
        <v>140</v>
      </c>
      <c r="E58" s="4">
        <v>1900</v>
      </c>
      <c r="F58" s="4">
        <v>25000</v>
      </c>
      <c r="G58" s="5">
        <v>2.0833333333333332E-2</v>
      </c>
    </row>
    <row r="59" spans="1:8" x14ac:dyDescent="0.25">
      <c r="A59" s="6"/>
      <c r="B59" s="4">
        <v>2</v>
      </c>
      <c r="C59" s="4">
        <v>20</v>
      </c>
      <c r="D59" s="4">
        <v>160</v>
      </c>
      <c r="E59" s="4">
        <v>2100</v>
      </c>
      <c r="F59" s="4">
        <v>32500</v>
      </c>
      <c r="G59" s="5">
        <v>2.0833333333333332E-2</v>
      </c>
    </row>
    <row r="60" spans="1:8" x14ac:dyDescent="0.25">
      <c r="A60" s="6"/>
      <c r="B60" s="4">
        <v>3</v>
      </c>
      <c r="C60" s="4">
        <v>20</v>
      </c>
      <c r="D60" s="4">
        <v>180</v>
      </c>
      <c r="E60" s="4">
        <v>2400</v>
      </c>
      <c r="F60" s="4">
        <v>40000</v>
      </c>
      <c r="G60" s="5">
        <v>2.0833333333333332E-2</v>
      </c>
    </row>
    <row r="62" spans="1:8" ht="25.5" x14ac:dyDescent="0.25">
      <c r="B62" s="3" t="s">
        <v>6</v>
      </c>
      <c r="C62" s="3" t="s">
        <v>1</v>
      </c>
      <c r="D62" s="3" t="s">
        <v>2</v>
      </c>
      <c r="E62" s="3" t="s">
        <v>3</v>
      </c>
      <c r="F62" s="3" t="s">
        <v>4</v>
      </c>
      <c r="G62" s="3" t="s">
        <v>5</v>
      </c>
      <c r="H62" s="3"/>
    </row>
    <row r="63" spans="1:8" x14ac:dyDescent="0.25">
      <c r="A63" s="6" t="s">
        <v>101</v>
      </c>
      <c r="B63" s="4">
        <v>1</v>
      </c>
      <c r="C63" s="4">
        <v>25</v>
      </c>
      <c r="D63" s="4">
        <v>240</v>
      </c>
      <c r="E63" s="4">
        <v>2600</v>
      </c>
      <c r="F63" s="4">
        <v>30000</v>
      </c>
      <c r="G63" s="5">
        <v>3.125E-2</v>
      </c>
      <c r="H63" s="4">
        <v>550</v>
      </c>
    </row>
    <row r="64" spans="1:8" x14ac:dyDescent="0.25">
      <c r="A64" s="6"/>
      <c r="B64" s="4">
        <v>2</v>
      </c>
      <c r="C64" s="4">
        <v>25</v>
      </c>
      <c r="D64" s="9">
        <v>260</v>
      </c>
      <c r="E64" s="4">
        <v>3000</v>
      </c>
      <c r="F64" s="9">
        <v>42500</v>
      </c>
      <c r="G64" s="5">
        <v>3.125E-2</v>
      </c>
      <c r="H64" s="4">
        <v>650</v>
      </c>
    </row>
    <row r="65" spans="1:9" x14ac:dyDescent="0.25">
      <c r="A65" s="6"/>
      <c r="B65" s="4">
        <v>3</v>
      </c>
      <c r="C65" s="4">
        <v>25</v>
      </c>
      <c r="D65" s="9">
        <v>300</v>
      </c>
      <c r="E65" s="4">
        <v>3400</v>
      </c>
      <c r="F65" s="9">
        <v>50000</v>
      </c>
      <c r="G65" s="5">
        <v>3.125E-2</v>
      </c>
      <c r="H65" s="4">
        <v>750</v>
      </c>
    </row>
    <row r="67" spans="1:9" ht="25.5" x14ac:dyDescent="0.25">
      <c r="B67" s="2" t="s">
        <v>0</v>
      </c>
      <c r="C67" s="3" t="s">
        <v>1</v>
      </c>
      <c r="D67" s="3" t="s">
        <v>2</v>
      </c>
      <c r="E67" s="3" t="s">
        <v>3</v>
      </c>
      <c r="F67" s="3" t="s">
        <v>4</v>
      </c>
      <c r="G67" s="3" t="s">
        <v>5</v>
      </c>
      <c r="I67" s="2" t="s">
        <v>125</v>
      </c>
    </row>
    <row r="68" spans="1:9" x14ac:dyDescent="0.25">
      <c r="A68" s="6" t="s">
        <v>124</v>
      </c>
      <c r="B68" s="4">
        <v>1</v>
      </c>
      <c r="C68" s="4">
        <v>2</v>
      </c>
      <c r="D68" s="4">
        <v>35</v>
      </c>
      <c r="E68" s="4">
        <v>55</v>
      </c>
      <c r="F68" s="4"/>
      <c r="G68" s="5">
        <v>5.2083333333333333E-4</v>
      </c>
      <c r="I68" s="4">
        <v>6</v>
      </c>
    </row>
    <row r="69" spans="1:9" x14ac:dyDescent="0.25">
      <c r="A69" s="6"/>
      <c r="B69" s="4">
        <v>2</v>
      </c>
      <c r="C69" s="4">
        <v>2</v>
      </c>
      <c r="D69" s="4"/>
      <c r="E69" s="4"/>
      <c r="F69" s="4"/>
      <c r="G69" s="5">
        <v>5.2083333333333333E-4</v>
      </c>
    </row>
    <row r="70" spans="1:9" x14ac:dyDescent="0.25">
      <c r="A70" s="6"/>
      <c r="B70" s="4">
        <v>3</v>
      </c>
      <c r="C70" s="4">
        <v>2</v>
      </c>
      <c r="D70" s="4"/>
      <c r="E70" s="4"/>
      <c r="F70" s="4"/>
      <c r="G70" s="5">
        <v>5.2083333333333333E-4</v>
      </c>
    </row>
    <row r="72" spans="1:9" ht="25.5" x14ac:dyDescent="0.25">
      <c r="B72" s="3" t="s">
        <v>6</v>
      </c>
      <c r="C72" s="3"/>
      <c r="D72" s="3" t="s">
        <v>8</v>
      </c>
      <c r="E72" s="3" t="s">
        <v>13</v>
      </c>
    </row>
    <row r="73" spans="1:9" x14ac:dyDescent="0.25">
      <c r="A73" s="6" t="s">
        <v>102</v>
      </c>
      <c r="B73" s="4">
        <v>1</v>
      </c>
      <c r="C73" s="4">
        <v>150</v>
      </c>
      <c r="D73" s="4" t="s">
        <v>9</v>
      </c>
      <c r="E73" s="4" t="s">
        <v>14</v>
      </c>
    </row>
    <row r="74" spans="1:9" x14ac:dyDescent="0.25">
      <c r="A74" s="6"/>
      <c r="B74" s="4">
        <v>2</v>
      </c>
      <c r="C74" s="4">
        <v>156</v>
      </c>
      <c r="D74" s="4" t="s">
        <v>15</v>
      </c>
      <c r="E74" s="4" t="s">
        <v>16</v>
      </c>
    </row>
    <row r="75" spans="1:9" x14ac:dyDescent="0.25">
      <c r="A75" s="6"/>
      <c r="B75" s="4">
        <v>3</v>
      </c>
      <c r="C75" s="4">
        <v>162</v>
      </c>
      <c r="D75" s="4" t="s">
        <v>17</v>
      </c>
      <c r="E75" s="4" t="s">
        <v>18</v>
      </c>
    </row>
    <row r="76" spans="1:9" x14ac:dyDescent="0.25">
      <c r="A76" s="6"/>
      <c r="B76" s="4">
        <v>4</v>
      </c>
      <c r="C76" s="4">
        <v>169</v>
      </c>
      <c r="D76" s="4" t="s">
        <v>19</v>
      </c>
      <c r="E76" s="4" t="s">
        <v>20</v>
      </c>
    </row>
    <row r="77" spans="1:9" x14ac:dyDescent="0.25">
      <c r="A77" s="6"/>
      <c r="B77" s="4">
        <v>5</v>
      </c>
      <c r="C77" s="4">
        <v>175</v>
      </c>
      <c r="D77" s="4" t="s">
        <v>21</v>
      </c>
      <c r="E77" s="4" t="s">
        <v>22</v>
      </c>
    </row>
    <row r="78" spans="1:9" x14ac:dyDescent="0.25">
      <c r="A78" s="6"/>
      <c r="B78" s="4">
        <v>6</v>
      </c>
      <c r="C78" s="4">
        <v>182</v>
      </c>
      <c r="D78" s="4" t="s">
        <v>23</v>
      </c>
      <c r="E78" s="4" t="s">
        <v>24</v>
      </c>
    </row>
    <row r="79" spans="1:9" x14ac:dyDescent="0.25">
      <c r="A79" s="6"/>
      <c r="B79" s="4">
        <v>7</v>
      </c>
      <c r="C79" s="4">
        <v>190</v>
      </c>
      <c r="D79" s="4" t="s">
        <v>25</v>
      </c>
      <c r="E79" s="4" t="s">
        <v>26</v>
      </c>
    </row>
    <row r="80" spans="1:9" x14ac:dyDescent="0.25">
      <c r="A80" s="6"/>
      <c r="B80" s="4">
        <v>8</v>
      </c>
      <c r="C80" s="4">
        <v>197</v>
      </c>
      <c r="D80" s="4" t="s">
        <v>27</v>
      </c>
      <c r="E80" s="4" t="s">
        <v>28</v>
      </c>
    </row>
    <row r="81" spans="1:5" x14ac:dyDescent="0.25">
      <c r="A81" s="6"/>
      <c r="B81" s="4">
        <v>9</v>
      </c>
      <c r="C81" s="4">
        <v>205</v>
      </c>
      <c r="D81" s="4" t="s">
        <v>29</v>
      </c>
      <c r="E81" s="4" t="s">
        <v>30</v>
      </c>
    </row>
    <row r="82" spans="1:5" x14ac:dyDescent="0.25">
      <c r="A82" s="6"/>
      <c r="B82" s="4">
        <v>10</v>
      </c>
      <c r="C82" s="4">
        <v>213</v>
      </c>
      <c r="D82" s="4" t="s">
        <v>31</v>
      </c>
      <c r="E82" s="4" t="s">
        <v>32</v>
      </c>
    </row>
    <row r="83" spans="1:5" x14ac:dyDescent="0.25">
      <c r="A83" s="6"/>
      <c r="B83" s="4">
        <v>11</v>
      </c>
      <c r="C83" s="4">
        <v>222</v>
      </c>
      <c r="D83" s="4" t="s">
        <v>33</v>
      </c>
      <c r="E83" s="4" t="s">
        <v>34</v>
      </c>
    </row>
    <row r="84" spans="1:5" x14ac:dyDescent="0.25">
      <c r="A84" s="6"/>
      <c r="B84" s="4">
        <v>12</v>
      </c>
      <c r="C84" s="4">
        <v>231</v>
      </c>
      <c r="D84" s="4" t="s">
        <v>35</v>
      </c>
      <c r="E84" s="4" t="s">
        <v>36</v>
      </c>
    </row>
    <row r="85" spans="1:5" x14ac:dyDescent="0.25">
      <c r="A85" s="6"/>
      <c r="B85" s="4">
        <v>13</v>
      </c>
      <c r="C85" s="4">
        <v>240</v>
      </c>
      <c r="D85" s="4" t="s">
        <v>37</v>
      </c>
      <c r="E85" s="4" t="s">
        <v>38</v>
      </c>
    </row>
    <row r="86" spans="1:5" x14ac:dyDescent="0.25">
      <c r="A86" s="6"/>
      <c r="B86" s="4">
        <v>14</v>
      </c>
      <c r="C86" s="4">
        <v>250</v>
      </c>
      <c r="D86" s="4" t="s">
        <v>39</v>
      </c>
      <c r="E86" s="4" t="s">
        <v>40</v>
      </c>
    </row>
    <row r="87" spans="1:5" x14ac:dyDescent="0.25">
      <c r="A87" s="6"/>
      <c r="B87" s="4">
        <v>15</v>
      </c>
      <c r="C87" s="4">
        <v>260</v>
      </c>
      <c r="D87" s="4" t="s">
        <v>41</v>
      </c>
      <c r="E87" s="4" t="s">
        <v>42</v>
      </c>
    </row>
    <row r="88" spans="1:5" x14ac:dyDescent="0.25">
      <c r="A88" s="6"/>
      <c r="B88" s="4">
        <v>16</v>
      </c>
      <c r="C88" s="4">
        <v>270</v>
      </c>
      <c r="D88" s="4" t="s">
        <v>43</v>
      </c>
      <c r="E88" s="4" t="s">
        <v>44</v>
      </c>
    </row>
    <row r="89" spans="1:5" x14ac:dyDescent="0.25">
      <c r="A89" s="6"/>
      <c r="B89" s="4">
        <v>17</v>
      </c>
      <c r="C89" s="4">
        <v>281</v>
      </c>
      <c r="D89" s="4" t="s">
        <v>45</v>
      </c>
      <c r="E89" s="4" t="s">
        <v>46</v>
      </c>
    </row>
    <row r="90" spans="1:5" x14ac:dyDescent="0.25">
      <c r="A90" s="6"/>
      <c r="B90" s="4">
        <v>18</v>
      </c>
      <c r="C90" s="4">
        <v>292</v>
      </c>
      <c r="D90" s="4" t="s">
        <v>47</v>
      </c>
      <c r="E90" s="4" t="s">
        <v>48</v>
      </c>
    </row>
    <row r="91" spans="1:5" x14ac:dyDescent="0.25">
      <c r="A91" s="6"/>
      <c r="B91" s="4">
        <v>19</v>
      </c>
      <c r="C91" s="4">
        <v>304</v>
      </c>
      <c r="D91" s="4" t="s">
        <v>49</v>
      </c>
      <c r="E91" s="4" t="s">
        <v>50</v>
      </c>
    </row>
    <row r="92" spans="1:5" x14ac:dyDescent="0.25">
      <c r="A92" s="6"/>
      <c r="B92" s="4">
        <v>20</v>
      </c>
      <c r="C92" s="4">
        <v>316</v>
      </c>
      <c r="D92" s="4" t="s">
        <v>51</v>
      </c>
      <c r="E92" s="4" t="s">
        <v>52</v>
      </c>
    </row>
    <row r="93" spans="1:5" x14ac:dyDescent="0.25">
      <c r="A93" s="6"/>
      <c r="B93" s="4">
        <v>21</v>
      </c>
      <c r="C93" s="4">
        <v>329</v>
      </c>
      <c r="D93" s="4" t="s">
        <v>53</v>
      </c>
      <c r="E93" s="4" t="s">
        <v>54</v>
      </c>
    </row>
    <row r="94" spans="1:5" x14ac:dyDescent="0.25">
      <c r="A94" s="6"/>
      <c r="B94" s="4">
        <v>22</v>
      </c>
      <c r="C94" s="4">
        <v>342</v>
      </c>
      <c r="D94" s="4" t="s">
        <v>55</v>
      </c>
      <c r="E94" s="4" t="s">
        <v>56</v>
      </c>
    </row>
    <row r="95" spans="1:5" x14ac:dyDescent="0.25">
      <c r="A95" s="6"/>
      <c r="B95" s="4">
        <v>23</v>
      </c>
      <c r="C95" s="4">
        <v>355</v>
      </c>
      <c r="D95" s="4" t="s">
        <v>57</v>
      </c>
      <c r="E95" s="4" t="s">
        <v>58</v>
      </c>
    </row>
    <row r="96" spans="1:5" x14ac:dyDescent="0.25">
      <c r="A96" s="6"/>
      <c r="B96" s="4">
        <v>24</v>
      </c>
      <c r="C96" s="4">
        <v>370</v>
      </c>
      <c r="D96" s="4" t="s">
        <v>59</v>
      </c>
      <c r="E96" s="4" t="s">
        <v>60</v>
      </c>
    </row>
    <row r="97" spans="1:7" x14ac:dyDescent="0.25">
      <c r="A97" s="6"/>
      <c r="B97" s="4">
        <v>25</v>
      </c>
      <c r="C97" s="4">
        <v>384</v>
      </c>
      <c r="D97" s="4" t="s">
        <v>61</v>
      </c>
      <c r="E97" s="4" t="s">
        <v>62</v>
      </c>
    </row>
    <row r="98" spans="1:7" x14ac:dyDescent="0.25">
      <c r="A98" s="6"/>
      <c r="B98" s="4">
        <v>26</v>
      </c>
      <c r="C98" s="4">
        <v>400</v>
      </c>
      <c r="D98" s="4" t="s">
        <v>63</v>
      </c>
      <c r="E98" s="4" t="s">
        <v>64</v>
      </c>
    </row>
    <row r="99" spans="1:7" x14ac:dyDescent="0.25">
      <c r="A99" s="6"/>
      <c r="B99" s="4">
        <v>27</v>
      </c>
      <c r="C99" s="4">
        <v>416</v>
      </c>
      <c r="D99" s="4" t="s">
        <v>65</v>
      </c>
      <c r="E99" s="4" t="s">
        <v>66</v>
      </c>
    </row>
    <row r="100" spans="1:7" x14ac:dyDescent="0.25">
      <c r="A100" s="6"/>
      <c r="B100" s="4">
        <v>28</v>
      </c>
      <c r="C100" s="4">
        <v>433</v>
      </c>
      <c r="D100" s="4" t="s">
        <v>67</v>
      </c>
      <c r="E100" s="4" t="s">
        <v>68</v>
      </c>
    </row>
    <row r="101" spans="1:7" x14ac:dyDescent="0.25">
      <c r="A101" s="6"/>
      <c r="B101" s="4">
        <v>29</v>
      </c>
      <c r="C101" s="4">
        <v>450</v>
      </c>
      <c r="D101" s="4" t="s">
        <v>69</v>
      </c>
      <c r="E101" s="4" t="s">
        <v>70</v>
      </c>
    </row>
    <row r="102" spans="1:7" x14ac:dyDescent="0.25">
      <c r="A102" s="6"/>
      <c r="B102" s="4">
        <v>30</v>
      </c>
      <c r="C102" s="4">
        <v>468</v>
      </c>
      <c r="D102" s="4" t="s">
        <v>71</v>
      </c>
      <c r="E102" s="4" t="s">
        <v>72</v>
      </c>
    </row>
    <row r="104" spans="1:7" ht="25.5" x14ac:dyDescent="0.25">
      <c r="B104" s="3" t="s">
        <v>6</v>
      </c>
      <c r="C104" s="3"/>
      <c r="D104" s="3" t="s">
        <v>73</v>
      </c>
      <c r="E104" s="3" t="s">
        <v>8</v>
      </c>
      <c r="F104" s="3" t="s">
        <v>13</v>
      </c>
      <c r="G104" s="3"/>
    </row>
    <row r="105" spans="1:7" x14ac:dyDescent="0.25">
      <c r="A105" s="6" t="s">
        <v>103</v>
      </c>
      <c r="B105" s="4">
        <v>1</v>
      </c>
      <c r="C105" s="4">
        <v>120</v>
      </c>
      <c r="D105" s="4">
        <v>90</v>
      </c>
      <c r="E105" s="4">
        <v>675</v>
      </c>
      <c r="F105" s="4" t="s">
        <v>14</v>
      </c>
      <c r="G105" s="4"/>
    </row>
    <row r="106" spans="1:7" x14ac:dyDescent="0.25">
      <c r="A106" s="6"/>
      <c r="B106" s="4">
        <v>2</v>
      </c>
      <c r="C106" s="4">
        <v>125</v>
      </c>
      <c r="D106" s="4">
        <v>94</v>
      </c>
      <c r="E106" s="4">
        <v>702</v>
      </c>
      <c r="F106" s="4" t="s">
        <v>16</v>
      </c>
      <c r="G106" s="4"/>
    </row>
    <row r="107" spans="1:7" x14ac:dyDescent="0.25">
      <c r="A107" s="6"/>
      <c r="B107" s="4">
        <v>3</v>
      </c>
      <c r="C107" s="4">
        <v>130</v>
      </c>
      <c r="D107" s="4">
        <v>98</v>
      </c>
      <c r="E107" s="4">
        <v>730</v>
      </c>
      <c r="F107" s="4" t="s">
        <v>18</v>
      </c>
      <c r="G107" s="4"/>
    </row>
    <row r="108" spans="1:7" x14ac:dyDescent="0.25">
      <c r="A108" s="6"/>
      <c r="B108" s="4">
        <v>4</v>
      </c>
      <c r="C108" s="4">
        <v>135</v>
      </c>
      <c r="D108" s="4">
        <v>101</v>
      </c>
      <c r="E108" s="4">
        <v>759</v>
      </c>
      <c r="F108" s="4" t="s">
        <v>20</v>
      </c>
      <c r="G108" s="4"/>
    </row>
    <row r="109" spans="1:7" x14ac:dyDescent="0.25">
      <c r="A109" s="6"/>
      <c r="B109" s="4">
        <v>5</v>
      </c>
      <c r="C109" s="4">
        <v>140</v>
      </c>
      <c r="D109" s="4">
        <v>105</v>
      </c>
      <c r="E109" s="4">
        <v>790</v>
      </c>
      <c r="F109" s="4" t="s">
        <v>22</v>
      </c>
      <c r="G109" s="4"/>
    </row>
    <row r="110" spans="1:7" x14ac:dyDescent="0.25">
      <c r="A110" s="6"/>
      <c r="B110" s="4">
        <v>6</v>
      </c>
      <c r="C110" s="4">
        <v>146</v>
      </c>
      <c r="D110" s="4">
        <v>110</v>
      </c>
      <c r="E110" s="4">
        <v>821</v>
      </c>
      <c r="F110" s="4" t="s">
        <v>24</v>
      </c>
      <c r="G110" s="4"/>
    </row>
    <row r="111" spans="1:7" x14ac:dyDescent="0.25">
      <c r="A111" s="6"/>
      <c r="B111" s="4">
        <v>7</v>
      </c>
      <c r="C111" s="4">
        <v>152</v>
      </c>
      <c r="D111" s="4">
        <v>114</v>
      </c>
      <c r="E111" s="4">
        <v>854</v>
      </c>
      <c r="F111" s="4" t="s">
        <v>26</v>
      </c>
      <c r="G111" s="4"/>
    </row>
    <row r="112" spans="1:7" x14ac:dyDescent="0.25">
      <c r="A112" s="6"/>
      <c r="B112" s="4">
        <v>8</v>
      </c>
      <c r="C112" s="4">
        <v>158</v>
      </c>
      <c r="D112" s="4">
        <v>119</v>
      </c>
      <c r="E112" s="4">
        <v>888</v>
      </c>
      <c r="F112" s="4" t="s">
        <v>28</v>
      </c>
      <c r="G112" s="4"/>
    </row>
    <row r="113" spans="1:7" x14ac:dyDescent="0.25">
      <c r="A113" s="6"/>
      <c r="B113" s="4">
        <v>9</v>
      </c>
      <c r="C113" s="4">
        <v>164</v>
      </c>
      <c r="D113" s="4">
        <v>123</v>
      </c>
      <c r="E113" s="4">
        <v>924</v>
      </c>
      <c r="F113" s="4" t="s">
        <v>30</v>
      </c>
      <c r="G113" s="4"/>
    </row>
    <row r="114" spans="1:7" x14ac:dyDescent="0.25">
      <c r="A114" s="6"/>
      <c r="B114" s="4">
        <v>10</v>
      </c>
      <c r="C114" s="4">
        <v>170</v>
      </c>
      <c r="D114" s="4">
        <v>128</v>
      </c>
      <c r="E114" s="4">
        <v>961</v>
      </c>
      <c r="F114" s="4" t="s">
        <v>32</v>
      </c>
      <c r="G114" s="4"/>
    </row>
    <row r="115" spans="1:7" x14ac:dyDescent="0.25">
      <c r="A115" s="6"/>
      <c r="B115" s="4">
        <v>11</v>
      </c>
      <c r="C115" s="4">
        <v>178</v>
      </c>
      <c r="D115" s="4">
        <v>134</v>
      </c>
      <c r="E115" s="4">
        <v>999</v>
      </c>
      <c r="F115" s="4" t="s">
        <v>34</v>
      </c>
      <c r="G115" s="4"/>
    </row>
    <row r="116" spans="1:7" x14ac:dyDescent="0.25">
      <c r="A116" s="6"/>
      <c r="B116" s="4">
        <v>12</v>
      </c>
      <c r="C116" s="4">
        <v>185</v>
      </c>
      <c r="D116" s="4">
        <v>139</v>
      </c>
      <c r="E116" s="4" t="s">
        <v>74</v>
      </c>
      <c r="F116" s="4" t="s">
        <v>36</v>
      </c>
      <c r="G116" s="4"/>
    </row>
    <row r="117" spans="1:7" x14ac:dyDescent="0.25">
      <c r="A117" s="6"/>
      <c r="B117" s="4">
        <v>13</v>
      </c>
      <c r="C117" s="4">
        <v>192</v>
      </c>
      <c r="D117" s="4">
        <v>144</v>
      </c>
      <c r="E117" s="4" t="s">
        <v>75</v>
      </c>
      <c r="F117" s="4" t="s">
        <v>38</v>
      </c>
      <c r="G117" s="4"/>
    </row>
    <row r="118" spans="1:7" x14ac:dyDescent="0.25">
      <c r="A118" s="6"/>
      <c r="B118" s="4">
        <v>14</v>
      </c>
      <c r="C118" s="4">
        <v>200</v>
      </c>
      <c r="D118" s="4">
        <v>150</v>
      </c>
      <c r="E118" s="4" t="s">
        <v>76</v>
      </c>
      <c r="F118" s="4" t="s">
        <v>40</v>
      </c>
      <c r="G118" s="4"/>
    </row>
    <row r="119" spans="1:7" x14ac:dyDescent="0.25">
      <c r="A119" s="6"/>
      <c r="B119" s="4">
        <v>15</v>
      </c>
      <c r="C119" s="4">
        <v>208</v>
      </c>
      <c r="D119" s="4">
        <v>156</v>
      </c>
      <c r="E119" s="4" t="s">
        <v>77</v>
      </c>
      <c r="F119" s="4" t="s">
        <v>42</v>
      </c>
      <c r="G119" s="4"/>
    </row>
    <row r="120" spans="1:7" x14ac:dyDescent="0.25">
      <c r="A120" s="6"/>
      <c r="B120" s="4">
        <v>16</v>
      </c>
      <c r="C120" s="4">
        <v>216</v>
      </c>
      <c r="D120" s="4">
        <v>162</v>
      </c>
      <c r="E120" s="4" t="s">
        <v>78</v>
      </c>
      <c r="F120" s="4" t="s">
        <v>44</v>
      </c>
      <c r="G120" s="4"/>
    </row>
    <row r="121" spans="1:7" x14ac:dyDescent="0.25">
      <c r="A121" s="6"/>
      <c r="B121" s="4">
        <v>17</v>
      </c>
      <c r="C121" s="4">
        <v>225</v>
      </c>
      <c r="D121" s="4">
        <v>169</v>
      </c>
      <c r="E121" s="4" t="s">
        <v>79</v>
      </c>
      <c r="F121" s="4" t="s">
        <v>46</v>
      </c>
      <c r="G121" s="4"/>
    </row>
    <row r="122" spans="1:7" x14ac:dyDescent="0.25">
      <c r="A122" s="6"/>
      <c r="B122" s="4">
        <v>18</v>
      </c>
      <c r="C122" s="4">
        <v>234</v>
      </c>
      <c r="D122" s="4">
        <v>176</v>
      </c>
      <c r="E122" s="4" t="s">
        <v>80</v>
      </c>
      <c r="F122" s="4" t="s">
        <v>48</v>
      </c>
      <c r="G122" s="4"/>
    </row>
    <row r="123" spans="1:7" x14ac:dyDescent="0.25">
      <c r="A123" s="6"/>
      <c r="B123" s="4">
        <v>19</v>
      </c>
      <c r="C123" s="4">
        <v>243</v>
      </c>
      <c r="D123" s="4">
        <v>182</v>
      </c>
      <c r="E123" s="4" t="s">
        <v>81</v>
      </c>
      <c r="F123" s="4" t="s">
        <v>50</v>
      </c>
      <c r="G123" s="4"/>
    </row>
    <row r="124" spans="1:7" x14ac:dyDescent="0.25">
      <c r="A124" s="6"/>
      <c r="B124" s="4">
        <v>20</v>
      </c>
      <c r="C124" s="4">
        <v>253</v>
      </c>
      <c r="D124" s="4">
        <v>190</v>
      </c>
      <c r="E124" s="4" t="s">
        <v>82</v>
      </c>
      <c r="F124" s="4" t="s">
        <v>52</v>
      </c>
      <c r="G124" s="4"/>
    </row>
    <row r="125" spans="1:7" x14ac:dyDescent="0.25">
      <c r="A125" s="6"/>
      <c r="B125" s="4">
        <v>21</v>
      </c>
      <c r="C125" s="4">
        <v>263</v>
      </c>
      <c r="D125" s="4">
        <v>197</v>
      </c>
      <c r="E125" s="4" t="s">
        <v>83</v>
      </c>
      <c r="F125" s="4" t="s">
        <v>54</v>
      </c>
      <c r="G125" s="4"/>
    </row>
    <row r="126" spans="1:7" x14ac:dyDescent="0.25">
      <c r="A126" s="6"/>
      <c r="B126" s="4">
        <v>22</v>
      </c>
      <c r="C126" s="4">
        <v>274</v>
      </c>
      <c r="D126" s="4">
        <v>206</v>
      </c>
      <c r="E126" s="4" t="s">
        <v>84</v>
      </c>
      <c r="F126" s="4" t="s">
        <v>56</v>
      </c>
      <c r="G126" s="4"/>
    </row>
    <row r="127" spans="1:7" x14ac:dyDescent="0.25">
      <c r="A127" s="6"/>
      <c r="B127" s="4">
        <v>23</v>
      </c>
      <c r="C127" s="4">
        <v>284</v>
      </c>
      <c r="D127" s="4">
        <v>213</v>
      </c>
      <c r="E127" s="4" t="s">
        <v>85</v>
      </c>
      <c r="F127" s="4" t="s">
        <v>58</v>
      </c>
      <c r="G127" s="4"/>
    </row>
    <row r="128" spans="1:7" x14ac:dyDescent="0.25">
      <c r="A128" s="6"/>
      <c r="B128" s="4">
        <v>24</v>
      </c>
      <c r="C128" s="4">
        <v>296</v>
      </c>
      <c r="D128" s="4">
        <v>222</v>
      </c>
      <c r="E128" s="4" t="s">
        <v>86</v>
      </c>
      <c r="F128" s="4" t="s">
        <v>60</v>
      </c>
      <c r="G128" s="4"/>
    </row>
    <row r="129" spans="1:7" x14ac:dyDescent="0.25">
      <c r="A129" s="6"/>
      <c r="B129" s="4">
        <v>25</v>
      </c>
      <c r="C129" s="4">
        <v>307</v>
      </c>
      <c r="D129" s="4">
        <v>230</v>
      </c>
      <c r="E129" s="4" t="s">
        <v>87</v>
      </c>
      <c r="F129" s="4" t="s">
        <v>62</v>
      </c>
      <c r="G129" s="4"/>
    </row>
    <row r="130" spans="1:7" x14ac:dyDescent="0.25">
      <c r="A130" s="6"/>
      <c r="B130" s="4">
        <v>26</v>
      </c>
      <c r="C130" s="4">
        <v>320</v>
      </c>
      <c r="D130" s="4">
        <v>240</v>
      </c>
      <c r="E130" s="4" t="s">
        <v>88</v>
      </c>
      <c r="F130" s="4" t="s">
        <v>64</v>
      </c>
      <c r="G130" s="4"/>
    </row>
    <row r="131" spans="1:7" x14ac:dyDescent="0.25">
      <c r="A131" s="6"/>
      <c r="B131" s="4">
        <v>27</v>
      </c>
      <c r="C131" s="4">
        <v>333</v>
      </c>
      <c r="D131" s="4">
        <v>250</v>
      </c>
      <c r="E131" s="4" t="s">
        <v>89</v>
      </c>
      <c r="F131" s="4" t="s">
        <v>66</v>
      </c>
      <c r="G131" s="4"/>
    </row>
    <row r="132" spans="1:7" x14ac:dyDescent="0.25">
      <c r="A132" s="6"/>
      <c r="B132" s="4">
        <v>28</v>
      </c>
      <c r="C132" s="4">
        <v>346</v>
      </c>
      <c r="D132" s="4">
        <v>260</v>
      </c>
      <c r="E132" s="4" t="s">
        <v>90</v>
      </c>
      <c r="F132" s="4" t="s">
        <v>68</v>
      </c>
      <c r="G132" s="4"/>
    </row>
    <row r="133" spans="1:7" x14ac:dyDescent="0.25">
      <c r="A133" s="6"/>
      <c r="B133" s="4">
        <v>29</v>
      </c>
      <c r="C133" s="4">
        <v>360</v>
      </c>
      <c r="D133" s="4">
        <v>270</v>
      </c>
      <c r="E133" s="4" t="s">
        <v>91</v>
      </c>
      <c r="F133" s="4" t="s">
        <v>70</v>
      </c>
      <c r="G133" s="4"/>
    </row>
    <row r="134" spans="1:7" x14ac:dyDescent="0.25">
      <c r="A134" s="6"/>
      <c r="B134" s="4">
        <v>30</v>
      </c>
      <c r="C134" s="4">
        <v>374</v>
      </c>
      <c r="D134" s="4">
        <v>281</v>
      </c>
      <c r="E134" s="4" t="s">
        <v>92</v>
      </c>
      <c r="F134" s="4" t="s">
        <v>72</v>
      </c>
      <c r="G134" s="4"/>
    </row>
  </sheetData>
  <sheetProtection password="C6E2" sheet="1" objects="1" scenarios="1"/>
  <mergeCells count="13">
    <mergeCell ref="A38:A42"/>
    <mergeCell ref="A53:A55"/>
    <mergeCell ref="A45:A49"/>
    <mergeCell ref="A63:A65"/>
    <mergeCell ref="A73:A102"/>
    <mergeCell ref="A105:A134"/>
    <mergeCell ref="A58:A60"/>
    <mergeCell ref="A68:A70"/>
    <mergeCell ref="A3:A7"/>
    <mergeCell ref="A10:A14"/>
    <mergeCell ref="A17:A21"/>
    <mergeCell ref="A24:A28"/>
    <mergeCell ref="A31:A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showGridLines="0" tabSelected="1" zoomScaleNormal="100" workbookViewId="0">
      <selection activeCell="G23" sqref="G23"/>
    </sheetView>
  </sheetViews>
  <sheetFormatPr baseColWidth="10" defaultRowHeight="15" outlineLevelCol="1" x14ac:dyDescent="0.25"/>
  <cols>
    <col min="1" max="1" width="3.28515625" customWidth="1"/>
    <col min="2" max="2" width="16.85546875" style="11" bestFit="1" customWidth="1"/>
    <col min="3" max="3" width="4" style="1" customWidth="1"/>
    <col min="4" max="4" width="7.85546875" style="10" hidden="1" customWidth="1" outlineLevel="1"/>
    <col min="5" max="5" width="8.140625" style="16" hidden="1" customWidth="1" outlineLevel="1"/>
    <col min="6" max="6" width="9.7109375" style="10" hidden="1" customWidth="1" outlineLevel="1"/>
    <col min="7" max="7" width="8.42578125" style="1" customWidth="1" collapsed="1"/>
    <col min="8" max="16" width="8.42578125" style="1" customWidth="1"/>
  </cols>
  <sheetData>
    <row r="1" spans="2:16" x14ac:dyDescent="0.25">
      <c r="B1" s="18" t="s">
        <v>131</v>
      </c>
      <c r="G1" s="20" t="s">
        <v>133</v>
      </c>
      <c r="H1" s="21"/>
      <c r="I1" s="21"/>
      <c r="J1" s="21"/>
      <c r="K1" s="21"/>
      <c r="L1" s="21"/>
      <c r="M1" s="21"/>
      <c r="P1" s="19" t="s">
        <v>132</v>
      </c>
    </row>
    <row r="2" spans="2:16" ht="9" customHeight="1" x14ac:dyDescent="0.25"/>
    <row r="3" spans="2:16" ht="6" customHeight="1" thickBot="1" x14ac:dyDescent="0.3"/>
    <row r="4" spans="2:16" x14ac:dyDescent="0.25">
      <c r="B4" s="22" t="s">
        <v>119</v>
      </c>
      <c r="C4" s="23" t="s">
        <v>105</v>
      </c>
      <c r="D4" s="24" t="s">
        <v>126</v>
      </c>
      <c r="E4" s="25" t="s">
        <v>127</v>
      </c>
      <c r="F4" s="26" t="s">
        <v>128</v>
      </c>
      <c r="G4" s="27" t="s">
        <v>106</v>
      </c>
      <c r="H4" s="28" t="s">
        <v>106</v>
      </c>
      <c r="I4" s="28" t="s">
        <v>106</v>
      </c>
      <c r="J4" s="28" t="s">
        <v>106</v>
      </c>
      <c r="K4" s="28" t="s">
        <v>106</v>
      </c>
      <c r="L4" s="28" t="s">
        <v>106</v>
      </c>
      <c r="M4" s="28" t="s">
        <v>106</v>
      </c>
      <c r="N4" s="28" t="s">
        <v>106</v>
      </c>
      <c r="O4" s="28" t="s">
        <v>106</v>
      </c>
      <c r="P4" s="23" t="s">
        <v>106</v>
      </c>
    </row>
    <row r="5" spans="2:16" x14ac:dyDescent="0.25">
      <c r="B5" s="46" t="s">
        <v>104</v>
      </c>
      <c r="C5" s="67">
        <v>4</v>
      </c>
      <c r="D5" s="12">
        <v>1</v>
      </c>
      <c r="E5" s="17">
        <f>+VLOOKUP($C5,'données troupes'!$B$3:$G$7,5,FALSE)</f>
        <v>80</v>
      </c>
      <c r="F5" s="13">
        <f>+VLOOKUP($C5,'données troupes'!$B$3:$G$7,6,FALSE)</f>
        <v>2.3148148148148146E-4</v>
      </c>
      <c r="G5" s="70">
        <v>45</v>
      </c>
      <c r="H5" s="71">
        <v>45</v>
      </c>
      <c r="I5" s="71">
        <v>60</v>
      </c>
      <c r="J5" s="71">
        <v>45</v>
      </c>
      <c r="K5" s="71">
        <v>40</v>
      </c>
      <c r="L5" s="71">
        <v>70</v>
      </c>
      <c r="M5" s="71">
        <v>60</v>
      </c>
      <c r="N5" s="71"/>
      <c r="O5" s="71"/>
      <c r="P5" s="67"/>
    </row>
    <row r="6" spans="2:16" x14ac:dyDescent="0.25">
      <c r="B6" s="46" t="s">
        <v>107</v>
      </c>
      <c r="C6" s="67">
        <v>4</v>
      </c>
      <c r="D6" s="12">
        <v>1</v>
      </c>
      <c r="E6" s="17">
        <f>+VLOOKUP($C6,'données troupes'!$B$10:$G$14,5,FALSE)</f>
        <v>160</v>
      </c>
      <c r="F6" s="13">
        <f>+VLOOKUP($C6,'données troupes'!$B$10:$G$14,6,FALSE)</f>
        <v>2.8935185185185189E-4</v>
      </c>
      <c r="G6" s="70">
        <v>40</v>
      </c>
      <c r="H6" s="71">
        <v>45</v>
      </c>
      <c r="I6" s="71">
        <v>40</v>
      </c>
      <c r="J6" s="71">
        <v>45</v>
      </c>
      <c r="K6" s="71">
        <v>20</v>
      </c>
      <c r="L6" s="71">
        <v>70</v>
      </c>
      <c r="M6" s="71">
        <v>60</v>
      </c>
      <c r="N6" s="71"/>
      <c r="O6" s="71"/>
      <c r="P6" s="67"/>
    </row>
    <row r="7" spans="2:16" x14ac:dyDescent="0.25">
      <c r="B7" s="46" t="s">
        <v>108</v>
      </c>
      <c r="C7" s="67">
        <v>4</v>
      </c>
      <c r="D7" s="12">
        <v>1</v>
      </c>
      <c r="E7" s="17">
        <f>+VLOOKUP($C7,'données troupes'!$B$17:$G$21,5,FALSE)</f>
        <v>80</v>
      </c>
      <c r="F7" s="13">
        <f>+VLOOKUP($C7,'données troupes'!$B$17:$G$21,6,FALSE)</f>
        <v>3.7037037037037035E-4</v>
      </c>
      <c r="G7" s="70">
        <v>30</v>
      </c>
      <c r="H7" s="71">
        <v>45</v>
      </c>
      <c r="I7" s="71">
        <v>40</v>
      </c>
      <c r="J7" s="71">
        <v>30</v>
      </c>
      <c r="K7" s="71">
        <v>50</v>
      </c>
      <c r="L7" s="71">
        <v>40</v>
      </c>
      <c r="M7" s="71">
        <v>40</v>
      </c>
      <c r="N7" s="71"/>
      <c r="O7" s="71"/>
      <c r="P7" s="67"/>
    </row>
    <row r="8" spans="2:16" x14ac:dyDescent="0.25">
      <c r="B8" s="46" t="s">
        <v>109</v>
      </c>
      <c r="C8" s="67">
        <v>4</v>
      </c>
      <c r="D8" s="12">
        <v>5</v>
      </c>
      <c r="E8" s="17">
        <f>+VLOOKUP($C8,'données troupes'!$B$24:$G$28,5,FALSE)</f>
        <v>2000</v>
      </c>
      <c r="F8" s="13">
        <f>+VLOOKUP($C8,'données troupes'!$B$24:$G$28,6,FALSE)</f>
        <v>1.3888888888888889E-3</v>
      </c>
      <c r="G8" s="70">
        <v>9</v>
      </c>
      <c r="H8" s="71">
        <v>9</v>
      </c>
      <c r="I8" s="71">
        <v>8</v>
      </c>
      <c r="J8" s="71">
        <v>8</v>
      </c>
      <c r="K8" s="71">
        <v>12</v>
      </c>
      <c r="L8" s="71"/>
      <c r="M8" s="71">
        <v>4</v>
      </c>
      <c r="N8" s="71"/>
      <c r="O8" s="71"/>
      <c r="P8" s="67"/>
    </row>
    <row r="9" spans="2:16" x14ac:dyDescent="0.25">
      <c r="B9" s="46" t="s">
        <v>110</v>
      </c>
      <c r="C9" s="67">
        <v>4</v>
      </c>
      <c r="D9" s="12">
        <v>2</v>
      </c>
      <c r="E9" s="17">
        <f>+VLOOKUP($C9,'données troupes'!$B$31:$G$35,5,FALSE)</f>
        <v>2500</v>
      </c>
      <c r="F9" s="13">
        <f>+VLOOKUP($C9,'données troupes'!$B$31:$G$35,6,FALSE)</f>
        <v>1.3888888888888889E-3</v>
      </c>
      <c r="G9" s="70">
        <v>5</v>
      </c>
      <c r="H9" s="71">
        <v>5</v>
      </c>
      <c r="I9" s="71">
        <v>5</v>
      </c>
      <c r="J9" s="71">
        <v>5</v>
      </c>
      <c r="K9" s="71">
        <v>10</v>
      </c>
      <c r="L9" s="71">
        <v>5</v>
      </c>
      <c r="M9" s="71">
        <v>5</v>
      </c>
      <c r="N9" s="71"/>
      <c r="O9" s="71"/>
      <c r="P9" s="67"/>
    </row>
    <row r="10" spans="2:16" x14ac:dyDescent="0.25">
      <c r="B10" s="46" t="s">
        <v>111</v>
      </c>
      <c r="C10" s="67">
        <v>3</v>
      </c>
      <c r="D10" s="12">
        <v>5</v>
      </c>
      <c r="E10" s="17">
        <f>+VLOOKUP($C10,'données troupes'!$B$38:$H$42,5,FALSE)</f>
        <v>3000</v>
      </c>
      <c r="F10" s="13">
        <f>+VLOOKUP($C10,'données troupes'!$B$38:$H$42,6,FALSE)</f>
        <v>6.9444444444444441E-3</v>
      </c>
      <c r="G10" s="70"/>
      <c r="H10" s="71"/>
      <c r="I10" s="71"/>
      <c r="J10" s="71"/>
      <c r="K10" s="71"/>
      <c r="L10" s="71"/>
      <c r="M10" s="71"/>
      <c r="N10" s="71"/>
      <c r="O10" s="71"/>
      <c r="P10" s="67"/>
    </row>
    <row r="11" spans="2:16" x14ac:dyDescent="0.25">
      <c r="B11" s="46" t="s">
        <v>112</v>
      </c>
      <c r="C11" s="67">
        <v>4</v>
      </c>
      <c r="D11" s="12">
        <v>4</v>
      </c>
      <c r="E11" s="17">
        <f>+VLOOKUP($C11,'données troupes'!$B$45:$H$49,5,FALSE)</f>
        <v>3000</v>
      </c>
      <c r="F11" s="13">
        <f>+VLOOKUP($C11,'données troupes'!$B$45:$H$49,6,FALSE)</f>
        <v>6.9444444444444441E-3</v>
      </c>
      <c r="G11" s="70"/>
      <c r="H11" s="71"/>
      <c r="I11" s="71"/>
      <c r="J11" s="71">
        <v>5</v>
      </c>
      <c r="K11" s="71"/>
      <c r="L11" s="71"/>
      <c r="M11" s="71"/>
      <c r="N11" s="71"/>
      <c r="O11" s="71"/>
      <c r="P11" s="67"/>
    </row>
    <row r="12" spans="2:16" x14ac:dyDescent="0.25">
      <c r="B12" s="46" t="s">
        <v>113</v>
      </c>
      <c r="C12" s="67">
        <v>2</v>
      </c>
      <c r="D12" s="12">
        <v>20</v>
      </c>
      <c r="E12" s="17">
        <f>+VLOOKUP($C12,'données troupes'!$B$53:$H$55,5,FALSE)</f>
        <v>10000</v>
      </c>
      <c r="F12" s="13">
        <f>+VLOOKUP($C12,'données troupes'!$B$53:$H$55,6,FALSE)</f>
        <v>1.3888888888888888E-2</v>
      </c>
      <c r="G12" s="70">
        <v>1</v>
      </c>
      <c r="H12" s="71"/>
      <c r="I12" s="71"/>
      <c r="J12" s="71"/>
      <c r="K12" s="71"/>
      <c r="L12" s="71"/>
      <c r="M12" s="71"/>
      <c r="N12" s="71"/>
      <c r="O12" s="71"/>
      <c r="P12" s="67"/>
    </row>
    <row r="13" spans="2:16" x14ac:dyDescent="0.25">
      <c r="B13" s="46" t="s">
        <v>114</v>
      </c>
      <c r="C13" s="67">
        <v>1</v>
      </c>
      <c r="D13" s="12">
        <v>20</v>
      </c>
      <c r="E13" s="17">
        <f>+VLOOKUP($C13,'données troupes'!$B$58:$H$60,5,FALSE)</f>
        <v>25000</v>
      </c>
      <c r="F13" s="13">
        <f>+VLOOKUP($C13,'données troupes'!$B$58:$H$60,6,FALSE)</f>
        <v>2.0833333333333332E-2</v>
      </c>
      <c r="G13" s="70"/>
      <c r="H13" s="71"/>
      <c r="I13" s="71"/>
      <c r="J13" s="71"/>
      <c r="K13" s="71"/>
      <c r="L13" s="71"/>
      <c r="M13" s="71"/>
      <c r="N13" s="71"/>
      <c r="O13" s="71"/>
      <c r="P13" s="67"/>
    </row>
    <row r="14" spans="2:16" x14ac:dyDescent="0.25">
      <c r="B14" s="46" t="s">
        <v>115</v>
      </c>
      <c r="C14" s="67">
        <v>1</v>
      </c>
      <c r="D14" s="12">
        <v>25</v>
      </c>
      <c r="E14" s="17">
        <f>+VLOOKUP($C14,'données troupes'!$B$63:$H$65,5,FALSE)</f>
        <v>30000</v>
      </c>
      <c r="F14" s="13">
        <f>+VLOOKUP($C14,'données troupes'!$B$63:$H$65,6,FALSE)</f>
        <v>3.125E-2</v>
      </c>
      <c r="G14" s="70"/>
      <c r="H14" s="71"/>
      <c r="I14" s="71"/>
      <c r="J14" s="71"/>
      <c r="K14" s="71"/>
      <c r="L14" s="71"/>
      <c r="M14" s="71"/>
      <c r="N14" s="71"/>
      <c r="O14" s="71"/>
      <c r="P14" s="67"/>
    </row>
    <row r="15" spans="2:16" x14ac:dyDescent="0.25">
      <c r="B15" s="47" t="s">
        <v>120</v>
      </c>
      <c r="C15" s="68">
        <v>1</v>
      </c>
      <c r="D15" s="14">
        <v>2</v>
      </c>
      <c r="E15" s="40"/>
      <c r="F15" s="41"/>
      <c r="G15" s="72"/>
      <c r="H15" s="73"/>
      <c r="I15" s="73"/>
      <c r="J15" s="73"/>
      <c r="K15" s="73"/>
      <c r="L15" s="73"/>
      <c r="M15" s="73"/>
      <c r="N15" s="73"/>
      <c r="O15" s="73"/>
      <c r="P15" s="68"/>
    </row>
    <row r="16" spans="2:16" x14ac:dyDescent="0.25">
      <c r="B16" s="46" t="s">
        <v>121</v>
      </c>
      <c r="C16" s="67">
        <v>1</v>
      </c>
      <c r="D16" s="12">
        <v>6</v>
      </c>
      <c r="E16" s="42"/>
      <c r="F16" s="43"/>
      <c r="G16" s="70"/>
      <c r="H16" s="71"/>
      <c r="I16" s="71"/>
      <c r="J16" s="71"/>
      <c r="K16" s="71"/>
      <c r="L16" s="71"/>
      <c r="M16" s="71"/>
      <c r="N16" s="71"/>
      <c r="O16" s="71"/>
      <c r="P16" s="67"/>
    </row>
    <row r="17" spans="2:16" x14ac:dyDescent="0.25">
      <c r="B17" s="46" t="s">
        <v>122</v>
      </c>
      <c r="C17" s="67">
        <v>1</v>
      </c>
      <c r="D17" s="12">
        <v>8</v>
      </c>
      <c r="E17" s="42"/>
      <c r="F17" s="43"/>
      <c r="G17" s="70"/>
      <c r="H17" s="71"/>
      <c r="I17" s="71"/>
      <c r="J17" s="71"/>
      <c r="K17" s="71"/>
      <c r="L17" s="71"/>
      <c r="M17" s="71"/>
      <c r="N17" s="71"/>
      <c r="O17" s="71"/>
      <c r="P17" s="67"/>
    </row>
    <row r="18" spans="2:16" x14ac:dyDescent="0.25">
      <c r="B18" s="48" t="s">
        <v>123</v>
      </c>
      <c r="C18" s="69">
        <v>1</v>
      </c>
      <c r="D18" s="15">
        <v>30</v>
      </c>
      <c r="E18" s="44"/>
      <c r="F18" s="45"/>
      <c r="G18" s="74"/>
      <c r="H18" s="75"/>
      <c r="I18" s="75"/>
      <c r="J18" s="75"/>
      <c r="K18" s="75"/>
      <c r="L18" s="75"/>
      <c r="M18" s="75"/>
      <c r="N18" s="75"/>
      <c r="O18" s="75"/>
      <c r="P18" s="69"/>
    </row>
    <row r="19" spans="2:16" x14ac:dyDescent="0.25">
      <c r="B19" s="29" t="s">
        <v>118</v>
      </c>
      <c r="C19" s="30"/>
      <c r="D19" s="31"/>
      <c r="E19" s="32"/>
      <c r="F19" s="33"/>
      <c r="G19" s="34">
        <f>SUMPRODUCT(G$5:G$18,$D$5:$D$18)</f>
        <v>190</v>
      </c>
      <c r="H19" s="35">
        <f>SUMPRODUCT(H$5:H$18,$D$5:$D$18)</f>
        <v>190</v>
      </c>
      <c r="I19" s="35">
        <f>SUMPRODUCT(I$5:I$18,$D$5:$D$18)</f>
        <v>190</v>
      </c>
      <c r="J19" s="35">
        <f>SUMPRODUCT(J$5:J$18,$D$5:$D$18)</f>
        <v>190</v>
      </c>
      <c r="K19" s="35">
        <f>SUMPRODUCT(K$5:K$18,$D$5:$D$18)</f>
        <v>190</v>
      </c>
      <c r="L19" s="35">
        <f t="shared" ref="L19:O19" si="0">SUMPRODUCT(L$5:L$18,$D$5:$D$18)</f>
        <v>190</v>
      </c>
      <c r="M19" s="35">
        <f t="shared" si="0"/>
        <v>190</v>
      </c>
      <c r="N19" s="35">
        <f t="shared" si="0"/>
        <v>0</v>
      </c>
      <c r="O19" s="35">
        <f t="shared" si="0"/>
        <v>0</v>
      </c>
      <c r="P19" s="36">
        <f>SUMPRODUCT(P$5:P$18,$D$5:$D$18)</f>
        <v>0</v>
      </c>
    </row>
    <row r="20" spans="2:16" x14ac:dyDescent="0.25">
      <c r="B20" s="47" t="s">
        <v>129</v>
      </c>
      <c r="C20" s="50"/>
      <c r="D20" s="51"/>
      <c r="E20" s="52"/>
      <c r="F20" s="53"/>
      <c r="G20" s="54">
        <f>SUMPRODUCT(G$5:G$14,$E$5:$E$14)</f>
        <v>52900</v>
      </c>
      <c r="H20" s="55">
        <f>SUMPRODUCT(H$5:H$14,$E$5:$E$14)</f>
        <v>44900</v>
      </c>
      <c r="I20" s="55">
        <f>SUMPRODUCT(I$5:I$14,$E$5:$E$14)</f>
        <v>42900</v>
      </c>
      <c r="J20" s="55">
        <f>SUMPRODUCT(J$5:J$14,$E$5:$E$14)</f>
        <v>56700</v>
      </c>
      <c r="K20" s="55">
        <f>SUMPRODUCT(K$5:K$14,$E$5:$E$14)</f>
        <v>59400</v>
      </c>
      <c r="L20" s="55">
        <f t="shared" ref="L20:O20" si="1">SUMPRODUCT(L$5:L$14,$E$5:$E$14)</f>
        <v>32500</v>
      </c>
      <c r="M20" s="55">
        <f t="shared" si="1"/>
        <v>38100</v>
      </c>
      <c r="N20" s="55">
        <f t="shared" si="1"/>
        <v>0</v>
      </c>
      <c r="O20" s="55">
        <f t="shared" si="1"/>
        <v>0</v>
      </c>
      <c r="P20" s="56">
        <f>SUMPRODUCT(P$5:P$14,$E$5:$E$14)</f>
        <v>0</v>
      </c>
    </row>
    <row r="21" spans="2:16" x14ac:dyDescent="0.25">
      <c r="B21" s="48" t="s">
        <v>130</v>
      </c>
      <c r="C21" s="57"/>
      <c r="D21" s="58"/>
      <c r="E21" s="59"/>
      <c r="F21" s="60"/>
      <c r="G21" s="61">
        <f>SUMPRODUCT(G$5:G$14,$F$5:$F$14)</f>
        <v>6.643518518518518E-2</v>
      </c>
      <c r="H21" s="62">
        <f>SUMPRODUCT(H$5:H$14,$F$5:$F$14)</f>
        <v>5.9548611111111108E-2</v>
      </c>
      <c r="I21" s="62">
        <f>SUMPRODUCT(I$5:I$14,$F$5:$F$14)</f>
        <v>5.8333333333333341E-2</v>
      </c>
      <c r="J21" s="62">
        <f>SUMPRODUCT(J$5:J$14,$F$5:$F$14)</f>
        <v>8.7326388888888898E-2</v>
      </c>
      <c r="K21" s="62">
        <f>SUMPRODUCT(K$5:K$14,$F$5:$F$14)</f>
        <v>6.4120370370370369E-2</v>
      </c>
      <c r="L21" s="62">
        <f t="shared" ref="L21:O21" si="2">SUMPRODUCT(L$5:L$14,$F$5:$F$14)</f>
        <v>5.8217592592592599E-2</v>
      </c>
      <c r="M21" s="62">
        <f t="shared" si="2"/>
        <v>5.856481481481482E-2</v>
      </c>
      <c r="N21" s="62">
        <f t="shared" si="2"/>
        <v>0</v>
      </c>
      <c r="O21" s="62">
        <f t="shared" si="2"/>
        <v>0</v>
      </c>
      <c r="P21" s="63">
        <f>SUMPRODUCT(P$5:P$14,$F$5:$F$14)</f>
        <v>0</v>
      </c>
    </row>
    <row r="22" spans="2:16" ht="15.75" thickBot="1" x14ac:dyDescent="0.3">
      <c r="B22" s="49" t="s">
        <v>117</v>
      </c>
      <c r="C22" s="76">
        <v>4</v>
      </c>
      <c r="D22" s="37"/>
      <c r="E22" s="38"/>
      <c r="F22" s="39"/>
      <c r="G22" s="64">
        <f>+G21/$C22</f>
        <v>1.6608796296296295E-2</v>
      </c>
      <c r="H22" s="65">
        <f>+H21/$C22</f>
        <v>1.4887152777777777E-2</v>
      </c>
      <c r="I22" s="65">
        <f>+I21/$C22</f>
        <v>1.4583333333333335E-2</v>
      </c>
      <c r="J22" s="65">
        <f>+J21/$C22</f>
        <v>2.1831597222222224E-2</v>
      </c>
      <c r="K22" s="65">
        <f>+K21/$C22</f>
        <v>1.6030092592592592E-2</v>
      </c>
      <c r="L22" s="65">
        <f>+L21/$C22</f>
        <v>1.455439814814815E-2</v>
      </c>
      <c r="M22" s="65">
        <f>+M21/$C22</f>
        <v>1.4641203703703705E-2</v>
      </c>
      <c r="N22" s="65">
        <f>+N21/$C22</f>
        <v>0</v>
      </c>
      <c r="O22" s="65">
        <f>+O21/$C22</f>
        <v>0</v>
      </c>
      <c r="P22" s="66">
        <f>+P21/$C22</f>
        <v>0</v>
      </c>
    </row>
  </sheetData>
  <sheetProtection password="C6E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troupes</vt:lpstr>
      <vt:lpstr>Calculateur de Troupes CoC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Constant-Carbone</dc:creator>
  <cp:lastModifiedBy>Constant-Carbone</cp:lastModifiedBy>
  <dcterms:created xsi:type="dcterms:W3CDTF">2013-04-03T18:46:02Z</dcterms:created>
  <dcterms:modified xsi:type="dcterms:W3CDTF">2013-05-10T23:07:38Z</dcterms:modified>
</cp:coreProperties>
</file>