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firstSheet="1" activeTab="1"/>
  </bookViews>
  <sheets>
    <sheet name="données troupes" sheetId="2" state="hidden" r:id="rId1"/>
    <sheet name="Calculateur de Troupes CoC" sheetId="3" r:id="rId2"/>
  </sheets>
  <calcPr calcId="145621"/>
</workbook>
</file>

<file path=xl/calcChain.xml><?xml version="1.0" encoding="utf-8"?>
<calcChain xmlns="http://schemas.openxmlformats.org/spreadsheetml/2006/main">
  <c r="N19" i="3" l="1"/>
  <c r="O19" i="3"/>
  <c r="M19" i="3"/>
  <c r="L19" i="3"/>
  <c r="P19" i="3"/>
  <c r="K19" i="3"/>
  <c r="J19" i="3"/>
  <c r="I19" i="3"/>
  <c r="H19" i="3"/>
  <c r="G19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N20" i="3" l="1"/>
  <c r="O21" i="3"/>
  <c r="O22" i="3" s="1"/>
  <c r="N21" i="3"/>
  <c r="N22" i="3" s="1"/>
  <c r="M21" i="3"/>
  <c r="M22" i="3" s="1"/>
  <c r="O20" i="3"/>
  <c r="L21" i="3"/>
  <c r="L22" i="3" s="1"/>
  <c r="H21" i="3"/>
  <c r="H22" i="3" s="1"/>
  <c r="L20" i="3"/>
  <c r="M20" i="3"/>
  <c r="P21" i="3"/>
  <c r="P22" i="3" s="1"/>
  <c r="J20" i="3"/>
  <c r="K21" i="3"/>
  <c r="K22" i="3" s="1"/>
  <c r="P20" i="3"/>
  <c r="K20" i="3"/>
  <c r="G20" i="3"/>
  <c r="I21" i="3"/>
  <c r="I22" i="3" s="1"/>
  <c r="H20" i="3"/>
  <c r="J21" i="3"/>
  <c r="J22" i="3" s="1"/>
  <c r="I20" i="3"/>
  <c r="G21" i="3"/>
  <c r="G22" i="3" s="1"/>
</calcChain>
</file>

<file path=xl/sharedStrings.xml><?xml version="1.0" encoding="utf-8"?>
<sst xmlns="http://schemas.openxmlformats.org/spreadsheetml/2006/main" count="236" uniqueCount="134">
  <si>
    <t>Niveau</t>
  </si>
  <si>
    <t>Capacité</t>
  </si>
  <si>
    <t>Degats par Seconde</t>
  </si>
  <si>
    <t>Points de Vie</t>
  </si>
  <si>
    <t>Coût</t>
  </si>
  <si>
    <t>Temps</t>
  </si>
  <si>
    <t>Level</t>
  </si>
  <si>
    <t>Dommages sur murs</t>
  </si>
  <si>
    <t>Hitpoints</t>
  </si>
  <si>
    <t>1,500</t>
  </si>
  <si>
    <t>Domage par attaque</t>
  </si>
  <si>
    <t>Heal par seconde</t>
  </si>
  <si>
    <t>Heal par attaque</t>
  </si>
  <si>
    <t>Regen Time</t>
  </si>
  <si>
    <t>4h</t>
  </si>
  <si>
    <t>1,560</t>
  </si>
  <si>
    <t>4h 14m</t>
  </si>
  <si>
    <t>1,622</t>
  </si>
  <si>
    <t>4h 30m</t>
  </si>
  <si>
    <t>1,687</t>
  </si>
  <si>
    <t>4h 46m</t>
  </si>
  <si>
    <t>1,755</t>
  </si>
  <si>
    <t>5h 3m</t>
  </si>
  <si>
    <t>1,825</t>
  </si>
  <si>
    <t>5h 21m</t>
  </si>
  <si>
    <t>1,898</t>
  </si>
  <si>
    <t>5h 40m</t>
  </si>
  <si>
    <t>1,974</t>
  </si>
  <si>
    <t>6h 1m</t>
  </si>
  <si>
    <t>2,053</t>
  </si>
  <si>
    <t>6h 23m</t>
  </si>
  <si>
    <t>2,135</t>
  </si>
  <si>
    <t>6h 45m</t>
  </si>
  <si>
    <t>2,220</t>
  </si>
  <si>
    <t>7h 10m</t>
  </si>
  <si>
    <t>2,309</t>
  </si>
  <si>
    <t>7h 36m</t>
  </si>
  <si>
    <t>2,402</t>
  </si>
  <si>
    <t>8h 3m</t>
  </si>
  <si>
    <t>2,498</t>
  </si>
  <si>
    <t>8h 32m</t>
  </si>
  <si>
    <t>2,598</t>
  </si>
  <si>
    <t>9h 3m</t>
  </si>
  <si>
    <t>2,701</t>
  </si>
  <si>
    <t>9h 35m</t>
  </si>
  <si>
    <t>2,809</t>
  </si>
  <si>
    <t>10h 10m</t>
  </si>
  <si>
    <t>2,922</t>
  </si>
  <si>
    <t>10h 46m</t>
  </si>
  <si>
    <t>3,039</t>
  </si>
  <si>
    <t>11h 25m</t>
  </si>
  <si>
    <t>3,160</t>
  </si>
  <si>
    <t>12h 6m</t>
  </si>
  <si>
    <t>3,287</t>
  </si>
  <si>
    <t>12h 50m</t>
  </si>
  <si>
    <t>3,418</t>
  </si>
  <si>
    <t>13h 36m</t>
  </si>
  <si>
    <t>3,555</t>
  </si>
  <si>
    <t>14h 25m</t>
  </si>
  <si>
    <t>3,697</t>
  </si>
  <si>
    <t>15h 17m</t>
  </si>
  <si>
    <t>3,845</t>
  </si>
  <si>
    <t>16h 12m</t>
  </si>
  <si>
    <t>3,999</t>
  </si>
  <si>
    <t>17h 10m</t>
  </si>
  <si>
    <t>4,159</t>
  </si>
  <si>
    <t>18h 12m</t>
  </si>
  <si>
    <t>4,325</t>
  </si>
  <si>
    <t>19h 17m</t>
  </si>
  <si>
    <t>4,498</t>
  </si>
  <si>
    <t>20h 27m</t>
  </si>
  <si>
    <t>4,678</t>
  </si>
  <si>
    <t>21h 40m</t>
  </si>
  <si>
    <t>Damage per Hit</t>
  </si>
  <si>
    <t>1,039</t>
  </si>
  <si>
    <t>1,081</t>
  </si>
  <si>
    <t>1,124</t>
  </si>
  <si>
    <t>1,169</t>
  </si>
  <si>
    <t>1,215</t>
  </si>
  <si>
    <t>1,264</t>
  </si>
  <si>
    <t>1,315</t>
  </si>
  <si>
    <t>1,368</t>
  </si>
  <si>
    <t>1,422</t>
  </si>
  <si>
    <t>1,479</t>
  </si>
  <si>
    <t>1,538</t>
  </si>
  <si>
    <t>1,600</t>
  </si>
  <si>
    <t>1,664</t>
  </si>
  <si>
    <t>1,730</t>
  </si>
  <si>
    <t>1,800</t>
  </si>
  <si>
    <t>1,872</t>
  </si>
  <si>
    <t>1,946</t>
  </si>
  <si>
    <t>2,024</t>
  </si>
  <si>
    <t>2,105</t>
  </si>
  <si>
    <t>BARBARES</t>
  </si>
  <si>
    <t>ARCHERS</t>
  </si>
  <si>
    <t>GOBELINS</t>
  </si>
  <si>
    <t>GEANTS</t>
  </si>
  <si>
    <t>BALLONS</t>
  </si>
  <si>
    <t>SOIGNEUSE</t>
  </si>
  <si>
    <t>SORCIERS</t>
  </si>
  <si>
    <t>DRAGONS</t>
  </si>
  <si>
    <t>PEKKA</t>
  </si>
  <si>
    <t>HERO - BARBARE</t>
  </si>
  <si>
    <t>HERO - ARCHER</t>
  </si>
  <si>
    <t>Barbares</t>
  </si>
  <si>
    <t>lvl</t>
  </si>
  <si>
    <t>nb</t>
  </si>
  <si>
    <t>Archers</t>
  </si>
  <si>
    <t>Gobelins</t>
  </si>
  <si>
    <t>Géants</t>
  </si>
  <si>
    <t>Casse-Briques</t>
  </si>
  <si>
    <t>Ballons</t>
  </si>
  <si>
    <t>Sorciers</t>
  </si>
  <si>
    <t>Soigneuses</t>
  </si>
  <si>
    <t>Dragons</t>
  </si>
  <si>
    <t>Pekka</t>
  </si>
  <si>
    <t>CASSEBRIQUES</t>
  </si>
  <si>
    <t>Nb Casernes</t>
  </si>
  <si>
    <t>Population Totale</t>
  </si>
  <si>
    <t>Mes troupes</t>
  </si>
  <si>
    <t>Serviteurs</t>
  </si>
  <si>
    <t>Chevaucheurs</t>
  </si>
  <si>
    <t>Valkyrie</t>
  </si>
  <si>
    <t>Golem</t>
  </si>
  <si>
    <t>SERVITEUR</t>
  </si>
  <si>
    <t>Cout Noir</t>
  </si>
  <si>
    <t>pop/unit</t>
  </si>
  <si>
    <t>cout/unit</t>
  </si>
  <si>
    <t>temps/unit</t>
  </si>
  <si>
    <t>Coût Total</t>
  </si>
  <si>
    <t>Temps Total</t>
  </si>
  <si>
    <t>Clash of Clans</t>
  </si>
  <si>
    <t xml:space="preserve"> ©Pandilene</t>
  </si>
  <si>
    <t>Calculateur Coût/Temps des Combinaisons de Troupes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</si>
</sst>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darkUp">
        <fgColor theme="0"/>
        <bgColor theme="0" tint="-0.499984740745262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10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3" borderId="8" xfId="0" applyFont="1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" fontId="4" fillId="3" borderId="32" xfId="0" applyNumberFormat="1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4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" fontId="4" fillId="2" borderId="35" xfId="0" applyNumberFormat="1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64" fontId="4" fillId="4" borderId="16" xfId="0" applyNumberFormat="1" applyFont="1" applyFill="1" applyBorder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31" xfId="0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164" fontId="4" fillId="4" borderId="17" xfId="0" applyNumberFormat="1" applyFont="1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5" borderId="16" xfId="0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3" fontId="0" fillId="5" borderId="2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64" fontId="0" fillId="5" borderId="25" xfId="0" applyNumberForma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164" fontId="0" fillId="5" borderId="15" xfId="0" applyNumberFormat="1" applyFill="1" applyBorder="1" applyAlignment="1">
      <alignment horizontal="center"/>
    </xf>
    <xf numFmtId="164" fontId="0" fillId="5" borderId="28" xfId="0" applyNumberFormat="1" applyFill="1" applyBorder="1" applyAlignment="1">
      <alignment horizontal="center"/>
    </xf>
    <xf numFmtId="164" fontId="0" fillId="5" borderId="29" xfId="0" applyNumberFormat="1" applyFill="1" applyBorder="1" applyAlignment="1">
      <alignment horizontal="center"/>
    </xf>
    <xf numFmtId="164" fontId="0" fillId="5" borderId="30" xfId="0" applyNumberFormat="1" applyFill="1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 wrapText="1"/>
    </xf>
    <xf numFmtId="164" fontId="6" fillId="0" borderId="0" xfId="0" applyNumberFormat="1" applyFont="1" applyFill="1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clashofclans.wikia.com/wiki/Resources#Elixi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152400</xdr:rowOff>
    </xdr:to>
    <xdr:sp macro="" textlink="">
      <xdr:nvSpPr>
        <xdr:cNvPr id="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181350" y="1457325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142875</xdr:colOff>
      <xdr:row>17</xdr:row>
      <xdr:rowOff>152400</xdr:rowOff>
    </xdr:to>
    <xdr:sp macro="" textlink="">
      <xdr:nvSpPr>
        <xdr:cNvPr id="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181350" y="2752725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142875</xdr:colOff>
      <xdr:row>24</xdr:row>
      <xdr:rowOff>152400</xdr:rowOff>
    </xdr:to>
    <xdr:sp macro="" textlink="">
      <xdr:nvSpPr>
        <xdr:cNvPr id="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181350" y="4048125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142875</xdr:colOff>
      <xdr:row>32</xdr:row>
      <xdr:rowOff>152400</xdr:rowOff>
    </xdr:to>
    <xdr:sp macro="" textlink="">
      <xdr:nvSpPr>
        <xdr:cNvPr id="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47244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142875</xdr:colOff>
      <xdr:row>32</xdr:row>
      <xdr:rowOff>152400</xdr:rowOff>
    </xdr:to>
    <xdr:sp macro="" textlink="">
      <xdr:nvSpPr>
        <xdr:cNvPr id="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47244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142875</xdr:colOff>
      <xdr:row>39</xdr:row>
      <xdr:rowOff>152400</xdr:rowOff>
    </xdr:to>
    <xdr:sp macro="" textlink="">
      <xdr:nvSpPr>
        <xdr:cNvPr id="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142875</xdr:colOff>
      <xdr:row>39</xdr:row>
      <xdr:rowOff>152400</xdr:rowOff>
    </xdr:to>
    <xdr:sp macro="" textlink="">
      <xdr:nvSpPr>
        <xdr:cNvPr id="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142875</xdr:colOff>
      <xdr:row>39</xdr:row>
      <xdr:rowOff>152400</xdr:rowOff>
    </xdr:to>
    <xdr:sp macro="" textlink="">
      <xdr:nvSpPr>
        <xdr:cNvPr id="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142875</xdr:colOff>
      <xdr:row>39</xdr:row>
      <xdr:rowOff>152400</xdr:rowOff>
    </xdr:to>
    <xdr:sp macro="" textlink="">
      <xdr:nvSpPr>
        <xdr:cNvPr id="1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1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2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2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2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142875</xdr:colOff>
      <xdr:row>61</xdr:row>
      <xdr:rowOff>152400</xdr:rowOff>
    </xdr:to>
    <xdr:sp macro="" textlink="">
      <xdr:nvSpPr>
        <xdr:cNvPr id="3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3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3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3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3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3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142875</xdr:colOff>
      <xdr:row>66</xdr:row>
      <xdr:rowOff>152400</xdr:rowOff>
    </xdr:to>
    <xdr:sp macro="" textlink="">
      <xdr:nvSpPr>
        <xdr:cNvPr id="4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142875</xdr:colOff>
      <xdr:row>71</xdr:row>
      <xdr:rowOff>152400</xdr:rowOff>
    </xdr:to>
    <xdr:sp macro="" textlink="">
      <xdr:nvSpPr>
        <xdr:cNvPr id="4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142875</xdr:colOff>
      <xdr:row>71</xdr:row>
      <xdr:rowOff>152400</xdr:rowOff>
    </xdr:to>
    <xdr:sp macro="" textlink="">
      <xdr:nvSpPr>
        <xdr:cNvPr id="4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142875</xdr:colOff>
      <xdr:row>71</xdr:row>
      <xdr:rowOff>152400</xdr:rowOff>
    </xdr:to>
    <xdr:sp macro="" textlink="">
      <xdr:nvSpPr>
        <xdr:cNvPr id="4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142875</xdr:colOff>
      <xdr:row>71</xdr:row>
      <xdr:rowOff>152400</xdr:rowOff>
    </xdr:to>
    <xdr:sp macro="" textlink="">
      <xdr:nvSpPr>
        <xdr:cNvPr id="4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142875</xdr:colOff>
      <xdr:row>71</xdr:row>
      <xdr:rowOff>152400</xdr:rowOff>
    </xdr:to>
    <xdr:sp macro="" textlink="">
      <xdr:nvSpPr>
        <xdr:cNvPr id="4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142875</xdr:colOff>
      <xdr:row>71</xdr:row>
      <xdr:rowOff>152400</xdr:rowOff>
    </xdr:to>
    <xdr:sp macro="" textlink="">
      <xdr:nvSpPr>
        <xdr:cNvPr id="4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142875</xdr:colOff>
      <xdr:row>71</xdr:row>
      <xdr:rowOff>152400</xdr:rowOff>
    </xdr:to>
    <xdr:sp macro="" textlink="">
      <xdr:nvSpPr>
        <xdr:cNvPr id="4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142875</xdr:colOff>
      <xdr:row>71</xdr:row>
      <xdr:rowOff>152400</xdr:rowOff>
    </xdr:to>
    <xdr:sp macro="" textlink="">
      <xdr:nvSpPr>
        <xdr:cNvPr id="5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9"/>
  <sheetViews>
    <sheetView workbookViewId="0">
      <selection activeCell="H61" sqref="H61"/>
    </sheetView>
  </sheetViews>
  <sheetFormatPr baseColWidth="10" defaultRowHeight="15" x14ac:dyDescent="0.25"/>
  <cols>
    <col min="1" max="1" width="3.7109375" style="7" bestFit="1" customWidth="1"/>
    <col min="2" max="2" width="9.140625" customWidth="1"/>
    <col min="3" max="3" width="11.5703125" customWidth="1"/>
    <col min="4" max="4" width="12.42578125" customWidth="1"/>
    <col min="5" max="5" width="9.140625" customWidth="1"/>
    <col min="6" max="7" width="12.28515625" customWidth="1"/>
    <col min="9" max="9" width="10.5703125" customWidth="1"/>
  </cols>
  <sheetData>
    <row r="2" spans="1:7" ht="25.5" x14ac:dyDescent="0.25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x14ac:dyDescent="0.25">
      <c r="A3" s="77" t="s">
        <v>93</v>
      </c>
      <c r="B3" s="4">
        <v>1</v>
      </c>
      <c r="C3" s="4">
        <v>1</v>
      </c>
      <c r="D3" s="4">
        <v>8</v>
      </c>
      <c r="E3" s="4">
        <v>45</v>
      </c>
      <c r="F3" s="4">
        <v>25</v>
      </c>
      <c r="G3" s="5">
        <v>2.3148148148148146E-4</v>
      </c>
    </row>
    <row r="4" spans="1:7" x14ac:dyDescent="0.25">
      <c r="A4" s="77"/>
      <c r="B4" s="4">
        <v>2</v>
      </c>
      <c r="C4" s="4">
        <v>1</v>
      </c>
      <c r="D4" s="4">
        <v>11</v>
      </c>
      <c r="E4" s="4">
        <v>54</v>
      </c>
      <c r="F4" s="4">
        <v>40</v>
      </c>
      <c r="G4" s="5">
        <v>2.3148148148148146E-4</v>
      </c>
    </row>
    <row r="5" spans="1:7" x14ac:dyDescent="0.25">
      <c r="A5" s="77"/>
      <c r="B5" s="4">
        <v>3</v>
      </c>
      <c r="C5" s="4">
        <v>1</v>
      </c>
      <c r="D5" s="4">
        <v>14</v>
      </c>
      <c r="E5" s="4">
        <v>65</v>
      </c>
      <c r="F5" s="4">
        <v>60</v>
      </c>
      <c r="G5" s="5">
        <v>2.3148148148148146E-4</v>
      </c>
    </row>
    <row r="6" spans="1:7" x14ac:dyDescent="0.25">
      <c r="A6" s="77"/>
      <c r="B6" s="4">
        <v>4</v>
      </c>
      <c r="C6" s="4">
        <v>1</v>
      </c>
      <c r="D6" s="4">
        <v>18</v>
      </c>
      <c r="E6" s="4">
        <v>78</v>
      </c>
      <c r="F6" s="4">
        <v>80</v>
      </c>
      <c r="G6" s="5">
        <v>2.3148148148148146E-4</v>
      </c>
    </row>
    <row r="7" spans="1:7" x14ac:dyDescent="0.25">
      <c r="A7" s="77"/>
      <c r="B7" s="4">
        <v>5</v>
      </c>
      <c r="C7" s="4">
        <v>1</v>
      </c>
      <c r="D7" s="4">
        <v>23</v>
      </c>
      <c r="E7" s="4">
        <v>95</v>
      </c>
      <c r="F7" s="4">
        <v>100</v>
      </c>
      <c r="G7" s="5">
        <v>2.3148148148148146E-4</v>
      </c>
    </row>
    <row r="8" spans="1:7" x14ac:dyDescent="0.25">
      <c r="A8" s="6"/>
      <c r="B8" s="4">
        <v>6</v>
      </c>
      <c r="C8" s="4">
        <v>1</v>
      </c>
      <c r="D8" s="4">
        <v>26</v>
      </c>
      <c r="E8" s="4">
        <v>110</v>
      </c>
      <c r="F8" s="4">
        <v>150</v>
      </c>
      <c r="G8" s="5">
        <v>2.3148148148148146E-4</v>
      </c>
    </row>
    <row r="9" spans="1:7" x14ac:dyDescent="0.25">
      <c r="A9" s="6"/>
      <c r="G9" s="5"/>
    </row>
    <row r="10" spans="1:7" ht="25.5" x14ac:dyDescent="0.25"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</row>
    <row r="11" spans="1:7" x14ac:dyDescent="0.25">
      <c r="A11" s="77" t="s">
        <v>94</v>
      </c>
      <c r="B11" s="4">
        <v>1</v>
      </c>
      <c r="C11" s="4">
        <v>1</v>
      </c>
      <c r="D11" s="4">
        <v>7</v>
      </c>
      <c r="E11" s="4">
        <v>20</v>
      </c>
      <c r="F11" s="4">
        <v>50</v>
      </c>
      <c r="G11" s="5">
        <v>2.8935185185185189E-4</v>
      </c>
    </row>
    <row r="12" spans="1:7" x14ac:dyDescent="0.25">
      <c r="A12" s="77"/>
      <c r="B12" s="4">
        <v>2</v>
      </c>
      <c r="C12" s="4">
        <v>1</v>
      </c>
      <c r="D12" s="4">
        <v>9</v>
      </c>
      <c r="E12" s="4">
        <v>23</v>
      </c>
      <c r="F12" s="4">
        <v>80</v>
      </c>
      <c r="G12" s="5">
        <v>2.8935185185185189E-4</v>
      </c>
    </row>
    <row r="13" spans="1:7" x14ac:dyDescent="0.25">
      <c r="A13" s="77"/>
      <c r="B13" s="4">
        <v>3</v>
      </c>
      <c r="C13" s="4">
        <v>1</v>
      </c>
      <c r="D13" s="4">
        <v>12</v>
      </c>
      <c r="E13" s="4">
        <v>28</v>
      </c>
      <c r="F13" s="4">
        <v>120</v>
      </c>
      <c r="G13" s="5">
        <v>2.8935185185185189E-4</v>
      </c>
    </row>
    <row r="14" spans="1:7" x14ac:dyDescent="0.25">
      <c r="A14" s="77"/>
      <c r="B14" s="4">
        <v>4</v>
      </c>
      <c r="C14" s="4">
        <v>1</v>
      </c>
      <c r="D14" s="4">
        <v>16</v>
      </c>
      <c r="E14" s="4">
        <v>33</v>
      </c>
      <c r="F14" s="4">
        <v>160</v>
      </c>
      <c r="G14" s="5">
        <v>2.8935185185185189E-4</v>
      </c>
    </row>
    <row r="15" spans="1:7" x14ac:dyDescent="0.25">
      <c r="A15" s="77"/>
      <c r="B15" s="4">
        <v>5</v>
      </c>
      <c r="C15" s="4">
        <v>1</v>
      </c>
      <c r="D15" s="4">
        <v>20</v>
      </c>
      <c r="E15" s="4">
        <v>40</v>
      </c>
      <c r="F15" s="4">
        <v>200</v>
      </c>
      <c r="G15" s="5">
        <v>2.8935185185185189E-4</v>
      </c>
    </row>
    <row r="16" spans="1:7" x14ac:dyDescent="0.25">
      <c r="A16" s="77"/>
      <c r="B16" s="4">
        <v>6</v>
      </c>
      <c r="C16" s="4">
        <v>1</v>
      </c>
      <c r="D16" s="4">
        <v>22</v>
      </c>
      <c r="E16" s="4">
        <v>44</v>
      </c>
      <c r="F16" s="4">
        <v>300</v>
      </c>
      <c r="G16" s="5">
        <v>2.8935185185185189E-4</v>
      </c>
    </row>
    <row r="17" spans="1:7" x14ac:dyDescent="0.25">
      <c r="A17" s="6"/>
      <c r="G17" s="5"/>
    </row>
    <row r="18" spans="1:7" ht="25.5" x14ac:dyDescent="0.25">
      <c r="B18" s="2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</row>
    <row r="19" spans="1:7" x14ac:dyDescent="0.25">
      <c r="A19" s="77" t="s">
        <v>95</v>
      </c>
      <c r="B19" s="4">
        <v>1</v>
      </c>
      <c r="C19" s="4">
        <v>1</v>
      </c>
      <c r="D19" s="4">
        <v>11</v>
      </c>
      <c r="E19" s="4">
        <v>25</v>
      </c>
      <c r="F19" s="4">
        <v>25</v>
      </c>
      <c r="G19" s="5">
        <v>3.7037037037037035E-4</v>
      </c>
    </row>
    <row r="20" spans="1:7" x14ac:dyDescent="0.25">
      <c r="A20" s="77"/>
      <c r="B20" s="4">
        <v>2</v>
      </c>
      <c r="C20" s="4">
        <v>1</v>
      </c>
      <c r="D20" s="4">
        <v>14</v>
      </c>
      <c r="E20" s="4">
        <v>30</v>
      </c>
      <c r="F20" s="4">
        <v>40</v>
      </c>
      <c r="G20" s="5">
        <v>3.7037037037037035E-4</v>
      </c>
    </row>
    <row r="21" spans="1:7" x14ac:dyDescent="0.25">
      <c r="A21" s="77"/>
      <c r="B21" s="4">
        <v>3</v>
      </c>
      <c r="C21" s="4">
        <v>1</v>
      </c>
      <c r="D21" s="4">
        <v>19</v>
      </c>
      <c r="E21" s="4">
        <v>36</v>
      </c>
      <c r="F21" s="4">
        <v>60</v>
      </c>
      <c r="G21" s="5">
        <v>3.7037037037037035E-4</v>
      </c>
    </row>
    <row r="22" spans="1:7" x14ac:dyDescent="0.25">
      <c r="A22" s="77"/>
      <c r="B22" s="4">
        <v>4</v>
      </c>
      <c r="C22" s="4">
        <v>1</v>
      </c>
      <c r="D22" s="4">
        <v>24</v>
      </c>
      <c r="E22" s="4">
        <v>43</v>
      </c>
      <c r="F22" s="4">
        <v>80</v>
      </c>
      <c r="G22" s="5">
        <v>3.7037037037037035E-4</v>
      </c>
    </row>
    <row r="23" spans="1:7" x14ac:dyDescent="0.25">
      <c r="A23" s="77"/>
      <c r="B23" s="4">
        <v>5</v>
      </c>
      <c r="C23" s="4">
        <v>1</v>
      </c>
      <c r="D23" s="4">
        <v>32</v>
      </c>
      <c r="E23" s="4">
        <v>52</v>
      </c>
      <c r="F23" s="4">
        <v>100</v>
      </c>
      <c r="G23" s="5">
        <v>3.7037037037037035E-4</v>
      </c>
    </row>
    <row r="24" spans="1:7" x14ac:dyDescent="0.25">
      <c r="A24" s="6"/>
    </row>
    <row r="25" spans="1:7" ht="25.5" x14ac:dyDescent="0.25">
      <c r="B25" s="2" t="s">
        <v>0</v>
      </c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</row>
    <row r="26" spans="1:7" x14ac:dyDescent="0.25">
      <c r="A26" s="77" t="s">
        <v>96</v>
      </c>
      <c r="B26" s="4">
        <v>1</v>
      </c>
      <c r="C26" s="4">
        <v>5</v>
      </c>
      <c r="D26" s="4">
        <v>11</v>
      </c>
      <c r="E26" s="4">
        <v>300</v>
      </c>
      <c r="F26" s="4">
        <v>500</v>
      </c>
      <c r="G26" s="5">
        <v>1.3888888888888889E-3</v>
      </c>
    </row>
    <row r="27" spans="1:7" x14ac:dyDescent="0.25">
      <c r="A27" s="77"/>
      <c r="B27" s="4">
        <v>2</v>
      </c>
      <c r="C27" s="4">
        <v>5</v>
      </c>
      <c r="D27" s="4">
        <v>14</v>
      </c>
      <c r="E27" s="4">
        <v>360</v>
      </c>
      <c r="F27" s="4">
        <v>1000</v>
      </c>
      <c r="G27" s="5">
        <v>1.3888888888888889E-3</v>
      </c>
    </row>
    <row r="28" spans="1:7" x14ac:dyDescent="0.25">
      <c r="A28" s="77"/>
      <c r="B28" s="4">
        <v>3</v>
      </c>
      <c r="C28" s="4">
        <v>5</v>
      </c>
      <c r="D28" s="4">
        <v>19</v>
      </c>
      <c r="E28" s="4">
        <v>430</v>
      </c>
      <c r="F28" s="4">
        <v>1500</v>
      </c>
      <c r="G28" s="5">
        <v>1.3888888888888889E-3</v>
      </c>
    </row>
    <row r="29" spans="1:7" x14ac:dyDescent="0.25">
      <c r="A29" s="77"/>
      <c r="B29" s="4">
        <v>4</v>
      </c>
      <c r="C29" s="4">
        <v>5</v>
      </c>
      <c r="D29" s="4">
        <v>24</v>
      </c>
      <c r="E29" s="4">
        <v>520</v>
      </c>
      <c r="F29" s="4">
        <v>2000</v>
      </c>
      <c r="G29" s="5">
        <v>1.3888888888888889E-3</v>
      </c>
    </row>
    <row r="30" spans="1:7" x14ac:dyDescent="0.25">
      <c r="A30" s="77"/>
      <c r="B30" s="4">
        <v>5</v>
      </c>
      <c r="C30" s="4">
        <v>5</v>
      </c>
      <c r="D30" s="4">
        <v>31</v>
      </c>
      <c r="E30" s="4">
        <v>670</v>
      </c>
      <c r="F30" s="4">
        <v>2500</v>
      </c>
      <c r="G30" s="5">
        <v>1.3888888888888889E-3</v>
      </c>
    </row>
    <row r="31" spans="1:7" x14ac:dyDescent="0.25">
      <c r="A31" s="77"/>
      <c r="B31" s="4">
        <v>6</v>
      </c>
      <c r="C31" s="4">
        <v>5</v>
      </c>
      <c r="D31" s="4">
        <v>37</v>
      </c>
      <c r="E31" s="4">
        <v>800</v>
      </c>
      <c r="F31" s="4">
        <v>3000</v>
      </c>
      <c r="G31" s="5">
        <v>1.3888888888888889E-3</v>
      </c>
    </row>
    <row r="32" spans="1:7" x14ac:dyDescent="0.25">
      <c r="A32" s="6"/>
    </row>
    <row r="33" spans="1:8" ht="25.5" x14ac:dyDescent="0.25">
      <c r="B33" s="2" t="s">
        <v>0</v>
      </c>
      <c r="C33" s="3" t="s">
        <v>1</v>
      </c>
      <c r="D33" s="3" t="s">
        <v>2</v>
      </c>
      <c r="E33" s="3" t="s">
        <v>3</v>
      </c>
      <c r="F33" s="3" t="s">
        <v>4</v>
      </c>
      <c r="G33" s="3" t="s">
        <v>5</v>
      </c>
      <c r="H33" s="3" t="s">
        <v>7</v>
      </c>
    </row>
    <row r="34" spans="1:8" x14ac:dyDescent="0.25">
      <c r="A34" s="77" t="s">
        <v>116</v>
      </c>
      <c r="B34" s="4">
        <v>1</v>
      </c>
      <c r="C34" s="4">
        <v>2</v>
      </c>
      <c r="D34" s="4">
        <v>12</v>
      </c>
      <c r="E34" s="4">
        <v>20</v>
      </c>
      <c r="F34" s="4">
        <v>1000</v>
      </c>
      <c r="G34" s="5">
        <v>1.3888888888888889E-3</v>
      </c>
      <c r="H34" s="4">
        <v>480</v>
      </c>
    </row>
    <row r="35" spans="1:8" x14ac:dyDescent="0.25">
      <c r="A35" s="77"/>
      <c r="B35" s="4">
        <v>2</v>
      </c>
      <c r="C35" s="4">
        <v>2</v>
      </c>
      <c r="D35" s="4">
        <v>16</v>
      </c>
      <c r="E35" s="4">
        <v>24</v>
      </c>
      <c r="F35" s="4">
        <v>1500</v>
      </c>
      <c r="G35" s="5">
        <v>1.3888888888888889E-3</v>
      </c>
      <c r="H35" s="4">
        <v>640</v>
      </c>
    </row>
    <row r="36" spans="1:8" x14ac:dyDescent="0.25">
      <c r="A36" s="77"/>
      <c r="B36" s="4">
        <v>3</v>
      </c>
      <c r="C36" s="4">
        <v>2</v>
      </c>
      <c r="D36" s="4">
        <v>24</v>
      </c>
      <c r="E36" s="4">
        <v>29</v>
      </c>
      <c r="F36" s="4">
        <v>2000</v>
      </c>
      <c r="G36" s="5">
        <v>1.3888888888888889E-3</v>
      </c>
      <c r="H36" s="4">
        <v>960</v>
      </c>
    </row>
    <row r="37" spans="1:8" x14ac:dyDescent="0.25">
      <c r="A37" s="77"/>
      <c r="B37" s="4">
        <v>4</v>
      </c>
      <c r="C37" s="4">
        <v>2</v>
      </c>
      <c r="D37" s="4">
        <v>32</v>
      </c>
      <c r="E37" s="4">
        <v>35</v>
      </c>
      <c r="F37" s="4">
        <v>2500</v>
      </c>
      <c r="G37" s="5">
        <v>1.3888888888888889E-3</v>
      </c>
      <c r="H37" s="4">
        <v>1280</v>
      </c>
    </row>
    <row r="38" spans="1:8" x14ac:dyDescent="0.25">
      <c r="A38" s="77"/>
      <c r="B38" s="4">
        <v>5</v>
      </c>
      <c r="C38" s="4">
        <v>2</v>
      </c>
      <c r="D38" s="4">
        <v>46</v>
      </c>
      <c r="E38" s="4">
        <v>42</v>
      </c>
      <c r="F38" s="4">
        <v>3000</v>
      </c>
      <c r="G38" s="5">
        <v>1.3888888888888889E-3</v>
      </c>
      <c r="H38" s="4">
        <v>1840</v>
      </c>
    </row>
    <row r="39" spans="1:8" x14ac:dyDescent="0.25">
      <c r="A39" s="6"/>
    </row>
    <row r="40" spans="1:8" ht="25.5" x14ac:dyDescent="0.25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10</v>
      </c>
    </row>
    <row r="41" spans="1:8" x14ac:dyDescent="0.25">
      <c r="A41" s="77" t="s">
        <v>97</v>
      </c>
      <c r="B41" s="4">
        <v>1</v>
      </c>
      <c r="C41" s="4">
        <v>5</v>
      </c>
      <c r="D41" s="4">
        <v>25</v>
      </c>
      <c r="E41" s="4">
        <v>150</v>
      </c>
      <c r="F41" s="4">
        <v>2000</v>
      </c>
      <c r="G41" s="5">
        <v>6.9444444444444441E-3</v>
      </c>
      <c r="H41" s="4">
        <v>100</v>
      </c>
    </row>
    <row r="42" spans="1:8" x14ac:dyDescent="0.25">
      <c r="A42" s="77"/>
      <c r="B42" s="4">
        <v>2</v>
      </c>
      <c r="C42" s="4">
        <v>5</v>
      </c>
      <c r="D42" s="4">
        <v>32</v>
      </c>
      <c r="E42" s="4">
        <v>180</v>
      </c>
      <c r="F42" s="4">
        <v>2500</v>
      </c>
      <c r="G42" s="5">
        <v>6.9444444444444441E-3</v>
      </c>
      <c r="H42" s="4">
        <v>128</v>
      </c>
    </row>
    <row r="43" spans="1:8" x14ac:dyDescent="0.25">
      <c r="A43" s="77"/>
      <c r="B43" s="4">
        <v>3</v>
      </c>
      <c r="C43" s="4">
        <v>5</v>
      </c>
      <c r="D43" s="4">
        <v>48</v>
      </c>
      <c r="E43" s="4">
        <v>216</v>
      </c>
      <c r="F43" s="4">
        <v>3000</v>
      </c>
      <c r="G43" s="5">
        <v>6.9444444444444441E-3</v>
      </c>
      <c r="H43" s="4">
        <v>192</v>
      </c>
    </row>
    <row r="44" spans="1:8" x14ac:dyDescent="0.25">
      <c r="A44" s="77"/>
      <c r="B44" s="4">
        <v>4</v>
      </c>
      <c r="C44" s="4">
        <v>5</v>
      </c>
      <c r="D44" s="4">
        <v>72</v>
      </c>
      <c r="E44" s="4">
        <v>280</v>
      </c>
      <c r="F44" s="4">
        <v>3500</v>
      </c>
      <c r="G44" s="5">
        <v>6.9444444444444441E-3</v>
      </c>
      <c r="H44" s="4">
        <v>288</v>
      </c>
    </row>
    <row r="45" spans="1:8" x14ac:dyDescent="0.25">
      <c r="A45" s="77"/>
      <c r="B45" s="4">
        <v>5</v>
      </c>
      <c r="C45" s="4">
        <v>5</v>
      </c>
      <c r="D45" s="4">
        <v>108</v>
      </c>
      <c r="E45" s="4">
        <v>390</v>
      </c>
      <c r="F45" s="4">
        <v>4000</v>
      </c>
      <c r="G45" s="5">
        <v>6.9444444444444441E-3</v>
      </c>
      <c r="H45" s="4">
        <v>432</v>
      </c>
    </row>
    <row r="46" spans="1:8" x14ac:dyDescent="0.25">
      <c r="A46" s="77"/>
      <c r="B46" s="4">
        <v>6</v>
      </c>
      <c r="C46" s="4">
        <v>5</v>
      </c>
      <c r="D46" s="4">
        <v>162</v>
      </c>
      <c r="E46" s="4">
        <v>545</v>
      </c>
      <c r="F46" s="4">
        <v>4500</v>
      </c>
      <c r="G46" s="5">
        <v>6.9444444444444441E-3</v>
      </c>
      <c r="H46" s="4">
        <v>432</v>
      </c>
    </row>
    <row r="48" spans="1:8" ht="25.5" x14ac:dyDescent="0.25">
      <c r="B48" s="2" t="s">
        <v>0</v>
      </c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10</v>
      </c>
    </row>
    <row r="49" spans="1:8" x14ac:dyDescent="0.25">
      <c r="A49" s="77" t="s">
        <v>99</v>
      </c>
      <c r="B49" s="4">
        <v>1</v>
      </c>
      <c r="C49" s="4">
        <v>4</v>
      </c>
      <c r="D49" s="4">
        <v>50</v>
      </c>
      <c r="E49" s="4">
        <v>75</v>
      </c>
      <c r="F49" s="4">
        <v>1500</v>
      </c>
      <c r="G49" s="5">
        <v>6.9444444444444441E-3</v>
      </c>
      <c r="H49" s="4">
        <v>75</v>
      </c>
    </row>
    <row r="50" spans="1:8" x14ac:dyDescent="0.25">
      <c r="A50" s="77"/>
      <c r="B50" s="4">
        <v>2</v>
      </c>
      <c r="C50" s="4">
        <v>4</v>
      </c>
      <c r="D50" s="4">
        <v>70</v>
      </c>
      <c r="E50" s="4">
        <v>90</v>
      </c>
      <c r="F50" s="4">
        <v>2000</v>
      </c>
      <c r="G50" s="5">
        <v>6.9444444444444441E-3</v>
      </c>
      <c r="H50" s="4">
        <v>105</v>
      </c>
    </row>
    <row r="51" spans="1:8" x14ac:dyDescent="0.25">
      <c r="A51" s="77"/>
      <c r="B51" s="4">
        <v>3</v>
      </c>
      <c r="C51" s="4">
        <v>4</v>
      </c>
      <c r="D51" s="4">
        <v>90</v>
      </c>
      <c r="E51" s="4">
        <v>108</v>
      </c>
      <c r="F51" s="4">
        <v>2500</v>
      </c>
      <c r="G51" s="5">
        <v>6.9444444444444441E-3</v>
      </c>
      <c r="H51" s="4">
        <v>135</v>
      </c>
    </row>
    <row r="52" spans="1:8" x14ac:dyDescent="0.25">
      <c r="A52" s="77"/>
      <c r="B52" s="4">
        <v>4</v>
      </c>
      <c r="C52" s="4">
        <v>4</v>
      </c>
      <c r="D52" s="4">
        <v>125</v>
      </c>
      <c r="E52" s="4">
        <v>130</v>
      </c>
      <c r="F52" s="4">
        <v>3000</v>
      </c>
      <c r="G52" s="5">
        <v>6.9444444444444441E-3</v>
      </c>
      <c r="H52" s="4">
        <v>187.5</v>
      </c>
    </row>
    <row r="53" spans="1:8" x14ac:dyDescent="0.25">
      <c r="A53" s="77"/>
      <c r="B53" s="4">
        <v>5</v>
      </c>
      <c r="C53" s="4">
        <v>4</v>
      </c>
      <c r="D53" s="4">
        <v>170</v>
      </c>
      <c r="E53" s="4">
        <v>156</v>
      </c>
      <c r="F53" s="4">
        <v>3500</v>
      </c>
      <c r="G53" s="5">
        <v>6.9444444444444441E-3</v>
      </c>
      <c r="H53" s="4">
        <v>255</v>
      </c>
    </row>
    <row r="54" spans="1:8" x14ac:dyDescent="0.25">
      <c r="A54" s="6"/>
    </row>
    <row r="56" spans="1:8" ht="25.5" x14ac:dyDescent="0.25">
      <c r="B56" s="2" t="s">
        <v>0</v>
      </c>
      <c r="C56" s="3" t="s">
        <v>1</v>
      </c>
      <c r="D56" s="3" t="s">
        <v>11</v>
      </c>
      <c r="E56" s="3" t="s">
        <v>3</v>
      </c>
      <c r="F56" s="3" t="s">
        <v>4</v>
      </c>
      <c r="G56" s="3" t="s">
        <v>5</v>
      </c>
      <c r="H56" s="3" t="s">
        <v>12</v>
      </c>
    </row>
    <row r="57" spans="1:8" x14ac:dyDescent="0.25">
      <c r="A57" s="77" t="s">
        <v>98</v>
      </c>
      <c r="B57" s="4">
        <v>1</v>
      </c>
      <c r="C57" s="4">
        <v>14</v>
      </c>
      <c r="D57" s="4">
        <v>35</v>
      </c>
      <c r="E57" s="4">
        <v>500</v>
      </c>
      <c r="F57" s="4">
        <v>5000</v>
      </c>
      <c r="G57" s="5">
        <v>1.3888888888888888E-2</v>
      </c>
      <c r="H57" s="4">
        <v>25</v>
      </c>
    </row>
    <row r="58" spans="1:8" x14ac:dyDescent="0.25">
      <c r="A58" s="77"/>
      <c r="B58" s="4">
        <v>2</v>
      </c>
      <c r="C58" s="4">
        <v>14</v>
      </c>
      <c r="D58" s="4">
        <v>42</v>
      </c>
      <c r="E58" s="4">
        <v>600</v>
      </c>
      <c r="F58" s="4">
        <v>6000</v>
      </c>
      <c r="G58" s="5">
        <v>1.3888888888888888E-2</v>
      </c>
      <c r="H58" s="4">
        <v>29</v>
      </c>
    </row>
    <row r="59" spans="1:8" x14ac:dyDescent="0.25">
      <c r="A59" s="77"/>
      <c r="B59" s="4">
        <v>3</v>
      </c>
      <c r="C59" s="4">
        <v>14</v>
      </c>
      <c r="D59" s="4">
        <v>50</v>
      </c>
      <c r="E59" s="4">
        <v>720</v>
      </c>
      <c r="F59" s="4">
        <v>8000</v>
      </c>
      <c r="G59" s="5">
        <v>1.3888888888888888E-2</v>
      </c>
      <c r="H59" s="4">
        <v>35</v>
      </c>
    </row>
    <row r="60" spans="1:8" x14ac:dyDescent="0.25">
      <c r="A60" s="77"/>
      <c r="B60" s="4">
        <v>4</v>
      </c>
      <c r="C60" s="4">
        <v>14</v>
      </c>
      <c r="D60" s="4">
        <v>59</v>
      </c>
      <c r="E60" s="4">
        <v>850</v>
      </c>
      <c r="F60" s="4">
        <v>10000</v>
      </c>
      <c r="G60" s="5">
        <v>1.3888888888888888E-2</v>
      </c>
      <c r="H60" s="4">
        <v>42</v>
      </c>
    </row>
    <row r="62" spans="1:8" ht="25.5" x14ac:dyDescent="0.25">
      <c r="B62" s="2" t="s">
        <v>0</v>
      </c>
      <c r="C62" s="3" t="s">
        <v>1</v>
      </c>
      <c r="D62" s="3" t="s">
        <v>2</v>
      </c>
      <c r="E62" s="3" t="s">
        <v>3</v>
      </c>
      <c r="F62" s="3" t="s">
        <v>4</v>
      </c>
      <c r="G62" s="3" t="s">
        <v>5</v>
      </c>
    </row>
    <row r="63" spans="1:8" x14ac:dyDescent="0.25">
      <c r="A63" s="77" t="s">
        <v>100</v>
      </c>
      <c r="B63" s="4">
        <v>1</v>
      </c>
      <c r="C63" s="4">
        <v>20</v>
      </c>
      <c r="D63" s="4">
        <v>140</v>
      </c>
      <c r="E63" s="4">
        <v>1900</v>
      </c>
      <c r="F63" s="4">
        <v>25000</v>
      </c>
      <c r="G63" s="5">
        <v>2.0833333333333332E-2</v>
      </c>
    </row>
    <row r="64" spans="1:8" x14ac:dyDescent="0.25">
      <c r="A64" s="77"/>
      <c r="B64" s="4">
        <v>2</v>
      </c>
      <c r="C64" s="4">
        <v>20</v>
      </c>
      <c r="D64" s="4">
        <v>160</v>
      </c>
      <c r="E64" s="4">
        <v>2100</v>
      </c>
      <c r="F64" s="4">
        <v>30000</v>
      </c>
      <c r="G64" s="5">
        <v>2.0833333333333332E-2</v>
      </c>
    </row>
    <row r="65" spans="1:9" x14ac:dyDescent="0.25">
      <c r="A65" s="77"/>
      <c r="B65" s="4">
        <v>3</v>
      </c>
      <c r="C65" s="4">
        <v>20</v>
      </c>
      <c r="D65" s="4">
        <v>180</v>
      </c>
      <c r="E65" s="4">
        <v>2300</v>
      </c>
      <c r="F65" s="4">
        <v>36000</v>
      </c>
      <c r="G65" s="5">
        <v>2.0833333333333332E-2</v>
      </c>
    </row>
    <row r="67" spans="1:9" ht="25.5" x14ac:dyDescent="0.25">
      <c r="B67" s="3" t="s">
        <v>6</v>
      </c>
      <c r="C67" s="3" t="s">
        <v>1</v>
      </c>
      <c r="D67" s="3" t="s">
        <v>2</v>
      </c>
      <c r="E67" s="3" t="s">
        <v>3</v>
      </c>
      <c r="F67" s="3" t="s">
        <v>4</v>
      </c>
      <c r="G67" s="3" t="s">
        <v>5</v>
      </c>
      <c r="H67" s="3"/>
    </row>
    <row r="68" spans="1:9" x14ac:dyDescent="0.25">
      <c r="A68" s="77" t="s">
        <v>101</v>
      </c>
      <c r="B68" s="4">
        <v>1</v>
      </c>
      <c r="C68" s="75">
        <v>25</v>
      </c>
      <c r="D68" s="75">
        <v>240</v>
      </c>
      <c r="E68" s="75">
        <v>2600</v>
      </c>
      <c r="F68" s="75">
        <v>30000</v>
      </c>
      <c r="G68" s="76">
        <v>3.125E-2</v>
      </c>
      <c r="H68" s="75">
        <v>550</v>
      </c>
    </row>
    <row r="69" spans="1:9" x14ac:dyDescent="0.25">
      <c r="A69" s="77"/>
      <c r="B69" s="4">
        <v>2</v>
      </c>
      <c r="C69" s="75">
        <v>25</v>
      </c>
      <c r="D69" s="75">
        <v>270</v>
      </c>
      <c r="E69" s="75">
        <v>3100</v>
      </c>
      <c r="F69" s="75">
        <v>35000</v>
      </c>
      <c r="G69" s="76">
        <v>3.125E-2</v>
      </c>
      <c r="H69" s="75">
        <v>675</v>
      </c>
    </row>
    <row r="70" spans="1:9" x14ac:dyDescent="0.25">
      <c r="A70" s="77"/>
      <c r="B70" s="4">
        <v>3</v>
      </c>
      <c r="C70" s="75">
        <v>25</v>
      </c>
      <c r="D70" s="75">
        <v>300</v>
      </c>
      <c r="E70" s="75">
        <v>3400</v>
      </c>
      <c r="F70" s="75">
        <v>42000</v>
      </c>
      <c r="G70" s="76">
        <v>3.125E-2</v>
      </c>
      <c r="H70" s="75">
        <v>750</v>
      </c>
    </row>
    <row r="72" spans="1:9" ht="25.5" x14ac:dyDescent="0.25">
      <c r="B72" s="2" t="s">
        <v>0</v>
      </c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I72" s="2" t="s">
        <v>125</v>
      </c>
    </row>
    <row r="73" spans="1:9" x14ac:dyDescent="0.25">
      <c r="A73" s="77" t="s">
        <v>124</v>
      </c>
      <c r="B73" s="4">
        <v>1</v>
      </c>
      <c r="C73" s="4">
        <v>2</v>
      </c>
      <c r="D73" s="4">
        <v>35</v>
      </c>
      <c r="E73" s="4">
        <v>55</v>
      </c>
      <c r="F73" s="4"/>
      <c r="G73" s="5">
        <v>5.2083333333333333E-4</v>
      </c>
      <c r="I73" s="4">
        <v>6</v>
      </c>
    </row>
    <row r="74" spans="1:9" x14ac:dyDescent="0.25">
      <c r="A74" s="77"/>
      <c r="B74" s="4">
        <v>2</v>
      </c>
      <c r="C74" s="4">
        <v>2</v>
      </c>
      <c r="D74" s="4"/>
      <c r="E74" s="4"/>
      <c r="F74" s="4"/>
      <c r="G74" s="5">
        <v>5.2083333333333333E-4</v>
      </c>
    </row>
    <row r="75" spans="1:9" x14ac:dyDescent="0.25">
      <c r="A75" s="77"/>
      <c r="B75" s="4">
        <v>3</v>
      </c>
      <c r="C75" s="4">
        <v>2</v>
      </c>
      <c r="D75" s="4"/>
      <c r="E75" s="4"/>
      <c r="F75" s="4"/>
      <c r="G75" s="5">
        <v>5.2083333333333333E-4</v>
      </c>
    </row>
    <row r="77" spans="1:9" ht="25.5" x14ac:dyDescent="0.25">
      <c r="B77" s="3" t="s">
        <v>6</v>
      </c>
      <c r="C77" s="3"/>
      <c r="D77" s="3" t="s">
        <v>8</v>
      </c>
      <c r="E77" s="3" t="s">
        <v>13</v>
      </c>
    </row>
    <row r="78" spans="1:9" x14ac:dyDescent="0.25">
      <c r="A78" s="77" t="s">
        <v>102</v>
      </c>
      <c r="B78" s="4">
        <v>1</v>
      </c>
      <c r="C78" s="4">
        <v>150</v>
      </c>
      <c r="D78" s="4" t="s">
        <v>9</v>
      </c>
      <c r="E78" s="4" t="s">
        <v>14</v>
      </c>
    </row>
    <row r="79" spans="1:9" x14ac:dyDescent="0.25">
      <c r="A79" s="77"/>
      <c r="B79" s="4">
        <v>2</v>
      </c>
      <c r="C79" s="4">
        <v>156</v>
      </c>
      <c r="D79" s="4" t="s">
        <v>15</v>
      </c>
      <c r="E79" s="4" t="s">
        <v>16</v>
      </c>
    </row>
    <row r="80" spans="1:9" x14ac:dyDescent="0.25">
      <c r="A80" s="77"/>
      <c r="B80" s="4">
        <v>3</v>
      </c>
      <c r="C80" s="4">
        <v>162</v>
      </c>
      <c r="D80" s="4" t="s">
        <v>17</v>
      </c>
      <c r="E80" s="4" t="s">
        <v>18</v>
      </c>
    </row>
    <row r="81" spans="1:5" x14ac:dyDescent="0.25">
      <c r="A81" s="77"/>
      <c r="B81" s="4">
        <v>4</v>
      </c>
      <c r="C81" s="4">
        <v>169</v>
      </c>
      <c r="D81" s="4" t="s">
        <v>19</v>
      </c>
      <c r="E81" s="4" t="s">
        <v>20</v>
      </c>
    </row>
    <row r="82" spans="1:5" x14ac:dyDescent="0.25">
      <c r="A82" s="77"/>
      <c r="B82" s="4">
        <v>5</v>
      </c>
      <c r="C82" s="4">
        <v>175</v>
      </c>
      <c r="D82" s="4" t="s">
        <v>21</v>
      </c>
      <c r="E82" s="4" t="s">
        <v>22</v>
      </c>
    </row>
    <row r="83" spans="1:5" x14ac:dyDescent="0.25">
      <c r="A83" s="77"/>
      <c r="B83" s="4">
        <v>6</v>
      </c>
      <c r="C83" s="4">
        <v>182</v>
      </c>
      <c r="D83" s="4" t="s">
        <v>23</v>
      </c>
      <c r="E83" s="4" t="s">
        <v>24</v>
      </c>
    </row>
    <row r="84" spans="1:5" x14ac:dyDescent="0.25">
      <c r="A84" s="77"/>
      <c r="B84" s="4">
        <v>7</v>
      </c>
      <c r="C84" s="4">
        <v>190</v>
      </c>
      <c r="D84" s="4" t="s">
        <v>25</v>
      </c>
      <c r="E84" s="4" t="s">
        <v>26</v>
      </c>
    </row>
    <row r="85" spans="1:5" x14ac:dyDescent="0.25">
      <c r="A85" s="77"/>
      <c r="B85" s="4">
        <v>8</v>
      </c>
      <c r="C85" s="4">
        <v>197</v>
      </c>
      <c r="D85" s="4" t="s">
        <v>27</v>
      </c>
      <c r="E85" s="4" t="s">
        <v>28</v>
      </c>
    </row>
    <row r="86" spans="1:5" x14ac:dyDescent="0.25">
      <c r="A86" s="77"/>
      <c r="B86" s="4">
        <v>9</v>
      </c>
      <c r="C86" s="4">
        <v>205</v>
      </c>
      <c r="D86" s="4" t="s">
        <v>29</v>
      </c>
      <c r="E86" s="4" t="s">
        <v>30</v>
      </c>
    </row>
    <row r="87" spans="1:5" x14ac:dyDescent="0.25">
      <c r="A87" s="77"/>
      <c r="B87" s="4">
        <v>10</v>
      </c>
      <c r="C87" s="4">
        <v>213</v>
      </c>
      <c r="D87" s="4" t="s">
        <v>31</v>
      </c>
      <c r="E87" s="4" t="s">
        <v>32</v>
      </c>
    </row>
    <row r="88" spans="1:5" x14ac:dyDescent="0.25">
      <c r="A88" s="77"/>
      <c r="B88" s="4">
        <v>11</v>
      </c>
      <c r="C88" s="4">
        <v>222</v>
      </c>
      <c r="D88" s="4" t="s">
        <v>33</v>
      </c>
      <c r="E88" s="4" t="s">
        <v>34</v>
      </c>
    </row>
    <row r="89" spans="1:5" x14ac:dyDescent="0.25">
      <c r="A89" s="77"/>
      <c r="B89" s="4">
        <v>12</v>
      </c>
      <c r="C89" s="4">
        <v>231</v>
      </c>
      <c r="D89" s="4" t="s">
        <v>35</v>
      </c>
      <c r="E89" s="4" t="s">
        <v>36</v>
      </c>
    </row>
    <row r="90" spans="1:5" x14ac:dyDescent="0.25">
      <c r="A90" s="77"/>
      <c r="B90" s="4">
        <v>13</v>
      </c>
      <c r="C90" s="4">
        <v>240</v>
      </c>
      <c r="D90" s="4" t="s">
        <v>37</v>
      </c>
      <c r="E90" s="4" t="s">
        <v>38</v>
      </c>
    </row>
    <row r="91" spans="1:5" x14ac:dyDescent="0.25">
      <c r="A91" s="77"/>
      <c r="B91" s="4">
        <v>14</v>
      </c>
      <c r="C91" s="4">
        <v>250</v>
      </c>
      <c r="D91" s="4" t="s">
        <v>39</v>
      </c>
      <c r="E91" s="4" t="s">
        <v>40</v>
      </c>
    </row>
    <row r="92" spans="1:5" x14ac:dyDescent="0.25">
      <c r="A92" s="77"/>
      <c r="B92" s="4">
        <v>15</v>
      </c>
      <c r="C92" s="4">
        <v>260</v>
      </c>
      <c r="D92" s="4" t="s">
        <v>41</v>
      </c>
      <c r="E92" s="4" t="s">
        <v>42</v>
      </c>
    </row>
    <row r="93" spans="1:5" x14ac:dyDescent="0.25">
      <c r="A93" s="77"/>
      <c r="B93" s="4">
        <v>16</v>
      </c>
      <c r="C93" s="4">
        <v>270</v>
      </c>
      <c r="D93" s="4" t="s">
        <v>43</v>
      </c>
      <c r="E93" s="4" t="s">
        <v>44</v>
      </c>
    </row>
    <row r="94" spans="1:5" x14ac:dyDescent="0.25">
      <c r="A94" s="77"/>
      <c r="B94" s="4">
        <v>17</v>
      </c>
      <c r="C94" s="4">
        <v>281</v>
      </c>
      <c r="D94" s="4" t="s">
        <v>45</v>
      </c>
      <c r="E94" s="4" t="s">
        <v>46</v>
      </c>
    </row>
    <row r="95" spans="1:5" x14ac:dyDescent="0.25">
      <c r="A95" s="77"/>
      <c r="B95" s="4">
        <v>18</v>
      </c>
      <c r="C95" s="4">
        <v>292</v>
      </c>
      <c r="D95" s="4" t="s">
        <v>47</v>
      </c>
      <c r="E95" s="4" t="s">
        <v>48</v>
      </c>
    </row>
    <row r="96" spans="1:5" x14ac:dyDescent="0.25">
      <c r="A96" s="77"/>
      <c r="B96" s="4">
        <v>19</v>
      </c>
      <c r="C96" s="4">
        <v>304</v>
      </c>
      <c r="D96" s="4" t="s">
        <v>49</v>
      </c>
      <c r="E96" s="4" t="s">
        <v>50</v>
      </c>
    </row>
    <row r="97" spans="1:7" x14ac:dyDescent="0.25">
      <c r="A97" s="77"/>
      <c r="B97" s="4">
        <v>20</v>
      </c>
      <c r="C97" s="4">
        <v>316</v>
      </c>
      <c r="D97" s="4" t="s">
        <v>51</v>
      </c>
      <c r="E97" s="4" t="s">
        <v>52</v>
      </c>
    </row>
    <row r="98" spans="1:7" x14ac:dyDescent="0.25">
      <c r="A98" s="77"/>
      <c r="B98" s="4">
        <v>21</v>
      </c>
      <c r="C98" s="4">
        <v>329</v>
      </c>
      <c r="D98" s="4" t="s">
        <v>53</v>
      </c>
      <c r="E98" s="4" t="s">
        <v>54</v>
      </c>
    </row>
    <row r="99" spans="1:7" x14ac:dyDescent="0.25">
      <c r="A99" s="77"/>
      <c r="B99" s="4">
        <v>22</v>
      </c>
      <c r="C99" s="4">
        <v>342</v>
      </c>
      <c r="D99" s="4" t="s">
        <v>55</v>
      </c>
      <c r="E99" s="4" t="s">
        <v>56</v>
      </c>
    </row>
    <row r="100" spans="1:7" x14ac:dyDescent="0.25">
      <c r="A100" s="77"/>
      <c r="B100" s="4">
        <v>23</v>
      </c>
      <c r="C100" s="4">
        <v>355</v>
      </c>
      <c r="D100" s="4" t="s">
        <v>57</v>
      </c>
      <c r="E100" s="4" t="s">
        <v>58</v>
      </c>
    </row>
    <row r="101" spans="1:7" x14ac:dyDescent="0.25">
      <c r="A101" s="77"/>
      <c r="B101" s="4">
        <v>24</v>
      </c>
      <c r="C101" s="4">
        <v>370</v>
      </c>
      <c r="D101" s="4" t="s">
        <v>59</v>
      </c>
      <c r="E101" s="4" t="s">
        <v>60</v>
      </c>
    </row>
    <row r="102" spans="1:7" x14ac:dyDescent="0.25">
      <c r="A102" s="77"/>
      <c r="B102" s="4">
        <v>25</v>
      </c>
      <c r="C102" s="4">
        <v>384</v>
      </c>
      <c r="D102" s="4" t="s">
        <v>61</v>
      </c>
      <c r="E102" s="4" t="s">
        <v>62</v>
      </c>
    </row>
    <row r="103" spans="1:7" x14ac:dyDescent="0.25">
      <c r="A103" s="77"/>
      <c r="B103" s="4">
        <v>26</v>
      </c>
      <c r="C103" s="4">
        <v>400</v>
      </c>
      <c r="D103" s="4" t="s">
        <v>63</v>
      </c>
      <c r="E103" s="4" t="s">
        <v>64</v>
      </c>
    </row>
    <row r="104" spans="1:7" x14ac:dyDescent="0.25">
      <c r="A104" s="77"/>
      <c r="B104" s="4">
        <v>27</v>
      </c>
      <c r="C104" s="4">
        <v>416</v>
      </c>
      <c r="D104" s="4" t="s">
        <v>65</v>
      </c>
      <c r="E104" s="4" t="s">
        <v>66</v>
      </c>
    </row>
    <row r="105" spans="1:7" x14ac:dyDescent="0.25">
      <c r="A105" s="77"/>
      <c r="B105" s="4">
        <v>28</v>
      </c>
      <c r="C105" s="4">
        <v>433</v>
      </c>
      <c r="D105" s="4" t="s">
        <v>67</v>
      </c>
      <c r="E105" s="4" t="s">
        <v>68</v>
      </c>
    </row>
    <row r="106" spans="1:7" x14ac:dyDescent="0.25">
      <c r="A106" s="77"/>
      <c r="B106" s="4">
        <v>29</v>
      </c>
      <c r="C106" s="4">
        <v>450</v>
      </c>
      <c r="D106" s="4" t="s">
        <v>69</v>
      </c>
      <c r="E106" s="4" t="s">
        <v>70</v>
      </c>
    </row>
    <row r="107" spans="1:7" x14ac:dyDescent="0.25">
      <c r="A107" s="77"/>
      <c r="B107" s="4">
        <v>30</v>
      </c>
      <c r="C107" s="4">
        <v>468</v>
      </c>
      <c r="D107" s="4" t="s">
        <v>71</v>
      </c>
      <c r="E107" s="4" t="s">
        <v>72</v>
      </c>
    </row>
    <row r="109" spans="1:7" ht="25.5" x14ac:dyDescent="0.25">
      <c r="B109" s="3" t="s">
        <v>6</v>
      </c>
      <c r="C109" s="3"/>
      <c r="D109" s="3" t="s">
        <v>73</v>
      </c>
      <c r="E109" s="3" t="s">
        <v>8</v>
      </c>
      <c r="F109" s="3" t="s">
        <v>13</v>
      </c>
      <c r="G109" s="3"/>
    </row>
    <row r="110" spans="1:7" x14ac:dyDescent="0.25">
      <c r="A110" s="77" t="s">
        <v>103</v>
      </c>
      <c r="B110" s="4">
        <v>1</v>
      </c>
      <c r="C110" s="4">
        <v>120</v>
      </c>
      <c r="D110" s="4">
        <v>90</v>
      </c>
      <c r="E110" s="4">
        <v>675</v>
      </c>
      <c r="F110" s="4" t="s">
        <v>14</v>
      </c>
      <c r="G110" s="4"/>
    </row>
    <row r="111" spans="1:7" x14ac:dyDescent="0.25">
      <c r="A111" s="77"/>
      <c r="B111" s="4">
        <v>2</v>
      </c>
      <c r="C111" s="4">
        <v>125</v>
      </c>
      <c r="D111" s="4">
        <v>94</v>
      </c>
      <c r="E111" s="4">
        <v>702</v>
      </c>
      <c r="F111" s="4" t="s">
        <v>16</v>
      </c>
      <c r="G111" s="4"/>
    </row>
    <row r="112" spans="1:7" x14ac:dyDescent="0.25">
      <c r="A112" s="77"/>
      <c r="B112" s="4">
        <v>3</v>
      </c>
      <c r="C112" s="4">
        <v>130</v>
      </c>
      <c r="D112" s="4">
        <v>98</v>
      </c>
      <c r="E112" s="4">
        <v>730</v>
      </c>
      <c r="F112" s="4" t="s">
        <v>18</v>
      </c>
      <c r="G112" s="4"/>
    </row>
    <row r="113" spans="1:7" x14ac:dyDescent="0.25">
      <c r="A113" s="77"/>
      <c r="B113" s="4">
        <v>4</v>
      </c>
      <c r="C113" s="4">
        <v>135</v>
      </c>
      <c r="D113" s="4">
        <v>101</v>
      </c>
      <c r="E113" s="4">
        <v>759</v>
      </c>
      <c r="F113" s="4" t="s">
        <v>20</v>
      </c>
      <c r="G113" s="4"/>
    </row>
    <row r="114" spans="1:7" x14ac:dyDescent="0.25">
      <c r="A114" s="77"/>
      <c r="B114" s="4">
        <v>5</v>
      </c>
      <c r="C114" s="4">
        <v>140</v>
      </c>
      <c r="D114" s="4">
        <v>105</v>
      </c>
      <c r="E114" s="4">
        <v>790</v>
      </c>
      <c r="F114" s="4" t="s">
        <v>22</v>
      </c>
      <c r="G114" s="4"/>
    </row>
    <row r="115" spans="1:7" x14ac:dyDescent="0.25">
      <c r="A115" s="77"/>
      <c r="B115" s="4">
        <v>6</v>
      </c>
      <c r="C115" s="4">
        <v>146</v>
      </c>
      <c r="D115" s="4">
        <v>110</v>
      </c>
      <c r="E115" s="4">
        <v>821</v>
      </c>
      <c r="F115" s="4" t="s">
        <v>24</v>
      </c>
      <c r="G115" s="4"/>
    </row>
    <row r="116" spans="1:7" x14ac:dyDescent="0.25">
      <c r="A116" s="77"/>
      <c r="B116" s="4">
        <v>7</v>
      </c>
      <c r="C116" s="4">
        <v>152</v>
      </c>
      <c r="D116" s="4">
        <v>114</v>
      </c>
      <c r="E116" s="4">
        <v>854</v>
      </c>
      <c r="F116" s="4" t="s">
        <v>26</v>
      </c>
      <c r="G116" s="4"/>
    </row>
    <row r="117" spans="1:7" x14ac:dyDescent="0.25">
      <c r="A117" s="77"/>
      <c r="B117" s="4">
        <v>8</v>
      </c>
      <c r="C117" s="4">
        <v>158</v>
      </c>
      <c r="D117" s="4">
        <v>119</v>
      </c>
      <c r="E117" s="4">
        <v>888</v>
      </c>
      <c r="F117" s="4" t="s">
        <v>28</v>
      </c>
      <c r="G117" s="4"/>
    </row>
    <row r="118" spans="1:7" x14ac:dyDescent="0.25">
      <c r="A118" s="77"/>
      <c r="B118" s="4">
        <v>9</v>
      </c>
      <c r="C118" s="4">
        <v>164</v>
      </c>
      <c r="D118" s="4">
        <v>123</v>
      </c>
      <c r="E118" s="4">
        <v>924</v>
      </c>
      <c r="F118" s="4" t="s">
        <v>30</v>
      </c>
      <c r="G118" s="4"/>
    </row>
    <row r="119" spans="1:7" x14ac:dyDescent="0.25">
      <c r="A119" s="77"/>
      <c r="B119" s="4">
        <v>10</v>
      </c>
      <c r="C119" s="4">
        <v>170</v>
      </c>
      <c r="D119" s="4">
        <v>128</v>
      </c>
      <c r="E119" s="4">
        <v>961</v>
      </c>
      <c r="F119" s="4" t="s">
        <v>32</v>
      </c>
      <c r="G119" s="4"/>
    </row>
    <row r="120" spans="1:7" x14ac:dyDescent="0.25">
      <c r="A120" s="77"/>
      <c r="B120" s="4">
        <v>11</v>
      </c>
      <c r="C120" s="4">
        <v>178</v>
      </c>
      <c r="D120" s="4">
        <v>134</v>
      </c>
      <c r="E120" s="4">
        <v>999</v>
      </c>
      <c r="F120" s="4" t="s">
        <v>34</v>
      </c>
      <c r="G120" s="4"/>
    </row>
    <row r="121" spans="1:7" x14ac:dyDescent="0.25">
      <c r="A121" s="77"/>
      <c r="B121" s="4">
        <v>12</v>
      </c>
      <c r="C121" s="4">
        <v>185</v>
      </c>
      <c r="D121" s="4">
        <v>139</v>
      </c>
      <c r="E121" s="4" t="s">
        <v>74</v>
      </c>
      <c r="F121" s="4" t="s">
        <v>36</v>
      </c>
      <c r="G121" s="4"/>
    </row>
    <row r="122" spans="1:7" x14ac:dyDescent="0.25">
      <c r="A122" s="77"/>
      <c r="B122" s="4">
        <v>13</v>
      </c>
      <c r="C122" s="4">
        <v>192</v>
      </c>
      <c r="D122" s="4">
        <v>144</v>
      </c>
      <c r="E122" s="4" t="s">
        <v>75</v>
      </c>
      <c r="F122" s="4" t="s">
        <v>38</v>
      </c>
      <c r="G122" s="4"/>
    </row>
    <row r="123" spans="1:7" x14ac:dyDescent="0.25">
      <c r="A123" s="77"/>
      <c r="B123" s="4">
        <v>14</v>
      </c>
      <c r="C123" s="4">
        <v>200</v>
      </c>
      <c r="D123" s="4">
        <v>150</v>
      </c>
      <c r="E123" s="4" t="s">
        <v>76</v>
      </c>
      <c r="F123" s="4" t="s">
        <v>40</v>
      </c>
      <c r="G123" s="4"/>
    </row>
    <row r="124" spans="1:7" x14ac:dyDescent="0.25">
      <c r="A124" s="77"/>
      <c r="B124" s="4">
        <v>15</v>
      </c>
      <c r="C124" s="4">
        <v>208</v>
      </c>
      <c r="D124" s="4">
        <v>156</v>
      </c>
      <c r="E124" s="4" t="s">
        <v>77</v>
      </c>
      <c r="F124" s="4" t="s">
        <v>42</v>
      </c>
      <c r="G124" s="4"/>
    </row>
    <row r="125" spans="1:7" x14ac:dyDescent="0.25">
      <c r="A125" s="77"/>
      <c r="B125" s="4">
        <v>16</v>
      </c>
      <c r="C125" s="4">
        <v>216</v>
      </c>
      <c r="D125" s="4">
        <v>162</v>
      </c>
      <c r="E125" s="4" t="s">
        <v>78</v>
      </c>
      <c r="F125" s="4" t="s">
        <v>44</v>
      </c>
      <c r="G125" s="4"/>
    </row>
    <row r="126" spans="1:7" x14ac:dyDescent="0.25">
      <c r="A126" s="77"/>
      <c r="B126" s="4">
        <v>17</v>
      </c>
      <c r="C126" s="4">
        <v>225</v>
      </c>
      <c r="D126" s="4">
        <v>169</v>
      </c>
      <c r="E126" s="4" t="s">
        <v>79</v>
      </c>
      <c r="F126" s="4" t="s">
        <v>46</v>
      </c>
      <c r="G126" s="4"/>
    </row>
    <row r="127" spans="1:7" x14ac:dyDescent="0.25">
      <c r="A127" s="77"/>
      <c r="B127" s="4">
        <v>18</v>
      </c>
      <c r="C127" s="4">
        <v>234</v>
      </c>
      <c r="D127" s="4">
        <v>176</v>
      </c>
      <c r="E127" s="4" t="s">
        <v>80</v>
      </c>
      <c r="F127" s="4" t="s">
        <v>48</v>
      </c>
      <c r="G127" s="4"/>
    </row>
    <row r="128" spans="1:7" x14ac:dyDescent="0.25">
      <c r="A128" s="77"/>
      <c r="B128" s="4">
        <v>19</v>
      </c>
      <c r="C128" s="4">
        <v>243</v>
      </c>
      <c r="D128" s="4">
        <v>182</v>
      </c>
      <c r="E128" s="4" t="s">
        <v>81</v>
      </c>
      <c r="F128" s="4" t="s">
        <v>50</v>
      </c>
      <c r="G128" s="4"/>
    </row>
    <row r="129" spans="1:7" x14ac:dyDescent="0.25">
      <c r="A129" s="77"/>
      <c r="B129" s="4">
        <v>20</v>
      </c>
      <c r="C129" s="4">
        <v>253</v>
      </c>
      <c r="D129" s="4">
        <v>190</v>
      </c>
      <c r="E129" s="4" t="s">
        <v>82</v>
      </c>
      <c r="F129" s="4" t="s">
        <v>52</v>
      </c>
      <c r="G129" s="4"/>
    </row>
    <row r="130" spans="1:7" x14ac:dyDescent="0.25">
      <c r="A130" s="77"/>
      <c r="B130" s="4">
        <v>21</v>
      </c>
      <c r="C130" s="4">
        <v>263</v>
      </c>
      <c r="D130" s="4">
        <v>197</v>
      </c>
      <c r="E130" s="4" t="s">
        <v>83</v>
      </c>
      <c r="F130" s="4" t="s">
        <v>54</v>
      </c>
      <c r="G130" s="4"/>
    </row>
    <row r="131" spans="1:7" x14ac:dyDescent="0.25">
      <c r="A131" s="77"/>
      <c r="B131" s="4">
        <v>22</v>
      </c>
      <c r="C131" s="4">
        <v>274</v>
      </c>
      <c r="D131" s="4">
        <v>206</v>
      </c>
      <c r="E131" s="4" t="s">
        <v>84</v>
      </c>
      <c r="F131" s="4" t="s">
        <v>56</v>
      </c>
      <c r="G131" s="4"/>
    </row>
    <row r="132" spans="1:7" x14ac:dyDescent="0.25">
      <c r="A132" s="77"/>
      <c r="B132" s="4">
        <v>23</v>
      </c>
      <c r="C132" s="4">
        <v>284</v>
      </c>
      <c r="D132" s="4">
        <v>213</v>
      </c>
      <c r="E132" s="4" t="s">
        <v>85</v>
      </c>
      <c r="F132" s="4" t="s">
        <v>58</v>
      </c>
      <c r="G132" s="4"/>
    </row>
    <row r="133" spans="1:7" x14ac:dyDescent="0.25">
      <c r="A133" s="77"/>
      <c r="B133" s="4">
        <v>24</v>
      </c>
      <c r="C133" s="4">
        <v>296</v>
      </c>
      <c r="D133" s="4">
        <v>222</v>
      </c>
      <c r="E133" s="4" t="s">
        <v>86</v>
      </c>
      <c r="F133" s="4" t="s">
        <v>60</v>
      </c>
      <c r="G133" s="4"/>
    </row>
    <row r="134" spans="1:7" x14ac:dyDescent="0.25">
      <c r="A134" s="77"/>
      <c r="B134" s="4">
        <v>25</v>
      </c>
      <c r="C134" s="4">
        <v>307</v>
      </c>
      <c r="D134" s="4">
        <v>230</v>
      </c>
      <c r="E134" s="4" t="s">
        <v>87</v>
      </c>
      <c r="F134" s="4" t="s">
        <v>62</v>
      </c>
      <c r="G134" s="4"/>
    </row>
    <row r="135" spans="1:7" x14ac:dyDescent="0.25">
      <c r="A135" s="77"/>
      <c r="B135" s="4">
        <v>26</v>
      </c>
      <c r="C135" s="4">
        <v>320</v>
      </c>
      <c r="D135" s="4">
        <v>240</v>
      </c>
      <c r="E135" s="4" t="s">
        <v>88</v>
      </c>
      <c r="F135" s="4" t="s">
        <v>64</v>
      </c>
      <c r="G135" s="4"/>
    </row>
    <row r="136" spans="1:7" x14ac:dyDescent="0.25">
      <c r="A136" s="77"/>
      <c r="B136" s="4">
        <v>27</v>
      </c>
      <c r="C136" s="4">
        <v>333</v>
      </c>
      <c r="D136" s="4">
        <v>250</v>
      </c>
      <c r="E136" s="4" t="s">
        <v>89</v>
      </c>
      <c r="F136" s="4" t="s">
        <v>66</v>
      </c>
      <c r="G136" s="4"/>
    </row>
    <row r="137" spans="1:7" x14ac:dyDescent="0.25">
      <c r="A137" s="77"/>
      <c r="B137" s="4">
        <v>28</v>
      </c>
      <c r="C137" s="4">
        <v>346</v>
      </c>
      <c r="D137" s="4">
        <v>260</v>
      </c>
      <c r="E137" s="4" t="s">
        <v>90</v>
      </c>
      <c r="F137" s="4" t="s">
        <v>68</v>
      </c>
      <c r="G137" s="4"/>
    </row>
    <row r="138" spans="1:7" x14ac:dyDescent="0.25">
      <c r="A138" s="77"/>
      <c r="B138" s="4">
        <v>29</v>
      </c>
      <c r="C138" s="4">
        <v>360</v>
      </c>
      <c r="D138" s="4">
        <v>270</v>
      </c>
      <c r="E138" s="4" t="s">
        <v>91</v>
      </c>
      <c r="F138" s="4" t="s">
        <v>70</v>
      </c>
      <c r="G138" s="4"/>
    </row>
    <row r="139" spans="1:7" x14ac:dyDescent="0.25">
      <c r="A139" s="77"/>
      <c r="B139" s="4">
        <v>30</v>
      </c>
      <c r="C139" s="4">
        <v>374</v>
      </c>
      <c r="D139" s="4">
        <v>281</v>
      </c>
      <c r="E139" s="4" t="s">
        <v>92</v>
      </c>
      <c r="F139" s="4" t="s">
        <v>72</v>
      </c>
      <c r="G139" s="4"/>
    </row>
  </sheetData>
  <mergeCells count="13">
    <mergeCell ref="A110:A139"/>
    <mergeCell ref="A63:A65"/>
    <mergeCell ref="A73:A75"/>
    <mergeCell ref="A3:A7"/>
    <mergeCell ref="A11:A16"/>
    <mergeCell ref="A19:A23"/>
    <mergeCell ref="A26:A31"/>
    <mergeCell ref="A34:A38"/>
    <mergeCell ref="A41:A46"/>
    <mergeCell ref="A57:A60"/>
    <mergeCell ref="A49:A53"/>
    <mergeCell ref="A68:A70"/>
    <mergeCell ref="A78:A10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2"/>
  <sheetViews>
    <sheetView showGridLines="0" tabSelected="1" zoomScaleNormal="100" workbookViewId="0">
      <selection activeCell="O15" sqref="O15"/>
    </sheetView>
  </sheetViews>
  <sheetFormatPr baseColWidth="10" defaultRowHeight="15" outlineLevelCol="1" x14ac:dyDescent="0.25"/>
  <cols>
    <col min="1" max="1" width="3.28515625" customWidth="1"/>
    <col min="2" max="2" width="16.85546875" style="9" bestFit="1" customWidth="1"/>
    <col min="3" max="3" width="4" style="1" customWidth="1"/>
    <col min="4" max="4" width="7.85546875" style="8" hidden="1" customWidth="1" outlineLevel="1"/>
    <col min="5" max="5" width="8.140625" style="14" hidden="1" customWidth="1" outlineLevel="1"/>
    <col min="6" max="6" width="9.7109375" style="8" hidden="1" customWidth="1" outlineLevel="1"/>
    <col min="7" max="7" width="8.42578125" style="1" customWidth="1" collapsed="1"/>
    <col min="8" max="16" width="8.42578125" style="1" customWidth="1"/>
  </cols>
  <sheetData>
    <row r="1" spans="2:16" x14ac:dyDescent="0.25">
      <c r="B1" s="16" t="s">
        <v>131</v>
      </c>
      <c r="G1" s="18" t="s">
        <v>133</v>
      </c>
      <c r="H1" s="19"/>
      <c r="I1" s="19"/>
      <c r="J1" s="19"/>
      <c r="K1" s="19"/>
      <c r="L1" s="19"/>
      <c r="M1" s="19"/>
      <c r="N1" s="78"/>
      <c r="P1" s="17" t="s">
        <v>132</v>
      </c>
    </row>
    <row r="2" spans="2:16" ht="9" customHeight="1" x14ac:dyDescent="0.25"/>
    <row r="3" spans="2:16" ht="6" customHeight="1" thickBot="1" x14ac:dyDescent="0.3"/>
    <row r="4" spans="2:16" x14ac:dyDescent="0.25">
      <c r="B4" s="20" t="s">
        <v>119</v>
      </c>
      <c r="C4" s="21" t="s">
        <v>105</v>
      </c>
      <c r="D4" s="22" t="s">
        <v>126</v>
      </c>
      <c r="E4" s="23" t="s">
        <v>127</v>
      </c>
      <c r="F4" s="24" t="s">
        <v>128</v>
      </c>
      <c r="G4" s="25" t="s">
        <v>106</v>
      </c>
      <c r="H4" s="26" t="s">
        <v>106</v>
      </c>
      <c r="I4" s="26" t="s">
        <v>106</v>
      </c>
      <c r="J4" s="26" t="s">
        <v>106</v>
      </c>
      <c r="K4" s="26" t="s">
        <v>106</v>
      </c>
      <c r="L4" s="26" t="s">
        <v>106</v>
      </c>
      <c r="M4" s="26" t="s">
        <v>106</v>
      </c>
      <c r="N4" s="26" t="s">
        <v>106</v>
      </c>
      <c r="O4" s="26" t="s">
        <v>106</v>
      </c>
      <c r="P4" s="21" t="s">
        <v>106</v>
      </c>
    </row>
    <row r="5" spans="2:16" x14ac:dyDescent="0.25">
      <c r="B5" s="44" t="s">
        <v>104</v>
      </c>
      <c r="C5" s="65">
        <v>4</v>
      </c>
      <c r="D5" s="10">
        <v>1</v>
      </c>
      <c r="E5" s="15">
        <f>+VLOOKUP($C5,'données troupes'!$B$3:$G$7,5,FALSE)</f>
        <v>80</v>
      </c>
      <c r="F5" s="11">
        <f>+VLOOKUP($C5,'données troupes'!$B$3:$G$7,6,FALSE)</f>
        <v>2.3148148148148146E-4</v>
      </c>
      <c r="G5" s="68">
        <v>51</v>
      </c>
      <c r="H5" s="69"/>
      <c r="I5" s="69">
        <v>50</v>
      </c>
      <c r="J5" s="69"/>
      <c r="K5" s="69">
        <v>45</v>
      </c>
      <c r="L5" s="69">
        <v>66</v>
      </c>
      <c r="M5" s="69">
        <v>90</v>
      </c>
      <c r="N5" s="69">
        <v>60</v>
      </c>
      <c r="O5" s="69">
        <v>45</v>
      </c>
      <c r="P5" s="65"/>
    </row>
    <row r="6" spans="2:16" x14ac:dyDescent="0.25">
      <c r="B6" s="44" t="s">
        <v>107</v>
      </c>
      <c r="C6" s="65">
        <v>4</v>
      </c>
      <c r="D6" s="10">
        <v>1</v>
      </c>
      <c r="E6" s="15">
        <f>+VLOOKUP($C6,'données troupes'!$B$11:$G$16,5,FALSE)</f>
        <v>160</v>
      </c>
      <c r="F6" s="11">
        <f>+VLOOKUP($C6,'données troupes'!$B$11:$G$16,6,FALSE)</f>
        <v>2.8935185185185189E-4</v>
      </c>
      <c r="G6" s="68"/>
      <c r="H6" s="69">
        <v>101</v>
      </c>
      <c r="I6" s="69">
        <v>51</v>
      </c>
      <c r="J6" s="69">
        <v>140</v>
      </c>
      <c r="K6" s="69">
        <v>45</v>
      </c>
      <c r="L6" s="69">
        <v>40</v>
      </c>
      <c r="M6" s="69">
        <v>100</v>
      </c>
      <c r="N6" s="69">
        <v>80</v>
      </c>
      <c r="O6" s="69">
        <v>35</v>
      </c>
      <c r="P6" s="65">
        <v>60</v>
      </c>
    </row>
    <row r="7" spans="2:16" x14ac:dyDescent="0.25">
      <c r="B7" s="44" t="s">
        <v>108</v>
      </c>
      <c r="C7" s="65">
        <v>4</v>
      </c>
      <c r="D7" s="10">
        <v>1</v>
      </c>
      <c r="E7" s="15">
        <f>+VLOOKUP($C7,'données troupes'!$B$19:$G$23,5,FALSE)</f>
        <v>80</v>
      </c>
      <c r="F7" s="11">
        <f>+VLOOKUP($C7,'données troupes'!$B$19:$G$23,6,FALSE)</f>
        <v>3.7037037037037035E-4</v>
      </c>
      <c r="G7" s="68">
        <v>30</v>
      </c>
      <c r="H7" s="69"/>
      <c r="I7" s="69"/>
      <c r="J7" s="69"/>
      <c r="K7" s="69">
        <v>45</v>
      </c>
      <c r="L7" s="69">
        <v>40</v>
      </c>
      <c r="M7" s="69"/>
      <c r="N7" s="69">
        <v>50</v>
      </c>
      <c r="O7" s="69">
        <v>45</v>
      </c>
      <c r="P7" s="65"/>
    </row>
    <row r="8" spans="2:16" x14ac:dyDescent="0.25">
      <c r="B8" s="44" t="s">
        <v>109</v>
      </c>
      <c r="C8" s="65">
        <v>4</v>
      </c>
      <c r="D8" s="10">
        <v>5</v>
      </c>
      <c r="E8" s="15">
        <f>+VLOOKUP($C8,'données troupes'!$B$26:$G$31,5,FALSE)</f>
        <v>2000</v>
      </c>
      <c r="F8" s="11">
        <f>+VLOOKUP($C8,'données troupes'!$B$26:$G$31,6,FALSE)</f>
        <v>1.3888888888888889E-3</v>
      </c>
      <c r="G8" s="68">
        <v>15</v>
      </c>
      <c r="H8" s="69">
        <v>15</v>
      </c>
      <c r="I8" s="69">
        <v>15</v>
      </c>
      <c r="J8" s="69">
        <v>10</v>
      </c>
      <c r="K8" s="69">
        <v>9</v>
      </c>
      <c r="L8" s="69">
        <v>6</v>
      </c>
      <c r="M8" s="69"/>
      <c r="N8" s="69"/>
      <c r="O8" s="69">
        <v>9</v>
      </c>
      <c r="P8" s="65"/>
    </row>
    <row r="9" spans="2:16" x14ac:dyDescent="0.25">
      <c r="B9" s="44" t="s">
        <v>110</v>
      </c>
      <c r="C9" s="65">
        <v>4</v>
      </c>
      <c r="D9" s="10">
        <v>2</v>
      </c>
      <c r="E9" s="15">
        <f>+VLOOKUP($C9,'données troupes'!$B$34:$G$38,5,FALSE)</f>
        <v>2500</v>
      </c>
      <c r="F9" s="11">
        <f>+VLOOKUP($C9,'données troupes'!$B$34:$G$38,6,FALSE)</f>
        <v>1.3888888888888889E-3</v>
      </c>
      <c r="G9" s="68">
        <v>5</v>
      </c>
      <c r="H9" s="69">
        <v>5</v>
      </c>
      <c r="I9" s="69">
        <v>5</v>
      </c>
      <c r="J9" s="69">
        <v>5</v>
      </c>
      <c r="K9" s="69">
        <v>3</v>
      </c>
      <c r="L9" s="69">
        <v>5</v>
      </c>
      <c r="M9" s="69">
        <v>5</v>
      </c>
      <c r="N9" s="69">
        <v>5</v>
      </c>
      <c r="O9" s="69">
        <v>8</v>
      </c>
      <c r="P9" s="65"/>
    </row>
    <row r="10" spans="2:16" x14ac:dyDescent="0.25">
      <c r="B10" s="44" t="s">
        <v>111</v>
      </c>
      <c r="C10" s="65">
        <v>4</v>
      </c>
      <c r="D10" s="10">
        <v>5</v>
      </c>
      <c r="E10" s="15">
        <f>+VLOOKUP($C10,'données troupes'!$B$41:$H$46,5,FALSE)</f>
        <v>3500</v>
      </c>
      <c r="F10" s="11">
        <f>+VLOOKUP($C10,'données troupes'!$B$41:$H$46,6,FALSE)</f>
        <v>6.9444444444444441E-3</v>
      </c>
      <c r="G10" s="68"/>
      <c r="H10" s="69"/>
      <c r="I10" s="69"/>
      <c r="J10" s="69"/>
      <c r="K10" s="69"/>
      <c r="L10" s="69"/>
      <c r="M10" s="69"/>
      <c r="N10" s="69"/>
      <c r="O10" s="69"/>
      <c r="P10" s="65"/>
    </row>
    <row r="11" spans="2:16" x14ac:dyDescent="0.25">
      <c r="B11" s="44" t="s">
        <v>112</v>
      </c>
      <c r="C11" s="65">
        <v>4</v>
      </c>
      <c r="D11" s="10">
        <v>4</v>
      </c>
      <c r="E11" s="15">
        <f>+VLOOKUP($C11,'données troupes'!$B$49:$H$53,5,FALSE)</f>
        <v>3000</v>
      </c>
      <c r="F11" s="11">
        <f>+VLOOKUP($C11,'données troupes'!$B$49:$H$53,6,FALSE)</f>
        <v>6.9444444444444441E-3</v>
      </c>
      <c r="G11" s="68"/>
      <c r="H11" s="69"/>
      <c r="I11" s="69"/>
      <c r="J11" s="69"/>
      <c r="K11" s="69"/>
      <c r="L11" s="69"/>
      <c r="M11" s="69"/>
      <c r="N11" s="69"/>
      <c r="O11" s="69"/>
      <c r="P11" s="65"/>
    </row>
    <row r="12" spans="2:16" x14ac:dyDescent="0.25">
      <c r="B12" s="44" t="s">
        <v>113</v>
      </c>
      <c r="C12" s="65">
        <v>2</v>
      </c>
      <c r="D12" s="10">
        <v>14</v>
      </c>
      <c r="E12" s="15">
        <f>+VLOOKUP($C12,'données troupes'!$B$57:$H$60,5,FALSE)</f>
        <v>6000</v>
      </c>
      <c r="F12" s="11">
        <f>+VLOOKUP($C12,'données troupes'!$B$57:$H$60,6,FALSE)</f>
        <v>1.3888888888888888E-2</v>
      </c>
      <c r="G12" s="68">
        <v>1</v>
      </c>
      <c r="H12" s="69">
        <v>1</v>
      </c>
      <c r="I12" s="69">
        <v>1</v>
      </c>
      <c r="J12" s="69"/>
      <c r="K12" s="69">
        <v>1</v>
      </c>
      <c r="L12" s="69">
        <v>1</v>
      </c>
      <c r="M12" s="69"/>
      <c r="N12" s="69"/>
      <c r="O12" s="69">
        <v>1</v>
      </c>
      <c r="P12" s="65"/>
    </row>
    <row r="13" spans="2:16" x14ac:dyDescent="0.25">
      <c r="B13" s="44" t="s">
        <v>114</v>
      </c>
      <c r="C13" s="65">
        <v>1</v>
      </c>
      <c r="D13" s="10">
        <v>20</v>
      </c>
      <c r="E13" s="15">
        <f>+VLOOKUP($C13,'données troupes'!$B$63:$H$65,5,FALSE)</f>
        <v>25000</v>
      </c>
      <c r="F13" s="11">
        <f>+VLOOKUP($C13,'données troupes'!$B$63:$H$65,6,FALSE)</f>
        <v>2.0833333333333332E-2</v>
      </c>
      <c r="G13" s="68">
        <v>1</v>
      </c>
      <c r="H13" s="69"/>
      <c r="I13" s="69"/>
      <c r="J13" s="69"/>
      <c r="K13" s="69"/>
      <c r="L13" s="69"/>
      <c r="M13" s="69"/>
      <c r="N13" s="69"/>
      <c r="O13" s="69"/>
      <c r="P13" s="65">
        <v>7</v>
      </c>
    </row>
    <row r="14" spans="2:16" x14ac:dyDescent="0.25">
      <c r="B14" s="44" t="s">
        <v>115</v>
      </c>
      <c r="C14" s="65">
        <v>1</v>
      </c>
      <c r="D14" s="10">
        <v>25</v>
      </c>
      <c r="E14" s="15">
        <f>+VLOOKUP($C14,'données troupes'!$B$68:$H$70,5,FALSE)</f>
        <v>30000</v>
      </c>
      <c r="F14" s="11">
        <f>+VLOOKUP($C14,'données troupes'!$B$68:$H$70,6,FALSE)</f>
        <v>3.125E-2</v>
      </c>
      <c r="G14" s="68"/>
      <c r="H14" s="69"/>
      <c r="I14" s="69"/>
      <c r="J14" s="69"/>
      <c r="K14" s="69"/>
      <c r="L14" s="69"/>
      <c r="M14" s="69"/>
      <c r="N14" s="69"/>
      <c r="O14" s="69"/>
      <c r="P14" s="65"/>
    </row>
    <row r="15" spans="2:16" x14ac:dyDescent="0.25">
      <c r="B15" s="45" t="s">
        <v>120</v>
      </c>
      <c r="C15" s="66">
        <v>1</v>
      </c>
      <c r="D15" s="12">
        <v>2</v>
      </c>
      <c r="E15" s="38"/>
      <c r="F15" s="39"/>
      <c r="G15" s="70"/>
      <c r="H15" s="71"/>
      <c r="I15" s="71"/>
      <c r="J15" s="71"/>
      <c r="K15" s="71"/>
      <c r="L15" s="71"/>
      <c r="M15" s="71"/>
      <c r="N15" s="71"/>
      <c r="O15" s="71"/>
      <c r="P15" s="66"/>
    </row>
    <row r="16" spans="2:16" x14ac:dyDescent="0.25">
      <c r="B16" s="44" t="s">
        <v>121</v>
      </c>
      <c r="C16" s="65">
        <v>1</v>
      </c>
      <c r="D16" s="10">
        <v>6</v>
      </c>
      <c r="E16" s="40"/>
      <c r="F16" s="41"/>
      <c r="G16" s="68"/>
      <c r="H16" s="69"/>
      <c r="I16" s="69"/>
      <c r="J16" s="69"/>
      <c r="K16" s="69"/>
      <c r="L16" s="69"/>
      <c r="M16" s="69"/>
      <c r="N16" s="69"/>
      <c r="O16" s="69"/>
      <c r="P16" s="65"/>
    </row>
    <row r="17" spans="2:16" x14ac:dyDescent="0.25">
      <c r="B17" s="44" t="s">
        <v>122</v>
      </c>
      <c r="C17" s="65">
        <v>1</v>
      </c>
      <c r="D17" s="10">
        <v>8</v>
      </c>
      <c r="E17" s="40"/>
      <c r="F17" s="41"/>
      <c r="G17" s="68"/>
      <c r="H17" s="69"/>
      <c r="I17" s="69"/>
      <c r="J17" s="69"/>
      <c r="K17" s="69"/>
      <c r="L17" s="69"/>
      <c r="M17" s="69"/>
      <c r="N17" s="69"/>
      <c r="O17" s="69"/>
      <c r="P17" s="65"/>
    </row>
    <row r="18" spans="2:16" x14ac:dyDescent="0.25">
      <c r="B18" s="46" t="s">
        <v>123</v>
      </c>
      <c r="C18" s="67">
        <v>1</v>
      </c>
      <c r="D18" s="13">
        <v>30</v>
      </c>
      <c r="E18" s="42"/>
      <c r="F18" s="43"/>
      <c r="G18" s="72"/>
      <c r="H18" s="73"/>
      <c r="I18" s="73"/>
      <c r="J18" s="73"/>
      <c r="K18" s="73"/>
      <c r="L18" s="73"/>
      <c r="M18" s="73"/>
      <c r="N18" s="73"/>
      <c r="O18" s="73"/>
      <c r="P18" s="67"/>
    </row>
    <row r="19" spans="2:16" x14ac:dyDescent="0.25">
      <c r="B19" s="27" t="s">
        <v>118</v>
      </c>
      <c r="C19" s="28"/>
      <c r="D19" s="29"/>
      <c r="E19" s="30"/>
      <c r="F19" s="31"/>
      <c r="G19" s="32">
        <f>SUMPRODUCT(G$5:G$18,$D$5:$D$18)</f>
        <v>200</v>
      </c>
      <c r="H19" s="33">
        <f>SUMPRODUCT(H$5:H$18,$D$5:$D$18)</f>
        <v>200</v>
      </c>
      <c r="I19" s="33">
        <f>SUMPRODUCT(I$5:I$18,$D$5:$D$18)</f>
        <v>200</v>
      </c>
      <c r="J19" s="33">
        <f>SUMPRODUCT(J$5:J$18,$D$5:$D$18)</f>
        <v>200</v>
      </c>
      <c r="K19" s="33">
        <f>SUMPRODUCT(K$5:K$18,$D$5:$D$18)</f>
        <v>200</v>
      </c>
      <c r="L19" s="33">
        <f t="shared" ref="L19:O19" si="0">SUMPRODUCT(L$5:L$18,$D$5:$D$18)</f>
        <v>200</v>
      </c>
      <c r="M19" s="33">
        <f t="shared" si="0"/>
        <v>200</v>
      </c>
      <c r="N19" s="33">
        <f t="shared" si="0"/>
        <v>200</v>
      </c>
      <c r="O19" s="33">
        <f t="shared" si="0"/>
        <v>200</v>
      </c>
      <c r="P19" s="34">
        <f>SUMPRODUCT(P$5:P$18,$D$5:$D$18)</f>
        <v>200</v>
      </c>
    </row>
    <row r="20" spans="2:16" x14ac:dyDescent="0.25">
      <c r="B20" s="45" t="s">
        <v>129</v>
      </c>
      <c r="C20" s="48"/>
      <c r="D20" s="49"/>
      <c r="E20" s="50"/>
      <c r="F20" s="51"/>
      <c r="G20" s="52">
        <f>SUMPRODUCT(G$5:G$14,$E$5:$E$14)</f>
        <v>79980</v>
      </c>
      <c r="H20" s="53">
        <f>SUMPRODUCT(H$5:H$14,$E$5:$E$14)</f>
        <v>64660</v>
      </c>
      <c r="I20" s="53">
        <f>SUMPRODUCT(I$5:I$14,$E$5:$E$14)</f>
        <v>60660</v>
      </c>
      <c r="J20" s="53">
        <f>SUMPRODUCT(J$5:J$14,$E$5:$E$14)</f>
        <v>54900</v>
      </c>
      <c r="K20" s="53">
        <f>SUMPRODUCT(K$5:K$14,$E$5:$E$14)</f>
        <v>45900</v>
      </c>
      <c r="L20" s="53">
        <f t="shared" ref="L20:O20" si="1">SUMPRODUCT(L$5:L$14,$E$5:$E$14)</f>
        <v>45380</v>
      </c>
      <c r="M20" s="53">
        <f t="shared" si="1"/>
        <v>35700</v>
      </c>
      <c r="N20" s="53">
        <f t="shared" si="1"/>
        <v>34100</v>
      </c>
      <c r="O20" s="53">
        <f t="shared" si="1"/>
        <v>56800</v>
      </c>
      <c r="P20" s="54">
        <f>SUMPRODUCT(P$5:P$14,$E$5:$E$14)</f>
        <v>184600</v>
      </c>
    </row>
    <row r="21" spans="2:16" x14ac:dyDescent="0.25">
      <c r="B21" s="46" t="s">
        <v>130</v>
      </c>
      <c r="C21" s="55"/>
      <c r="D21" s="56"/>
      <c r="E21" s="57"/>
      <c r="F21" s="58"/>
      <c r="G21" s="59">
        <f>SUMPRODUCT(G$5:G$14,$F$5:$F$14)</f>
        <v>8.5416666666666655E-2</v>
      </c>
      <c r="H21" s="60">
        <f>SUMPRODUCT(H$5:H$14,$F$5:$F$14)</f>
        <v>7.089120370370372E-2</v>
      </c>
      <c r="I21" s="60">
        <f>SUMPRODUCT(I$5:I$14,$F$5:$F$14)</f>
        <v>6.7997685185185189E-2</v>
      </c>
      <c r="J21" s="60">
        <f>SUMPRODUCT(J$5:J$14,$F$5:$F$14)</f>
        <v>6.1342592592592601E-2</v>
      </c>
      <c r="K21" s="60">
        <f>SUMPRODUCT(K$5:K$14,$F$5:$F$14)</f>
        <v>7.0659722222222221E-2</v>
      </c>
      <c r="L21" s="60">
        <f t="shared" ref="L21:O21" si="2">SUMPRODUCT(L$5:L$14,$F$5:$F$14)</f>
        <v>7.0833333333333331E-2</v>
      </c>
      <c r="M21" s="60">
        <f t="shared" si="2"/>
        <v>5.6712962962962965E-2</v>
      </c>
      <c r="N21" s="60">
        <f t="shared" si="2"/>
        <v>6.25E-2</v>
      </c>
      <c r="O21" s="60">
        <f t="shared" si="2"/>
        <v>7.4710648148148151E-2</v>
      </c>
      <c r="P21" s="61">
        <f>SUMPRODUCT(P$5:P$14,$F$5:$F$14)</f>
        <v>0.16319444444444442</v>
      </c>
    </row>
    <row r="22" spans="2:16" ht="15.75" thickBot="1" x14ac:dyDescent="0.3">
      <c r="B22" s="47" t="s">
        <v>117</v>
      </c>
      <c r="C22" s="74">
        <v>4</v>
      </c>
      <c r="D22" s="35"/>
      <c r="E22" s="36"/>
      <c r="F22" s="37"/>
      <c r="G22" s="62">
        <f t="shared" ref="G22:P22" si="3">+G21/$C22</f>
        <v>2.1354166666666664E-2</v>
      </c>
      <c r="H22" s="63">
        <f t="shared" si="3"/>
        <v>1.772280092592593E-2</v>
      </c>
      <c r="I22" s="63">
        <f t="shared" si="3"/>
        <v>1.6999421296296297E-2</v>
      </c>
      <c r="J22" s="63">
        <f t="shared" si="3"/>
        <v>1.533564814814815E-2</v>
      </c>
      <c r="K22" s="63">
        <f t="shared" si="3"/>
        <v>1.7664930555555555E-2</v>
      </c>
      <c r="L22" s="63">
        <f t="shared" si="3"/>
        <v>1.7708333333333333E-2</v>
      </c>
      <c r="M22" s="63">
        <f t="shared" si="3"/>
        <v>1.4178240740740741E-2</v>
      </c>
      <c r="N22" s="63">
        <f t="shared" si="3"/>
        <v>1.5625E-2</v>
      </c>
      <c r="O22" s="63">
        <f t="shared" si="3"/>
        <v>1.8677662037037038E-2</v>
      </c>
      <c r="P22" s="64">
        <f t="shared" si="3"/>
        <v>4.0798611111111105E-2</v>
      </c>
    </row>
  </sheetData>
  <sheetProtection password="C6A2" sheet="1" objects="1" scenarios="1"/>
  <sortState ref="R5:AG14">
    <sortCondition descending="1" ref="AG5:AG14"/>
  </sortState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troupes</vt:lpstr>
      <vt:lpstr>Calculateur de Troupes CoC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Constant-Carbone</dc:creator>
  <cp:lastModifiedBy>Constant-Carbone</cp:lastModifiedBy>
  <cp:lastPrinted>2013-05-25T15:53:49Z</cp:lastPrinted>
  <dcterms:created xsi:type="dcterms:W3CDTF">2013-04-03T18:46:02Z</dcterms:created>
  <dcterms:modified xsi:type="dcterms:W3CDTF">2013-05-25T15:55:03Z</dcterms:modified>
</cp:coreProperties>
</file>