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olas PC\Desktop\"/>
    </mc:Choice>
  </mc:AlternateContent>
  <bookViews>
    <workbookView xWindow="120" yWindow="48" windowWidth="17496" windowHeight="11016"/>
  </bookViews>
  <sheets>
    <sheet name="Feuil1" sheetId="1" r:id="rId1"/>
    <sheet name="Feuil3" sheetId="3" r:id="rId2"/>
  </sheets>
  <calcPr calcId="152511"/>
</workbook>
</file>

<file path=xl/calcChain.xml><?xml version="1.0" encoding="utf-8"?>
<calcChain xmlns="http://schemas.openxmlformats.org/spreadsheetml/2006/main">
  <c r="B7" i="1" l="1"/>
  <c r="E2" i="1"/>
  <c r="B4" i="1" s="1"/>
  <c r="C8" i="1" s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8" i="1"/>
  <c r="C99" i="1"/>
  <c r="C100" i="1"/>
  <c r="C101" i="1"/>
  <c r="C102" i="1"/>
  <c r="C103" i="1"/>
  <c r="C104" i="1"/>
  <c r="C105" i="1"/>
  <c r="C106" i="1"/>
  <c r="B107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7" i="1"/>
  <c r="D7" i="1" l="1"/>
  <c r="C7" i="1"/>
  <c r="C9" i="1"/>
  <c r="C10" i="1" s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34" i="1"/>
  <c r="A35" i="1"/>
  <c r="A36" i="1"/>
  <c r="A37" i="1"/>
  <c r="A38" i="1"/>
  <c r="A23" i="1"/>
  <c r="A24" i="1"/>
  <c r="A25" i="1"/>
  <c r="A26" i="1"/>
  <c r="A27" i="1"/>
  <c r="A28" i="1"/>
  <c r="A29" i="1"/>
  <c r="A30" i="1"/>
  <c r="A31" i="1"/>
  <c r="A32" i="1"/>
  <c r="A33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E7" i="1" l="1"/>
  <c r="C11" i="1"/>
  <c r="C12" i="1"/>
  <c r="C13" i="1"/>
  <c r="C14" i="1"/>
  <c r="C15" i="1"/>
  <c r="C16" i="1"/>
  <c r="C17" i="1"/>
  <c r="C18" i="1"/>
  <c r="C19" i="1"/>
  <c r="C20" i="1"/>
  <c r="B8" i="1"/>
  <c r="D8" i="1" s="1"/>
  <c r="E8" i="1" s="1"/>
  <c r="B9" i="1" s="1"/>
  <c r="D9" i="1" s="1"/>
  <c r="C21" i="1" l="1"/>
  <c r="C22" i="1" s="1"/>
  <c r="C23" i="1" s="1"/>
  <c r="C24" i="1"/>
  <c r="C25" i="1" s="1"/>
  <c r="E9" i="1"/>
  <c r="B10" i="1" s="1"/>
  <c r="D10" i="1" s="1"/>
  <c r="C26" i="1" l="1"/>
  <c r="E10" i="1"/>
  <c r="B11" i="1" s="1"/>
  <c r="D11" i="1" s="1"/>
  <c r="C27" i="1" l="1"/>
  <c r="C28" i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97" i="1" s="1"/>
  <c r="C107" i="1" s="1"/>
  <c r="E11" i="1"/>
  <c r="B12" i="1" s="1"/>
  <c r="D12" i="1" s="1"/>
  <c r="C67" i="1" l="1"/>
  <c r="E12" i="1"/>
  <c r="B13" i="1" s="1"/>
  <c r="D13" i="1" s="1"/>
  <c r="E13" i="1" l="1"/>
  <c r="B14" i="1" s="1"/>
  <c r="D14" i="1" s="1"/>
  <c r="E14" i="1" l="1"/>
  <c r="B15" i="1" s="1"/>
  <c r="D15" i="1" s="1"/>
  <c r="E15" i="1" l="1"/>
  <c r="B16" i="1" s="1"/>
  <c r="D16" i="1" s="1"/>
  <c r="E16" i="1" l="1"/>
  <c r="B17" i="1" s="1"/>
  <c r="D17" i="1" s="1"/>
  <c r="E17" i="1" l="1"/>
  <c r="B18" i="1" s="1"/>
  <c r="D18" i="1" s="1"/>
  <c r="E18" i="1" l="1"/>
  <c r="B19" i="1" s="1"/>
  <c r="D19" i="1" s="1"/>
  <c r="E19" i="1" l="1"/>
  <c r="B20" i="1" s="1"/>
  <c r="D20" i="1" s="1"/>
  <c r="E20" i="1" l="1"/>
  <c r="B21" i="1" s="1"/>
  <c r="D21" i="1" s="1"/>
  <c r="E21" i="1" l="1"/>
  <c r="B22" i="1" l="1"/>
  <c r="D22" i="1" s="1"/>
  <c r="E22" i="1" l="1"/>
  <c r="B23" i="1" l="1"/>
  <c r="D23" i="1" s="1"/>
  <c r="E23" i="1" l="1"/>
  <c r="B24" i="1" l="1"/>
  <c r="D24" i="1" s="1"/>
  <c r="E24" i="1" l="1"/>
  <c r="B25" i="1" l="1"/>
  <c r="D25" i="1" s="1"/>
  <c r="E25" i="1" l="1"/>
  <c r="B26" i="1" l="1"/>
  <c r="D26" i="1" s="1"/>
  <c r="E26" i="1" l="1"/>
  <c r="B27" i="1" l="1"/>
  <c r="D27" i="1" s="1"/>
  <c r="E27" i="1" l="1"/>
  <c r="B28" i="1" l="1"/>
  <c r="D28" i="1" s="1"/>
  <c r="E28" i="1" l="1"/>
  <c r="B29" i="1" l="1"/>
  <c r="D29" i="1" s="1"/>
  <c r="E29" i="1" l="1"/>
  <c r="B30" i="1" l="1"/>
  <c r="D30" i="1" s="1"/>
  <c r="E30" i="1" l="1"/>
  <c r="B31" i="1" l="1"/>
  <c r="D31" i="1" s="1"/>
  <c r="E31" i="1" l="1"/>
  <c r="B32" i="1" l="1"/>
  <c r="D32" i="1" s="1"/>
  <c r="E32" i="1" l="1"/>
  <c r="B33" i="1" l="1"/>
  <c r="D33" i="1" s="1"/>
  <c r="E33" i="1" l="1"/>
  <c r="B34" i="1" l="1"/>
  <c r="D34" i="1" s="1"/>
  <c r="E34" i="1" l="1"/>
  <c r="B35" i="1" l="1"/>
  <c r="D35" i="1" s="1"/>
  <c r="E35" i="1" l="1"/>
  <c r="B36" i="1" l="1"/>
  <c r="D36" i="1" l="1"/>
  <c r="E36" i="1" s="1"/>
  <c r="B37" i="1" l="1"/>
  <c r="D37" i="1" s="1"/>
  <c r="E37" i="1" l="1"/>
  <c r="B38" i="1" l="1"/>
  <c r="D38" i="1" l="1"/>
  <c r="E38" i="1" s="1"/>
  <c r="B39" i="1" l="1"/>
  <c r="D39" i="1" s="1"/>
  <c r="E39" i="1" l="1"/>
  <c r="B40" i="1" l="1"/>
  <c r="D40" i="1" l="1"/>
  <c r="E40" i="1" s="1"/>
  <c r="B41" i="1" l="1"/>
  <c r="D41" i="1" s="1"/>
  <c r="E41" i="1" l="1"/>
  <c r="B42" i="1" l="1"/>
  <c r="D42" i="1" l="1"/>
  <c r="E42" i="1" s="1"/>
  <c r="B43" i="1" l="1"/>
  <c r="D43" i="1" s="1"/>
  <c r="E43" i="1" l="1"/>
  <c r="B44" i="1" l="1"/>
  <c r="D44" i="1" l="1"/>
  <c r="E44" i="1" s="1"/>
  <c r="B45" i="1" l="1"/>
  <c r="D45" i="1" s="1"/>
  <c r="E45" i="1" l="1"/>
  <c r="B46" i="1" l="1"/>
  <c r="D46" i="1" l="1"/>
  <c r="E46" i="1" s="1"/>
  <c r="B47" i="1" l="1"/>
  <c r="D47" i="1" s="1"/>
  <c r="E47" i="1" l="1"/>
  <c r="B48" i="1" l="1"/>
  <c r="D48" i="1" l="1"/>
  <c r="E48" i="1" s="1"/>
  <c r="B49" i="1" l="1"/>
  <c r="D49" i="1" s="1"/>
  <c r="E49" i="1" l="1"/>
  <c r="B50" i="1" l="1"/>
  <c r="D50" i="1" l="1"/>
  <c r="E50" i="1" s="1"/>
  <c r="B51" i="1" l="1"/>
  <c r="D51" i="1" s="1"/>
  <c r="E51" i="1" l="1"/>
  <c r="B52" i="1" l="1"/>
  <c r="D52" i="1" l="1"/>
  <c r="E52" i="1" s="1"/>
  <c r="B53" i="1" l="1"/>
  <c r="D53" i="1" s="1"/>
  <c r="E53" i="1" l="1"/>
  <c r="B54" i="1" l="1"/>
  <c r="D54" i="1" l="1"/>
  <c r="E54" i="1" s="1"/>
  <c r="B55" i="1" l="1"/>
  <c r="D55" i="1" s="1"/>
  <c r="E55" i="1" l="1"/>
  <c r="B56" i="1" l="1"/>
  <c r="D56" i="1" l="1"/>
  <c r="E56" i="1" s="1"/>
  <c r="B57" i="1" l="1"/>
  <c r="D57" i="1" s="1"/>
  <c r="E57" i="1" l="1"/>
  <c r="B58" i="1" l="1"/>
  <c r="D58" i="1" l="1"/>
  <c r="E58" i="1"/>
  <c r="B59" i="1" l="1"/>
  <c r="D59" i="1" s="1"/>
  <c r="E59" i="1" l="1"/>
  <c r="B60" i="1" l="1"/>
  <c r="D60" i="1" l="1"/>
  <c r="E60" i="1"/>
  <c r="B61" i="1" l="1"/>
  <c r="D61" i="1"/>
  <c r="E61" i="1" l="1"/>
  <c r="B62" i="1" l="1"/>
  <c r="D62" i="1" l="1"/>
  <c r="E62" i="1" s="1"/>
  <c r="B63" i="1" l="1"/>
  <c r="D63" i="1" s="1"/>
  <c r="E63" i="1" l="1"/>
  <c r="B64" i="1" l="1"/>
  <c r="D64" i="1" l="1"/>
  <c r="E64" i="1" s="1"/>
  <c r="B65" i="1" l="1"/>
  <c r="D65" i="1"/>
  <c r="E65" i="1" l="1"/>
  <c r="B66" i="1" l="1"/>
  <c r="D66" i="1" l="1"/>
  <c r="E66" i="1" s="1"/>
  <c r="B67" i="1" s="1"/>
  <c r="D67" i="1" l="1"/>
  <c r="E67" i="1" s="1"/>
  <c r="B68" i="1"/>
  <c r="D68" i="1" l="1"/>
  <c r="E68" i="1" s="1"/>
  <c r="B69" i="1"/>
  <c r="D69" i="1" l="1"/>
  <c r="E69" i="1" s="1"/>
  <c r="B70" i="1"/>
  <c r="D70" i="1" l="1"/>
  <c r="E70" i="1" s="1"/>
  <c r="B71" i="1"/>
  <c r="D71" i="1" l="1"/>
  <c r="E71" i="1" s="1"/>
  <c r="B72" i="1"/>
  <c r="D72" i="1" l="1"/>
  <c r="E72" i="1" s="1"/>
  <c r="B73" i="1"/>
  <c r="D73" i="1" l="1"/>
  <c r="E73" i="1" s="1"/>
  <c r="B74" i="1"/>
  <c r="D74" i="1" l="1"/>
  <c r="E74" i="1" s="1"/>
  <c r="B75" i="1"/>
  <c r="D75" i="1" l="1"/>
  <c r="E75" i="1" s="1"/>
  <c r="B76" i="1"/>
  <c r="D76" i="1" l="1"/>
  <c r="E76" i="1" s="1"/>
  <c r="B77" i="1"/>
  <c r="D77" i="1" l="1"/>
  <c r="E77" i="1" s="1"/>
  <c r="B78" i="1"/>
  <c r="D78" i="1" l="1"/>
  <c r="E78" i="1" s="1"/>
  <c r="B79" i="1"/>
  <c r="D79" i="1" l="1"/>
  <c r="E79" i="1" s="1"/>
  <c r="B80" i="1"/>
  <c r="D80" i="1" l="1"/>
  <c r="E80" i="1" s="1"/>
  <c r="B81" i="1"/>
  <c r="D81" i="1" l="1"/>
  <c r="E81" i="1" s="1"/>
  <c r="B82" i="1"/>
  <c r="D82" i="1" l="1"/>
  <c r="E82" i="1" s="1"/>
  <c r="B83" i="1"/>
  <c r="D83" i="1" l="1"/>
  <c r="E83" i="1" s="1"/>
  <c r="B84" i="1"/>
  <c r="D84" i="1" l="1"/>
  <c r="E84" i="1" s="1"/>
  <c r="B85" i="1"/>
  <c r="D85" i="1" l="1"/>
  <c r="E85" i="1" s="1"/>
  <c r="B86" i="1"/>
  <c r="D86" i="1" l="1"/>
  <c r="E86" i="1" s="1"/>
  <c r="B87" i="1"/>
  <c r="D87" i="1" l="1"/>
  <c r="E87" i="1" s="1"/>
  <c r="B88" i="1"/>
  <c r="D88" i="1" l="1"/>
  <c r="E88" i="1" s="1"/>
  <c r="B89" i="1"/>
  <c r="D89" i="1" l="1"/>
  <c r="E89" i="1" s="1"/>
  <c r="B90" i="1"/>
  <c r="D90" i="1" l="1"/>
  <c r="E90" i="1" s="1"/>
  <c r="B91" i="1"/>
  <c r="D91" i="1" l="1"/>
  <c r="E91" i="1" s="1"/>
  <c r="B92" i="1"/>
  <c r="D92" i="1" l="1"/>
  <c r="E92" i="1" s="1"/>
  <c r="B93" i="1"/>
  <c r="D93" i="1" l="1"/>
  <c r="E93" i="1" s="1"/>
  <c r="B94" i="1"/>
  <c r="D94" i="1" l="1"/>
  <c r="E94" i="1" s="1"/>
  <c r="B95" i="1"/>
  <c r="D95" i="1" l="1"/>
  <c r="E95" i="1" s="1"/>
  <c r="B96" i="1"/>
  <c r="D96" i="1" l="1"/>
  <c r="E96" i="1"/>
  <c r="B97" i="1" l="1"/>
  <c r="D97" i="1" l="1"/>
  <c r="E97" i="1" s="1"/>
  <c r="B98" i="1" s="1"/>
  <c r="D98" i="1" l="1"/>
  <c r="E98" i="1" s="1"/>
  <c r="B99" i="1"/>
  <c r="D99" i="1" l="1"/>
  <c r="E99" i="1" s="1"/>
  <c r="B100" i="1"/>
  <c r="D100" i="1" l="1"/>
  <c r="E100" i="1" s="1"/>
  <c r="B101" i="1"/>
  <c r="D101" i="1" l="1"/>
  <c r="E101" i="1" s="1"/>
  <c r="B102" i="1"/>
  <c r="D102" i="1" l="1"/>
  <c r="E102" i="1" s="1"/>
  <c r="B103" i="1"/>
  <c r="D103" i="1" l="1"/>
  <c r="E103" i="1" s="1"/>
  <c r="B104" i="1"/>
  <c r="D104" i="1" l="1"/>
  <c r="E104" i="1" s="1"/>
  <c r="B105" i="1"/>
  <c r="D105" i="1" l="1"/>
  <c r="E105" i="1" s="1"/>
  <c r="B106" i="1"/>
  <c r="D106" i="1" s="1"/>
  <c r="E106" i="1" l="1"/>
  <c r="E107" i="1" s="1"/>
  <c r="D107" i="1"/>
</calcChain>
</file>

<file path=xl/sharedStrings.xml><?xml version="1.0" encoding="utf-8"?>
<sst xmlns="http://schemas.openxmlformats.org/spreadsheetml/2006/main" count="14" uniqueCount="14">
  <si>
    <t xml:space="preserve">Annuité: </t>
  </si>
  <si>
    <t>Année</t>
  </si>
  <si>
    <t>Engagement</t>
  </si>
  <si>
    <t>Annuité</t>
  </si>
  <si>
    <t>Intérêts</t>
  </si>
  <si>
    <t>Amortissement</t>
  </si>
  <si>
    <t>Valeur du contrat:</t>
  </si>
  <si>
    <t>Taux:</t>
  </si>
  <si>
    <t>Durée:</t>
  </si>
  <si>
    <t>Annuel</t>
  </si>
  <si>
    <t>Semestriel</t>
  </si>
  <si>
    <t>Trimestriel</t>
  </si>
  <si>
    <t>Mensuel</t>
  </si>
  <si>
    <t>Convertir en taux: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</si>
</sst>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2" applyNumberFormat="1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4" fillId="0" borderId="0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/>
    <xf numFmtId="44" fontId="0" fillId="0" borderId="0" xfId="0" applyNumberFormat="1"/>
  </cellXfs>
  <cellStyles count="3">
    <cellStyle name="Monétaire" xfId="1" builtinId="4"/>
    <cellStyle name="Normal" xfId="0" builtinId="0"/>
    <cellStyle name="Pourcentage" xfId="2" builtinId="5"/>
  </cellStyles>
  <dxfs count="2"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16" fmlaLink="$B$2" max="20" min="1" page="10" val="5"/>
</file>

<file path=xl/ctrlProps/ctrlProp2.xml><?xml version="1.0" encoding="utf-8"?>
<formControlPr xmlns="http://schemas.microsoft.com/office/spreadsheetml/2009/9/main" objectType="Spin" dx="16" fmlaLink="$B$3" max="100" min="1" page="10" val="60"/>
</file>

<file path=xl/ctrlProps/ctrlProp3.xml><?xml version="1.0" encoding="utf-8"?>
<formControlPr xmlns="http://schemas.microsoft.com/office/spreadsheetml/2009/9/main" objectType="Drop" dropLines="4" dropStyle="combo" dx="16" fmlaLink="$F$2" fmlaRange="Feuil3!$A$1:$A$4" noThreeD="1" sel="4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</xdr:colOff>
          <xdr:row>1</xdr:row>
          <xdr:rowOff>15240</xdr:rowOff>
        </xdr:from>
        <xdr:to>
          <xdr:col>2</xdr:col>
          <xdr:colOff>144780</xdr:colOff>
          <xdr:row>1</xdr:row>
          <xdr:rowOff>137160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</xdr:colOff>
          <xdr:row>2</xdr:row>
          <xdr:rowOff>15240</xdr:rowOff>
        </xdr:from>
        <xdr:to>
          <xdr:col>2</xdr:col>
          <xdr:colOff>144780</xdr:colOff>
          <xdr:row>2</xdr:row>
          <xdr:rowOff>137160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</xdr:row>
          <xdr:rowOff>0</xdr:rowOff>
        </xdr:from>
        <xdr:to>
          <xdr:col>4</xdr:col>
          <xdr:colOff>7620</xdr:colOff>
          <xdr:row>2</xdr:row>
          <xdr:rowOff>7620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9"/>
  <sheetViews>
    <sheetView tabSelected="1" workbookViewId="0">
      <selection activeCell="B4" sqref="B4"/>
    </sheetView>
  </sheetViews>
  <sheetFormatPr baseColWidth="10" defaultRowHeight="14.4" x14ac:dyDescent="0.3"/>
  <cols>
    <col min="1" max="1" width="17" bestFit="1" customWidth="1"/>
    <col min="2" max="4" width="14.6640625" customWidth="1"/>
    <col min="5" max="5" width="14.6640625" bestFit="1" customWidth="1"/>
  </cols>
  <sheetData>
    <row r="1" spans="1:8" x14ac:dyDescent="0.3">
      <c r="A1" t="s">
        <v>6</v>
      </c>
      <c r="B1" s="1">
        <v>10000</v>
      </c>
      <c r="D1" t="s">
        <v>13</v>
      </c>
    </row>
    <row r="2" spans="1:8" x14ac:dyDescent="0.3">
      <c r="A2" t="s">
        <v>7</v>
      </c>
      <c r="B2" s="3">
        <v>5</v>
      </c>
      <c r="E2">
        <f>IF($F$2=1,$B$2,IF($F$2=2,(((1+$B$2%)^(1/2))-1)*100,IF($F$2=3,(((1+B2%)^(1/4))-1)*100,(((1+$B$2%)^(1/12))-1)*100)))</f>
        <v>0.40741237836483535</v>
      </c>
      <c r="F2" s="9">
        <v>4</v>
      </c>
    </row>
    <row r="3" spans="1:8" x14ac:dyDescent="0.3">
      <c r="A3" t="s">
        <v>8</v>
      </c>
      <c r="B3">
        <v>60</v>
      </c>
    </row>
    <row r="4" spans="1:8" x14ac:dyDescent="0.3">
      <c r="A4" t="s">
        <v>0</v>
      </c>
      <c r="B4" s="1">
        <f>($B$1*$E$2%*(1+$E$2%)^$B$3)/((1+$E$2%)^$B$3-1)</f>
        <v>188.20398369554715</v>
      </c>
      <c r="F4" s="10"/>
      <c r="G4" s="10"/>
      <c r="H4" s="10"/>
    </row>
    <row r="5" spans="1:8" ht="15" thickBot="1" x14ac:dyDescent="0.35"/>
    <row r="6" spans="1:8" ht="24" customHeight="1" thickBot="1" x14ac:dyDescent="0.35">
      <c r="A6" s="8" t="s">
        <v>1</v>
      </c>
      <c r="B6" s="4" t="s">
        <v>2</v>
      </c>
      <c r="C6" s="4" t="s">
        <v>3</v>
      </c>
      <c r="D6" s="4" t="s">
        <v>4</v>
      </c>
      <c r="E6" s="5" t="s">
        <v>5</v>
      </c>
    </row>
    <row r="7" spans="1:8" x14ac:dyDescent="0.3">
      <c r="A7" s="6" t="str">
        <f>IF(ROWS(A$6:A6)&lt;=B$3,"n+"&amp;ROWS(A$6:A6),IF(ROWS(A$6:A6)&lt;=B$3+1,"Totaux",""))</f>
        <v>n+1</v>
      </c>
      <c r="B7" s="6">
        <f>IF(ROWS(B$6:B6)=1,$B$1,IF(ROWS(B$6:B6)&lt;=B$3,B6-E6,""))</f>
        <v>10000</v>
      </c>
      <c r="C7" s="6">
        <f>IF(ROWS(C$6:C6)&lt;=B$3,$B$4,IF(ROWS(C$6:C6)=B$3+1,SUM(C$6:C6),""))</f>
        <v>188.20398369554715</v>
      </c>
      <c r="D7" s="6">
        <f>IF(ROWS(D$6:D6)&lt;=B$3,B7*$E$2%,IF(ROWS(D$6:D6)=B$3+1,SUM(D$6:D6),""))</f>
        <v>40.741237836483535</v>
      </c>
      <c r="E7" s="6">
        <f>IF(ROWS(E$6:E6)&lt;=B$3,C7-D7,IF(ROWS(E$6:E6)=B$3+1,SUM(E$6:E6),""))</f>
        <v>147.4627458590636</v>
      </c>
      <c r="G7" s="2"/>
    </row>
    <row r="8" spans="1:8" x14ac:dyDescent="0.3">
      <c r="A8" s="7" t="str">
        <f>IF(ROWS(A$6:A7)&lt;=B$3,"n+"&amp;ROWS(A$6:A7),IF(ROWS(A$6:A7)&lt;=B$3+1,"Totaux",""))</f>
        <v>n+2</v>
      </c>
      <c r="B8" s="7">
        <f>IF(ROWS(B$6:B7)=1,$B$1,IF(ROWS(B$6:B7)&lt;=B$3,B7-E7,""))</f>
        <v>9852.5372541409361</v>
      </c>
      <c r="C8" s="7">
        <f>IF(ROWS(C$6:C7)&lt;=B$3,$B$4,IF(ROWS(C$6:C7)=B$3+1,SUM(C$6:C7),""))</f>
        <v>188.20398369554715</v>
      </c>
      <c r="D8" s="7">
        <f>IF(ROWS(D$6:D7)&lt;=B$3,B8*$E$2%,IF(ROWS(D$6:D7)=B$3+1,SUM(D$6:D7),""))</f>
        <v>40.14045635637703</v>
      </c>
      <c r="E8" s="7">
        <f>IF(ROWS(E$6:E7)&lt;=B$3,C8-D8,IF(ROWS(E$6:E7)=B$3+1,SUM(E$6:E7),""))</f>
        <v>148.06352733917012</v>
      </c>
    </row>
    <row r="9" spans="1:8" x14ac:dyDescent="0.3">
      <c r="A9" s="7" t="str">
        <f>IF(ROWS(A$6:A8)&lt;=B$3,"n+"&amp;ROWS(A$6:A8),IF(ROWS(A$6:A8)&lt;=B$3+1,"Totaux",""))</f>
        <v>n+3</v>
      </c>
      <c r="B9" s="7">
        <f>IF(ROWS(B$6:B8)=1,$B$1,IF(ROWS(B$6:B8)&lt;=B$3,B8-E8,""))</f>
        <v>9704.4737268017652</v>
      </c>
      <c r="C9" s="7">
        <f>IF(ROWS(C$6:C8)&lt;=B$3,$B$4,IF(ROWS(C$6:C8)=B$3+1,SUM(C$6:C8),""))</f>
        <v>188.20398369554715</v>
      </c>
      <c r="D9" s="7">
        <f>IF(ROWS(D$6:D8)&lt;=B$3,B9*$E$2%,IF(ROWS(D$6:D8)=B$3+1,SUM(D$6:D8),""))</f>
        <v>39.537227218153646</v>
      </c>
      <c r="E9" s="7">
        <f>IF(ROWS(E$6:E8)&lt;=B$3,C9-D9,IF(ROWS(E$6:E8)=B$3+1,SUM(E$6:E8),""))</f>
        <v>148.66675647739351</v>
      </c>
    </row>
    <row r="10" spans="1:8" x14ac:dyDescent="0.3">
      <c r="A10" s="7" t="str">
        <f>IF(ROWS(A$6:A9)&lt;=B$3,"n+"&amp;ROWS(A$6:A9),IF(ROWS(A$6:A9)&lt;=B$3+1,"Totaux",""))</f>
        <v>n+4</v>
      </c>
      <c r="B10" s="7">
        <f>IF(ROWS(B$6:B9)=1,$B$1,IF(ROWS(B$6:B9)&lt;=B$3,B9-E9,""))</f>
        <v>9555.8069703243709</v>
      </c>
      <c r="C10" s="7">
        <f>IF(ROWS(C$6:C9)&lt;=B$3,$B$4,IF(ROWS(C$6:C9)=B$3+1,SUM(C$6:C9),""))</f>
        <v>188.20398369554715</v>
      </c>
      <c r="D10" s="7">
        <f>IF(ROWS(D$6:D9)&lt;=B$3,B10*$E$2%,IF(ROWS(D$6:D9)=B$3+1,SUM(D$6:D9),""))</f>
        <v>38.931540449751239</v>
      </c>
      <c r="E10" s="7">
        <f>IF(ROWS(E$6:E9)&lt;=B$3,C10-D10,IF(ROWS(E$6:E9)=B$3+1,SUM(E$6:E9),""))</f>
        <v>149.2724432457959</v>
      </c>
    </row>
    <row r="11" spans="1:8" x14ac:dyDescent="0.3">
      <c r="A11" s="7" t="str">
        <f>IF(ROWS(A$6:A10)&lt;=B$3,"n+"&amp;ROWS(A$6:A10),IF(ROWS(A$6:A10)&lt;=B$3+1,"Totaux",""))</f>
        <v>n+5</v>
      </c>
      <c r="B11" s="7">
        <f>IF(ROWS(B$6:B10)=1,$B$1,IF(ROWS(B$6:B10)&lt;=B$3,B10-E10,""))</f>
        <v>9406.5345270785747</v>
      </c>
      <c r="C11" s="7">
        <f>IF(ROWS(C$6:C10)&lt;=B$3,$B$4,IF(ROWS(C$6:C10)=B$3+1,SUM(C$6:C10),""))</f>
        <v>188.20398369554715</v>
      </c>
      <c r="D11" s="7">
        <f>IF(ROWS(D$6:D10)&lt;=B$3,B11*$E$2%,IF(ROWS(D$6:D10)=B$3+1,SUM(D$6:D10),""))</f>
        <v>38.323386038480237</v>
      </c>
      <c r="E11" s="7">
        <f>IF(ROWS(E$6:E10)&lt;=B$3,C11-D11,IF(ROWS(E$6:E10)=B$3+1,SUM(E$6:E10),""))</f>
        <v>149.88059765706691</v>
      </c>
    </row>
    <row r="12" spans="1:8" x14ac:dyDescent="0.3">
      <c r="A12" s="7" t="str">
        <f>IF(ROWS(A$6:A11)&lt;=B$3,"n+"&amp;ROWS(A$6:A11),IF(ROWS(A$6:A11)&lt;=B$3+1,"Totaux",""))</f>
        <v>n+6</v>
      </c>
      <c r="B12" s="7">
        <f>IF(ROWS(B$6:B11)=1,$B$1,IF(ROWS(B$6:B11)&lt;=B$3,B11-E11,""))</f>
        <v>9256.6539294215072</v>
      </c>
      <c r="C12" s="7">
        <f>IF(ROWS(C$6:C11)&lt;=B$3,$B$4,IF(ROWS(C$6:C11)=B$3+1,SUM(C$6:C11),""))</f>
        <v>188.20398369554715</v>
      </c>
      <c r="D12" s="7">
        <f>IF(ROWS(D$6:D11)&lt;=B$3,B12*$E$2%,IF(ROWS(D$6:D11)=B$3+1,SUM(D$6:D11),""))</f>
        <v>37.712753930858149</v>
      </c>
      <c r="E12" s="7">
        <f>IF(ROWS(E$6:E11)&lt;=B$3,C12-D12,IF(ROWS(E$6:E11)=B$3+1,SUM(E$6:E11),""))</f>
        <v>150.491229764689</v>
      </c>
    </row>
    <row r="13" spans="1:8" x14ac:dyDescent="0.3">
      <c r="A13" s="7" t="str">
        <f>IF(ROWS(A$6:A12)&lt;=B$3,"n+"&amp;ROWS(A$6:A12),IF(ROWS(A$6:A12)&lt;=B$3+1,"Totaux",""))</f>
        <v>n+7</v>
      </c>
      <c r="B13" s="7">
        <f>IF(ROWS(B$6:B12)=1,$B$1,IF(ROWS(B$6:B12)&lt;=B$3,B12-E12,""))</f>
        <v>9106.1626996568175</v>
      </c>
      <c r="C13" s="7">
        <f>IF(ROWS(C$6:C12)&lt;=B$3,$B$4,IF(ROWS(C$6:C12)=B$3+1,SUM(C$6:C12),""))</f>
        <v>188.20398369554715</v>
      </c>
      <c r="D13" s="7">
        <f>IF(ROWS(D$6:D12)&lt;=B$3,B13*$E$2%,IF(ROWS(D$6:D12)=B$3+1,SUM(D$6:D12),""))</f>
        <v>37.09963403244334</v>
      </c>
      <c r="E13" s="7">
        <f>IF(ROWS(E$6:E12)&lt;=B$3,C13-D13,IF(ROWS(E$6:E12)=B$3+1,SUM(E$6:E12),""))</f>
        <v>151.10434966310382</v>
      </c>
    </row>
    <row r="14" spans="1:8" x14ac:dyDescent="0.3">
      <c r="A14" s="7" t="str">
        <f>IF(ROWS(A$6:A13)&lt;=B$3,"n+"&amp;ROWS(A$6:A13),IF(ROWS(A$6:A13)&lt;=B$3+1,"Totaux",""))</f>
        <v>n+8</v>
      </c>
      <c r="B14" s="7">
        <f>IF(ROWS(B$6:B13)=1,$B$1,IF(ROWS(B$6:B13)&lt;=B$3,B13-E13,""))</f>
        <v>8955.0583499937129</v>
      </c>
      <c r="C14" s="7">
        <f>IF(ROWS(C$6:C13)&lt;=B$3,$B$4,IF(ROWS(C$6:C13)=B$3+1,SUM(C$6:C13),""))</f>
        <v>188.20398369554715</v>
      </c>
      <c r="D14" s="7">
        <f>IF(ROWS(D$6:D13)&lt;=B$3,B14*$E$2%,IF(ROWS(D$6:D13)=B$3+1,SUM(D$6:D13),""))</f>
        <v>36.484016207668169</v>
      </c>
      <c r="E14" s="7">
        <f>IF(ROWS(E$6:E13)&lt;=B$3,C14-D14,IF(ROWS(E$6:E13)=B$3+1,SUM(E$6:E13),""))</f>
        <v>151.71996748787899</v>
      </c>
    </row>
    <row r="15" spans="1:8" x14ac:dyDescent="0.3">
      <c r="A15" s="7" t="str">
        <f>IF(ROWS(A$6:A14)&lt;=B$3,"n+"&amp;ROWS(A$6:A14),IF(ROWS(A$6:A14)&lt;=B$3+1,"Totaux",""))</f>
        <v>n+9</v>
      </c>
      <c r="B15" s="7">
        <f>IF(ROWS(B$6:B14)=1,$B$1,IF(ROWS(B$6:B14)&lt;=B$3,B14-E14,""))</f>
        <v>8803.3383825058336</v>
      </c>
      <c r="C15" s="7">
        <f>IF(ROWS(C$6:C14)&lt;=B$3,$B$4,IF(ROWS(C$6:C14)=B$3+1,SUM(C$6:C14),""))</f>
        <v>188.20398369554715</v>
      </c>
      <c r="D15" s="7">
        <f>IF(ROWS(D$6:D14)&lt;=B$3,B15*$E$2%,IF(ROWS(D$6:D14)=B$3+1,SUM(D$6:D14),""))</f>
        <v>35.86589027967144</v>
      </c>
      <c r="E15" s="7">
        <f>IF(ROWS(E$6:E14)&lt;=B$3,C15-D15,IF(ROWS(E$6:E14)=B$3+1,SUM(E$6:E14),""))</f>
        <v>152.3380934158757</v>
      </c>
    </row>
    <row r="16" spans="1:8" x14ac:dyDescent="0.3">
      <c r="A16" s="7" t="str">
        <f>IF(ROWS(A$6:A15)&lt;=B$3,"n+"&amp;ROWS(A$6:A15),IF(ROWS(A$6:A15)&lt;=B$3+1,"Totaux",""))</f>
        <v>n+10</v>
      </c>
      <c r="B16" s="7">
        <f>IF(ROWS(B$6:B15)=1,$B$1,IF(ROWS(B$6:B15)&lt;=B$3,B15-E15,""))</f>
        <v>8651.0002890899577</v>
      </c>
      <c r="C16" s="7">
        <f>IF(ROWS(C$6:C15)&lt;=B$3,$B$4,IF(ROWS(C$6:C15)=B$3+1,SUM(C$6:C15),""))</f>
        <v>188.20398369554715</v>
      </c>
      <c r="D16" s="7">
        <f>IF(ROWS(D$6:D15)&lt;=B$3,B16*$E$2%,IF(ROWS(D$6:D15)=B$3+1,SUM(D$6:D15),""))</f>
        <v>35.245246030130176</v>
      </c>
      <c r="E16" s="7">
        <f>IF(ROWS(E$6:E15)&lt;=B$3,C16-D16,IF(ROWS(E$6:E15)=B$3+1,SUM(E$6:E15),""))</f>
        <v>152.95873766541698</v>
      </c>
    </row>
    <row r="17" spans="1:5" x14ac:dyDescent="0.3">
      <c r="A17" s="7" t="str">
        <f>IF(ROWS(A$6:A16)&lt;=B$3,"n+"&amp;ROWS(A$6:A16),IF(ROWS(A$6:A16)&lt;=B$3+1,"Totaux",""))</f>
        <v>n+11</v>
      </c>
      <c r="B17" s="7">
        <f>IF(ROWS(B$6:B16)=1,$B$1,IF(ROWS(B$6:B16)&lt;=B$3,B16-E16,""))</f>
        <v>8498.0415514245415</v>
      </c>
      <c r="C17" s="7">
        <f>IF(ROWS(C$6:C16)&lt;=B$3,$B$4,IF(ROWS(C$6:C16)=B$3+1,SUM(C$6:C16),""))</f>
        <v>188.20398369554715</v>
      </c>
      <c r="D17" s="7">
        <f>IF(ROWS(D$6:D16)&lt;=B$3,B17*$E$2%,IF(ROWS(D$6:D16)=B$3+1,SUM(D$6:D16),""))</f>
        <v>34.622073199090678</v>
      </c>
      <c r="E17" s="7">
        <f>IF(ROWS(E$6:E16)&lt;=B$3,C17-D17,IF(ROWS(E$6:E16)=B$3+1,SUM(E$6:E16),""))</f>
        <v>153.58191049645649</v>
      </c>
    </row>
    <row r="18" spans="1:5" x14ac:dyDescent="0.3">
      <c r="A18" s="7" t="str">
        <f>IF(ROWS(A$6:A17)&lt;=B$3,"n+"&amp;ROWS(A$6:A17),IF(ROWS(A$6:A17)&lt;=B$3+1,"Totaux",""))</f>
        <v>n+12</v>
      </c>
      <c r="B18" s="7">
        <f>IF(ROWS(B$6:B17)=1,$B$1,IF(ROWS(B$6:B17)&lt;=B$3,B17-E17,""))</f>
        <v>8344.4596409280857</v>
      </c>
      <c r="C18" s="7">
        <f>IF(ROWS(C$6:C17)&lt;=B$3,$B$4,IF(ROWS(C$6:C17)=B$3+1,SUM(C$6:C17),""))</f>
        <v>188.20398369554715</v>
      </c>
      <c r="D18" s="7">
        <f>IF(ROWS(D$6:D17)&lt;=B$3,B18*$E$2%,IF(ROWS(D$6:D17)=B$3+1,SUM(D$6:D17),""))</f>
        <v>33.996361484798911</v>
      </c>
      <c r="E18" s="7">
        <f>IF(ROWS(E$6:E17)&lt;=B$3,C18-D18,IF(ROWS(E$6:E17)=B$3+1,SUM(E$6:E17),""))</f>
        <v>154.20762221074824</v>
      </c>
    </row>
    <row r="19" spans="1:5" x14ac:dyDescent="0.3">
      <c r="A19" s="7" t="str">
        <f>IF(ROWS(A$6:A18)&lt;=B$3,"n+"&amp;ROWS(A$6:A18),IF(ROWS(A$6:A18)&lt;=B$3+1,"Totaux",""))</f>
        <v>n+13</v>
      </c>
      <c r="B19" s="7">
        <f>IF(ROWS(B$6:B18)=1,$B$1,IF(ROWS(B$6:B18)&lt;=B$3,B18-E18,""))</f>
        <v>8190.2520187173377</v>
      </c>
      <c r="C19" s="7">
        <f>IF(ROWS(C$6:C18)&lt;=B$3,$B$4,IF(ROWS(C$6:C18)=B$3+1,SUM(C$6:C18),""))</f>
        <v>188.20398369554715</v>
      </c>
      <c r="D19" s="7">
        <f>IF(ROWS(D$6:D18)&lt;=B$3,B19*$E$2%,IF(ROWS(D$6:D18)=B$3+1,SUM(D$6:D18),""))</f>
        <v>33.368100543530247</v>
      </c>
      <c r="E19" s="7">
        <f>IF(ROWS(E$6:E18)&lt;=B$3,C19-D19,IF(ROWS(E$6:E18)=B$3+1,SUM(E$6:E18),""))</f>
        <v>154.83588315201689</v>
      </c>
    </row>
    <row r="20" spans="1:5" x14ac:dyDescent="0.3">
      <c r="A20" s="7" t="str">
        <f>IF(ROWS(A$6:A19)&lt;=B$3,"n+"&amp;ROWS(A$6:A19),IF(ROWS(A$6:A19)&lt;=B$3+1,"Totaux",""))</f>
        <v>n+14</v>
      </c>
      <c r="B20" s="7">
        <f>IF(ROWS(B$6:B19)=1,$B$1,IF(ROWS(B$6:B19)&lt;=B$3,B19-E19,""))</f>
        <v>8035.4161355653205</v>
      </c>
      <c r="C20" s="7">
        <f>IF(ROWS(C$6:C19)&lt;=B$3,$B$4,IF(ROWS(C$6:C19)=B$3+1,SUM(C$6:C19),""))</f>
        <v>188.20398369554715</v>
      </c>
      <c r="D20" s="7">
        <f>IF(ROWS(D$6:D19)&lt;=B$3,B20*$E$2%,IF(ROWS(D$6:D19)=B$3+1,SUM(D$6:D19),""))</f>
        <v>32.737279989418411</v>
      </c>
      <c r="E20" s="7">
        <f>IF(ROWS(E$6:E19)&lt;=B$3,C20-D20,IF(ROWS(E$6:E19)=B$3+1,SUM(E$6:E19),""))</f>
        <v>155.46670370612873</v>
      </c>
    </row>
    <row r="21" spans="1:5" x14ac:dyDescent="0.3">
      <c r="A21" s="7" t="str">
        <f>IF(ROWS(A$6:A20)&lt;=B$3,"n+"&amp;ROWS(A$6:A20),IF(ROWS(A$6:A20)&lt;=B$3+1,"Totaux",""))</f>
        <v>n+15</v>
      </c>
      <c r="B21" s="7">
        <f>IF(ROWS(B$6:B20)=1,$B$1,IF(ROWS(B$6:B20)&lt;=B$3,B20-E20,""))</f>
        <v>7879.9494318591915</v>
      </c>
      <c r="C21" s="7">
        <f>IF(ROWS(C$6:C20)&lt;=B$3,$B$4,IF(ROWS(C$6:C20)=B$3+1,SUM(C$6:C20),""))</f>
        <v>188.20398369554715</v>
      </c>
      <c r="D21" s="7">
        <f>IF(ROWS(D$6:D20)&lt;=B$3,B21*$E$2%,IF(ROWS(D$6:D20)=B$3+1,SUM(D$6:D20),""))</f>
        <v>32.103889394283861</v>
      </c>
      <c r="E21" s="7">
        <f>IF(ROWS(E$6:E20)&lt;=B$3,C21-D21,IF(ROWS(E$6:E20)=B$3+1,SUM(E$6:E20),""))</f>
        <v>156.10009430126328</v>
      </c>
    </row>
    <row r="22" spans="1:5" x14ac:dyDescent="0.3">
      <c r="A22" s="7" t="str">
        <f>IF(ROWS(A$6:A21)&lt;=B$3,"n+"&amp;ROWS(A$6:A21),IF(ROWS(A$6:A21)&lt;=B$3+1,"Totaux",""))</f>
        <v>n+16</v>
      </c>
      <c r="B22" s="7">
        <f>IF(ROWS(B$6:B21)=1,$B$1,IF(ROWS(B$6:B21)&lt;=B$3,B21-E21,""))</f>
        <v>7723.8493375579283</v>
      </c>
      <c r="C22" s="7">
        <f>IF(ROWS(C$6:C21)&lt;=B$3,$B$4,IF(ROWS(C$6:C21)=B$3+1,SUM(C$6:C21),""))</f>
        <v>188.20398369554715</v>
      </c>
      <c r="D22" s="7">
        <f>IF(ROWS(D$6:D21)&lt;=B$3,B22*$E$2%,IF(ROWS(D$6:D21)=B$3+1,SUM(D$6:D21),""))</f>
        <v>31.467918287461334</v>
      </c>
      <c r="E22" s="7">
        <f>IF(ROWS(E$6:E21)&lt;=B$3,C22-D22,IF(ROWS(E$6:E21)=B$3+1,SUM(E$6:E21),""))</f>
        <v>156.73606540808581</v>
      </c>
    </row>
    <row r="23" spans="1:5" x14ac:dyDescent="0.3">
      <c r="A23" s="7" t="str">
        <f>IF(ROWS(A$6:A22)&lt;=B$3,"n+"&amp;ROWS(A$6:A22),IF(ROWS(A$6:A22)&lt;=B$3+1,"Totaux",""))</f>
        <v>n+17</v>
      </c>
      <c r="B23" s="7">
        <f>IF(ROWS(B$6:B22)=1,$B$1,IF(ROWS(B$6:B22)&lt;=B$3,B22-E22,""))</f>
        <v>7567.1132721498425</v>
      </c>
      <c r="C23" s="7">
        <f>IF(ROWS(C$6:C22)&lt;=B$3,$B$4,IF(ROWS(C$6:C22)=B$3+1,SUM(C$6:C22),""))</f>
        <v>188.20398369554715</v>
      </c>
      <c r="D23" s="7">
        <f>IF(ROWS(D$6:D22)&lt;=B$3,B23*$E$2%,IF(ROWS(D$6:D22)=B$3+1,SUM(D$6:D22),""))</f>
        <v>30.82935615562679</v>
      </c>
      <c r="E23" s="7">
        <f>IF(ROWS(E$6:E22)&lt;=B$3,C23-D23,IF(ROWS(E$6:E22)=B$3+1,SUM(E$6:E22),""))</f>
        <v>157.37462753992037</v>
      </c>
    </row>
    <row r="24" spans="1:5" x14ac:dyDescent="0.3">
      <c r="A24" s="7" t="str">
        <f>IF(ROWS(A$6:A23)&lt;=B$3,"n+"&amp;ROWS(A$6:A23),IF(ROWS(A$6:A23)&lt;=B$3+1,"Totaux",""))</f>
        <v>n+18</v>
      </c>
      <c r="B24" s="7">
        <f>IF(ROWS(B$6:B23)=1,$B$1,IF(ROWS(B$6:B23)&lt;=B$3,B23-E23,""))</f>
        <v>7409.7386446099217</v>
      </c>
      <c r="C24" s="7">
        <f>IF(ROWS(C$6:C23)&lt;=B$3,$B$4,IF(ROWS(C$6:C23)=B$3+1,SUM(C$6:C23),""))</f>
        <v>188.20398369554715</v>
      </c>
      <c r="D24" s="7">
        <f>IF(ROWS(D$6:D23)&lt;=B$3,B24*$E$2%,IF(ROWS(D$6:D23)=B$3+1,SUM(D$6:D23),""))</f>
        <v>30.188192442623595</v>
      </c>
      <c r="E24" s="7">
        <f>IF(ROWS(E$6:E23)&lt;=B$3,C24-D24,IF(ROWS(E$6:E23)=B$3+1,SUM(E$6:E23),""))</f>
        <v>158.01579125292355</v>
      </c>
    </row>
    <row r="25" spans="1:5" x14ac:dyDescent="0.3">
      <c r="A25" s="7" t="str">
        <f>IF(ROWS(A$6:A24)&lt;=B$3,"n+"&amp;ROWS(A$6:A24),IF(ROWS(A$6:A24)&lt;=B$3+1,"Totaux",""))</f>
        <v>n+19</v>
      </c>
      <c r="B25" s="7">
        <f>IF(ROWS(B$6:B24)=1,$B$1,IF(ROWS(B$6:B24)&lt;=B$3,B24-E24,""))</f>
        <v>7251.7228533569978</v>
      </c>
      <c r="C25" s="7">
        <f>IF(ROWS(C$6:C24)&lt;=B$3,$B$4,IF(ROWS(C$6:C24)=B$3+1,SUM(C$6:C24),""))</f>
        <v>188.20398369554715</v>
      </c>
      <c r="D25" s="7">
        <f>IF(ROWS(D$6:D24)&lt;=B$3,B25*$E$2%,IF(ROWS(D$6:D24)=B$3+1,SUM(D$6:D24),""))</f>
        <v>29.544416549288044</v>
      </c>
      <c r="E25" s="7">
        <f>IF(ROWS(E$6:E24)&lt;=B$3,C25-D25,IF(ROWS(E$6:E24)=B$3+1,SUM(E$6:E24),""))</f>
        <v>158.65956714625912</v>
      </c>
    </row>
    <row r="26" spans="1:5" x14ac:dyDescent="0.3">
      <c r="A26" s="7" t="str">
        <f>IF(ROWS(A$6:A25)&lt;=B$3,"n+"&amp;ROWS(A$6:A25),IF(ROWS(A$6:A25)&lt;=B$3+1,"Totaux",""))</f>
        <v>n+20</v>
      </c>
      <c r="B26" s="7">
        <f>IF(ROWS(B$6:B25)=1,$B$1,IF(ROWS(B$6:B25)&lt;=B$3,B25-E25,""))</f>
        <v>7093.0632862107386</v>
      </c>
      <c r="C26" s="7">
        <f>IF(ROWS(C$6:C25)&lt;=B$3,$B$4,IF(ROWS(C$6:C25)=B$3+1,SUM(C$6:C25),""))</f>
        <v>188.20398369554715</v>
      </c>
      <c r="D26" s="7">
        <f>IF(ROWS(D$6:D25)&lt;=B$3,B26*$E$2%,IF(ROWS(D$6:D25)=B$3+1,SUM(D$6:D25),""))</f>
        <v>28.898017833274118</v>
      </c>
      <c r="E26" s="7">
        <f>IF(ROWS(E$6:E25)&lt;=B$3,C26-D26,IF(ROWS(E$6:E25)=B$3+1,SUM(E$6:E25),""))</f>
        <v>159.30596586227304</v>
      </c>
    </row>
    <row r="27" spans="1:5" x14ac:dyDescent="0.3">
      <c r="A27" s="7" t="str">
        <f>IF(ROWS(A$6:A26)&lt;=B$3,"n+"&amp;ROWS(A$6:A26),IF(ROWS(A$6:A26)&lt;=B$3+1,"Totaux",""))</f>
        <v>n+21</v>
      </c>
      <c r="B27" s="7">
        <f>IF(ROWS(B$6:B26)=1,$B$1,IF(ROWS(B$6:B26)&lt;=B$3,B26-E26,""))</f>
        <v>6933.7573203484653</v>
      </c>
      <c r="C27" s="7">
        <f>IF(ROWS(C$6:C26)&lt;=B$3,$B$4,IF(ROWS(C$6:C26)=B$3+1,SUM(C$6:C26),""))</f>
        <v>188.20398369554715</v>
      </c>
      <c r="D27" s="7">
        <f>IF(ROWS(D$6:D26)&lt;=B$3,B27*$E$2%,IF(ROWS(D$6:D26)=B$3+1,SUM(D$6:D26),""))</f>
        <v>28.248985608877557</v>
      </c>
      <c r="E27" s="7">
        <f>IF(ROWS(E$6:E26)&lt;=B$3,C27-D27,IF(ROWS(E$6:E26)=B$3+1,SUM(E$6:E26),""))</f>
        <v>159.9549980866696</v>
      </c>
    </row>
    <row r="28" spans="1:5" x14ac:dyDescent="0.3">
      <c r="A28" s="7" t="str">
        <f>IF(ROWS(A$6:A27)&lt;=B$3,"n+"&amp;ROWS(A$6:A27),IF(ROWS(A$6:A27)&lt;=B$3+1,"Totaux",""))</f>
        <v>n+22</v>
      </c>
      <c r="B28" s="7">
        <f>IF(ROWS(B$6:B27)=1,$B$1,IF(ROWS(B$6:B27)&lt;=B$3,B27-E27,""))</f>
        <v>6773.8023222617958</v>
      </c>
      <c r="C28" s="7">
        <f>IF(ROWS(C$6:C27)&lt;=B$3,$B$4,IF(ROWS(C$6:C27)=B$3+1,SUM(C$6:C27),""))</f>
        <v>188.20398369554715</v>
      </c>
      <c r="D28" s="7">
        <f>IF(ROWS(D$6:D27)&lt;=B$3,B28*$E$2%,IF(ROWS(D$6:D27)=B$3+1,SUM(D$6:D27),""))</f>
        <v>27.597309146859232</v>
      </c>
      <c r="E28" s="7">
        <f>IF(ROWS(E$6:E27)&lt;=B$3,C28-D28,IF(ROWS(E$6:E27)=B$3+1,SUM(E$6:E27),""))</f>
        <v>160.60667454868792</v>
      </c>
    </row>
    <row r="29" spans="1:5" x14ac:dyDescent="0.3">
      <c r="A29" s="7" t="str">
        <f>IF(ROWS(A$6:A28)&lt;=B$3,"n+"&amp;ROWS(A$6:A28),IF(ROWS(A$6:A28)&lt;=B$3+1,"Totaux",""))</f>
        <v>n+23</v>
      </c>
      <c r="B29" s="7">
        <f>IF(ROWS(B$6:B28)=1,$B$1,IF(ROWS(B$6:B28)&lt;=B$3,B28-E28,""))</f>
        <v>6613.195647713108</v>
      </c>
      <c r="C29" s="7">
        <f>IF(ROWS(C$6:C28)&lt;=B$3,$B$4,IF(ROWS(C$6:C28)=B$3+1,SUM(C$6:C28),""))</f>
        <v>188.20398369554715</v>
      </c>
      <c r="D29" s="7">
        <f>IF(ROWS(D$6:D28)&lt;=B$3,B29*$E$2%,IF(ROWS(D$6:D28)=B$3+1,SUM(D$6:D28),""))</f>
        <v>26.942977674267752</v>
      </c>
      <c r="E29" s="7">
        <f>IF(ROWS(E$6:E28)&lt;=B$3,C29-D29,IF(ROWS(E$6:E28)=B$3+1,SUM(E$6:E28),""))</f>
        <v>161.2610060212794</v>
      </c>
    </row>
    <row r="30" spans="1:5" x14ac:dyDescent="0.3">
      <c r="A30" s="7" t="str">
        <f>IF(ROWS(A$6:A29)&lt;=B$3,"n+"&amp;ROWS(A$6:A29),IF(ROWS(A$6:A29)&lt;=B$3+1,"Totaux",""))</f>
        <v>n+24</v>
      </c>
      <c r="B30" s="7">
        <f>IF(ROWS(B$6:B29)=1,$B$1,IF(ROWS(B$6:B29)&lt;=B$3,B29-E29,""))</f>
        <v>6451.9346416918288</v>
      </c>
      <c r="C30" s="7">
        <f>IF(ROWS(C$6:C29)&lt;=B$3,$B$4,IF(ROWS(C$6:C29)=B$3+1,SUM(C$6:C29),""))</f>
        <v>188.20398369554715</v>
      </c>
      <c r="D30" s="7">
        <f>IF(ROWS(D$6:D29)&lt;=B$3,B30*$E$2%,IF(ROWS(D$6:D29)=B$3+1,SUM(D$6:D29),""))</f>
        <v>26.285980374261399</v>
      </c>
      <c r="E30" s="7">
        <f>IF(ROWS(E$6:E29)&lt;=B$3,C30-D30,IF(ROWS(E$6:E29)=B$3+1,SUM(E$6:E29),""))</f>
        <v>161.91800332128577</v>
      </c>
    </row>
    <row r="31" spans="1:5" x14ac:dyDescent="0.3">
      <c r="A31" s="7" t="str">
        <f>IF(ROWS(A$6:A30)&lt;=B$3,"n+"&amp;ROWS(A$6:A30),IF(ROWS(A$6:A30)&lt;=B$3+1,"Totaux",""))</f>
        <v>n+25</v>
      </c>
      <c r="B31" s="7">
        <f>IF(ROWS(B$6:B30)=1,$B$1,IF(ROWS(B$6:B30)&lt;=B$3,B30-E30,""))</f>
        <v>6290.0166383705428</v>
      </c>
      <c r="C31" s="7">
        <f>IF(ROWS(C$6:C30)&lt;=B$3,$B$4,IF(ROWS(C$6:C30)=B$3+1,SUM(C$6:C30),""))</f>
        <v>188.20398369554715</v>
      </c>
      <c r="D31" s="7">
        <f>IF(ROWS(D$6:D30)&lt;=B$3,B31*$E$2%,IF(ROWS(D$6:D30)=B$3+1,SUM(D$6:D30),""))</f>
        <v>25.626306385929293</v>
      </c>
      <c r="E31" s="7">
        <f>IF(ROWS(E$6:E30)&lt;=B$3,C31-D31,IF(ROWS(E$6:E30)=B$3+1,SUM(E$6:E30),""))</f>
        <v>162.57767730961785</v>
      </c>
    </row>
    <row r="32" spans="1:5" x14ac:dyDescent="0.3">
      <c r="A32" s="7" t="str">
        <f>IF(ROWS(A$6:A31)&lt;=B$3,"n+"&amp;ROWS(A$6:A31),IF(ROWS(A$6:A31)&lt;=B$3+1,"Totaux",""))</f>
        <v>n+26</v>
      </c>
      <c r="B32" s="7">
        <f>IF(ROWS(B$6:B31)=1,$B$1,IF(ROWS(B$6:B31)&lt;=B$3,B31-E31,""))</f>
        <v>6127.4389610609251</v>
      </c>
      <c r="C32" s="7">
        <f>IF(ROWS(C$6:C31)&lt;=B$3,$B$4,IF(ROWS(C$6:C31)=B$3+1,SUM(C$6:C31),""))</f>
        <v>188.20398369554715</v>
      </c>
      <c r="D32" s="7">
        <f>IF(ROWS(D$6:D31)&lt;=B$3,B32*$E$2%,IF(ROWS(D$6:D31)=B$3+1,SUM(D$6:D31),""))</f>
        <v>24.963944804111872</v>
      </c>
      <c r="E32" s="7">
        <f>IF(ROWS(E$6:E31)&lt;=B$3,C32-D32,IF(ROWS(E$6:E31)=B$3+1,SUM(E$6:E31),""))</f>
        <v>163.24003889143529</v>
      </c>
    </row>
    <row r="33" spans="1:5" x14ac:dyDescent="0.3">
      <c r="A33" s="7" t="str">
        <f>IF(ROWS(A$6:A32)&lt;=B$3,"n+"&amp;ROWS(A$6:A32),IF(ROWS(A$6:A32)&lt;=B$3+1,"Totaux",""))</f>
        <v>n+27</v>
      </c>
      <c r="B33" s="7">
        <f>IF(ROWS(B$6:B32)=1,$B$1,IF(ROWS(B$6:B32)&lt;=B$3,B32-E32,""))</f>
        <v>5964.1989221694894</v>
      </c>
      <c r="C33" s="7">
        <f>IF(ROWS(C$6:C32)&lt;=B$3,$B$4,IF(ROWS(C$6:C32)=B$3+1,SUM(C$6:C32),""))</f>
        <v>188.20398369554715</v>
      </c>
      <c r="D33" s="7">
        <f>IF(ROWS(D$6:D32)&lt;=B$3,B33*$E$2%,IF(ROWS(D$6:D32)=B$3+1,SUM(D$6:D32),""))</f>
        <v>24.298884679220592</v>
      </c>
      <c r="E33" s="7">
        <f>IF(ROWS(E$6:E32)&lt;=B$3,C33-D33,IF(ROWS(E$6:E32)=B$3+1,SUM(E$6:E32),""))</f>
        <v>163.90509901632657</v>
      </c>
    </row>
    <row r="34" spans="1:5" x14ac:dyDescent="0.3">
      <c r="A34" s="7" t="str">
        <f>IF(ROWS(A$6:A33)&lt;=B$3,"n+"&amp;ROWS(A$6:A33),IF(ROWS(A$6:A33)&lt;=B$3+1,"Totaux",""))</f>
        <v>n+28</v>
      </c>
      <c r="B34" s="7">
        <f>IF(ROWS(B$6:B33)=1,$B$1,IF(ROWS(B$6:B33)&lt;=B$3,B33-E33,""))</f>
        <v>5800.2938231531625</v>
      </c>
      <c r="C34" s="7">
        <f>IF(ROWS(C$6:C33)&lt;=B$3,$B$4,IF(ROWS(C$6:C33)=B$3+1,SUM(C$6:C33),""))</f>
        <v>188.20398369554715</v>
      </c>
      <c r="D34" s="7">
        <f>IF(ROWS(D$6:D33)&lt;=B$3,B34*$E$2%,IF(ROWS(D$6:D33)=B$3+1,SUM(D$6:D33),""))</f>
        <v>23.631115017056935</v>
      </c>
      <c r="E34" s="7">
        <f>IF(ROWS(E$6:E33)&lt;=B$3,C34-D34,IF(ROWS(E$6:E33)=B$3+1,SUM(E$6:E33),""))</f>
        <v>164.57286867849021</v>
      </c>
    </row>
    <row r="35" spans="1:5" x14ac:dyDescent="0.3">
      <c r="A35" s="7" t="str">
        <f>IF(ROWS(A$6:A34)&lt;=B$3,"n+"&amp;ROWS(A$6:A34),IF(ROWS(A$6:A34)&lt;=B$3+1,"Totaux",""))</f>
        <v>n+29</v>
      </c>
      <c r="B35" s="7">
        <f>IF(ROWS(B$6:B34)=1,$B$1,IF(ROWS(B$6:B34)&lt;=B$3,B34-E34,""))</f>
        <v>5635.720954474672</v>
      </c>
      <c r="C35" s="7">
        <f>IF(ROWS(C$6:C34)&lt;=B$3,$B$4,IF(ROWS(C$6:C34)=B$3+1,SUM(C$6:C34),""))</f>
        <v>188.20398369554715</v>
      </c>
      <c r="D35" s="7">
        <f>IF(ROWS(D$6:D34)&lt;=B$3,B35*$E$2%,IF(ROWS(D$6:D34)=B$3+1,SUM(D$6:D34),""))</f>
        <v>22.96062477863066</v>
      </c>
      <c r="E35" s="7">
        <f>IF(ROWS(E$6:E34)&lt;=B$3,C35-D35,IF(ROWS(E$6:E34)=B$3+1,SUM(E$6:E34),""))</f>
        <v>165.24335891691649</v>
      </c>
    </row>
    <row r="36" spans="1:5" x14ac:dyDescent="0.3">
      <c r="A36" s="7" t="str">
        <f>IF(ROWS(A$6:A35)&lt;=B$3,"n+"&amp;ROWS(A$6:A35),IF(ROWS(A$6:A35)&lt;=B$3+1,"Totaux",""))</f>
        <v>n+30</v>
      </c>
      <c r="B36" s="7">
        <f>IF(ROWS(B$6:B35)=1,$B$1,IF(ROWS(B$6:B35)&lt;=B$3,B35-E35,""))</f>
        <v>5470.4775955577552</v>
      </c>
      <c r="C36" s="7">
        <f>IF(ROWS(C$6:C35)&lt;=B$3,$B$4,IF(ROWS(C$6:C35)=B$3+1,SUM(C$6:C35),""))</f>
        <v>188.20398369554715</v>
      </c>
      <c r="D36" s="7">
        <f>IF(ROWS(D$6:D35)&lt;=B$3,B36*$E$2%,IF(ROWS(D$6:D35)=B$3+1,SUM(D$6:D35),""))</f>
        <v>22.287402879977307</v>
      </c>
      <c r="E36" s="7">
        <f>IF(ROWS(E$6:E35)&lt;=B$3,C36-D36,IF(ROWS(E$6:E35)=B$3+1,SUM(E$6:E35),""))</f>
        <v>165.91658081556983</v>
      </c>
    </row>
    <row r="37" spans="1:5" x14ac:dyDescent="0.3">
      <c r="A37" s="7" t="str">
        <f>IF(ROWS(A$6:A36)&lt;=B$3,"n+"&amp;ROWS(A$6:A36),IF(ROWS(A$6:A36)&lt;=B$3+1,"Totaux",""))</f>
        <v>n+31</v>
      </c>
      <c r="B37" s="7">
        <f>IF(ROWS(B$6:B36)=1,$B$1,IF(ROWS(B$6:B36)&lt;=B$3,B36-E36,""))</f>
        <v>5304.5610147421858</v>
      </c>
      <c r="C37" s="7">
        <f>IF(ROWS(C$6:C36)&lt;=B$3,$B$4,IF(ROWS(C$6:C36)=B$3+1,SUM(C$6:C36),""))</f>
        <v>188.20398369554715</v>
      </c>
      <c r="D37" s="7">
        <f>IF(ROWS(D$6:D36)&lt;=B$3,B37*$E$2%,IF(ROWS(D$6:D36)=B$3+1,SUM(D$6:D36),""))</f>
        <v>21.611438191974983</v>
      </c>
      <c r="E37" s="7">
        <f>IF(ROWS(E$6:E36)&lt;=B$3,C37-D37,IF(ROWS(E$6:E36)=B$3+1,SUM(E$6:E36),""))</f>
        <v>166.59254550357218</v>
      </c>
    </row>
    <row r="38" spans="1:5" x14ac:dyDescent="0.3">
      <c r="A38" s="7" t="str">
        <f>IF(ROWS(A$6:A37)&lt;=B$3,"n+"&amp;ROWS(A$6:A37),IF(ROWS(A$6:A37)&lt;=B$3+1,"Totaux",""))</f>
        <v>n+32</v>
      </c>
      <c r="B38" s="7">
        <f>IF(ROWS(B$6:B37)=1,$B$1,IF(ROWS(B$6:B37)&lt;=B$3,B37-E37,""))</f>
        <v>5137.9684692386136</v>
      </c>
      <c r="C38" s="7">
        <f>IF(ROWS(C$6:C37)&lt;=B$3,$B$4,IF(ROWS(C$6:C37)=B$3+1,SUM(C$6:C37),""))</f>
        <v>188.20398369554715</v>
      </c>
      <c r="D38" s="7">
        <f>IF(ROWS(D$6:D37)&lt;=B$3,B38*$E$2%,IF(ROWS(D$6:D37)=B$3+1,SUM(D$6:D37),""))</f>
        <v>20.93271954016036</v>
      </c>
      <c r="E38" s="7">
        <f>IF(ROWS(E$6:E37)&lt;=B$3,C38-D38,IF(ROWS(E$6:E37)=B$3+1,SUM(E$6:E37),""))</f>
        <v>167.2712641553868</v>
      </c>
    </row>
    <row r="39" spans="1:5" x14ac:dyDescent="0.3">
      <c r="A39" s="7" t="str">
        <f>IF(ROWS(A$6:A38)&lt;=B$3,"n+"&amp;ROWS(A$6:A38),IF(ROWS(A$6:A38)&lt;=B$3+1,"Totaux",""))</f>
        <v>n+33</v>
      </c>
      <c r="B39" s="7">
        <f>IF(ROWS(B$6:B38)=1,$B$1,IF(ROWS(B$6:B38)&lt;=B$3,B38-E38,""))</f>
        <v>4970.6972050832264</v>
      </c>
      <c r="C39" s="7">
        <f>IF(ROWS(C$6:C38)&lt;=B$3,$B$4,IF(ROWS(C$6:C38)=B$3+1,SUM(C$6:C38),""))</f>
        <v>188.20398369554715</v>
      </c>
      <c r="D39" s="7">
        <f>IF(ROWS(D$6:D38)&lt;=B$3,B39*$E$2%,IF(ROWS(D$6:D38)=B$3+1,SUM(D$6:D38),""))</f>
        <v>20.251235704543969</v>
      </c>
      <c r="E39" s="7">
        <f>IF(ROWS(E$6:E38)&lt;=B$3,C39-D39,IF(ROWS(E$6:E38)=B$3+1,SUM(E$6:E38),""))</f>
        <v>167.95274799100318</v>
      </c>
    </row>
    <row r="40" spans="1:5" x14ac:dyDescent="0.3">
      <c r="A40" s="7" t="str">
        <f>IF(ROWS(A$6:A39)&lt;=B$3,"n+"&amp;ROWS(A$6:A39),IF(ROWS(A$6:A39)&lt;=B$3+1,"Totaux",""))</f>
        <v>n+34</v>
      </c>
      <c r="B40" s="7">
        <f>IF(ROWS(B$6:B39)=1,$B$1,IF(ROWS(B$6:B39)&lt;=B$3,B39-E39,""))</f>
        <v>4802.7444570922235</v>
      </c>
      <c r="C40" s="7">
        <f>IF(ROWS(C$6:C39)&lt;=B$3,$B$4,IF(ROWS(C$6:C39)=B$3+1,SUM(C$6:C39),""))</f>
        <v>188.20398369554715</v>
      </c>
      <c r="D40" s="7">
        <f>IF(ROWS(D$6:D39)&lt;=B$3,B40*$E$2%,IF(ROWS(D$6:D39)=B$3+1,SUM(D$6:D39),""))</f>
        <v>19.566975419424725</v>
      </c>
      <c r="E40" s="7">
        <f>IF(ROWS(E$6:E39)&lt;=B$3,C40-D40,IF(ROWS(E$6:E39)=B$3+1,SUM(E$6:E39),""))</f>
        <v>168.63700827612243</v>
      </c>
    </row>
    <row r="41" spans="1:5" x14ac:dyDescent="0.3">
      <c r="A41" s="7" t="str">
        <f>IF(ROWS(A$6:A40)&lt;=B$3,"n+"&amp;ROWS(A$6:A40),IF(ROWS(A$6:A40)&lt;=B$3+1,"Totaux",""))</f>
        <v>n+35</v>
      </c>
      <c r="B41" s="7">
        <f>IF(ROWS(B$6:B40)=1,$B$1,IF(ROWS(B$6:B40)&lt;=B$3,B40-E40,""))</f>
        <v>4634.1074488161012</v>
      </c>
      <c r="C41" s="7">
        <f>IF(ROWS(C$6:C40)&lt;=B$3,$B$4,IF(ROWS(C$6:C40)=B$3+1,SUM(C$6:C40),""))</f>
        <v>188.20398369554715</v>
      </c>
      <c r="D41" s="7">
        <f>IF(ROWS(D$6:D40)&lt;=B$3,B41*$E$2%,IF(ROWS(D$6:D40)=B$3+1,SUM(D$6:D40),""))</f>
        <v>18.879927373203671</v>
      </c>
      <c r="E41" s="7">
        <f>IF(ROWS(E$6:E40)&lt;=B$3,C41-D41,IF(ROWS(E$6:E40)=B$3+1,SUM(E$6:E40),""))</f>
        <v>169.32405632234349</v>
      </c>
    </row>
    <row r="42" spans="1:5" x14ac:dyDescent="0.3">
      <c r="A42" s="7" t="str">
        <f>IF(ROWS(A$6:A41)&lt;=B$3,"n+"&amp;ROWS(A$6:A41),IF(ROWS(A$6:A41)&lt;=B$3+1,"Totaux",""))</f>
        <v>n+36</v>
      </c>
      <c r="B42" s="7">
        <f>IF(ROWS(B$6:B41)=1,$B$1,IF(ROWS(B$6:B41)&lt;=B$3,B41-E41,""))</f>
        <v>4464.7833924937577</v>
      </c>
      <c r="C42" s="7">
        <f>IF(ROWS(C$6:C41)&lt;=B$3,$B$4,IF(ROWS(C$6:C41)=B$3+1,SUM(C$6:C41),""))</f>
        <v>188.20398369554715</v>
      </c>
      <c r="D42" s="7">
        <f>IF(ROWS(D$6:D41)&lt;=B$3,B42*$E$2%,IF(ROWS(D$6:D41)=B$3+1,SUM(D$6:D41),""))</f>
        <v>18.190080208196999</v>
      </c>
      <c r="E42" s="7">
        <f>IF(ROWS(E$6:E41)&lt;=B$3,C42-D42,IF(ROWS(E$6:E41)=B$3+1,SUM(E$6:E41),""))</f>
        <v>170.01390348735015</v>
      </c>
    </row>
    <row r="43" spans="1:5" x14ac:dyDescent="0.3">
      <c r="A43" s="7" t="str">
        <f>IF(ROWS(A$6:A42)&lt;=B$3,"n+"&amp;ROWS(A$6:A42),IF(ROWS(A$6:A42)&lt;=B$3+1,"Totaux",""))</f>
        <v>n+37</v>
      </c>
      <c r="B43" s="7">
        <f>IF(ROWS(B$6:B42)=1,$B$1,IF(ROWS(B$6:B42)&lt;=B$3,B42-E42,""))</f>
        <v>4294.7694890064076</v>
      </c>
      <c r="C43" s="7">
        <f>IF(ROWS(C$6:C42)&lt;=B$3,$B$4,IF(ROWS(C$6:C42)=B$3+1,SUM(C$6:C42),""))</f>
        <v>188.20398369554715</v>
      </c>
      <c r="D43" s="7">
        <f>IF(ROWS(D$6:D42)&lt;=B$3,B43*$E$2%,IF(ROWS(D$6:D42)=B$3+1,SUM(D$6:D42),""))</f>
        <v>17.497422520448293</v>
      </c>
      <c r="E43" s="7">
        <f>IF(ROWS(E$6:E42)&lt;=B$3,C43-D43,IF(ROWS(E$6:E42)=B$3+1,SUM(E$6:E42),""))</f>
        <v>170.70656117509887</v>
      </c>
    </row>
    <row r="44" spans="1:5" x14ac:dyDescent="0.3">
      <c r="A44" s="7" t="str">
        <f>IF(ROWS(A$6:A43)&lt;=B$3,"n+"&amp;ROWS(A$6:A43),IF(ROWS(A$6:A43)&lt;=B$3+1,"Totaux",""))</f>
        <v>n+38</v>
      </c>
      <c r="B44" s="7">
        <f>IF(ROWS(B$6:B43)=1,$B$1,IF(ROWS(B$6:B43)&lt;=B$3,B43-E43,""))</f>
        <v>4124.062927831309</v>
      </c>
      <c r="C44" s="7">
        <f>IF(ROWS(C$6:C43)&lt;=B$3,$B$4,IF(ROWS(C$6:C43)=B$3+1,SUM(C$6:C43),""))</f>
        <v>188.20398369554715</v>
      </c>
      <c r="D44" s="7">
        <f>IF(ROWS(D$6:D43)&lt;=B$3,B44*$E$2%,IF(ROWS(D$6:D43)=B$3+1,SUM(D$6:D43),""))</f>
        <v>16.801942859539999</v>
      </c>
      <c r="E44" s="7">
        <f>IF(ROWS(E$6:E43)&lt;=B$3,C44-D44,IF(ROWS(E$6:E43)=B$3+1,SUM(E$6:E43),""))</f>
        <v>171.40204083600716</v>
      </c>
    </row>
    <row r="45" spans="1:5" x14ac:dyDescent="0.3">
      <c r="A45" s="7" t="str">
        <f>IF(ROWS(A$6:A44)&lt;=B$3,"n+"&amp;ROWS(A$6:A44),IF(ROWS(A$6:A44)&lt;=B$3+1,"Totaux",""))</f>
        <v>n+39</v>
      </c>
      <c r="B45" s="7">
        <f>IF(ROWS(B$6:B44)=1,$B$1,IF(ROWS(B$6:B44)&lt;=B$3,B44-E44,""))</f>
        <v>3952.660886995302</v>
      </c>
      <c r="C45" s="7">
        <f>IF(ROWS(C$6:C44)&lt;=B$3,$B$4,IF(ROWS(C$6:C44)=B$3+1,SUM(C$6:C44),""))</f>
        <v>188.20398369554715</v>
      </c>
      <c r="D45" s="7">
        <f>IF(ROWS(D$6:D44)&lt;=B$3,B45*$E$2%,IF(ROWS(D$6:D44)=B$3+1,SUM(D$6:D44),""))</f>
        <v>16.103629728404158</v>
      </c>
      <c r="E45" s="7">
        <f>IF(ROWS(E$6:E44)&lt;=B$3,C45-D45,IF(ROWS(E$6:E44)=B$3+1,SUM(E$6:E44),""))</f>
        <v>172.10035396714301</v>
      </c>
    </row>
    <row r="46" spans="1:5" x14ac:dyDescent="0.3">
      <c r="A46" s="7" t="str">
        <f>IF(ROWS(A$6:A45)&lt;=B$3,"n+"&amp;ROWS(A$6:A45),IF(ROWS(A$6:A45)&lt;=B$3+1,"Totaux",""))</f>
        <v>n+40</v>
      </c>
      <c r="B46" s="7">
        <f>IF(ROWS(B$6:B45)=1,$B$1,IF(ROWS(B$6:B45)&lt;=B$3,B45-E45,""))</f>
        <v>3780.5605330281592</v>
      </c>
      <c r="C46" s="7">
        <f>IF(ROWS(C$6:C45)&lt;=B$3,$B$4,IF(ROWS(C$6:C45)=B$3+1,SUM(C$6:C45),""))</f>
        <v>188.20398369554715</v>
      </c>
      <c r="D46" s="7">
        <f>IF(ROWS(D$6:D45)&lt;=B$3,B46*$E$2%,IF(ROWS(D$6:D45)=B$3+1,SUM(D$6:D45),""))</f>
        <v>15.40247158313232</v>
      </c>
      <c r="E46" s="7">
        <f>IF(ROWS(E$6:E45)&lt;=B$3,C46-D46,IF(ROWS(E$6:E45)=B$3+1,SUM(E$6:E45),""))</f>
        <v>172.80151211241483</v>
      </c>
    </row>
    <row r="47" spans="1:5" x14ac:dyDescent="0.3">
      <c r="A47" s="7" t="str">
        <f>IF(ROWS(A$6:A46)&lt;=B$3,"n+"&amp;ROWS(A$6:A46),IF(ROWS(A$6:A46)&lt;=B$3+1,"Totaux",""))</f>
        <v>n+41</v>
      </c>
      <c r="B47" s="7">
        <f>IF(ROWS(B$6:B46)=1,$B$1,IF(ROWS(B$6:B46)&lt;=B$3,B46-E46,""))</f>
        <v>3607.7590209157443</v>
      </c>
      <c r="C47" s="7">
        <f>IF(ROWS(C$6:C46)&lt;=B$3,$B$4,IF(ROWS(C$6:C46)=B$3+1,SUM(C$6:C46),""))</f>
        <v>188.20398369554715</v>
      </c>
      <c r="D47" s="7">
        <f>IF(ROWS(D$6:D46)&lt;=B$3,B47*$E$2%,IF(ROWS(D$6:D46)=B$3+1,SUM(D$6:D46),""))</f>
        <v>14.698456832784732</v>
      </c>
      <c r="E47" s="7">
        <f>IF(ROWS(E$6:E46)&lt;=B$3,C47-D47,IF(ROWS(E$6:E46)=B$3+1,SUM(E$6:E46),""))</f>
        <v>173.50552686276242</v>
      </c>
    </row>
    <row r="48" spans="1:5" x14ac:dyDescent="0.3">
      <c r="A48" s="7" t="str">
        <f>IF(ROWS(A$6:A47)&lt;=B$3,"n+"&amp;ROWS(A$6:A47),IF(ROWS(A$6:A47)&lt;=B$3+1,"Totaux",""))</f>
        <v>n+42</v>
      </c>
      <c r="B48" s="7">
        <f>IF(ROWS(B$6:B47)=1,$B$1,IF(ROWS(B$6:B47)&lt;=B$3,B47-E47,""))</f>
        <v>3434.2534940529818</v>
      </c>
      <c r="C48" s="7">
        <f>IF(ROWS(C$6:C47)&lt;=B$3,$B$4,IF(ROWS(C$6:C47)=B$3+1,SUM(C$6:C47),""))</f>
        <v>188.20398369554715</v>
      </c>
      <c r="D48" s="7">
        <f>IF(ROWS(D$6:D47)&lt;=B$3,B48*$E$2%,IF(ROWS(D$6:D47)=B$3+1,SUM(D$6:D47),""))</f>
        <v>13.991573839198713</v>
      </c>
      <c r="E48" s="7">
        <f>IF(ROWS(E$6:E47)&lt;=B$3,C48-D48,IF(ROWS(E$6:E47)=B$3+1,SUM(E$6:E47),""))</f>
        <v>174.21240985634844</v>
      </c>
    </row>
    <row r="49" spans="1:5" x14ac:dyDescent="0.3">
      <c r="A49" s="7" t="str">
        <f>IF(ROWS(A$6:A48)&lt;=B$3,"n+"&amp;ROWS(A$6:A48),IF(ROWS(A$6:A48)&lt;=B$3+1,"Totaux",""))</f>
        <v>n+43</v>
      </c>
      <c r="B49" s="7">
        <f>IF(ROWS(B$6:B48)=1,$B$1,IF(ROWS(B$6:B48)&lt;=B$3,B48-E48,""))</f>
        <v>3260.0410841966332</v>
      </c>
      <c r="C49" s="7">
        <f>IF(ROWS(C$6:C48)&lt;=B$3,$B$4,IF(ROWS(C$6:C48)=B$3+1,SUM(C$6:C48),""))</f>
        <v>188.20398369554715</v>
      </c>
      <c r="D49" s="7">
        <f>IF(ROWS(D$6:D48)&lt;=B$3,B49*$E$2%,IF(ROWS(D$6:D48)=B$3+1,SUM(D$6:D48),""))</f>
        <v>13.281810916796267</v>
      </c>
      <c r="E49" s="7">
        <f>IF(ROWS(E$6:E48)&lt;=B$3,C49-D49,IF(ROWS(E$6:E48)=B$3+1,SUM(E$6:E48),""))</f>
        <v>174.92217277875088</v>
      </c>
    </row>
    <row r="50" spans="1:5" x14ac:dyDescent="0.3">
      <c r="A50" s="7" t="str">
        <f>IF(ROWS(A$6:A49)&lt;=B$3,"n+"&amp;ROWS(A$6:A49),IF(ROWS(A$6:A49)&lt;=B$3+1,"Totaux",""))</f>
        <v>n+44</v>
      </c>
      <c r="B50" s="7">
        <f>IF(ROWS(B$6:B49)=1,$B$1,IF(ROWS(B$6:B49)&lt;=B$3,B49-E49,""))</f>
        <v>3085.1189114178824</v>
      </c>
      <c r="C50" s="7">
        <f>IF(ROWS(C$6:C49)&lt;=B$3,$B$4,IF(ROWS(C$6:C49)=B$3+1,SUM(C$6:C49),""))</f>
        <v>188.20398369554715</v>
      </c>
      <c r="D50" s="7">
        <f>IF(ROWS(D$6:D49)&lt;=B$3,B50*$E$2%,IF(ROWS(D$6:D49)=B$3+1,SUM(D$6:D49),""))</f>
        <v>12.569156332390913</v>
      </c>
      <c r="E50" s="7">
        <f>IF(ROWS(E$6:E49)&lt;=B$3,C50-D50,IF(ROWS(E$6:E49)=B$3+1,SUM(E$6:E49),""))</f>
        <v>175.63482736315623</v>
      </c>
    </row>
    <row r="51" spans="1:5" x14ac:dyDescent="0.3">
      <c r="A51" s="7" t="str">
        <f>IF(ROWS(A$6:A50)&lt;=B$3,"n+"&amp;ROWS(A$6:A50),IF(ROWS(A$6:A50)&lt;=B$3+1,"Totaux",""))</f>
        <v>n+45</v>
      </c>
      <c r="B51" s="7">
        <f>IF(ROWS(B$6:B50)=1,$B$1,IF(ROWS(B$6:B50)&lt;=B$3,B50-E50,""))</f>
        <v>2909.4840840547263</v>
      </c>
      <c r="C51" s="7">
        <f>IF(ROWS(C$6:C50)&lt;=B$3,$B$4,IF(ROWS(C$6:C50)=B$3+1,SUM(C$6:C50),""))</f>
        <v>188.20398369554715</v>
      </c>
      <c r="D51" s="7">
        <f>IF(ROWS(D$6:D50)&lt;=B$3,B51*$E$2%,IF(ROWS(D$6:D50)=B$3+1,SUM(D$6:D50),""))</f>
        <v>11.853598304993705</v>
      </c>
      <c r="E51" s="7">
        <f>IF(ROWS(E$6:E50)&lt;=B$3,C51-D51,IF(ROWS(E$6:E50)=B$3+1,SUM(E$6:E50),""))</f>
        <v>176.35038539055344</v>
      </c>
    </row>
    <row r="52" spans="1:5" x14ac:dyDescent="0.3">
      <c r="A52" s="7" t="str">
        <f>IF(ROWS(A$6:A51)&lt;=B$3,"n+"&amp;ROWS(A$6:A51),IF(ROWS(A$6:A51)&lt;=B$3+1,"Totaux",""))</f>
        <v>n+46</v>
      </c>
      <c r="B52" s="7">
        <f>IF(ROWS(B$6:B51)=1,$B$1,IF(ROWS(B$6:B51)&lt;=B$3,B51-E51,""))</f>
        <v>2733.1336986641727</v>
      </c>
      <c r="C52" s="7">
        <f>IF(ROWS(C$6:C51)&lt;=B$3,$B$4,IF(ROWS(C$6:C51)=B$3+1,SUM(C$6:C51),""))</f>
        <v>188.20398369554715</v>
      </c>
      <c r="D52" s="7">
        <f>IF(ROWS(D$6:D51)&lt;=B$3,B52*$E$2%,IF(ROWS(D$6:D51)=B$3+1,SUM(D$6:D51),""))</f>
        <v>11.135125005618498</v>
      </c>
      <c r="E52" s="7">
        <f>IF(ROWS(E$6:E51)&lt;=B$3,C52-D52,IF(ROWS(E$6:E51)=B$3+1,SUM(E$6:E51),""))</f>
        <v>177.06885868992865</v>
      </c>
    </row>
    <row r="53" spans="1:5" x14ac:dyDescent="0.3">
      <c r="A53" s="7" t="str">
        <f>IF(ROWS(A$6:A52)&lt;=B$3,"n+"&amp;ROWS(A$6:A52),IF(ROWS(A$6:A52)&lt;=B$3+1,"Totaux",""))</f>
        <v>n+47</v>
      </c>
      <c r="B53" s="7">
        <f>IF(ROWS(B$6:B52)=1,$B$1,IF(ROWS(B$6:B52)&lt;=B$3,B52-E52,""))</f>
        <v>2556.064839974244</v>
      </c>
      <c r="C53" s="7">
        <f>IF(ROWS(C$6:C52)&lt;=B$3,$B$4,IF(ROWS(C$6:C52)=B$3+1,SUM(C$6:C52),""))</f>
        <v>188.20398369554715</v>
      </c>
      <c r="D53" s="7">
        <f>IF(ROWS(D$6:D52)&lt;=B$3,B53*$E$2%,IF(ROWS(D$6:D52)=B$3+1,SUM(D$6:D52),""))</f>
        <v>10.41372455708639</v>
      </c>
      <c r="E53" s="7">
        <f>IF(ROWS(E$6:E52)&lt;=B$3,C53-D53,IF(ROWS(E$6:E52)=B$3+1,SUM(E$6:E52),""))</f>
        <v>177.79025913846075</v>
      </c>
    </row>
    <row r="54" spans="1:5" x14ac:dyDescent="0.3">
      <c r="A54" s="7" t="str">
        <f>IF(ROWS(A$6:A53)&lt;=B$3,"n+"&amp;ROWS(A$6:A53),IF(ROWS(A$6:A53)&lt;=B$3+1,"Totaux",""))</f>
        <v>n+48</v>
      </c>
      <c r="B54" s="7">
        <f>IF(ROWS(B$6:B53)=1,$B$1,IF(ROWS(B$6:B53)&lt;=B$3,B53-E53,""))</f>
        <v>2378.2745808357831</v>
      </c>
      <c r="C54" s="7">
        <f>IF(ROWS(C$6:C53)&lt;=B$3,$B$4,IF(ROWS(C$6:C53)=B$3+1,SUM(C$6:C53),""))</f>
        <v>188.20398369554715</v>
      </c>
      <c r="D54" s="7">
        <f>IF(ROWS(D$6:D53)&lt;=B$3,B54*$E$2%,IF(ROWS(D$6:D53)=B$3+1,SUM(D$6:D53),""))</f>
        <v>9.6893850338293834</v>
      </c>
      <c r="E54" s="7">
        <f>IF(ROWS(E$6:E53)&lt;=B$3,C54-D54,IF(ROWS(E$6:E53)=B$3+1,SUM(E$6:E53),""))</f>
        <v>178.51459866171777</v>
      </c>
    </row>
    <row r="55" spans="1:5" x14ac:dyDescent="0.3">
      <c r="A55" s="7" t="str">
        <f>IF(ROWS(A$6:A54)&lt;=B$3,"n+"&amp;ROWS(A$6:A54),IF(ROWS(A$6:A54)&lt;=B$3+1,"Totaux",""))</f>
        <v>n+49</v>
      </c>
      <c r="B55" s="7">
        <f>IF(ROWS(B$6:B54)=1,$B$1,IF(ROWS(B$6:B54)&lt;=B$3,B54-E54,""))</f>
        <v>2199.7599821740655</v>
      </c>
      <c r="C55" s="7">
        <f>IF(ROWS(C$6:C54)&lt;=B$3,$B$4,IF(ROWS(C$6:C54)=B$3+1,SUM(C$6:C54),""))</f>
        <v>188.20398369554715</v>
      </c>
      <c r="D55" s="7">
        <f>IF(ROWS(D$6:D54)&lt;=B$3,B55*$E$2%,IF(ROWS(D$6:D54)=B$3+1,SUM(D$6:D54),""))</f>
        <v>8.9620944616932388</v>
      </c>
      <c r="E55" s="7">
        <f>IF(ROWS(E$6:E54)&lt;=B$3,C55-D55,IF(ROWS(E$6:E54)=B$3+1,SUM(E$6:E54),""))</f>
        <v>179.24188923385393</v>
      </c>
    </row>
    <row r="56" spans="1:5" x14ac:dyDescent="0.3">
      <c r="A56" s="7" t="str">
        <f>IF(ROWS(A$6:A55)&lt;=B$3,"n+"&amp;ROWS(A$6:A55),IF(ROWS(A$6:A55)&lt;=B$3+1,"Totaux",""))</f>
        <v>n+50</v>
      </c>
      <c r="B56" s="7">
        <f>IF(ROWS(B$6:B55)=1,$B$1,IF(ROWS(B$6:B55)&lt;=B$3,B55-E55,""))</f>
        <v>2020.5180929402115</v>
      </c>
      <c r="C56" s="7">
        <f>IF(ROWS(C$6:C55)&lt;=B$3,$B$4,IF(ROWS(C$6:C55)=B$3+1,SUM(C$6:C55),""))</f>
        <v>188.20398369554715</v>
      </c>
      <c r="D56" s="7">
        <f>IF(ROWS(D$6:D55)&lt;=B$3,B56*$E$2%,IF(ROWS(D$6:D55)=B$3+1,SUM(D$6:D55),""))</f>
        <v>8.2318408177395295</v>
      </c>
      <c r="E56" s="7">
        <f>IF(ROWS(E$6:E55)&lt;=B$3,C56-D56,IF(ROWS(E$6:E55)=B$3+1,SUM(E$6:E55),""))</f>
        <v>179.97214287780761</v>
      </c>
    </row>
    <row r="57" spans="1:5" x14ac:dyDescent="0.3">
      <c r="A57" s="7" t="str">
        <f>IF(ROWS(A$6:A56)&lt;=B$3,"n+"&amp;ROWS(A$6:A56),IF(ROWS(A$6:A56)&lt;=B$3+1,"Totaux",""))</f>
        <v>n+51</v>
      </c>
      <c r="B57" s="7">
        <f>IF(ROWS(B$6:B56)=1,$B$1,IF(ROWS(B$6:B56)&lt;=B$3,B56-E56,""))</f>
        <v>1840.545950062404</v>
      </c>
      <c r="C57" s="7">
        <f>IF(ROWS(C$6:C56)&lt;=B$3,$B$4,IF(ROWS(C$6:C56)=B$3+1,SUM(C$6:C56),""))</f>
        <v>188.20398369554715</v>
      </c>
      <c r="D57" s="7">
        <f>IF(ROWS(D$6:D56)&lt;=B$3,B57*$E$2%,IF(ROWS(D$6:D56)=B$3+1,SUM(D$6:D56),""))</f>
        <v>7.4986120300468952</v>
      </c>
      <c r="E57" s="7">
        <f>IF(ROWS(E$6:E56)&lt;=B$3,C57-D57,IF(ROWS(E$6:E56)=B$3+1,SUM(E$6:E56),""))</f>
        <v>180.70537166550025</v>
      </c>
    </row>
    <row r="58" spans="1:5" x14ac:dyDescent="0.3">
      <c r="A58" s="7" t="str">
        <f>IF(ROWS(A$6:A57)&lt;=B$3,"n+"&amp;ROWS(A$6:A57),IF(ROWS(A$6:A57)&lt;=B$3+1,"Totaux",""))</f>
        <v>n+52</v>
      </c>
      <c r="B58" s="7">
        <f>IF(ROWS(B$6:B57)=1,$B$1,IF(ROWS(B$6:B57)&lt;=B$3,B57-E57,""))</f>
        <v>1659.8405783969038</v>
      </c>
      <c r="C58" s="7">
        <f>IF(ROWS(C$6:C57)&lt;=B$3,$B$4,IF(ROWS(C$6:C57)=B$3+1,SUM(C$6:C57),""))</f>
        <v>188.20398369554715</v>
      </c>
      <c r="D58" s="7">
        <f>IF(ROWS(D$6:D57)&lt;=B$3,B58*$E$2%,IF(ROWS(D$6:D57)=B$3+1,SUM(D$6:D57),""))</f>
        <v>6.7623959775114653</v>
      </c>
      <c r="E58" s="7">
        <f>IF(ROWS(E$6:E57)&lt;=B$3,C58-D58,IF(ROWS(E$6:E57)=B$3+1,SUM(E$6:E57),""))</f>
        <v>181.44158771803569</v>
      </c>
    </row>
    <row r="59" spans="1:5" x14ac:dyDescent="0.3">
      <c r="A59" s="7" t="str">
        <f>IF(ROWS(A$6:A58)&lt;=B$3,"n+"&amp;ROWS(A$6:A58),IF(ROWS(A$6:A58)&lt;=B$3+1,"Totaux",""))</f>
        <v>n+53</v>
      </c>
      <c r="B59" s="7">
        <f>IF(ROWS(B$6:B58)=1,$B$1,IF(ROWS(B$6:B58)&lt;=B$3,B58-E58,""))</f>
        <v>1478.3989906788681</v>
      </c>
      <c r="C59" s="7">
        <f>IF(ROWS(C$6:C58)&lt;=B$3,$B$4,IF(ROWS(C$6:C58)=B$3+1,SUM(C$6:C58),""))</f>
        <v>188.20398369554715</v>
      </c>
      <c r="D59" s="7">
        <f>IF(ROWS(D$6:D58)&lt;=B$3,B59*$E$2%,IF(ROWS(D$6:D58)=B$3+1,SUM(D$6:D58),""))</f>
        <v>6.0231804896464967</v>
      </c>
      <c r="E59" s="7">
        <f>IF(ROWS(E$6:E58)&lt;=B$3,C59-D59,IF(ROWS(E$6:E58)=B$3+1,SUM(E$6:E58),""))</f>
        <v>182.18080320590065</v>
      </c>
    </row>
    <row r="60" spans="1:5" x14ac:dyDescent="0.3">
      <c r="A60" s="7" t="str">
        <f>IF(ROWS(A$6:A59)&lt;=B$3,"n+"&amp;ROWS(A$6:A59),IF(ROWS(A$6:A59)&lt;=B$3+1,"Totaux",""))</f>
        <v>n+54</v>
      </c>
      <c r="B60" s="7">
        <f>IF(ROWS(B$6:B59)=1,$B$1,IF(ROWS(B$6:B59)&lt;=B$3,B59-E59,""))</f>
        <v>1296.2181874729674</v>
      </c>
      <c r="C60" s="7">
        <f>IF(ROWS(C$6:C59)&lt;=B$3,$B$4,IF(ROWS(C$6:C59)=B$3+1,SUM(C$6:C59),""))</f>
        <v>188.20398369554715</v>
      </c>
      <c r="D60" s="7">
        <f>IF(ROWS(D$6:D59)&lt;=B$3,B60*$E$2%,IF(ROWS(D$6:D59)=B$3+1,SUM(D$6:D59),""))</f>
        <v>5.2809533463811764</v>
      </c>
      <c r="E60" s="7">
        <f>IF(ROWS(E$6:E59)&lt;=B$3,C60-D60,IF(ROWS(E$6:E59)=B$3+1,SUM(E$6:E59),""))</f>
        <v>182.92303034916597</v>
      </c>
    </row>
    <row r="61" spans="1:5" x14ac:dyDescent="0.3">
      <c r="A61" s="7" t="str">
        <f>IF(ROWS(A$6:A60)&lt;=B$3,"n+"&amp;ROWS(A$6:A60),IF(ROWS(A$6:A60)&lt;=B$3+1,"Totaux",""))</f>
        <v>n+55</v>
      </c>
      <c r="B61" s="7">
        <f>IF(ROWS(B$6:B60)=1,$B$1,IF(ROWS(B$6:B60)&lt;=B$3,B60-E60,""))</f>
        <v>1113.2951571238013</v>
      </c>
      <c r="C61" s="7">
        <f>IF(ROWS(C$6:C60)&lt;=B$3,$B$4,IF(ROWS(C$6:C60)=B$3+1,SUM(C$6:C60),""))</f>
        <v>188.20398369554715</v>
      </c>
      <c r="D61" s="7">
        <f>IF(ROWS(D$6:D60)&lt;=B$3,B61*$E$2%,IF(ROWS(D$6:D60)=B$3+1,SUM(D$6:D60),""))</f>
        <v>4.5357022778586096</v>
      </c>
      <c r="E61" s="7">
        <f>IF(ROWS(E$6:E60)&lt;=B$3,C61-D61,IF(ROWS(E$6:E60)=B$3+1,SUM(E$6:E60),""))</f>
        <v>183.66828141768855</v>
      </c>
    </row>
    <row r="62" spans="1:5" x14ac:dyDescent="0.3">
      <c r="A62" s="7" t="str">
        <f>IF(ROWS(A$6:A61)&lt;=B$3,"n+"&amp;ROWS(A$6:A61),IF(ROWS(A$6:A61)&lt;=B$3+1,"Totaux",""))</f>
        <v>n+56</v>
      </c>
      <c r="B62" s="7">
        <f>IF(ROWS(B$6:B61)=1,$B$1,IF(ROWS(B$6:B61)&lt;=B$3,B61-E61,""))</f>
        <v>929.62687570611274</v>
      </c>
      <c r="C62" s="7">
        <f>IF(ROWS(C$6:C61)&lt;=B$3,$B$4,IF(ROWS(C$6:C61)=B$3+1,SUM(C$6:C61),""))</f>
        <v>188.20398369554715</v>
      </c>
      <c r="D62" s="7">
        <f>IF(ROWS(D$6:D61)&lt;=B$3,B62*$E$2%,IF(ROWS(D$6:D61)=B$3+1,SUM(D$6:D61),""))</f>
        <v>3.7874149642329855</v>
      </c>
      <c r="E62" s="7">
        <f>IF(ROWS(E$6:E61)&lt;=B$3,C62-D62,IF(ROWS(E$6:E61)=B$3+1,SUM(E$6:E61),""))</f>
        <v>184.41656873131416</v>
      </c>
    </row>
    <row r="63" spans="1:5" x14ac:dyDescent="0.3">
      <c r="A63" s="7" t="str">
        <f>IF(ROWS(A$6:A62)&lt;=B$3,"n+"&amp;ROWS(A$6:A62),IF(ROWS(A$6:A62)&lt;=B$3+1,"Totaux",""))</f>
        <v>n+57</v>
      </c>
      <c r="B63" s="7">
        <f>IF(ROWS(B$6:B62)=1,$B$1,IF(ROWS(B$6:B62)&lt;=B$3,B62-E62,""))</f>
        <v>745.21030697479864</v>
      </c>
      <c r="C63" s="7">
        <f>IF(ROWS(C$6:C62)&lt;=B$3,$B$4,IF(ROWS(C$6:C62)=B$3+1,SUM(C$6:C62),""))</f>
        <v>188.20398369554715</v>
      </c>
      <c r="D63" s="7">
        <f>IF(ROWS(D$6:D62)&lt;=B$3,B63*$E$2%,IF(ROWS(D$6:D62)=B$3+1,SUM(D$6:D62),""))</f>
        <v>3.0360790354659177</v>
      </c>
      <c r="E63" s="7">
        <f>IF(ROWS(E$6:E62)&lt;=B$3,C63-D63,IF(ROWS(E$6:E62)=B$3+1,SUM(E$6:E62),""))</f>
        <v>185.16790466008123</v>
      </c>
    </row>
    <row r="64" spans="1:5" x14ac:dyDescent="0.3">
      <c r="A64" s="7" t="str">
        <f>IF(ROWS(A$6:A63)&lt;=B$3,"n+"&amp;ROWS(A$6:A63),IF(ROWS(A$6:A63)&lt;=B$3+1,"Totaux",""))</f>
        <v>n+58</v>
      </c>
      <c r="B64" s="7">
        <f>IF(ROWS(B$6:B63)=1,$B$1,IF(ROWS(B$6:B63)&lt;=B$3,B63-E63,""))</f>
        <v>560.04240231471738</v>
      </c>
      <c r="C64" s="7">
        <f>IF(ROWS(C$6:C63)&lt;=B$3,$B$4,IF(ROWS(C$6:C63)=B$3+1,SUM(C$6:C63),""))</f>
        <v>188.20398369554715</v>
      </c>
      <c r="D64" s="7">
        <f>IF(ROWS(D$6:D63)&lt;=B$3,B64*$E$2%,IF(ROWS(D$6:D63)=B$3+1,SUM(D$6:D63),""))</f>
        <v>2.2816820711219497</v>
      </c>
      <c r="E64" s="7">
        <f>IF(ROWS(E$6:E63)&lt;=B$3,C64-D64,IF(ROWS(E$6:E63)=B$3+1,SUM(E$6:E63),""))</f>
        <v>185.92230162442519</v>
      </c>
    </row>
    <row r="65" spans="1:5" x14ac:dyDescent="0.3">
      <c r="A65" s="7" t="str">
        <f>IF(ROWS(A$6:A64)&lt;=B$3,"n+"&amp;ROWS(A$6:A64),IF(ROWS(A$6:A64)&lt;=B$3+1,"Totaux",""))</f>
        <v>n+59</v>
      </c>
      <c r="B65" s="7">
        <f>IF(ROWS(B$6:B64)=1,$B$1,IF(ROWS(B$6:B64)&lt;=B$3,B64-E64,""))</f>
        <v>374.12010069029219</v>
      </c>
      <c r="C65" s="7">
        <f>IF(ROWS(C$6:C64)&lt;=B$3,$B$4,IF(ROWS(C$6:C64)=B$3+1,SUM(C$6:C64),""))</f>
        <v>188.20398369554715</v>
      </c>
      <c r="D65" s="7">
        <f>IF(ROWS(D$6:D64)&lt;=B$3,B65*$E$2%,IF(ROWS(D$6:D64)=B$3+1,SUM(D$6:D64),""))</f>
        <v>1.5242116001632362</v>
      </c>
      <c r="E65" s="7">
        <f>IF(ROWS(E$6:E64)&lt;=B$3,C65-D65,IF(ROWS(E$6:E64)=B$3+1,SUM(E$6:E64),""))</f>
        <v>186.67977209538392</v>
      </c>
    </row>
    <row r="66" spans="1:5" x14ac:dyDescent="0.3">
      <c r="A66" s="7" t="str">
        <f>IF(ROWS(A$6:A65)&lt;=B$3,"n+"&amp;ROWS(A$6:A65),IF(ROWS(A$6:A65)&lt;=B$3+1,"Totaux",""))</f>
        <v>n+60</v>
      </c>
      <c r="B66" s="7">
        <f>IF(ROWS(B$6:B65)=1,$B$1,IF(ROWS(B$6:B65)&lt;=B$3,B65-E65,""))</f>
        <v>187.44032859490827</v>
      </c>
      <c r="C66" s="7">
        <f>IF(ROWS(C$6:C65)&lt;=B$3,$B$4,IF(ROWS(C$6:C65)=B$3+1,SUM(C$6:C65),""))</f>
        <v>188.20398369554715</v>
      </c>
      <c r="D66" s="7">
        <f>IF(ROWS(D$6:D65)&lt;=B$3,B66*$E$2%,IF(ROWS(D$6:D65)=B$3+1,SUM(D$6:D65),""))</f>
        <v>0.76365510074337828</v>
      </c>
      <c r="E66" s="7">
        <f>IF(ROWS(E$6:E65)&lt;=B$3,C66-D66,IF(ROWS(E$6:E65)=B$3+1,SUM(E$6:E65),""))</f>
        <v>187.44032859480376</v>
      </c>
    </row>
    <row r="67" spans="1:5" x14ac:dyDescent="0.3">
      <c r="A67" s="7" t="str">
        <f>IF(ROWS(A$6:A66)&lt;=B$3,"n+"&amp;ROWS(A$6:A66),IF(ROWS(A$6:A66)&lt;=B$3+1,"Totaux",""))</f>
        <v>Totaux</v>
      </c>
      <c r="B67" s="7" t="str">
        <f>IF(ROWS(B$6:B66)=1,$B$1,IF(ROWS(B$6:B66)&lt;=B$3,B66-E66,""))</f>
        <v/>
      </c>
      <c r="C67" s="7">
        <f>IF(ROWS(C$6:C66)&lt;=B$3,$B$4,IF(ROWS(C$6:C66)=B$3+1,SUM(C$6:C66),""))</f>
        <v>11292.239021732821</v>
      </c>
      <c r="D67" s="7">
        <f>IF(ROWS(D$6:D66)&lt;=B$3,B67*$E$2%,IF(ROWS(D$6:D66)=B$3+1,SUM(D$6:D66),""))</f>
        <v>1292.2390217329389</v>
      </c>
      <c r="E67" s="7">
        <f>IF(ROWS(E$6:E66)&lt;=B$3,C67-D67,IF(ROWS(E$6:E66)=B$3+1,SUM(E$6:E66),""))</f>
        <v>9999.9999999998909</v>
      </c>
    </row>
    <row r="68" spans="1:5" x14ac:dyDescent="0.3">
      <c r="A68" s="7" t="str">
        <f>IF(ROWS(A$6:A67)&lt;=B$3,"n+"&amp;ROWS(A$6:A67),IF(ROWS(A$6:A67)&lt;=B$3+1,"Totaux",""))</f>
        <v/>
      </c>
      <c r="B68" s="7" t="str">
        <f>IF(ROWS(B$6:B67)=1,$B$1,IF(ROWS(B$6:B67)&lt;=B$3,B67-E67,""))</f>
        <v/>
      </c>
      <c r="C68" s="7" t="str">
        <f>IF(ROWS(C$6:C67)&lt;=B$3,$B$4,IF(ROWS(C$6:C67)=B$3+1,SUM(C$6:C67),""))</f>
        <v/>
      </c>
      <c r="D68" s="7" t="str">
        <f>IF(ROWS(D$6:D67)&lt;=B$3,B68*$E$2%,IF(ROWS(D$6:D67)=B$3+1,SUM(D$6:D67),""))</f>
        <v/>
      </c>
      <c r="E68" s="7" t="str">
        <f>IF(ROWS(E$6:E67)&lt;=B$3,C68-D68,IF(ROWS(E$6:E67)=B$3+1,SUM(E$6:E67),""))</f>
        <v/>
      </c>
    </row>
    <row r="69" spans="1:5" x14ac:dyDescent="0.3">
      <c r="A69" s="7" t="str">
        <f>IF(ROWS(A$6:A68)&lt;=B$3,"n+"&amp;ROWS(A$6:A68),IF(ROWS(A$6:A68)&lt;=B$3+1,"Totaux",""))</f>
        <v/>
      </c>
      <c r="B69" s="7" t="str">
        <f>IF(ROWS(B$6:B68)=1,$B$1,IF(ROWS(B$6:B68)&lt;=B$3,B68-E68,""))</f>
        <v/>
      </c>
      <c r="C69" s="7" t="str">
        <f>IF(ROWS(C$6:C68)&lt;=B$3,$B$4,IF(ROWS(C$6:C68)=B$3+1,SUM(C$6:C68),""))</f>
        <v/>
      </c>
      <c r="D69" s="7" t="str">
        <f>IF(ROWS(D$6:D68)&lt;=B$3,B69*$E$2%,IF(ROWS(D$6:D68)=B$3+1,SUM(D$6:D68),""))</f>
        <v/>
      </c>
      <c r="E69" s="7" t="str">
        <f>IF(ROWS(E$6:E68)&lt;=B$3,C69-D69,IF(ROWS(E$6:E68)=B$3+1,SUM(E$6:E68),""))</f>
        <v/>
      </c>
    </row>
    <row r="70" spans="1:5" x14ac:dyDescent="0.3">
      <c r="A70" s="7" t="str">
        <f>IF(ROWS(A$6:A69)&lt;=B$3,"n+"&amp;ROWS(A$6:A69),IF(ROWS(A$6:A69)&lt;=B$3+1,"Totaux",""))</f>
        <v/>
      </c>
      <c r="B70" s="7" t="str">
        <f>IF(ROWS(B$6:B69)=1,$B$1,IF(ROWS(B$6:B69)&lt;=B$3,B69-E69,""))</f>
        <v/>
      </c>
      <c r="C70" s="7" t="str">
        <f>IF(ROWS(C$6:C69)&lt;=B$3,$B$4,IF(ROWS(C$6:C69)=B$3+1,SUM(C$6:C69),""))</f>
        <v/>
      </c>
      <c r="D70" s="7" t="str">
        <f>IF(ROWS(D$6:D69)&lt;=B$3,B70*$E$2%,IF(ROWS(D$6:D69)=B$3+1,SUM(D$6:D69),""))</f>
        <v/>
      </c>
      <c r="E70" s="7" t="str">
        <f>IF(ROWS(E$6:E69)&lt;=B$3,C70-D70,IF(ROWS(E$6:E69)=B$3+1,SUM(E$6:E69),""))</f>
        <v/>
      </c>
    </row>
    <row r="71" spans="1:5" x14ac:dyDescent="0.3">
      <c r="A71" s="7" t="str">
        <f>IF(ROWS(A$6:A70)&lt;=B$3,"n+"&amp;ROWS(A$6:A70),IF(ROWS(A$6:A70)&lt;=B$3+1,"Totaux",""))</f>
        <v/>
      </c>
      <c r="B71" s="7" t="str">
        <f>IF(ROWS(B$6:B70)=1,$B$1,IF(ROWS(B$6:B70)&lt;=B$3,B70-E70,""))</f>
        <v/>
      </c>
      <c r="C71" s="7" t="str">
        <f>IF(ROWS(C$6:C70)&lt;=B$3,$B$4,IF(ROWS(C$6:C70)=B$3+1,SUM(C$6:C70),""))</f>
        <v/>
      </c>
      <c r="D71" s="7" t="str">
        <f>IF(ROWS(D$6:D70)&lt;=B$3,B71*$E$2%,IF(ROWS(D$6:D70)=B$3+1,SUM(D$6:D70),""))</f>
        <v/>
      </c>
      <c r="E71" s="7" t="str">
        <f>IF(ROWS(E$6:E70)&lt;=B$3,C71-D71,IF(ROWS(E$6:E70)=B$3+1,SUM(E$6:E70),""))</f>
        <v/>
      </c>
    </row>
    <row r="72" spans="1:5" x14ac:dyDescent="0.3">
      <c r="A72" s="7" t="str">
        <f>IF(ROWS(A$6:A71)&lt;=B$3,"n+"&amp;ROWS(A$6:A71),IF(ROWS(A$6:A71)&lt;=B$3+1,"Totaux",""))</f>
        <v/>
      </c>
      <c r="B72" s="7" t="str">
        <f>IF(ROWS(B$6:B71)=1,$B$1,IF(ROWS(B$6:B71)&lt;=B$3,B71-E71,""))</f>
        <v/>
      </c>
      <c r="C72" s="7" t="str">
        <f>IF(ROWS(C$6:C71)&lt;=B$3,$B$4,IF(ROWS(C$6:C71)=B$3+1,SUM(C$6:C71),""))</f>
        <v/>
      </c>
      <c r="D72" s="7" t="str">
        <f>IF(ROWS(D$6:D71)&lt;=B$3,B72*$E$2%,IF(ROWS(D$6:D71)=B$3+1,SUM(D$6:D71),""))</f>
        <v/>
      </c>
      <c r="E72" s="7" t="str">
        <f>IF(ROWS(E$6:E71)&lt;=B$3,C72-D72,IF(ROWS(E$6:E71)=B$3+1,SUM(E$6:E71),""))</f>
        <v/>
      </c>
    </row>
    <row r="73" spans="1:5" x14ac:dyDescent="0.3">
      <c r="A73" s="7" t="str">
        <f>IF(ROWS(A$6:A72)&lt;=B$3,"n+"&amp;ROWS(A$6:A72),IF(ROWS(A$6:A72)&lt;=B$3+1,"Totaux",""))</f>
        <v/>
      </c>
      <c r="B73" s="7" t="str">
        <f>IF(ROWS(B$6:B72)=1,$B$1,IF(ROWS(B$6:B72)&lt;=B$3,B72-E72,""))</f>
        <v/>
      </c>
      <c r="C73" s="7" t="str">
        <f>IF(ROWS(C$6:C72)&lt;=B$3,$B$4,IF(ROWS(C$6:C72)=B$3+1,SUM(C$6:C72),""))</f>
        <v/>
      </c>
      <c r="D73" s="7" t="str">
        <f>IF(ROWS(D$6:D72)&lt;=B$3,B73*$E$2%,IF(ROWS(D$6:D72)=B$3+1,SUM(D$6:D72),""))</f>
        <v/>
      </c>
      <c r="E73" s="7" t="str">
        <f>IF(ROWS(E$6:E72)&lt;=B$3,C73-D73,IF(ROWS(E$6:E72)=B$3+1,SUM(E$6:E72),""))</f>
        <v/>
      </c>
    </row>
    <row r="74" spans="1:5" x14ac:dyDescent="0.3">
      <c r="A74" s="7" t="str">
        <f>IF(ROWS(A$6:A73)&lt;=B$3,"n+"&amp;ROWS(A$6:A73),IF(ROWS(A$6:A73)&lt;=B$3+1,"Totaux",""))</f>
        <v/>
      </c>
      <c r="B74" s="7" t="str">
        <f>IF(ROWS(B$6:B73)=1,$B$1,IF(ROWS(B$6:B73)&lt;=B$3,B73-E73,""))</f>
        <v/>
      </c>
      <c r="C74" s="7" t="str">
        <f>IF(ROWS(C$6:C73)&lt;=B$3,$B$4,IF(ROWS(C$6:C73)=B$3+1,SUM(C$6:C73),""))</f>
        <v/>
      </c>
      <c r="D74" s="7" t="str">
        <f>IF(ROWS(D$6:D73)&lt;=B$3,B74*$E$2%,IF(ROWS(D$6:D73)=B$3+1,SUM(D$6:D73),""))</f>
        <v/>
      </c>
      <c r="E74" s="7" t="str">
        <f>IF(ROWS(E$6:E73)&lt;=B$3,C74-D74,IF(ROWS(E$6:E73)=B$3+1,SUM(E$6:E73),""))</f>
        <v/>
      </c>
    </row>
    <row r="75" spans="1:5" x14ac:dyDescent="0.3">
      <c r="A75" s="7" t="str">
        <f>IF(ROWS(A$6:A74)&lt;=B$3,"n+"&amp;ROWS(A$6:A74),IF(ROWS(A$6:A74)&lt;=B$3+1,"Totaux",""))</f>
        <v/>
      </c>
      <c r="B75" s="7" t="str">
        <f>IF(ROWS(B$6:B74)=1,$B$1,IF(ROWS(B$6:B74)&lt;=B$3,B74-E74,""))</f>
        <v/>
      </c>
      <c r="C75" s="7" t="str">
        <f>IF(ROWS(C$6:C74)&lt;=B$3,$B$4,IF(ROWS(C$6:C74)=B$3+1,SUM(C$6:C74),""))</f>
        <v/>
      </c>
      <c r="D75" s="7" t="str">
        <f>IF(ROWS(D$6:D74)&lt;=B$3,B75*$E$2%,IF(ROWS(D$6:D74)=B$3+1,SUM(D$6:D74),""))</f>
        <v/>
      </c>
      <c r="E75" s="7" t="str">
        <f>IF(ROWS(E$6:E74)&lt;=B$3,C75-D75,IF(ROWS(E$6:E74)=B$3+1,SUM(E$6:E74),""))</f>
        <v/>
      </c>
    </row>
    <row r="76" spans="1:5" x14ac:dyDescent="0.3">
      <c r="A76" s="7" t="str">
        <f>IF(ROWS(A$6:A75)&lt;=B$3,"n+"&amp;ROWS(A$6:A75),IF(ROWS(A$6:A75)&lt;=B$3+1,"Totaux",""))</f>
        <v/>
      </c>
      <c r="B76" s="7" t="str">
        <f>IF(ROWS(B$6:B75)=1,$B$1,IF(ROWS(B$6:B75)&lt;=B$3,B75-E75,""))</f>
        <v/>
      </c>
      <c r="C76" s="7" t="str">
        <f>IF(ROWS(C$6:C75)&lt;=B$3,$B$4,IF(ROWS(C$6:C75)=B$3+1,SUM(C$6:C75),""))</f>
        <v/>
      </c>
      <c r="D76" s="7" t="str">
        <f>IF(ROWS(D$6:D75)&lt;=B$3,B76*$E$2%,IF(ROWS(D$6:D75)=B$3+1,SUM(D$6:D75),""))</f>
        <v/>
      </c>
      <c r="E76" s="7" t="str">
        <f>IF(ROWS(E$6:E75)&lt;=B$3,C76-D76,IF(ROWS(E$6:E75)=B$3+1,SUM(E$6:E75),""))</f>
        <v/>
      </c>
    </row>
    <row r="77" spans="1:5" x14ac:dyDescent="0.3">
      <c r="A77" s="7" t="str">
        <f>IF(ROWS(A$6:A76)&lt;=B$3,"n+"&amp;ROWS(A$6:A76),IF(ROWS(A$6:A76)&lt;=B$3+1,"Totaux",""))</f>
        <v/>
      </c>
      <c r="B77" s="7" t="str">
        <f>IF(ROWS(B$6:B76)=1,$B$1,IF(ROWS(B$6:B76)&lt;=B$3,B76-E76,""))</f>
        <v/>
      </c>
      <c r="C77" s="7" t="str">
        <f>IF(ROWS(C$6:C76)&lt;=B$3,$B$4,IF(ROWS(C$6:C76)=B$3+1,SUM(C$6:C76),""))</f>
        <v/>
      </c>
      <c r="D77" s="7" t="str">
        <f>IF(ROWS(D$6:D76)&lt;=B$3,B77*$E$2%,IF(ROWS(D$6:D76)=B$3+1,SUM(D$6:D76),""))</f>
        <v/>
      </c>
      <c r="E77" s="7" t="str">
        <f>IF(ROWS(E$6:E76)&lt;=B$3,C77-D77,IF(ROWS(E$6:E76)=B$3+1,SUM(E$6:E76),""))</f>
        <v/>
      </c>
    </row>
    <row r="78" spans="1:5" x14ac:dyDescent="0.3">
      <c r="A78" s="7" t="str">
        <f>IF(ROWS(A$6:A77)&lt;=B$3,"n+"&amp;ROWS(A$6:A77),IF(ROWS(A$6:A77)&lt;=B$3+1,"Totaux",""))</f>
        <v/>
      </c>
      <c r="B78" s="7" t="str">
        <f>IF(ROWS(B$6:B77)=1,$B$1,IF(ROWS(B$6:B77)&lt;=B$3,B77-E77,""))</f>
        <v/>
      </c>
      <c r="C78" s="7" t="str">
        <f>IF(ROWS(C$6:C77)&lt;=B$3,$B$4,IF(ROWS(C$6:C77)=B$3+1,SUM(C$6:C77),""))</f>
        <v/>
      </c>
      <c r="D78" s="7" t="str">
        <f>IF(ROWS(D$6:D77)&lt;=B$3,B78*$E$2%,IF(ROWS(D$6:D77)=B$3+1,SUM(D$6:D77),""))</f>
        <v/>
      </c>
      <c r="E78" s="7" t="str">
        <f>IF(ROWS(E$6:E77)&lt;=B$3,C78-D78,IF(ROWS(E$6:E77)=B$3+1,SUM(E$6:E77),""))</f>
        <v/>
      </c>
    </row>
    <row r="79" spans="1:5" x14ac:dyDescent="0.3">
      <c r="A79" s="7" t="str">
        <f>IF(ROWS(A$6:A78)&lt;=B$3,"n+"&amp;ROWS(A$6:A78),IF(ROWS(A$6:A78)&lt;=B$3+1,"Totaux",""))</f>
        <v/>
      </c>
      <c r="B79" s="7" t="str">
        <f>IF(ROWS(B$6:B78)=1,$B$1,IF(ROWS(B$6:B78)&lt;=B$3,B78-E78,""))</f>
        <v/>
      </c>
      <c r="C79" s="7" t="str">
        <f>IF(ROWS(C$6:C78)&lt;=B$3,$B$4,IF(ROWS(C$6:C78)=B$3+1,SUM(C$6:C78),""))</f>
        <v/>
      </c>
      <c r="D79" s="7" t="str">
        <f>IF(ROWS(D$6:D78)&lt;=B$3,B79*$E$2%,IF(ROWS(D$6:D78)=B$3+1,SUM(D$6:D78),""))</f>
        <v/>
      </c>
      <c r="E79" s="7" t="str">
        <f>IF(ROWS(E$6:E78)&lt;=B$3,C79-D79,IF(ROWS(E$6:E78)=B$3+1,SUM(E$6:E78),""))</f>
        <v/>
      </c>
    </row>
    <row r="80" spans="1:5" x14ac:dyDescent="0.3">
      <c r="A80" s="7" t="str">
        <f>IF(ROWS(A$6:A79)&lt;=B$3,"n+"&amp;ROWS(A$6:A79),IF(ROWS(A$6:A79)&lt;=B$3+1,"Totaux",""))</f>
        <v/>
      </c>
      <c r="B80" s="7" t="str">
        <f>IF(ROWS(B$6:B79)=1,$B$1,IF(ROWS(B$6:B79)&lt;=B$3,B79-E79,""))</f>
        <v/>
      </c>
      <c r="C80" s="7" t="str">
        <f>IF(ROWS(C$6:C79)&lt;=B$3,$B$4,IF(ROWS(C$6:C79)=B$3+1,SUM(C$6:C79),""))</f>
        <v/>
      </c>
      <c r="D80" s="7" t="str">
        <f>IF(ROWS(D$6:D79)&lt;=B$3,B80*$E$2%,IF(ROWS(D$6:D79)=B$3+1,SUM(D$6:D79),""))</f>
        <v/>
      </c>
      <c r="E80" s="7" t="str">
        <f>IF(ROWS(E$6:E79)&lt;=B$3,C80-D80,IF(ROWS(E$6:E79)=B$3+1,SUM(E$6:E79),""))</f>
        <v/>
      </c>
    </row>
    <row r="81" spans="1:5" x14ac:dyDescent="0.3">
      <c r="A81" s="7" t="str">
        <f>IF(ROWS(A$6:A80)&lt;=B$3,"n+"&amp;ROWS(A$6:A80),IF(ROWS(A$6:A80)&lt;=B$3+1,"Totaux",""))</f>
        <v/>
      </c>
      <c r="B81" s="7" t="str">
        <f>IF(ROWS(B$6:B80)=1,$B$1,IF(ROWS(B$6:B80)&lt;=B$3,B80-E80,""))</f>
        <v/>
      </c>
      <c r="C81" s="7" t="str">
        <f>IF(ROWS(C$6:C80)&lt;=B$3,$B$4,IF(ROWS(C$6:C80)=B$3+1,SUM(C$6:C80),""))</f>
        <v/>
      </c>
      <c r="D81" s="7" t="str">
        <f>IF(ROWS(D$6:D80)&lt;=B$3,B81*$E$2%,IF(ROWS(D$6:D80)=B$3+1,SUM(D$6:D80),""))</f>
        <v/>
      </c>
      <c r="E81" s="7" t="str">
        <f>IF(ROWS(E$6:E80)&lt;=B$3,C81-D81,IF(ROWS(E$6:E80)=B$3+1,SUM(E$6:E80),""))</f>
        <v/>
      </c>
    </row>
    <row r="82" spans="1:5" x14ac:dyDescent="0.3">
      <c r="A82" s="7" t="str">
        <f>IF(ROWS(A$6:A81)&lt;=B$3,"n+"&amp;ROWS(A$6:A81),IF(ROWS(A$6:A81)&lt;=B$3+1,"Totaux",""))</f>
        <v/>
      </c>
      <c r="B82" s="7" t="str">
        <f>IF(ROWS(B$6:B81)=1,$B$1,IF(ROWS(B$6:B81)&lt;=B$3,B81-E81,""))</f>
        <v/>
      </c>
      <c r="C82" s="7" t="str">
        <f>IF(ROWS(C$6:C81)&lt;=B$3,$B$4,IF(ROWS(C$6:C81)=B$3+1,SUM(C$6:C81),""))</f>
        <v/>
      </c>
      <c r="D82" s="7" t="str">
        <f>IF(ROWS(D$6:D81)&lt;=B$3,B82*$E$2%,IF(ROWS(D$6:D81)=B$3+1,SUM(D$6:D81),""))</f>
        <v/>
      </c>
      <c r="E82" s="7" t="str">
        <f>IF(ROWS(E$6:E81)&lt;=B$3,C82-D82,IF(ROWS(E$6:E81)=B$3+1,SUM(E$6:E81),""))</f>
        <v/>
      </c>
    </row>
    <row r="83" spans="1:5" x14ac:dyDescent="0.3">
      <c r="A83" s="7" t="str">
        <f>IF(ROWS(A$6:A82)&lt;=B$3,"n+"&amp;ROWS(A$6:A82),IF(ROWS(A$6:A82)&lt;=B$3+1,"Totaux",""))</f>
        <v/>
      </c>
      <c r="B83" s="7" t="str">
        <f>IF(ROWS(B$6:B82)=1,$B$1,IF(ROWS(B$6:B82)&lt;=B$3,B82-E82,""))</f>
        <v/>
      </c>
      <c r="C83" s="7" t="str">
        <f>IF(ROWS(C$6:C82)&lt;=B$3,$B$4,IF(ROWS(C$6:C82)=B$3+1,SUM(C$6:C82),""))</f>
        <v/>
      </c>
      <c r="D83" s="7" t="str">
        <f>IF(ROWS(D$6:D82)&lt;=B$3,B83*$E$2%,IF(ROWS(D$6:D82)=B$3+1,SUM(D$6:D82),""))</f>
        <v/>
      </c>
      <c r="E83" s="7" t="str">
        <f>IF(ROWS(E$6:E82)&lt;=B$3,C83-D83,IF(ROWS(E$6:E82)=B$3+1,SUM(E$6:E82),""))</f>
        <v/>
      </c>
    </row>
    <row r="84" spans="1:5" x14ac:dyDescent="0.3">
      <c r="A84" s="7" t="str">
        <f>IF(ROWS(A$6:A83)&lt;=B$3,"n+"&amp;ROWS(A$6:A83),IF(ROWS(A$6:A83)&lt;=B$3+1,"Totaux",""))</f>
        <v/>
      </c>
      <c r="B84" s="7" t="str">
        <f>IF(ROWS(B$6:B83)=1,$B$1,IF(ROWS(B$6:B83)&lt;=B$3,B83-E83,""))</f>
        <v/>
      </c>
      <c r="C84" s="7" t="str">
        <f>IF(ROWS(C$6:C83)&lt;=B$3,$B$4,IF(ROWS(C$6:C83)=B$3+1,SUM(C$6:C83),""))</f>
        <v/>
      </c>
      <c r="D84" s="7" t="str">
        <f>IF(ROWS(D$6:D83)&lt;=B$3,B84*$E$2%,IF(ROWS(D$6:D83)=B$3+1,SUM(D$6:D83),""))</f>
        <v/>
      </c>
      <c r="E84" s="7" t="str">
        <f>IF(ROWS(E$6:E83)&lt;=B$3,C84-D84,IF(ROWS(E$6:E83)=B$3+1,SUM(E$6:E83),""))</f>
        <v/>
      </c>
    </row>
    <row r="85" spans="1:5" x14ac:dyDescent="0.3">
      <c r="A85" s="7" t="str">
        <f>IF(ROWS(A$6:A84)&lt;=B$3,"n+"&amp;ROWS(A$6:A84),IF(ROWS(A$6:A84)&lt;=B$3+1,"Totaux",""))</f>
        <v/>
      </c>
      <c r="B85" s="7" t="str">
        <f>IF(ROWS(B$6:B84)=1,$B$1,IF(ROWS(B$6:B84)&lt;=B$3,B84-E84,""))</f>
        <v/>
      </c>
      <c r="C85" s="7" t="str">
        <f>IF(ROWS(C$6:C84)&lt;=B$3,$B$4,IF(ROWS(C$6:C84)=B$3+1,SUM(C$6:C84),""))</f>
        <v/>
      </c>
      <c r="D85" s="7" t="str">
        <f>IF(ROWS(D$6:D84)&lt;=B$3,B85*$E$2%,IF(ROWS(D$6:D84)=B$3+1,SUM(D$6:D84),""))</f>
        <v/>
      </c>
      <c r="E85" s="7" t="str">
        <f>IF(ROWS(E$6:E84)&lt;=B$3,C85-D85,IF(ROWS(E$6:E84)=B$3+1,SUM(E$6:E84),""))</f>
        <v/>
      </c>
    </row>
    <row r="86" spans="1:5" x14ac:dyDescent="0.3">
      <c r="A86" s="7" t="str">
        <f>IF(ROWS(A$6:A85)&lt;=B$3,"n+"&amp;ROWS(A$6:A85),IF(ROWS(A$6:A85)&lt;=B$3+1,"Totaux",""))</f>
        <v/>
      </c>
      <c r="B86" s="7" t="str">
        <f>IF(ROWS(B$6:B85)=1,$B$1,IF(ROWS(B$6:B85)&lt;=B$3,B85-E85,""))</f>
        <v/>
      </c>
      <c r="C86" s="7" t="str">
        <f>IF(ROWS(C$6:C85)&lt;=B$3,$B$4,IF(ROWS(C$6:C85)=B$3+1,SUM(C$6:C85),""))</f>
        <v/>
      </c>
      <c r="D86" s="7" t="str">
        <f>IF(ROWS(D$6:D85)&lt;=B$3,B86*$E$2%,IF(ROWS(D$6:D85)=B$3+1,SUM(D$6:D85),""))</f>
        <v/>
      </c>
      <c r="E86" s="7" t="str">
        <f>IF(ROWS(E$6:E85)&lt;=B$3,C86-D86,IF(ROWS(E$6:E85)=B$3+1,SUM(E$6:E85),""))</f>
        <v/>
      </c>
    </row>
    <row r="87" spans="1:5" x14ac:dyDescent="0.3">
      <c r="A87" s="7" t="str">
        <f>IF(ROWS(A$6:A86)&lt;=B$3,"n+"&amp;ROWS(A$6:A86),IF(ROWS(A$6:A86)&lt;=B$3+1,"Totaux",""))</f>
        <v/>
      </c>
      <c r="B87" s="7" t="str">
        <f>IF(ROWS(B$6:B86)=1,$B$1,IF(ROWS(B$6:B86)&lt;=B$3,B86-E86,""))</f>
        <v/>
      </c>
      <c r="C87" s="7" t="str">
        <f>IF(ROWS(C$6:C86)&lt;=B$3,$B$4,IF(ROWS(C$6:C86)=B$3+1,SUM(C$6:C86),""))</f>
        <v/>
      </c>
      <c r="D87" s="7" t="str">
        <f>IF(ROWS(D$6:D86)&lt;=B$3,B87*$E$2%,IF(ROWS(D$6:D86)=B$3+1,SUM(D$6:D86),""))</f>
        <v/>
      </c>
      <c r="E87" s="7" t="str">
        <f>IF(ROWS(E$6:E86)&lt;=B$3,C87-D87,IF(ROWS(E$6:E86)=B$3+1,SUM(E$6:E86),""))</f>
        <v/>
      </c>
    </row>
    <row r="88" spans="1:5" x14ac:dyDescent="0.3">
      <c r="A88" s="7" t="str">
        <f>IF(ROWS(A$6:A87)&lt;=B$3,"n+"&amp;ROWS(A$6:A87),IF(ROWS(A$6:A87)&lt;=B$3+1,"Totaux",""))</f>
        <v/>
      </c>
      <c r="B88" s="7" t="str">
        <f>IF(ROWS(B$6:B87)=1,$B$1,IF(ROWS(B$6:B87)&lt;=B$3,B87-E87,""))</f>
        <v/>
      </c>
      <c r="C88" s="7" t="str">
        <f>IF(ROWS(C$6:C87)&lt;=B$3,$B$4,IF(ROWS(C$6:C87)=B$3+1,SUM(C$6:C87),""))</f>
        <v/>
      </c>
      <c r="D88" s="7" t="str">
        <f>IF(ROWS(D$6:D87)&lt;=B$3,B88*$E$2%,IF(ROWS(D$6:D87)=B$3+1,SUM(D$6:D87),""))</f>
        <v/>
      </c>
      <c r="E88" s="7" t="str">
        <f>IF(ROWS(E$6:E87)&lt;=B$3,C88-D88,IF(ROWS(E$6:E87)=B$3+1,SUM(E$6:E87),""))</f>
        <v/>
      </c>
    </row>
    <row r="89" spans="1:5" x14ac:dyDescent="0.3">
      <c r="A89" s="7" t="str">
        <f>IF(ROWS(A$6:A88)&lt;=B$3,"n+"&amp;ROWS(A$6:A88),IF(ROWS(A$6:A88)&lt;=B$3+1,"Totaux",""))</f>
        <v/>
      </c>
      <c r="B89" s="7" t="str">
        <f>IF(ROWS(B$6:B88)=1,$B$1,IF(ROWS(B$6:B88)&lt;=B$3,B88-E88,""))</f>
        <v/>
      </c>
      <c r="C89" s="7" t="str">
        <f>IF(ROWS(C$6:C88)&lt;=B$3,$B$4,IF(ROWS(C$6:C88)=B$3+1,SUM(C$6:C88),""))</f>
        <v/>
      </c>
      <c r="D89" s="7" t="str">
        <f>IF(ROWS(D$6:D88)&lt;=B$3,B89*$E$2%,IF(ROWS(D$6:D88)=B$3+1,SUM(D$6:D88),""))</f>
        <v/>
      </c>
      <c r="E89" s="7" t="str">
        <f>IF(ROWS(E$6:E88)&lt;=B$3,C89-D89,IF(ROWS(E$6:E88)=B$3+1,SUM(E$6:E88),""))</f>
        <v/>
      </c>
    </row>
    <row r="90" spans="1:5" x14ac:dyDescent="0.3">
      <c r="A90" s="7" t="str">
        <f>IF(ROWS(A$6:A89)&lt;=B$3,"n+"&amp;ROWS(A$6:A89),IF(ROWS(A$6:A89)&lt;=B$3+1,"Totaux",""))</f>
        <v/>
      </c>
      <c r="B90" s="7" t="str">
        <f>IF(ROWS(B$6:B89)=1,$B$1,IF(ROWS(B$6:B89)&lt;=B$3,B89-E89,""))</f>
        <v/>
      </c>
      <c r="C90" s="7" t="str">
        <f>IF(ROWS(C$6:C89)&lt;=B$3,$B$4,IF(ROWS(C$6:C89)=B$3+1,SUM(C$6:C89),""))</f>
        <v/>
      </c>
      <c r="D90" s="7" t="str">
        <f>IF(ROWS(D$6:D89)&lt;=B$3,B90*$E$2%,IF(ROWS(D$6:D89)=B$3+1,SUM(D$6:D89),""))</f>
        <v/>
      </c>
      <c r="E90" s="7" t="str">
        <f>IF(ROWS(E$6:E89)&lt;=B$3,C90-D90,IF(ROWS(E$6:E89)=B$3+1,SUM(E$6:E89),""))</f>
        <v/>
      </c>
    </row>
    <row r="91" spans="1:5" x14ac:dyDescent="0.3">
      <c r="A91" s="7" t="str">
        <f>IF(ROWS(A$6:A90)&lt;=B$3,"n+"&amp;ROWS(A$6:A90),IF(ROWS(A$6:A90)&lt;=B$3+1,"Totaux",""))</f>
        <v/>
      </c>
      <c r="B91" s="7" t="str">
        <f>IF(ROWS(B$6:B90)=1,$B$1,IF(ROWS(B$6:B90)&lt;=B$3,B90-E90,""))</f>
        <v/>
      </c>
      <c r="C91" s="7" t="str">
        <f>IF(ROWS(C$6:C90)&lt;=B$3,$B$4,IF(ROWS(C$6:C90)=B$3+1,SUM(C$6:C90),""))</f>
        <v/>
      </c>
      <c r="D91" s="7" t="str">
        <f>IF(ROWS(D$6:D90)&lt;=B$3,B91*$E$2%,IF(ROWS(D$6:D90)=B$3+1,SUM(D$6:D90),""))</f>
        <v/>
      </c>
      <c r="E91" s="7" t="str">
        <f>IF(ROWS(E$6:E90)&lt;=B$3,C91-D91,IF(ROWS(E$6:E90)=B$3+1,SUM(E$6:E90),""))</f>
        <v/>
      </c>
    </row>
    <row r="92" spans="1:5" x14ac:dyDescent="0.3">
      <c r="A92" s="7" t="str">
        <f>IF(ROWS(A$6:A91)&lt;=B$3,"n+"&amp;ROWS(A$6:A91),IF(ROWS(A$6:A91)&lt;=B$3+1,"Totaux",""))</f>
        <v/>
      </c>
      <c r="B92" s="7" t="str">
        <f>IF(ROWS(B$6:B91)=1,$B$1,IF(ROWS(B$6:B91)&lt;=B$3,B91-E91,""))</f>
        <v/>
      </c>
      <c r="C92" s="7" t="str">
        <f>IF(ROWS(C$6:C91)&lt;=B$3,$B$4,IF(ROWS(C$6:C91)=B$3+1,SUM(C$6:C91),""))</f>
        <v/>
      </c>
      <c r="D92" s="7" t="str">
        <f>IF(ROWS(D$6:D91)&lt;=B$3,B92*$E$2%,IF(ROWS(D$6:D91)=B$3+1,SUM(D$6:D91),""))</f>
        <v/>
      </c>
      <c r="E92" s="7" t="str">
        <f>IF(ROWS(E$6:E91)&lt;=B$3,C92-D92,IF(ROWS(E$6:E91)=B$3+1,SUM(E$6:E91),""))</f>
        <v/>
      </c>
    </row>
    <row r="93" spans="1:5" x14ac:dyDescent="0.3">
      <c r="A93" s="7" t="str">
        <f>IF(ROWS(A$6:A92)&lt;=B$3,"n+"&amp;ROWS(A$6:A92),IF(ROWS(A$6:A92)&lt;=B$3+1,"Totaux",""))</f>
        <v/>
      </c>
      <c r="B93" s="7" t="str">
        <f>IF(ROWS(B$6:B92)=1,$B$1,IF(ROWS(B$6:B92)&lt;=B$3,B92-E92,""))</f>
        <v/>
      </c>
      <c r="C93" s="7" t="str">
        <f>IF(ROWS(C$6:C92)&lt;=B$3,$B$4,IF(ROWS(C$6:C92)=B$3+1,SUM(C$6:C92),""))</f>
        <v/>
      </c>
      <c r="D93" s="7" t="str">
        <f>IF(ROWS(D$6:D92)&lt;=B$3,B93*$E$2%,IF(ROWS(D$6:D92)=B$3+1,SUM(D$6:D92),""))</f>
        <v/>
      </c>
      <c r="E93" s="7" t="str">
        <f>IF(ROWS(E$6:E92)&lt;=B$3,C93-D93,IF(ROWS(E$6:E92)=B$3+1,SUM(E$6:E92),""))</f>
        <v/>
      </c>
    </row>
    <row r="94" spans="1:5" x14ac:dyDescent="0.3">
      <c r="A94" s="7" t="str">
        <f>IF(ROWS(A$6:A93)&lt;=B$3,"n+"&amp;ROWS(A$6:A93),IF(ROWS(A$6:A93)&lt;=B$3+1,"Totaux",""))</f>
        <v/>
      </c>
      <c r="B94" s="7" t="str">
        <f>IF(ROWS(B$6:B93)=1,$B$1,IF(ROWS(B$6:B93)&lt;=B$3,B93-E93,""))</f>
        <v/>
      </c>
      <c r="C94" s="7" t="str">
        <f>IF(ROWS(C$6:C93)&lt;=B$3,$B$4,IF(ROWS(C$6:C93)=B$3+1,SUM(C$6:C93),""))</f>
        <v/>
      </c>
      <c r="D94" s="7" t="str">
        <f>IF(ROWS(D$6:D93)&lt;=B$3,B94*$E$2%,IF(ROWS(D$6:D93)=B$3+1,SUM(D$6:D93),""))</f>
        <v/>
      </c>
      <c r="E94" s="7" t="str">
        <f>IF(ROWS(E$6:E93)&lt;=B$3,C94-D94,IF(ROWS(E$6:E93)=B$3+1,SUM(E$6:E93),""))</f>
        <v/>
      </c>
    </row>
    <row r="95" spans="1:5" x14ac:dyDescent="0.3">
      <c r="A95" s="7" t="str">
        <f>IF(ROWS(A$6:A94)&lt;=B$3,"n+"&amp;ROWS(A$6:A94),IF(ROWS(A$6:A94)&lt;=B$3+1,"Totaux",""))</f>
        <v/>
      </c>
      <c r="B95" s="7" t="str">
        <f>IF(ROWS(B$6:B94)=1,$B$1,IF(ROWS(B$6:B94)&lt;=B$3,B94-E94,""))</f>
        <v/>
      </c>
      <c r="C95" s="7" t="str">
        <f>IF(ROWS(C$6:C94)&lt;=B$3,$B$4,IF(ROWS(C$6:C94)=B$3+1,SUM(C$6:C94),""))</f>
        <v/>
      </c>
      <c r="D95" s="7" t="str">
        <f>IF(ROWS(D$6:D94)&lt;=B$3,B95*$E$2%,IF(ROWS(D$6:D94)=B$3+1,SUM(D$6:D94),""))</f>
        <v/>
      </c>
      <c r="E95" s="7" t="str">
        <f>IF(ROWS(E$6:E94)&lt;=B$3,C95-D95,IF(ROWS(E$6:E94)=B$3+1,SUM(E$6:E94),""))</f>
        <v/>
      </c>
    </row>
    <row r="96" spans="1:5" x14ac:dyDescent="0.3">
      <c r="A96" s="7" t="str">
        <f>IF(ROWS(A$6:A95)&lt;=B$3,"n+"&amp;ROWS(A$6:A95),IF(ROWS(A$6:A95)&lt;=B$3+1,"Totaux",""))</f>
        <v/>
      </c>
      <c r="B96" s="7" t="str">
        <f>IF(ROWS(B$6:B95)=1,$B$1,IF(ROWS(B$6:B95)&lt;=B$3,B95-E95,""))</f>
        <v/>
      </c>
      <c r="C96" s="7" t="str">
        <f>IF(ROWS(C$6:C95)&lt;=B$3,$B$4,IF(ROWS(C$6:C95)=B$3+1,SUM(C$6:C95),""))</f>
        <v/>
      </c>
      <c r="D96" s="7" t="str">
        <f>IF(ROWS(D$6:D95)&lt;=B$3,B96*$E$2%,IF(ROWS(D$6:D95)=B$3+1,SUM(D$6:D95),""))</f>
        <v/>
      </c>
      <c r="E96" s="7" t="str">
        <f>IF(ROWS(E$6:E95)&lt;=B$3,C96-D96,IF(ROWS(E$6:E95)=B$3+1,SUM(E$6:E95),""))</f>
        <v/>
      </c>
    </row>
    <row r="97" spans="1:5" x14ac:dyDescent="0.3">
      <c r="A97" s="7" t="str">
        <f>IF(ROWS(A$6:A96)&lt;=B$3,"n+"&amp;ROWS(A$6:A96),IF(ROWS(A$6:A96)&lt;=B$3+1,"Totaux",""))</f>
        <v/>
      </c>
      <c r="B97" s="7" t="str">
        <f>IF(ROWS(B$6:B96)=1,$B$1,IF(ROWS(B$6:B96)&lt;=B$3,B96-E96,""))</f>
        <v/>
      </c>
      <c r="C97" s="7" t="str">
        <f>IF(ROWS(C$6:C96)&lt;=B$3,$B$4,IF(ROWS(C$6:C96)=B$3+1,SUM(C$6:C96),""))</f>
        <v/>
      </c>
      <c r="D97" s="7" t="str">
        <f>IF(ROWS(D$6:D96)&lt;=B$3,B97*$E$2%,IF(ROWS(D$6:D96)=B$3+1,SUM(D$6:D96),""))</f>
        <v/>
      </c>
      <c r="E97" s="7" t="str">
        <f>IF(ROWS(E$6:E96)&lt;=B$3,C97-D97,IF(ROWS(E$6:E96)=B$3+1,SUM(E$6:E96),""))</f>
        <v/>
      </c>
    </row>
    <row r="98" spans="1:5" x14ac:dyDescent="0.3">
      <c r="A98" s="7" t="str">
        <f>IF(ROWS(A$6:A97)&lt;=B$3,"n+"&amp;ROWS(A$6:A97),IF(ROWS(A$6:A97)&lt;=B$3+1,"Totaux",""))</f>
        <v/>
      </c>
      <c r="B98" s="7" t="str">
        <f>IF(ROWS(B$6:B97)=1,$B$1,IF(ROWS(B$6:B97)&lt;=B$3,B97-E97,""))</f>
        <v/>
      </c>
      <c r="C98" s="7" t="str">
        <f>IF(ROWS(C$6:C97)&lt;=B$3,$B$4,IF(ROWS(C$6:C97)=B$3+1,SUM(C$6:C97),""))</f>
        <v/>
      </c>
      <c r="D98" s="7" t="str">
        <f>IF(ROWS(D$6:D97)&lt;=B$3,B98*$E$2%,IF(ROWS(D$6:D97)=B$3+1,SUM(D$6:D97),""))</f>
        <v/>
      </c>
      <c r="E98" s="7" t="str">
        <f>IF(ROWS(E$6:E97)&lt;=B$3,C98-D98,IF(ROWS(E$6:E97)=B$3+1,SUM(E$6:E97),""))</f>
        <v/>
      </c>
    </row>
    <row r="99" spans="1:5" x14ac:dyDescent="0.3">
      <c r="A99" s="7" t="str">
        <f>IF(ROWS(A$6:A98)&lt;=B$3,"n+"&amp;ROWS(A$6:A98),IF(ROWS(A$6:A98)&lt;=B$3+1,"Totaux",""))</f>
        <v/>
      </c>
      <c r="B99" s="7" t="str">
        <f>IF(ROWS(B$6:B98)=1,$B$1,IF(ROWS(B$6:B98)&lt;=B$3,B98-E98,""))</f>
        <v/>
      </c>
      <c r="C99" s="7" t="str">
        <f>IF(ROWS(C$6:C98)&lt;=B$3,$B$4,IF(ROWS(C$6:C98)=B$3+1,SUM(C$6:C98),""))</f>
        <v/>
      </c>
      <c r="D99" s="7" t="str">
        <f>IF(ROWS(D$6:D98)&lt;=B$3,B99*$E$2%,IF(ROWS(D$6:D98)=B$3+1,SUM(D$6:D98),""))</f>
        <v/>
      </c>
      <c r="E99" s="7" t="str">
        <f>IF(ROWS(E$6:E98)&lt;=B$3,C99-D99,IF(ROWS(E$6:E98)=B$3+1,SUM(E$6:E98),""))</f>
        <v/>
      </c>
    </row>
    <row r="100" spans="1:5" x14ac:dyDescent="0.3">
      <c r="A100" s="7" t="str">
        <f>IF(ROWS(A$6:A99)&lt;=B$3,"n+"&amp;ROWS(A$6:A99),IF(ROWS(A$6:A99)&lt;=B$3+1,"Totaux",""))</f>
        <v/>
      </c>
      <c r="B100" s="7" t="str">
        <f>IF(ROWS(B$6:B99)=1,$B$1,IF(ROWS(B$6:B99)&lt;=B$3,B99-E99,""))</f>
        <v/>
      </c>
      <c r="C100" s="7" t="str">
        <f>IF(ROWS(C$6:C99)&lt;=B$3,$B$4,IF(ROWS(C$6:C99)=B$3+1,SUM(C$6:C99),""))</f>
        <v/>
      </c>
      <c r="D100" s="7" t="str">
        <f>IF(ROWS(D$6:D99)&lt;=B$3,B100*$E$2%,IF(ROWS(D$6:D99)=B$3+1,SUM(D$6:D99),""))</f>
        <v/>
      </c>
      <c r="E100" s="7" t="str">
        <f>IF(ROWS(E$6:E99)&lt;=B$3,C100-D100,IF(ROWS(E$6:E99)=B$3+1,SUM(E$6:E99),""))</f>
        <v/>
      </c>
    </row>
    <row r="101" spans="1:5" x14ac:dyDescent="0.3">
      <c r="A101" s="7" t="str">
        <f>IF(ROWS(A$6:A100)&lt;=B$3,"n+"&amp;ROWS(A$6:A100),IF(ROWS(A$6:A100)&lt;=B$3+1,"Totaux",""))</f>
        <v/>
      </c>
      <c r="B101" s="7" t="str">
        <f>IF(ROWS(B$6:B100)=1,$B$1,IF(ROWS(B$6:B100)&lt;=B$3,B100-E100,""))</f>
        <v/>
      </c>
      <c r="C101" s="7" t="str">
        <f>IF(ROWS(C$6:C100)&lt;=B$3,$B$4,IF(ROWS(C$6:C100)=B$3+1,SUM(C$6:C100),""))</f>
        <v/>
      </c>
      <c r="D101" s="7" t="str">
        <f>IF(ROWS(D$6:D100)&lt;=B$3,B101*$E$2%,IF(ROWS(D$6:D100)=B$3+1,SUM(D$6:D100),""))</f>
        <v/>
      </c>
      <c r="E101" s="7" t="str">
        <f>IF(ROWS(E$6:E100)&lt;=B$3,C101-D101,IF(ROWS(E$6:E100)=B$3+1,SUM(E$6:E100),""))</f>
        <v/>
      </c>
    </row>
    <row r="102" spans="1:5" x14ac:dyDescent="0.3">
      <c r="A102" s="7" t="str">
        <f>IF(ROWS(A$6:A101)&lt;=B$3,"n+"&amp;ROWS(A$6:A101),IF(ROWS(A$6:A101)&lt;=B$3+1,"Totaux",""))</f>
        <v/>
      </c>
      <c r="B102" s="7" t="str">
        <f>IF(ROWS(B$6:B101)=1,$B$1,IF(ROWS(B$6:B101)&lt;=B$3,B101-E101,""))</f>
        <v/>
      </c>
      <c r="C102" s="7" t="str">
        <f>IF(ROWS(C$6:C101)&lt;=B$3,$B$4,IF(ROWS(C$6:C101)=B$3+1,SUM(C$6:C101),""))</f>
        <v/>
      </c>
      <c r="D102" s="7" t="str">
        <f>IF(ROWS(D$6:D101)&lt;=B$3,B102*$E$2%,IF(ROWS(D$6:D101)=B$3+1,SUM(D$6:D101),""))</f>
        <v/>
      </c>
      <c r="E102" s="7" t="str">
        <f>IF(ROWS(E$6:E101)&lt;=B$3,C102-D102,IF(ROWS(E$6:E101)=B$3+1,SUM(E$6:E101),""))</f>
        <v/>
      </c>
    </row>
    <row r="103" spans="1:5" x14ac:dyDescent="0.3">
      <c r="A103" s="7" t="str">
        <f>IF(ROWS(A$6:A102)&lt;=B$3,"n+"&amp;ROWS(A$6:A102),IF(ROWS(A$6:A102)&lt;=B$3+1,"Totaux",""))</f>
        <v/>
      </c>
      <c r="B103" s="7" t="str">
        <f>IF(ROWS(B$6:B102)=1,$B$1,IF(ROWS(B$6:B102)&lt;=B$3,B102-E102,""))</f>
        <v/>
      </c>
      <c r="C103" s="7" t="str">
        <f>IF(ROWS(C$6:C102)&lt;=B$3,$B$4,IF(ROWS(C$6:C102)=B$3+1,SUM(C$6:C102),""))</f>
        <v/>
      </c>
      <c r="D103" s="7" t="str">
        <f>IF(ROWS(D$6:D102)&lt;=B$3,B103*$E$2%,IF(ROWS(D$6:D102)=B$3+1,SUM(D$6:D102),""))</f>
        <v/>
      </c>
      <c r="E103" s="7" t="str">
        <f>IF(ROWS(E$6:E102)&lt;=B$3,C103-D103,IF(ROWS(E$6:E102)=B$3+1,SUM(E$6:E102),""))</f>
        <v/>
      </c>
    </row>
    <row r="104" spans="1:5" x14ac:dyDescent="0.3">
      <c r="A104" s="7" t="str">
        <f>IF(ROWS(A$6:A103)&lt;=B$3,"n+"&amp;ROWS(A$6:A103),IF(ROWS(A$6:A103)&lt;=B$3+1,"Totaux",""))</f>
        <v/>
      </c>
      <c r="B104" s="7" t="str">
        <f>IF(ROWS(B$6:B103)=1,$B$1,IF(ROWS(B$6:B103)&lt;=B$3,B103-E103,""))</f>
        <v/>
      </c>
      <c r="C104" s="7" t="str">
        <f>IF(ROWS(C$6:C103)&lt;=B$3,$B$4,IF(ROWS(C$6:C103)=B$3+1,SUM(C$6:C103),""))</f>
        <v/>
      </c>
      <c r="D104" s="7" t="str">
        <f>IF(ROWS(D$6:D103)&lt;=B$3,B104*$E$2%,IF(ROWS(D$6:D103)=B$3+1,SUM(D$6:D103),""))</f>
        <v/>
      </c>
      <c r="E104" s="7" t="str">
        <f>IF(ROWS(E$6:E103)&lt;=B$3,C104-D104,IF(ROWS(E$6:E103)=B$3+1,SUM(E$6:E103),""))</f>
        <v/>
      </c>
    </row>
    <row r="105" spans="1:5" x14ac:dyDescent="0.3">
      <c r="A105" s="7" t="str">
        <f>IF(ROWS(A$6:A104)&lt;=B$3,"n+"&amp;ROWS(A$6:A104),IF(ROWS(A$6:A104)&lt;=B$3+1,"Totaux",""))</f>
        <v/>
      </c>
      <c r="B105" s="7" t="str">
        <f>IF(ROWS(B$6:B104)=1,$B$1,IF(ROWS(B$6:B104)&lt;=B$3,B104-E104,""))</f>
        <v/>
      </c>
      <c r="C105" s="7" t="str">
        <f>IF(ROWS(C$6:C104)&lt;=B$3,$B$4,IF(ROWS(C$6:C104)=B$3+1,SUM(C$6:C104),""))</f>
        <v/>
      </c>
      <c r="D105" s="7" t="str">
        <f>IF(ROWS(D$6:D104)&lt;=B$3,B105*$E$2%,IF(ROWS(D$6:D104)=B$3+1,SUM(D$6:D104),""))</f>
        <v/>
      </c>
      <c r="E105" s="7" t="str">
        <f>IF(ROWS(E$6:E104)&lt;=B$3,C105-D105,IF(ROWS(E$6:E104)=B$3+1,SUM(E$6:E104),""))</f>
        <v/>
      </c>
    </row>
    <row r="106" spans="1:5" x14ac:dyDescent="0.3">
      <c r="A106" s="7" t="str">
        <f>IF(ROWS(A$6:A105)&lt;=B$3,"n+"&amp;ROWS(A$6:A105),IF(ROWS(A$6:A105)&lt;=B$3+1,"Totaux",""))</f>
        <v/>
      </c>
      <c r="B106" s="7" t="str">
        <f>IF(ROWS(B$6:B105)=1,$B$1,IF(ROWS(B$6:B105)&lt;=B$3,B105-E105,""))</f>
        <v/>
      </c>
      <c r="C106" s="7" t="str">
        <f>IF(ROWS(C$6:C105)&lt;=B$3,$B$4,IF(ROWS(C$6:C105)=B$3+1,SUM(C$6:C105),""))</f>
        <v/>
      </c>
      <c r="D106" s="7" t="str">
        <f>IF(ROWS(D$6:D105)&lt;=B$3,B106*$E$2%,IF(ROWS(D$6:D105)=B$3+1,SUM(D$6:D105),""))</f>
        <v/>
      </c>
      <c r="E106" s="7" t="str">
        <f>IF(ROWS(E$6:E105)&lt;=B$3,C106-D106,IF(ROWS(E$6:E105)=B$3+1,SUM(E$6:E105),""))</f>
        <v/>
      </c>
    </row>
    <row r="107" spans="1:5" x14ac:dyDescent="0.3">
      <c r="A107" s="7" t="str">
        <f>IF(ROWS(A$6:A106)&lt;=B$3,"n+"&amp;ROWS(A$6:A106),IF(ROWS(A$6:A106)&lt;=B$3+1,"Totaux",""))</f>
        <v/>
      </c>
      <c r="B107" s="7" t="str">
        <f>IF(ROWS(B$6:B106)=1,$B$1,IF(ROWS(B$6:B106)&lt;=B$3,B106-E106,""))</f>
        <v/>
      </c>
      <c r="C107" s="7" t="str">
        <f>IF(ROWS(C$6:C106)&lt;=B$3,$B$4,IF(ROWS(C$6:C106)=B$3+1,SUM(C$6:C106),""))</f>
        <v/>
      </c>
      <c r="D107" s="7" t="str">
        <f>IF(ROWS(D$6:D106)&lt;=B$3,B107*$E$2%,IF(ROWS(D$6:D106)=B$3+1,SUM(D$6:D106),""))</f>
        <v/>
      </c>
      <c r="E107" s="7" t="str">
        <f>IF(ROWS(E$6:E106)&lt;=B$3,C107-D107,IF(ROWS(E$6:E106)=B$3+1,SUM(E$6:E106),""))</f>
        <v/>
      </c>
    </row>
    <row r="108" spans="1:5" x14ac:dyDescent="0.3">
      <c r="A108" s="7"/>
      <c r="B108" s="7"/>
      <c r="C108" s="7"/>
      <c r="D108" s="7"/>
      <c r="E108" s="7"/>
    </row>
    <row r="109" spans="1:5" x14ac:dyDescent="0.3">
      <c r="A109" s="7"/>
      <c r="B109" s="7"/>
      <c r="C109" s="7"/>
      <c r="D109" s="7"/>
      <c r="E109" s="7"/>
    </row>
  </sheetData>
  <conditionalFormatting sqref="A8:E107">
    <cfRule type="notContainsBlanks" dxfId="1" priority="1">
      <formula>LEN(TRIM(A8))&gt;0</formula>
    </cfRule>
    <cfRule type="expression" dxfId="0" priority="2">
      <formula>$A8="Totaux"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&amp;CTableau d'amortissement</oddHeader>
    <oddFooter>&amp;LSCAPPINI Nicolas&amp;C2CB&amp;R&amp;D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 1">
              <controlPr defaultSize="0" autoPict="0">
                <anchor moveWithCells="1" sizeWithCells="1">
                  <from>
                    <xdr:col>2</xdr:col>
                    <xdr:colOff>15240</xdr:colOff>
                    <xdr:row>1</xdr:row>
                    <xdr:rowOff>15240</xdr:rowOff>
                  </from>
                  <to>
                    <xdr:col>2</xdr:col>
                    <xdr:colOff>144780</xdr:colOff>
                    <xdr:row>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pinner 2">
              <controlPr defaultSize="0" autoPict="0">
                <anchor moveWithCells="1" sizeWithCells="1">
                  <from>
                    <xdr:col>2</xdr:col>
                    <xdr:colOff>15240</xdr:colOff>
                    <xdr:row>2</xdr:row>
                    <xdr:rowOff>15240</xdr:rowOff>
                  </from>
                  <to>
                    <xdr:col>2</xdr:col>
                    <xdr:colOff>144780</xdr:colOff>
                    <xdr:row>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3</xdr:col>
                    <xdr:colOff>22860</xdr:colOff>
                    <xdr:row>1</xdr:row>
                    <xdr:rowOff>0</xdr:rowOff>
                  </from>
                  <to>
                    <xdr:col>4</xdr:col>
                    <xdr:colOff>7620</xdr:colOff>
                    <xdr:row>2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RowHeight="14.4" x14ac:dyDescent="0.3"/>
  <sheetData>
    <row r="1" spans="1:1" x14ac:dyDescent="0.3">
      <c r="A1" t="s">
        <v>9</v>
      </c>
    </row>
    <row r="2" spans="1:1" x14ac:dyDescent="0.3">
      <c r="A2" t="s">
        <v>10</v>
      </c>
    </row>
    <row r="3" spans="1:1" x14ac:dyDescent="0.3">
      <c r="A3" t="s">
        <v>11</v>
      </c>
    </row>
    <row r="4" spans="1:1" x14ac:dyDescent="0.3">
      <c r="A4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Nicolas PC</cp:lastModifiedBy>
  <dcterms:created xsi:type="dcterms:W3CDTF">2011-02-03T15:44:33Z</dcterms:created>
  <dcterms:modified xsi:type="dcterms:W3CDTF">2013-06-01T11:01:33Z</dcterms:modified>
</cp:coreProperties>
</file>