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workbookProtection workbookPassword="DD75" lockStructure="1"/>
  <bookViews>
    <workbookView xWindow="0" yWindow="120" windowWidth="15195" windowHeight="8700" tabRatio="790" activeTab="3"/>
  </bookViews>
  <sheets>
    <sheet name="REGLES" sheetId="3" r:id="rId1"/>
    <sheet name="RESULTATS" sheetId="128" state="hidden" r:id="rId2"/>
    <sheet name="TEST" sheetId="126" state="hidden" r:id="rId3"/>
    <sheet name="PRONOSTICS" sheetId="129" r:id="rId4"/>
  </sheets>
  <definedNames>
    <definedName name="_xlnm.Print_Area" localSheetId="0">REGLES!$A$1:$S$133</definedName>
  </definedNames>
  <calcPr calcId="145621"/>
</workbook>
</file>

<file path=xl/calcChain.xml><?xml version="1.0" encoding="utf-8"?>
<calcChain xmlns="http://schemas.openxmlformats.org/spreadsheetml/2006/main">
  <c r="M50" i="129" l="1"/>
  <c r="U48" i="129"/>
  <c r="T48" i="129"/>
  <c r="S48" i="129"/>
  <c r="R48" i="129"/>
  <c r="Q48" i="129"/>
  <c r="P48" i="129"/>
  <c r="O48" i="129"/>
  <c r="N48" i="129"/>
  <c r="M48" i="129"/>
  <c r="M44" i="129"/>
  <c r="J44" i="129" s="1"/>
  <c r="N43" i="129"/>
  <c r="M43" i="129"/>
  <c r="P42" i="129"/>
  <c r="O42" i="129"/>
  <c r="N42" i="129"/>
  <c r="M42" i="129"/>
  <c r="N41" i="129"/>
  <c r="M41" i="129"/>
  <c r="R37" i="129"/>
  <c r="Q37" i="129"/>
  <c r="P37" i="129"/>
  <c r="O37" i="129"/>
  <c r="N37" i="129"/>
  <c r="M37" i="129"/>
  <c r="J37" i="129"/>
  <c r="R36" i="129"/>
  <c r="Q36" i="129"/>
  <c r="P36" i="129"/>
  <c r="O36" i="129"/>
  <c r="N36" i="129"/>
  <c r="M36" i="129"/>
  <c r="J36" i="129"/>
  <c r="R35" i="129"/>
  <c r="Q35" i="129"/>
  <c r="P35" i="129"/>
  <c r="O35" i="129"/>
  <c r="N35" i="129"/>
  <c r="M35" i="129"/>
  <c r="J35" i="129"/>
  <c r="P29" i="129"/>
  <c r="N29" i="129"/>
  <c r="M29" i="129"/>
  <c r="P28" i="129"/>
  <c r="N28" i="129"/>
  <c r="M28" i="129"/>
  <c r="P27" i="129"/>
  <c r="N27" i="129"/>
  <c r="M27" i="129"/>
  <c r="P26" i="129"/>
  <c r="N26" i="129"/>
  <c r="M26" i="129"/>
  <c r="P25" i="129"/>
  <c r="N25" i="129"/>
  <c r="M25" i="129"/>
  <c r="P24" i="129"/>
  <c r="N24" i="129"/>
  <c r="M24" i="129"/>
  <c r="P23" i="129"/>
  <c r="N23" i="129"/>
  <c r="M23" i="129"/>
  <c r="P22" i="129"/>
  <c r="N22" i="129"/>
  <c r="M22" i="129"/>
  <c r="P21" i="129"/>
  <c r="N21" i="129"/>
  <c r="M21" i="129"/>
  <c r="P20" i="129"/>
  <c r="N20" i="129"/>
  <c r="M20" i="129"/>
  <c r="P19" i="129"/>
  <c r="N19" i="129"/>
  <c r="M19" i="129"/>
  <c r="P18" i="129"/>
  <c r="N18" i="129"/>
  <c r="M18" i="129"/>
  <c r="P17" i="129"/>
  <c r="N17" i="129"/>
  <c r="M17" i="129"/>
  <c r="P16" i="129"/>
  <c r="N16" i="129"/>
  <c r="M16" i="129"/>
  <c r="P15" i="129"/>
  <c r="N15" i="129"/>
  <c r="M15" i="129"/>
  <c r="P14" i="129"/>
  <c r="N14" i="129"/>
  <c r="M14" i="129"/>
  <c r="P13" i="129"/>
  <c r="N13" i="129"/>
  <c r="M13" i="129"/>
  <c r="P12" i="129"/>
  <c r="N12" i="129"/>
  <c r="M12" i="129"/>
  <c r="M50" i="126"/>
  <c r="N50" i="126" s="1"/>
  <c r="O50" i="126" s="1"/>
  <c r="U48" i="126"/>
  <c r="T48" i="126"/>
  <c r="S48" i="126"/>
  <c r="R48" i="126"/>
  <c r="Q48" i="126"/>
  <c r="P48" i="126"/>
  <c r="O48" i="126"/>
  <c r="N48" i="126"/>
  <c r="M48" i="126"/>
  <c r="M44" i="126"/>
  <c r="J44" i="126" s="1"/>
  <c r="N43" i="126"/>
  <c r="M43" i="126"/>
  <c r="P42" i="126"/>
  <c r="O42" i="126"/>
  <c r="N42" i="126"/>
  <c r="M42" i="126"/>
  <c r="N41" i="126"/>
  <c r="M41" i="126"/>
  <c r="R37" i="126"/>
  <c r="Q37" i="126"/>
  <c r="R36" i="126"/>
  <c r="Q36" i="126"/>
  <c r="R35" i="126"/>
  <c r="Q35" i="126"/>
  <c r="P37" i="126"/>
  <c r="O37" i="126"/>
  <c r="N37" i="126"/>
  <c r="M37" i="126"/>
  <c r="P36" i="126"/>
  <c r="O36" i="126"/>
  <c r="N36" i="126"/>
  <c r="M36" i="126"/>
  <c r="P35" i="126"/>
  <c r="O35" i="126"/>
  <c r="N35" i="126"/>
  <c r="M35" i="126"/>
  <c r="P29" i="126"/>
  <c r="N29" i="126"/>
  <c r="M29" i="126"/>
  <c r="P28" i="126"/>
  <c r="N28" i="126"/>
  <c r="M28" i="126"/>
  <c r="P27" i="126"/>
  <c r="N27" i="126"/>
  <c r="M27" i="126"/>
  <c r="P26" i="126"/>
  <c r="N26" i="126"/>
  <c r="M26" i="126"/>
  <c r="P25" i="126"/>
  <c r="N25" i="126"/>
  <c r="M25" i="126"/>
  <c r="P24" i="126"/>
  <c r="N24" i="126"/>
  <c r="M24" i="126"/>
  <c r="P23" i="126"/>
  <c r="N23" i="126"/>
  <c r="M23" i="126"/>
  <c r="P22" i="126"/>
  <c r="N22" i="126"/>
  <c r="M22" i="126"/>
  <c r="P21" i="126"/>
  <c r="N21" i="126"/>
  <c r="M21" i="126"/>
  <c r="P20" i="126"/>
  <c r="N20" i="126"/>
  <c r="M20" i="126"/>
  <c r="P19" i="126"/>
  <c r="N19" i="126"/>
  <c r="M19" i="126"/>
  <c r="P18" i="126"/>
  <c r="N18" i="126"/>
  <c r="M18" i="126"/>
  <c r="P17" i="126"/>
  <c r="N17" i="126"/>
  <c r="M17" i="126"/>
  <c r="P16" i="126"/>
  <c r="N16" i="126"/>
  <c r="M16" i="126"/>
  <c r="P15" i="126"/>
  <c r="N15" i="126"/>
  <c r="M15" i="126"/>
  <c r="P14" i="126"/>
  <c r="N14" i="126"/>
  <c r="M14" i="126"/>
  <c r="P13" i="126"/>
  <c r="N13" i="126"/>
  <c r="M13" i="126"/>
  <c r="P12" i="126"/>
  <c r="N12" i="126"/>
  <c r="J43" i="129" l="1"/>
  <c r="J42" i="129"/>
  <c r="J41" i="129"/>
  <c r="J38" i="129"/>
  <c r="J43" i="126"/>
  <c r="O13" i="129"/>
  <c r="J13" i="129" s="1"/>
  <c r="O15" i="129"/>
  <c r="J15" i="129" s="1"/>
  <c r="O17" i="129"/>
  <c r="J17" i="129" s="1"/>
  <c r="O19" i="129"/>
  <c r="J19" i="129" s="1"/>
  <c r="O21" i="129"/>
  <c r="J21" i="129" s="1"/>
  <c r="O23" i="129"/>
  <c r="J23" i="129" s="1"/>
  <c r="O25" i="129"/>
  <c r="J25" i="129" s="1"/>
  <c r="O27" i="129"/>
  <c r="J27" i="129" s="1"/>
  <c r="O29" i="129"/>
  <c r="J29" i="129" s="1"/>
  <c r="O12" i="129"/>
  <c r="J12" i="129" s="1"/>
  <c r="O14" i="129"/>
  <c r="J14" i="129" s="1"/>
  <c r="O16" i="129"/>
  <c r="J16" i="129" s="1"/>
  <c r="O18" i="129"/>
  <c r="J18" i="129" s="1"/>
  <c r="O20" i="129"/>
  <c r="J20" i="129" s="1"/>
  <c r="O22" i="129"/>
  <c r="J22" i="129" s="1"/>
  <c r="O24" i="129"/>
  <c r="J24" i="129" s="1"/>
  <c r="O26" i="129"/>
  <c r="J26" i="129" s="1"/>
  <c r="O28" i="129"/>
  <c r="J28" i="129" s="1"/>
  <c r="N50" i="129"/>
  <c r="O50" i="129" s="1"/>
  <c r="P50" i="126"/>
  <c r="Q50" i="126" s="1"/>
  <c r="J42" i="126"/>
  <c r="J41" i="126"/>
  <c r="J37" i="126"/>
  <c r="O13" i="126"/>
  <c r="J13" i="126" s="1"/>
  <c r="O15" i="126"/>
  <c r="J15" i="126" s="1"/>
  <c r="O17" i="126"/>
  <c r="J17" i="126" s="1"/>
  <c r="O19" i="126"/>
  <c r="J19" i="126" s="1"/>
  <c r="O21" i="126"/>
  <c r="J21" i="126" s="1"/>
  <c r="O23" i="126"/>
  <c r="J23" i="126" s="1"/>
  <c r="O25" i="126"/>
  <c r="J25" i="126" s="1"/>
  <c r="O27" i="126"/>
  <c r="J27" i="126" s="1"/>
  <c r="O29" i="126"/>
  <c r="J29" i="126" s="1"/>
  <c r="J35" i="126"/>
  <c r="J36" i="126"/>
  <c r="O14" i="126"/>
  <c r="J14" i="126" s="1"/>
  <c r="O16" i="126"/>
  <c r="J16" i="126" s="1"/>
  <c r="O18" i="126"/>
  <c r="J18" i="126" s="1"/>
  <c r="O20" i="126"/>
  <c r="J20" i="126" s="1"/>
  <c r="O22" i="126"/>
  <c r="J22" i="126" s="1"/>
  <c r="O24" i="126"/>
  <c r="J24" i="126" s="1"/>
  <c r="O26" i="126"/>
  <c r="J26" i="126" s="1"/>
  <c r="O28" i="126"/>
  <c r="J28" i="126" s="1"/>
  <c r="M12" i="126"/>
  <c r="O12" i="126" s="1"/>
  <c r="J12" i="126" s="1"/>
  <c r="J45" i="129" l="1"/>
  <c r="J30" i="129"/>
  <c r="P50" i="129"/>
  <c r="R50" i="126"/>
  <c r="J38" i="126"/>
  <c r="J45" i="126"/>
  <c r="J30" i="126"/>
  <c r="Q50" i="129" l="1"/>
  <c r="S50" i="126"/>
  <c r="T50" i="126" s="1"/>
  <c r="R50" i="129" l="1"/>
  <c r="U50" i="126"/>
  <c r="J48" i="126" s="1"/>
  <c r="J52" i="126" s="1"/>
  <c r="S50" i="129" l="1"/>
  <c r="T50" i="129" s="1"/>
  <c r="U50" i="129" s="1"/>
  <c r="J48" i="129" l="1"/>
  <c r="J52" i="129" s="1"/>
</calcChain>
</file>

<file path=xl/sharedStrings.xml><?xml version="1.0" encoding="utf-8"?>
<sst xmlns="http://schemas.openxmlformats.org/spreadsheetml/2006/main" count="460" uniqueCount="131">
  <si>
    <t>Date</t>
  </si>
  <si>
    <t>Heure</t>
  </si>
  <si>
    <t>Groupe</t>
  </si>
  <si>
    <t>Scores</t>
  </si>
  <si>
    <t>A</t>
  </si>
  <si>
    <t>B</t>
  </si>
  <si>
    <t>C</t>
  </si>
  <si>
    <t>Allemagne</t>
  </si>
  <si>
    <t>Pays-Bas</t>
  </si>
  <si>
    <t>Italie</t>
  </si>
  <si>
    <t>France</t>
  </si>
  <si>
    <t>Espagne</t>
  </si>
  <si>
    <t>Gr.</t>
  </si>
  <si>
    <t>1er</t>
  </si>
  <si>
    <t>2ème</t>
  </si>
  <si>
    <t>Les matchs de poule</t>
  </si>
  <si>
    <t>Attribution des points</t>
  </si>
  <si>
    <t>3 pts</t>
  </si>
  <si>
    <t>Votre pronostic :</t>
  </si>
  <si>
    <t>2-1</t>
  </si>
  <si>
    <t>2-0</t>
  </si>
  <si>
    <t>3-1</t>
  </si>
  <si>
    <t>1-0</t>
  </si>
  <si>
    <t>2-2</t>
  </si>
  <si>
    <t>0-0</t>
  </si>
  <si>
    <t>0-1</t>
  </si>
  <si>
    <t>1-2</t>
  </si>
  <si>
    <t>0 pt</t>
  </si>
  <si>
    <t xml:space="preserve">Total = </t>
  </si>
  <si>
    <t>2 pts</t>
  </si>
  <si>
    <t>1 pt</t>
  </si>
  <si>
    <t>1-1</t>
  </si>
  <si>
    <t>9 pts</t>
  </si>
  <si>
    <t>8 pts</t>
  </si>
  <si>
    <t>Angleterre</t>
  </si>
  <si>
    <t>Danemark</t>
  </si>
  <si>
    <t>6 pts</t>
  </si>
  <si>
    <t>4 pts</t>
  </si>
  <si>
    <t>Suède</t>
  </si>
  <si>
    <t>Russie</t>
  </si>
  <si>
    <t>Euro 2013 de football</t>
  </si>
  <si>
    <t>Finlande</t>
  </si>
  <si>
    <t>Norvège</t>
  </si>
  <si>
    <t>Islande</t>
  </si>
  <si>
    <t>Classement de chaque groupe</t>
  </si>
  <si>
    <t>4ème</t>
  </si>
  <si>
    <t>3ème</t>
  </si>
  <si>
    <t>Nombre de buts marqués dans la compétition</t>
  </si>
  <si>
    <t>Tableau final</t>
  </si>
  <si>
    <t>Demis-finalistes</t>
  </si>
  <si>
    <t>Vainqueur</t>
  </si>
  <si>
    <t>PRONOSTICS DE L'EURO 2013</t>
  </si>
  <si>
    <r>
      <t>20 pts</t>
    </r>
    <r>
      <rPr>
        <sz val="9"/>
        <rFont val="Calibri"/>
        <family val="2"/>
      </rPr>
      <t xml:space="preserve"> Max</t>
    </r>
  </si>
  <si>
    <r>
      <t xml:space="preserve">Pour chacun des </t>
    </r>
    <r>
      <rPr>
        <b/>
        <sz val="9"/>
        <rFont val="Calibri"/>
        <family val="2"/>
      </rPr>
      <t>18 matchs</t>
    </r>
    <r>
      <rPr>
        <sz val="9"/>
        <rFont val="Calibri"/>
        <family val="2"/>
      </rPr>
      <t xml:space="preserve"> de poule, vous devez indiquer le score de chaque équipe dans les 2 cases prévues à cet effet. Par exemple, si vous pronostiquez un score de 2 - 1 pour le match Italie - Finlande, vous devez remplir les deux cases comme suit :</t>
    </r>
  </si>
  <si>
    <t>10 Juillet</t>
  </si>
  <si>
    <t>11 Juillet</t>
  </si>
  <si>
    <t>12 Juillet</t>
  </si>
  <si>
    <t>13 Juillet</t>
  </si>
  <si>
    <t>14 Juillet</t>
  </si>
  <si>
    <t>15 Juillet</t>
  </si>
  <si>
    <t>16 Juillet</t>
  </si>
  <si>
    <t>17 Juillet</t>
  </si>
  <si>
    <t>18 Juillet</t>
  </si>
  <si>
    <r>
      <rPr>
        <b/>
        <u/>
        <sz val="9"/>
        <color indexed="9"/>
        <rFont val="Calibri"/>
        <family val="2"/>
      </rPr>
      <t>Parieur</t>
    </r>
    <r>
      <rPr>
        <b/>
        <sz val="9"/>
        <color indexed="9"/>
        <rFont val="Calibri"/>
        <family val="2"/>
      </rPr>
      <t xml:space="preserve"> :</t>
    </r>
  </si>
  <si>
    <t>Score exact</t>
  </si>
  <si>
    <t>Bon pronostic (victoire / nul / défaite)</t>
  </si>
  <si>
    <r>
      <t>144 pts</t>
    </r>
    <r>
      <rPr>
        <sz val="9"/>
        <rFont val="Calibri"/>
        <family val="2"/>
      </rPr>
      <t xml:space="preserve"> Max</t>
    </r>
  </si>
  <si>
    <t>8 pts (Score exact)</t>
  </si>
  <si>
    <t>4 pts (3 pts bon pronostic + 1 pt score Italie)</t>
  </si>
  <si>
    <t>4 pts (3 pts bon pronostic + 1 pt score Finlande)</t>
  </si>
  <si>
    <t>3 pts (3 pts bon pronostic)</t>
  </si>
  <si>
    <t>1 pt (1 pt score Italie)</t>
  </si>
  <si>
    <t>1 pt (1 pt score Finlande)</t>
  </si>
  <si>
    <t>Vous devez indiquer le classement prévisionnel de chacun des 3 groupes dans les cases prévues à cet effet.</t>
  </si>
  <si>
    <t>Bon 1er</t>
  </si>
  <si>
    <t>Bon 2ème</t>
  </si>
  <si>
    <t>Bon 3ème</t>
  </si>
  <si>
    <t>Bon 4ème</t>
  </si>
  <si>
    <t>Bon score pour une équipe</t>
  </si>
  <si>
    <t>Exemple : Italie - Finlande   2 - 1</t>
  </si>
  <si>
    <t>Finalistes</t>
  </si>
  <si>
    <t>2 meilleurs 3èmes</t>
  </si>
  <si>
    <t>Vous devez indiquer :</t>
  </si>
  <si>
    <t>4) Le vainqueur de l'EURO</t>
  </si>
  <si>
    <t>3) Les 2 finalistes</t>
  </si>
  <si>
    <t>2) Les 4 demis-finalistes</t>
  </si>
  <si>
    <t>1) Les 2 meilleurs 3èmes, soit les 2 derniers qualifiés
    (les 6 autres qualifiés, 1ers et 2èmes, sont donnés juste au-dessus par le pronostiqueur)</t>
  </si>
  <si>
    <t>1 meilleur 3ème</t>
  </si>
  <si>
    <t>1 demi-finaliste</t>
  </si>
  <si>
    <t>1 finaliste</t>
  </si>
  <si>
    <t>Le vainqueur</t>
  </si>
  <si>
    <t>15 pts</t>
  </si>
  <si>
    <t>Equipe pronostiquée 2ème finissant 1ère et équipe pronostiquée 1ère finissant 2ème</t>
  </si>
  <si>
    <t>Vous devez indiquer le nombre de buts marqués lors des 25 matchs de la compétitions (du premier match de poule jusqu'à la finale) dans la case prévue à cet effet.</t>
  </si>
  <si>
    <t>20 pts</t>
  </si>
  <si>
    <t>Nombre de buts exact</t>
  </si>
  <si>
    <t>1 but d'écart</t>
  </si>
  <si>
    <t>2 à 3 buts d'écart</t>
  </si>
  <si>
    <t>4 à 5 buts d'écart</t>
  </si>
  <si>
    <t>6 à 7 buts d'écart</t>
  </si>
  <si>
    <t>8 à 10 buts d'écart</t>
  </si>
  <si>
    <t>11 à 13 buts d'écart</t>
  </si>
  <si>
    <t>17 à 20 buts d'écart</t>
  </si>
  <si>
    <t>14 à 16 buts d'écart</t>
  </si>
  <si>
    <t>21 buts d'écart et plus</t>
  </si>
  <si>
    <t>12 pts</t>
  </si>
  <si>
    <t>Total</t>
  </si>
  <si>
    <t>Total maximum de points à obtenir =</t>
  </si>
  <si>
    <r>
      <t>39 pts</t>
    </r>
    <r>
      <rPr>
        <sz val="9"/>
        <rFont val="Calibri"/>
        <family val="2"/>
      </rPr>
      <t xml:space="preserve"> Max</t>
    </r>
  </si>
  <si>
    <r>
      <t>47 pts</t>
    </r>
    <r>
      <rPr>
        <sz val="9"/>
        <rFont val="Calibri"/>
        <family val="2"/>
      </rPr>
      <t xml:space="preserve"> Max</t>
    </r>
  </si>
  <si>
    <r>
      <t xml:space="preserve">144 + 39 + 47 + 20 = </t>
    </r>
    <r>
      <rPr>
        <b/>
        <u/>
        <sz val="12"/>
        <color indexed="18"/>
        <rFont val="Calibri"/>
        <family val="2"/>
      </rPr>
      <t>250 pts</t>
    </r>
  </si>
  <si>
    <t>RESULTATS</t>
  </si>
  <si>
    <t>Test positif</t>
  </si>
  <si>
    <t>Score 1</t>
  </si>
  <si>
    <t>Score 2</t>
  </si>
  <si>
    <t>Résultat</t>
  </si>
  <si>
    <t>Bon résultat</t>
  </si>
  <si>
    <t>1 bon score</t>
  </si>
  <si>
    <t>/144</t>
  </si>
  <si>
    <t>/39</t>
  </si>
  <si>
    <t>/47</t>
  </si>
  <si>
    <t>/20</t>
  </si>
  <si>
    <t>/250</t>
  </si>
  <si>
    <t>1er/2ème désordre</t>
  </si>
  <si>
    <t>1er désordre</t>
  </si>
  <si>
    <t>2ème désordre</t>
  </si>
  <si>
    <t>Equipe 1</t>
  </si>
  <si>
    <t>Equipe 2</t>
  </si>
  <si>
    <t>Equipe 3</t>
  </si>
  <si>
    <t>Equipe 4</t>
  </si>
  <si>
    <t xml:space="preserve">orgulloygloria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</si>
</sst>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\ mmmm"/>
  </numFmts>
  <fonts count="39" x14ac:knownFonts="1">
    <font>
      <sz val="10"/>
      <name val="Arial"/>
    </font>
    <font>
      <sz val="8"/>
      <name val="Arial"/>
      <family val="2"/>
    </font>
    <font>
      <sz val="9"/>
      <name val="Calibri"/>
      <family val="2"/>
    </font>
    <font>
      <b/>
      <sz val="14"/>
      <color rgb="FFFF9600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  <font>
      <u/>
      <sz val="9"/>
      <name val="Calibri"/>
      <family val="2"/>
    </font>
    <font>
      <b/>
      <sz val="9"/>
      <color indexed="18"/>
      <name val="Calibri"/>
      <family val="2"/>
    </font>
    <font>
      <sz val="8"/>
      <name val="Calibri"/>
      <family val="2"/>
    </font>
    <font>
      <b/>
      <sz val="9"/>
      <color indexed="9"/>
      <name val="Calibri"/>
      <family val="2"/>
    </font>
    <font>
      <sz val="10"/>
      <name val="Calibri"/>
      <family val="2"/>
    </font>
    <font>
      <b/>
      <sz val="9"/>
      <color indexed="53"/>
      <name val="Calibri"/>
      <family val="2"/>
    </font>
    <font>
      <b/>
      <sz val="9"/>
      <color rgb="FF7030A0"/>
      <name val="Calibri"/>
      <family val="2"/>
    </font>
    <font>
      <b/>
      <sz val="9"/>
      <color rgb="FFFF41A7"/>
      <name val="Calibri"/>
      <family val="2"/>
    </font>
    <font>
      <b/>
      <sz val="9"/>
      <color rgb="FF00BE00"/>
      <name val="Calibri"/>
      <family val="2"/>
    </font>
    <font>
      <b/>
      <sz val="9"/>
      <color rgb="FF00C8FF"/>
      <name val="Calibri"/>
      <family val="2"/>
    </font>
    <font>
      <b/>
      <sz val="9"/>
      <color theme="5" tint="-0.249977111117893"/>
      <name val="Calibri"/>
      <family val="2"/>
    </font>
    <font>
      <b/>
      <sz val="9"/>
      <color indexed="56"/>
      <name val="Calibri"/>
      <family val="2"/>
    </font>
    <font>
      <b/>
      <sz val="16"/>
      <color rgb="FFFF9600"/>
      <name val="Calibri"/>
      <family val="2"/>
    </font>
    <font>
      <b/>
      <sz val="9"/>
      <color theme="6" tint="-0.499984740745262"/>
      <name val="Calibri"/>
      <family val="2"/>
    </font>
    <font>
      <sz val="9"/>
      <color theme="6" tint="-0.499984740745262"/>
      <name val="Calibri"/>
      <family val="2"/>
    </font>
    <font>
      <i/>
      <sz val="9"/>
      <name val="Calibri"/>
      <family val="2"/>
    </font>
    <font>
      <b/>
      <i/>
      <sz val="9"/>
      <color indexed="10"/>
      <name val="Calibri"/>
      <family val="2"/>
    </font>
    <font>
      <b/>
      <sz val="12"/>
      <color rgb="FF7030A0"/>
      <name val="Calibri"/>
      <family val="2"/>
    </font>
    <font>
      <b/>
      <sz val="12"/>
      <color theme="5" tint="-0.249977111117893"/>
      <name val="Calibri"/>
      <family val="2"/>
    </font>
    <font>
      <b/>
      <sz val="14"/>
      <color indexed="9"/>
      <name val="Calibri"/>
      <family val="2"/>
    </font>
    <font>
      <b/>
      <u/>
      <sz val="9"/>
      <color indexed="9"/>
      <name val="Calibri"/>
      <family val="2"/>
    </font>
    <font>
      <b/>
      <sz val="12"/>
      <color theme="6" tint="-0.499984740745262"/>
      <name val="Calibri"/>
      <family val="2"/>
    </font>
    <font>
      <b/>
      <sz val="9"/>
      <color theme="3" tint="-0.249977111117893"/>
      <name val="Calibri"/>
      <family val="2"/>
    </font>
    <font>
      <sz val="9"/>
      <color theme="3" tint="-0.249977111117893"/>
      <name val="Calibri"/>
      <family val="2"/>
    </font>
    <font>
      <b/>
      <sz val="12"/>
      <color theme="3" tint="-0.249977111117893"/>
      <name val="Calibri"/>
      <family val="2"/>
    </font>
    <font>
      <b/>
      <sz val="12"/>
      <color rgb="FFFFCC00"/>
      <name val="Calibri"/>
      <family val="2"/>
    </font>
    <font>
      <b/>
      <sz val="12"/>
      <color indexed="18"/>
      <name val="Calibri"/>
      <family val="2"/>
    </font>
    <font>
      <b/>
      <u/>
      <sz val="12"/>
      <color indexed="18"/>
      <name val="Calibri"/>
      <family val="2"/>
    </font>
    <font>
      <b/>
      <sz val="14"/>
      <name val="Calibri"/>
      <family val="2"/>
    </font>
    <font>
      <sz val="8"/>
      <color theme="6" tint="-0.499984740745262"/>
      <name val="Calibri"/>
      <family val="2"/>
    </font>
    <font>
      <b/>
      <sz val="12"/>
      <color rgb="FFFF0000"/>
      <name val="Calibri"/>
      <family val="2"/>
    </font>
    <font>
      <b/>
      <sz val="12"/>
      <name val="Calibri"/>
      <family val="2"/>
    </font>
    <font>
      <b/>
      <sz val="8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6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5">
    <border>
      <left/>
      <right/>
      <top/>
      <bottom/>
      <diagonal/>
    </border>
    <border>
      <left/>
      <right/>
      <top style="dashed">
        <color rgb="FF7030A0"/>
      </top>
      <bottom/>
      <diagonal/>
    </border>
    <border>
      <left style="thin">
        <color rgb="FF7030A0"/>
      </left>
      <right style="hair">
        <color rgb="FF7030A0"/>
      </right>
      <top style="dashed">
        <color rgb="FF7030A0"/>
      </top>
      <bottom/>
      <diagonal/>
    </border>
    <border>
      <left/>
      <right style="thin">
        <color rgb="FF7030A0"/>
      </right>
      <top style="dashed">
        <color rgb="FF7030A0"/>
      </top>
      <bottom/>
      <diagonal/>
    </border>
    <border>
      <left/>
      <right/>
      <top/>
      <bottom style="dashed">
        <color rgb="FF7030A0"/>
      </bottom>
      <diagonal/>
    </border>
    <border>
      <left style="thin">
        <color rgb="FF7030A0"/>
      </left>
      <right style="hair">
        <color rgb="FF7030A0"/>
      </right>
      <top/>
      <bottom style="dashed">
        <color rgb="FF7030A0"/>
      </bottom>
      <diagonal/>
    </border>
    <border>
      <left/>
      <right style="thin">
        <color rgb="FF7030A0"/>
      </right>
      <top/>
      <bottom style="dashed">
        <color rgb="FF7030A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rgb="FF000080"/>
      </left>
      <right style="thin">
        <color rgb="FF000080"/>
      </right>
      <top style="thin">
        <color rgb="FF000080"/>
      </top>
      <bottom style="thin">
        <color rgb="FF000080"/>
      </bottom>
      <diagonal/>
    </border>
    <border>
      <left style="thin">
        <color rgb="FF000080"/>
      </left>
      <right/>
      <top style="thin">
        <color rgb="FF000080"/>
      </top>
      <bottom/>
      <diagonal/>
    </border>
    <border>
      <left/>
      <right/>
      <top style="thin">
        <color rgb="FF000080"/>
      </top>
      <bottom/>
      <diagonal/>
    </border>
    <border>
      <left/>
      <right style="thin">
        <color rgb="FF000080"/>
      </right>
      <top style="thin">
        <color rgb="FF000080"/>
      </top>
      <bottom/>
      <diagonal/>
    </border>
    <border>
      <left style="thin">
        <color rgb="FF000080"/>
      </left>
      <right/>
      <top/>
      <bottom/>
      <diagonal/>
    </border>
    <border>
      <left/>
      <right style="thin">
        <color rgb="FF000080"/>
      </right>
      <top/>
      <bottom/>
      <diagonal/>
    </border>
    <border>
      <left style="thin">
        <color rgb="FF000080"/>
      </left>
      <right/>
      <top/>
      <bottom style="thin">
        <color rgb="FF000080"/>
      </bottom>
      <diagonal/>
    </border>
    <border>
      <left/>
      <right/>
      <top/>
      <bottom style="thin">
        <color rgb="FF000080"/>
      </bottom>
      <diagonal/>
    </border>
    <border>
      <left/>
      <right style="thin">
        <color rgb="FF000080"/>
      </right>
      <top/>
      <bottom style="thin">
        <color rgb="FF00008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8" fillId="0" borderId="0" xfId="0" applyFont="1" applyFill="1" applyAlignment="1" applyProtection="1">
      <alignment vertical="center"/>
    </xf>
    <xf numFmtId="0" fontId="8" fillId="2" borderId="0" xfId="0" applyFont="1" applyFill="1" applyAlignment="1" applyProtection="1">
      <alignment vertical="center"/>
    </xf>
    <xf numFmtId="0" fontId="10" fillId="0" borderId="0" xfId="0" applyFont="1" applyFill="1"/>
    <xf numFmtId="0" fontId="11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10" fillId="0" borderId="0" xfId="0" applyFont="1"/>
    <xf numFmtId="0" fontId="2" fillId="0" borderId="0" xfId="0" applyFont="1" applyFill="1" applyAlignment="1" applyProtection="1">
      <alignment vertical="center"/>
    </xf>
    <xf numFmtId="0" fontId="2" fillId="2" borderId="0" xfId="0" applyFont="1" applyFill="1" applyAlignment="1" applyProtection="1">
      <alignment vertical="center"/>
    </xf>
    <xf numFmtId="0" fontId="2" fillId="0" borderId="0" xfId="0" applyFont="1" applyFill="1"/>
    <xf numFmtId="0" fontId="15" fillId="0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1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vertical="center"/>
    </xf>
    <xf numFmtId="0" fontId="20" fillId="2" borderId="0" xfId="0" applyFont="1" applyFill="1" applyAlignment="1" applyProtection="1">
      <alignment vertical="center"/>
    </xf>
    <xf numFmtId="0" fontId="2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2" fillId="0" borderId="0" xfId="0" applyFont="1" applyFill="1" applyAlignment="1" applyProtection="1">
      <alignment vertical="center" wrapText="1"/>
    </xf>
    <xf numFmtId="49" fontId="2" fillId="0" borderId="0" xfId="0" applyNumberFormat="1" applyFont="1" applyFill="1" applyBorder="1" applyAlignment="1" applyProtection="1">
      <alignment horizontal="center" vertical="center"/>
    </xf>
    <xf numFmtId="20" fontId="2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right" vertical="center"/>
    </xf>
    <xf numFmtId="0" fontId="7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left" vertical="center" wrapText="1"/>
    </xf>
    <xf numFmtId="164" fontId="21" fillId="0" borderId="0" xfId="0" applyNumberFormat="1" applyFont="1" applyFill="1" applyBorder="1" applyAlignment="1" applyProtection="1">
      <alignment horizontal="left" vertical="center" wrapText="1"/>
    </xf>
    <xf numFmtId="20" fontId="21" fillId="0" borderId="0" xfId="0" applyNumberFormat="1" applyFont="1" applyFill="1" applyBorder="1" applyAlignment="1" applyProtection="1">
      <alignment horizontal="left" vertical="center" wrapText="1"/>
    </xf>
    <xf numFmtId="0" fontId="22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right" vertical="center" wrapText="1"/>
    </xf>
    <xf numFmtId="0" fontId="7" fillId="0" borderId="0" xfId="0" applyFont="1" applyFill="1" applyAlignment="1" applyProtection="1">
      <alignment horizontal="left" vertical="center" wrapText="1"/>
    </xf>
    <xf numFmtId="49" fontId="2" fillId="0" borderId="0" xfId="0" applyNumberFormat="1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 wrapText="1"/>
    </xf>
    <xf numFmtId="0" fontId="28" fillId="9" borderId="0" xfId="0" applyFont="1" applyFill="1" applyAlignment="1" applyProtection="1">
      <alignment horizontal="center" vertical="center"/>
    </xf>
    <xf numFmtId="0" fontId="29" fillId="9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center" vertical="center"/>
    </xf>
    <xf numFmtId="0" fontId="20" fillId="0" borderId="0" xfId="0" applyFont="1" applyFill="1" applyAlignment="1" applyProtection="1">
      <alignment vertical="center"/>
    </xf>
    <xf numFmtId="20" fontId="2" fillId="0" borderId="1" xfId="0" applyNumberFormat="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vertical="center"/>
    </xf>
    <xf numFmtId="20" fontId="2" fillId="0" borderId="4" xfId="0" applyNumberFormat="1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right" vertical="center"/>
    </xf>
    <xf numFmtId="0" fontId="2" fillId="0" borderId="4" xfId="0" applyFont="1" applyFill="1" applyBorder="1" applyAlignment="1" applyProtection="1">
      <alignment vertical="center"/>
    </xf>
    <xf numFmtId="0" fontId="14" fillId="0" borderId="1" xfId="0" applyFont="1" applyFill="1" applyBorder="1" applyAlignment="1" applyProtection="1">
      <alignment horizontal="center" vertical="center"/>
    </xf>
    <xf numFmtId="0" fontId="14" fillId="0" borderId="4" xfId="0" applyFont="1" applyFill="1" applyBorder="1" applyAlignment="1" applyProtection="1">
      <alignment horizontal="center" vertical="center"/>
    </xf>
    <xf numFmtId="0" fontId="15" fillId="0" borderId="1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2" fillId="0" borderId="4" xfId="0" applyFont="1" applyFill="1" applyBorder="1" applyAlignment="1" applyProtection="1">
      <alignment horizontal="left" vertical="center"/>
    </xf>
    <xf numFmtId="0" fontId="2" fillId="0" borderId="1" xfId="0" applyFont="1" applyFill="1" applyBorder="1" applyAlignment="1" applyProtection="1">
      <alignment horizontal="left" vertical="center"/>
    </xf>
    <xf numFmtId="0" fontId="4" fillId="0" borderId="21" xfId="0" applyFont="1" applyFill="1" applyBorder="1" applyAlignment="1" applyProtection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3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center" vertical="center"/>
    </xf>
    <xf numFmtId="0" fontId="36" fillId="0" borderId="0" xfId="0" applyFont="1" applyFill="1" applyAlignment="1" applyProtection="1">
      <alignment horizontal="center" vertical="center"/>
    </xf>
    <xf numFmtId="0" fontId="37" fillId="0" borderId="0" xfId="0" applyFont="1" applyFill="1" applyAlignment="1" applyProtection="1">
      <alignment horizontal="center" vertical="center"/>
    </xf>
    <xf numFmtId="0" fontId="36" fillId="0" borderId="17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17" fillId="0" borderId="0" xfId="0" applyFont="1" applyFill="1" applyAlignment="1" applyProtection="1">
      <alignment vertical="center"/>
    </xf>
    <xf numFmtId="0" fontId="38" fillId="0" borderId="0" xfId="0" applyFont="1" applyFill="1" applyAlignment="1" applyProtection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Fill="1" applyAlignment="1">
      <alignment vertical="center"/>
    </xf>
    <xf numFmtId="0" fontId="15" fillId="0" borderId="0" xfId="0" applyFont="1" applyFill="1" applyAlignment="1" applyProtection="1">
      <alignment horizontal="center" vertical="center"/>
    </xf>
    <xf numFmtId="0" fontId="1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horizontal="left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23" fillId="3" borderId="0" xfId="0" applyFont="1" applyFill="1" applyAlignment="1" applyProtection="1">
      <alignment horizontal="center" vertical="center" wrapText="1"/>
    </xf>
    <xf numFmtId="0" fontId="27" fillId="8" borderId="0" xfId="0" applyFont="1" applyFill="1" applyAlignment="1" applyProtection="1">
      <alignment horizontal="center" vertical="center"/>
    </xf>
    <xf numFmtId="0" fontId="3" fillId="7" borderId="0" xfId="0" applyFont="1" applyFill="1" applyAlignment="1">
      <alignment horizontal="center" vertical="center" wrapText="1"/>
    </xf>
    <xf numFmtId="0" fontId="30" fillId="9" borderId="0" xfId="0" applyFont="1" applyFill="1" applyAlignment="1" applyProtection="1">
      <alignment horizontal="center" vertical="center" wrapText="1"/>
    </xf>
    <xf numFmtId="0" fontId="24" fillId="4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left" vertical="center"/>
    </xf>
    <xf numFmtId="0" fontId="31" fillId="5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 wrapText="1"/>
    </xf>
    <xf numFmtId="0" fontId="32" fillId="0" borderId="0" xfId="0" applyFont="1" applyFill="1" applyAlignment="1" applyProtection="1">
      <alignment horizontal="center" vertical="center" wrapText="1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12" fillId="3" borderId="0" xfId="0" applyFont="1" applyFill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34" fillId="0" borderId="9" xfId="0" applyFont="1" applyFill="1" applyBorder="1" applyAlignment="1" applyProtection="1">
      <alignment horizontal="center" vertical="center"/>
      <protection locked="0"/>
    </xf>
    <xf numFmtId="0" fontId="34" fillId="0" borderId="10" xfId="0" applyFont="1" applyFill="1" applyBorder="1" applyAlignment="1" applyProtection="1">
      <alignment horizontal="center" vertical="center"/>
      <protection locked="0"/>
    </xf>
    <xf numFmtId="0" fontId="34" fillId="0" borderId="11" xfId="0" applyFont="1" applyFill="1" applyBorder="1" applyAlignment="1" applyProtection="1">
      <alignment horizontal="center" vertical="center"/>
      <protection locked="0"/>
    </xf>
    <xf numFmtId="0" fontId="34" fillId="0" borderId="12" xfId="0" applyFont="1" applyFill="1" applyBorder="1" applyAlignment="1" applyProtection="1">
      <alignment horizontal="center" vertical="center"/>
      <protection locked="0"/>
    </xf>
    <xf numFmtId="0" fontId="34" fillId="0" borderId="0" xfId="0" applyFont="1" applyFill="1" applyBorder="1" applyAlignment="1" applyProtection="1">
      <alignment horizontal="center" vertical="center"/>
      <protection locked="0"/>
    </xf>
    <xf numFmtId="0" fontId="34" fillId="0" borderId="13" xfId="0" applyFont="1" applyFill="1" applyBorder="1" applyAlignment="1" applyProtection="1">
      <alignment horizontal="center" vertical="center"/>
      <protection locked="0"/>
    </xf>
    <xf numFmtId="0" fontId="34" fillId="0" borderId="14" xfId="0" applyFont="1" applyFill="1" applyBorder="1" applyAlignment="1" applyProtection="1">
      <alignment horizontal="center" vertical="center"/>
      <protection locked="0"/>
    </xf>
    <xf numFmtId="0" fontId="34" fillId="0" borderId="15" xfId="0" applyFont="1" applyFill="1" applyBorder="1" applyAlignment="1" applyProtection="1">
      <alignment horizontal="center" vertical="center"/>
      <protection locked="0"/>
    </xf>
    <xf numFmtId="0" fontId="34" fillId="0" borderId="16" xfId="0" applyFont="1" applyFill="1" applyBorder="1" applyAlignment="1" applyProtection="1">
      <alignment horizontal="center" vertical="center"/>
      <protection locked="0"/>
    </xf>
    <xf numFmtId="0" fontId="19" fillId="8" borderId="0" xfId="0" applyFont="1" applyFill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/>
    </xf>
    <xf numFmtId="49" fontId="2" fillId="0" borderId="4" xfId="0" applyNumberFormat="1" applyFont="1" applyFill="1" applyBorder="1" applyAlignment="1" applyProtection="1">
      <alignment horizontal="center" vertical="center"/>
    </xf>
    <xf numFmtId="0" fontId="16" fillId="4" borderId="0" xfId="0" applyFont="1" applyFill="1" applyAlignment="1" applyProtection="1">
      <alignment horizontal="center" vertical="center"/>
    </xf>
    <xf numFmtId="0" fontId="18" fillId="0" borderId="0" xfId="0" applyFont="1" applyFill="1" applyAlignment="1" applyProtection="1">
      <alignment horizontal="center" vertical="center" wrapText="1"/>
    </xf>
    <xf numFmtId="0" fontId="28" fillId="9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26" fillId="6" borderId="0" xfId="0" applyFont="1" applyFill="1" applyBorder="1" applyAlignment="1" applyProtection="1">
      <alignment horizontal="center" vertical="center"/>
    </xf>
    <xf numFmtId="0" fontId="9" fillId="6" borderId="0" xfId="0" applyFont="1" applyFill="1" applyBorder="1" applyAlignment="1" applyProtection="1">
      <alignment horizontal="center" vertical="center"/>
    </xf>
    <xf numFmtId="0" fontId="36" fillId="0" borderId="18" xfId="0" applyFont="1" applyFill="1" applyBorder="1" applyAlignment="1" applyProtection="1">
      <alignment horizontal="center" vertical="center"/>
    </xf>
    <xf numFmtId="0" fontId="36" fillId="0" borderId="19" xfId="0" applyFont="1" applyFill="1" applyBorder="1" applyAlignment="1" applyProtection="1">
      <alignment horizontal="center" vertical="center"/>
    </xf>
    <xf numFmtId="0" fontId="36" fillId="0" borderId="20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 textRotation="90"/>
    </xf>
    <xf numFmtId="0" fontId="4" fillId="0" borderId="19" xfId="0" applyFont="1" applyFill="1" applyBorder="1" applyAlignment="1" applyProtection="1">
      <alignment horizontal="center" vertical="center" textRotation="90"/>
    </xf>
    <xf numFmtId="0" fontId="4" fillId="0" borderId="20" xfId="0" applyFont="1" applyFill="1" applyBorder="1" applyAlignment="1" applyProtection="1">
      <alignment horizontal="center" vertical="center" textRotation="90"/>
    </xf>
    <xf numFmtId="0" fontId="37" fillId="0" borderId="24" xfId="0" applyFont="1" applyFill="1" applyBorder="1" applyAlignment="1" applyProtection="1">
      <alignment horizontal="center" vertical="center"/>
    </xf>
    <xf numFmtId="0" fontId="25" fillId="6" borderId="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6">
    <dxf>
      <font>
        <b/>
        <i val="0"/>
        <strike/>
        <condense val="0"/>
        <extend val="0"/>
        <color indexed="10"/>
      </font>
    </dxf>
    <dxf>
      <font>
        <strike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strike/>
        <condense val="0"/>
        <extend val="0"/>
        <color indexed="10"/>
      </font>
    </dxf>
    <dxf>
      <font>
        <strike/>
        <condense val="0"/>
        <extend val="0"/>
        <color indexed="10"/>
      </font>
      <fill>
        <patternFill>
          <bgColor indexed="9"/>
        </patternFill>
      </fill>
    </dxf>
    <dxf>
      <font>
        <b/>
        <i val="0"/>
        <strike/>
        <condense val="0"/>
        <extend val="0"/>
        <color indexed="10"/>
      </font>
    </dxf>
    <dxf>
      <font>
        <strike/>
        <condense val="0"/>
        <extend val="0"/>
        <color indexed="10"/>
      </font>
      <fill>
        <patternFill>
          <bgColor indexed="9"/>
        </patternFill>
      </fill>
    </dxf>
  </dxfs>
  <tableStyles count="0" defaultTableStyle="TableStyleMedium9" defaultPivotStyle="PivotStyleLight16"/>
  <colors>
    <mruColors>
      <color rgb="FFFF41A7"/>
      <color rgb="FF00C8FF"/>
      <color rgb="FF00BE00"/>
      <color rgb="FFFFFF99"/>
      <color rgb="FFFFCC00"/>
      <color rgb="FFFF9600"/>
      <color rgb="FF000080"/>
      <color rgb="FF993300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13" Type="http://schemas.openxmlformats.org/officeDocument/2006/relationships/image" Target="../media/image14.png"/><Relationship Id="rId18" Type="http://schemas.openxmlformats.org/officeDocument/2006/relationships/image" Target="../media/image1.jpe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493776</xdr:colOff>
      <xdr:row>3</xdr:row>
      <xdr:rowOff>0</xdr:rowOff>
    </xdr:from>
    <xdr:to>
      <xdr:col>6</xdr:col>
      <xdr:colOff>512064</xdr:colOff>
      <xdr:row>4</xdr:row>
      <xdr:rowOff>17376</xdr:rowOff>
    </xdr:to>
    <xdr:pic>
      <xdr:nvPicPr>
        <xdr:cNvPr id="12" name="Image 11" descr="Le tableau complet de l'Eur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88336" y="612648"/>
          <a:ext cx="1572768" cy="858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0</xdr:colOff>
      <xdr:row>8</xdr:row>
      <xdr:rowOff>8966</xdr:rowOff>
    </xdr:to>
    <xdr:pic>
      <xdr:nvPicPr>
        <xdr:cNvPr id="2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09975" y="561975"/>
          <a:ext cx="0" cy="6947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0</xdr:colOff>
      <xdr:row>32</xdr:row>
      <xdr:rowOff>0</xdr:rowOff>
    </xdr:to>
    <xdr:pic>
      <xdr:nvPicPr>
        <xdr:cNvPr id="3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09975" y="488632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0</xdr:colOff>
      <xdr:row>49</xdr:row>
      <xdr:rowOff>123825</xdr:rowOff>
    </xdr:to>
    <xdr:pic>
      <xdr:nvPicPr>
        <xdr:cNvPr id="4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609975" y="808672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0</xdr:colOff>
      <xdr:row>34</xdr:row>
      <xdr:rowOff>50673</xdr:rowOff>
    </xdr:to>
    <xdr:pic>
      <xdr:nvPicPr>
        <xdr:cNvPr id="5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609975" y="5133975"/>
          <a:ext cx="0" cy="1268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32</xdr:row>
      <xdr:rowOff>19050</xdr:rowOff>
    </xdr:from>
    <xdr:to>
      <xdr:col>8</xdr:col>
      <xdr:colOff>0</xdr:colOff>
      <xdr:row>33</xdr:row>
      <xdr:rowOff>9144</xdr:rowOff>
    </xdr:to>
    <xdr:pic>
      <xdr:nvPicPr>
        <xdr:cNvPr id="6" name="Picture 20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609975" y="5029200"/>
          <a:ext cx="0" cy="1139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34</xdr:row>
      <xdr:rowOff>9525</xdr:rowOff>
    </xdr:from>
    <xdr:to>
      <xdr:col>8</xdr:col>
      <xdr:colOff>0</xdr:colOff>
      <xdr:row>34</xdr:row>
      <xdr:rowOff>133350</xdr:rowOff>
    </xdr:to>
    <xdr:pic>
      <xdr:nvPicPr>
        <xdr:cNvPr id="7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609975" y="5219700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0</xdr:colOff>
      <xdr:row>37</xdr:row>
      <xdr:rowOff>123825</xdr:rowOff>
    </xdr:to>
    <xdr:pic>
      <xdr:nvPicPr>
        <xdr:cNvPr id="8" name="Picture 20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609975" y="566737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0</xdr:colOff>
      <xdr:row>37</xdr:row>
      <xdr:rowOff>137160</xdr:rowOff>
    </xdr:to>
    <xdr:pic>
      <xdr:nvPicPr>
        <xdr:cNvPr id="9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609975" y="5667375"/>
          <a:ext cx="0" cy="1371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0</xdr:colOff>
      <xdr:row>38</xdr:row>
      <xdr:rowOff>114300</xdr:rowOff>
    </xdr:to>
    <xdr:pic>
      <xdr:nvPicPr>
        <xdr:cNvPr id="10" name="Picture 20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609975" y="5972175"/>
          <a:ext cx="0" cy="114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0</xdr:colOff>
      <xdr:row>38</xdr:row>
      <xdr:rowOff>123825</xdr:rowOff>
    </xdr:to>
    <xdr:pic>
      <xdr:nvPicPr>
        <xdr:cNvPr id="11" name="Picture 20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609975" y="597217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0</xdr:colOff>
      <xdr:row>40</xdr:row>
      <xdr:rowOff>126873</xdr:rowOff>
    </xdr:to>
    <xdr:pic>
      <xdr:nvPicPr>
        <xdr:cNvPr id="12" name="Picture 20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609975" y="6562725"/>
          <a:ext cx="0" cy="1268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0</xdr:colOff>
      <xdr:row>40</xdr:row>
      <xdr:rowOff>123825</xdr:rowOff>
    </xdr:to>
    <xdr:pic>
      <xdr:nvPicPr>
        <xdr:cNvPr id="13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609975" y="663892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0</xdr:colOff>
      <xdr:row>41</xdr:row>
      <xdr:rowOff>95250</xdr:rowOff>
    </xdr:to>
    <xdr:pic>
      <xdr:nvPicPr>
        <xdr:cNvPr id="14" name="Picture 22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609975" y="6781800"/>
          <a:ext cx="0" cy="95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0</xdr:colOff>
      <xdr:row>41</xdr:row>
      <xdr:rowOff>95250</xdr:rowOff>
    </xdr:to>
    <xdr:pic>
      <xdr:nvPicPr>
        <xdr:cNvPr id="15" name="Picture 22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609975" y="6781800"/>
          <a:ext cx="0" cy="95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0</xdr:colOff>
      <xdr:row>50</xdr:row>
      <xdr:rowOff>123825</xdr:rowOff>
    </xdr:to>
    <xdr:pic>
      <xdr:nvPicPr>
        <xdr:cNvPr id="16" name="Picture 22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609975" y="823912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0</xdr:colOff>
      <xdr:row>50</xdr:row>
      <xdr:rowOff>123825</xdr:rowOff>
    </xdr:to>
    <xdr:pic>
      <xdr:nvPicPr>
        <xdr:cNvPr id="17" name="Picture 22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609975" y="823912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0</xdr:colOff>
      <xdr:row>50</xdr:row>
      <xdr:rowOff>114300</xdr:rowOff>
    </xdr:to>
    <xdr:pic>
      <xdr:nvPicPr>
        <xdr:cNvPr id="18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609975" y="8239125"/>
          <a:ext cx="0" cy="114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301752</xdr:colOff>
      <xdr:row>3</xdr:row>
      <xdr:rowOff>117456</xdr:rowOff>
    </xdr:from>
    <xdr:to>
      <xdr:col>7</xdr:col>
      <xdr:colOff>704088</xdr:colOff>
      <xdr:row>7</xdr:row>
      <xdr:rowOff>109728</xdr:rowOff>
    </xdr:to>
    <xdr:pic>
      <xdr:nvPicPr>
        <xdr:cNvPr id="19" name="Image 18" descr="Le tableau complet de l'Euro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927" y="536556"/>
          <a:ext cx="1145286" cy="678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0</xdr:colOff>
      <xdr:row>8</xdr:row>
      <xdr:rowOff>8966</xdr:rowOff>
    </xdr:to>
    <xdr:pic>
      <xdr:nvPicPr>
        <xdr:cNvPr id="2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6650" y="561975"/>
          <a:ext cx="0" cy="6947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0</xdr:colOff>
      <xdr:row>32</xdr:row>
      <xdr:rowOff>0</xdr:rowOff>
    </xdr:to>
    <xdr:pic>
      <xdr:nvPicPr>
        <xdr:cNvPr id="3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505200" y="488632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0</xdr:colOff>
      <xdr:row>49</xdr:row>
      <xdr:rowOff>123825</xdr:rowOff>
    </xdr:to>
    <xdr:pic>
      <xdr:nvPicPr>
        <xdr:cNvPr id="4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505200" y="808672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0</xdr:colOff>
      <xdr:row>34</xdr:row>
      <xdr:rowOff>50673</xdr:rowOff>
    </xdr:to>
    <xdr:pic>
      <xdr:nvPicPr>
        <xdr:cNvPr id="5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505200" y="5133975"/>
          <a:ext cx="0" cy="1268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32</xdr:row>
      <xdr:rowOff>19050</xdr:rowOff>
    </xdr:from>
    <xdr:to>
      <xdr:col>8</xdr:col>
      <xdr:colOff>0</xdr:colOff>
      <xdr:row>33</xdr:row>
      <xdr:rowOff>9144</xdr:rowOff>
    </xdr:to>
    <xdr:pic>
      <xdr:nvPicPr>
        <xdr:cNvPr id="6" name="Picture 20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505200" y="5029200"/>
          <a:ext cx="0" cy="1139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34</xdr:row>
      <xdr:rowOff>9525</xdr:rowOff>
    </xdr:from>
    <xdr:to>
      <xdr:col>8</xdr:col>
      <xdr:colOff>0</xdr:colOff>
      <xdr:row>34</xdr:row>
      <xdr:rowOff>133350</xdr:rowOff>
    </xdr:to>
    <xdr:pic>
      <xdr:nvPicPr>
        <xdr:cNvPr id="7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505200" y="5219700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0</xdr:colOff>
      <xdr:row>37</xdr:row>
      <xdr:rowOff>123825</xdr:rowOff>
    </xdr:to>
    <xdr:pic>
      <xdr:nvPicPr>
        <xdr:cNvPr id="8" name="Picture 20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505200" y="566737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0</xdr:colOff>
      <xdr:row>37</xdr:row>
      <xdr:rowOff>137160</xdr:rowOff>
    </xdr:to>
    <xdr:pic>
      <xdr:nvPicPr>
        <xdr:cNvPr id="9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505200" y="5667375"/>
          <a:ext cx="0" cy="1371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0</xdr:colOff>
      <xdr:row>38</xdr:row>
      <xdr:rowOff>114300</xdr:rowOff>
    </xdr:to>
    <xdr:pic>
      <xdr:nvPicPr>
        <xdr:cNvPr id="10" name="Picture 20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505200" y="5972175"/>
          <a:ext cx="0" cy="114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0</xdr:colOff>
      <xdr:row>38</xdr:row>
      <xdr:rowOff>123825</xdr:rowOff>
    </xdr:to>
    <xdr:pic>
      <xdr:nvPicPr>
        <xdr:cNvPr id="11" name="Picture 20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505200" y="597217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0</xdr:colOff>
      <xdr:row>40</xdr:row>
      <xdr:rowOff>126873</xdr:rowOff>
    </xdr:to>
    <xdr:pic>
      <xdr:nvPicPr>
        <xdr:cNvPr id="12" name="Picture 20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676650" y="6562725"/>
          <a:ext cx="0" cy="1268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0</xdr:colOff>
      <xdr:row>40</xdr:row>
      <xdr:rowOff>123825</xdr:rowOff>
    </xdr:to>
    <xdr:pic>
      <xdr:nvPicPr>
        <xdr:cNvPr id="13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676650" y="663892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0</xdr:colOff>
      <xdr:row>41</xdr:row>
      <xdr:rowOff>95250</xdr:rowOff>
    </xdr:to>
    <xdr:pic>
      <xdr:nvPicPr>
        <xdr:cNvPr id="14" name="Picture 22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676650" y="6781800"/>
          <a:ext cx="0" cy="95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0</xdr:colOff>
      <xdr:row>41</xdr:row>
      <xdr:rowOff>95250</xdr:rowOff>
    </xdr:to>
    <xdr:pic>
      <xdr:nvPicPr>
        <xdr:cNvPr id="15" name="Picture 22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676650" y="6781800"/>
          <a:ext cx="0" cy="95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0</xdr:colOff>
      <xdr:row>50</xdr:row>
      <xdr:rowOff>123825</xdr:rowOff>
    </xdr:to>
    <xdr:pic>
      <xdr:nvPicPr>
        <xdr:cNvPr id="16" name="Picture 22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505200" y="823912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0</xdr:colOff>
      <xdr:row>50</xdr:row>
      <xdr:rowOff>123825</xdr:rowOff>
    </xdr:to>
    <xdr:pic>
      <xdr:nvPicPr>
        <xdr:cNvPr id="17" name="Picture 22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505200" y="823912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0</xdr:colOff>
      <xdr:row>50</xdr:row>
      <xdr:rowOff>114300</xdr:rowOff>
    </xdr:to>
    <xdr:pic>
      <xdr:nvPicPr>
        <xdr:cNvPr id="18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505200" y="8239125"/>
          <a:ext cx="0" cy="114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301752</xdr:colOff>
      <xdr:row>3</xdr:row>
      <xdr:rowOff>117456</xdr:rowOff>
    </xdr:from>
    <xdr:to>
      <xdr:col>7</xdr:col>
      <xdr:colOff>704088</xdr:colOff>
      <xdr:row>7</xdr:row>
      <xdr:rowOff>109728</xdr:rowOff>
    </xdr:to>
    <xdr:pic>
      <xdr:nvPicPr>
        <xdr:cNvPr id="19" name="Image 18" descr="Le tableau complet de l'Euro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59152" y="536556"/>
          <a:ext cx="1145286" cy="678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4</xdr:row>
      <xdr:rowOff>0</xdr:rowOff>
    </xdr:from>
    <xdr:to>
      <xdr:col>8</xdr:col>
      <xdr:colOff>0</xdr:colOff>
      <xdr:row>8</xdr:row>
      <xdr:rowOff>8966</xdr:rowOff>
    </xdr:to>
    <xdr:pic>
      <xdr:nvPicPr>
        <xdr:cNvPr id="2" name="Picture 3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90975" y="561975"/>
          <a:ext cx="0" cy="694766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31</xdr:row>
      <xdr:rowOff>0</xdr:rowOff>
    </xdr:from>
    <xdr:to>
      <xdr:col>8</xdr:col>
      <xdr:colOff>0</xdr:colOff>
      <xdr:row>32</xdr:row>
      <xdr:rowOff>0</xdr:rowOff>
    </xdr:to>
    <xdr:pic>
      <xdr:nvPicPr>
        <xdr:cNvPr id="3" name="Picture 19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990975" y="488632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49</xdr:row>
      <xdr:rowOff>0</xdr:rowOff>
    </xdr:from>
    <xdr:to>
      <xdr:col>8</xdr:col>
      <xdr:colOff>0</xdr:colOff>
      <xdr:row>49</xdr:row>
      <xdr:rowOff>123825</xdr:rowOff>
    </xdr:to>
    <xdr:pic>
      <xdr:nvPicPr>
        <xdr:cNvPr id="4" name="Picture 20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990975" y="774382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33</xdr:row>
      <xdr:rowOff>0</xdr:rowOff>
    </xdr:from>
    <xdr:to>
      <xdr:col>8</xdr:col>
      <xdr:colOff>0</xdr:colOff>
      <xdr:row>34</xdr:row>
      <xdr:rowOff>50673</xdr:rowOff>
    </xdr:to>
    <xdr:pic>
      <xdr:nvPicPr>
        <xdr:cNvPr id="5" name="Picture 201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3990975" y="5133975"/>
          <a:ext cx="0" cy="1268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32</xdr:row>
      <xdr:rowOff>19050</xdr:rowOff>
    </xdr:from>
    <xdr:to>
      <xdr:col>8</xdr:col>
      <xdr:colOff>0</xdr:colOff>
      <xdr:row>33</xdr:row>
      <xdr:rowOff>9144</xdr:rowOff>
    </xdr:to>
    <xdr:pic>
      <xdr:nvPicPr>
        <xdr:cNvPr id="6" name="Picture 20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3990975" y="5029200"/>
          <a:ext cx="0" cy="11391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34</xdr:row>
      <xdr:rowOff>9525</xdr:rowOff>
    </xdr:from>
    <xdr:to>
      <xdr:col>8</xdr:col>
      <xdr:colOff>0</xdr:colOff>
      <xdr:row>34</xdr:row>
      <xdr:rowOff>133350</xdr:rowOff>
    </xdr:to>
    <xdr:pic>
      <xdr:nvPicPr>
        <xdr:cNvPr id="7" name="Picture 203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3990975" y="5219700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0</xdr:colOff>
      <xdr:row>37</xdr:row>
      <xdr:rowOff>123825</xdr:rowOff>
    </xdr:to>
    <xdr:pic>
      <xdr:nvPicPr>
        <xdr:cNvPr id="8" name="Picture 204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990975" y="566737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37</xdr:row>
      <xdr:rowOff>0</xdr:rowOff>
    </xdr:from>
    <xdr:to>
      <xdr:col>8</xdr:col>
      <xdr:colOff>0</xdr:colOff>
      <xdr:row>37</xdr:row>
      <xdr:rowOff>137160</xdr:rowOff>
    </xdr:to>
    <xdr:pic>
      <xdr:nvPicPr>
        <xdr:cNvPr id="9" name="Picture 205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3990975" y="5667375"/>
          <a:ext cx="0" cy="13716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0</xdr:colOff>
      <xdr:row>38</xdr:row>
      <xdr:rowOff>114300</xdr:rowOff>
    </xdr:to>
    <xdr:pic>
      <xdr:nvPicPr>
        <xdr:cNvPr id="10" name="Picture 206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3990975" y="5972175"/>
          <a:ext cx="0" cy="114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38</xdr:row>
      <xdr:rowOff>0</xdr:rowOff>
    </xdr:from>
    <xdr:to>
      <xdr:col>8</xdr:col>
      <xdr:colOff>0</xdr:colOff>
      <xdr:row>38</xdr:row>
      <xdr:rowOff>123825</xdr:rowOff>
    </xdr:to>
    <xdr:pic>
      <xdr:nvPicPr>
        <xdr:cNvPr id="11" name="Picture 207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3990975" y="597217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0</xdr:colOff>
      <xdr:row>40</xdr:row>
      <xdr:rowOff>126873</xdr:rowOff>
    </xdr:to>
    <xdr:pic>
      <xdr:nvPicPr>
        <xdr:cNvPr id="12" name="Picture 208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3990975" y="6257925"/>
          <a:ext cx="0" cy="12687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40</xdr:row>
      <xdr:rowOff>0</xdr:rowOff>
    </xdr:from>
    <xdr:to>
      <xdr:col>8</xdr:col>
      <xdr:colOff>0</xdr:colOff>
      <xdr:row>40</xdr:row>
      <xdr:rowOff>123825</xdr:rowOff>
    </xdr:to>
    <xdr:pic>
      <xdr:nvPicPr>
        <xdr:cNvPr id="13" name="Picture 220"/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3990975" y="625792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0</xdr:colOff>
      <xdr:row>41</xdr:row>
      <xdr:rowOff>95250</xdr:rowOff>
    </xdr:to>
    <xdr:pic>
      <xdr:nvPicPr>
        <xdr:cNvPr id="14" name="Picture 221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3990975" y="6410325"/>
          <a:ext cx="0" cy="95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41</xdr:row>
      <xdr:rowOff>0</xdr:rowOff>
    </xdr:from>
    <xdr:to>
      <xdr:col>8</xdr:col>
      <xdr:colOff>0</xdr:colOff>
      <xdr:row>41</xdr:row>
      <xdr:rowOff>95250</xdr:rowOff>
    </xdr:to>
    <xdr:pic>
      <xdr:nvPicPr>
        <xdr:cNvPr id="15" name="Picture 222"/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3990975" y="6410325"/>
          <a:ext cx="0" cy="95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0</xdr:colOff>
      <xdr:row>50</xdr:row>
      <xdr:rowOff>123825</xdr:rowOff>
    </xdr:to>
    <xdr:pic>
      <xdr:nvPicPr>
        <xdr:cNvPr id="16" name="Picture 223"/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3990975" y="789622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0</xdr:colOff>
      <xdr:row>50</xdr:row>
      <xdr:rowOff>123825</xdr:rowOff>
    </xdr:to>
    <xdr:pic>
      <xdr:nvPicPr>
        <xdr:cNvPr id="17" name="Picture 224"/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3990975" y="7896225"/>
          <a:ext cx="0" cy="123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8</xdr:col>
      <xdr:colOff>0</xdr:colOff>
      <xdr:row>50</xdr:row>
      <xdr:rowOff>0</xdr:rowOff>
    </xdr:from>
    <xdr:to>
      <xdr:col>8</xdr:col>
      <xdr:colOff>0</xdr:colOff>
      <xdr:row>50</xdr:row>
      <xdr:rowOff>114300</xdr:rowOff>
    </xdr:to>
    <xdr:pic>
      <xdr:nvPicPr>
        <xdr:cNvPr id="18" name="Picture 225"/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3990975" y="7896225"/>
          <a:ext cx="0" cy="1143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301752</xdr:colOff>
      <xdr:row>3</xdr:row>
      <xdr:rowOff>117456</xdr:rowOff>
    </xdr:from>
    <xdr:to>
      <xdr:col>7</xdr:col>
      <xdr:colOff>704088</xdr:colOff>
      <xdr:row>7</xdr:row>
      <xdr:rowOff>109728</xdr:rowOff>
    </xdr:to>
    <xdr:pic>
      <xdr:nvPicPr>
        <xdr:cNvPr id="19" name="Image 18" descr="Le tableau complet de l'Euro"/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44927" y="536556"/>
          <a:ext cx="1145286" cy="6780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/>
  <dimension ref="A1:L105"/>
  <sheetViews>
    <sheetView showGridLines="0" showRowColHeaders="0" topLeftCell="A55" zoomScaleNormal="100" workbookViewId="0">
      <selection activeCell="B2" sqref="B2:J2"/>
    </sheetView>
  </sheetViews>
  <sheetFormatPr baseColWidth="10" defaultColWidth="0" defaultRowHeight="12" zeroHeight="1" x14ac:dyDescent="0.2"/>
  <cols>
    <col min="1" max="1" width="2.5703125" style="16" customWidth="1"/>
    <col min="2" max="2" width="4.5703125" style="16" customWidth="1"/>
    <col min="3" max="9" width="10.5703125" style="16" customWidth="1"/>
    <col min="10" max="10" width="4.5703125" style="16" customWidth="1"/>
    <col min="11" max="11" width="2.5703125" style="16" customWidth="1"/>
    <col min="12" max="12" width="0" style="16" hidden="1" customWidth="1"/>
    <col min="13" max="16384" width="11" style="16" hidden="1"/>
  </cols>
  <sheetData>
    <row r="1" spans="2:12" x14ac:dyDescent="0.2"/>
    <row r="2" spans="2:12" ht="24" customHeight="1" x14ac:dyDescent="0.2">
      <c r="B2" s="84" t="s">
        <v>51</v>
      </c>
      <c r="C2" s="84"/>
      <c r="D2" s="84"/>
      <c r="E2" s="84"/>
      <c r="F2" s="84"/>
      <c r="G2" s="84"/>
      <c r="H2" s="84"/>
      <c r="I2" s="84"/>
      <c r="J2" s="84"/>
    </row>
    <row r="3" spans="2:12" x14ac:dyDescent="0.2"/>
    <row r="4" spans="2:12" ht="66.2" customHeight="1" x14ac:dyDescent="0.2">
      <c r="C4" s="17"/>
      <c r="D4" s="18"/>
      <c r="E4" s="18"/>
      <c r="F4" s="18"/>
      <c r="G4" s="18"/>
      <c r="H4" s="18"/>
      <c r="I4" s="18"/>
    </row>
    <row r="5" spans="2:12" ht="14.25" customHeight="1" x14ac:dyDescent="0.2">
      <c r="D5" s="18"/>
      <c r="E5" s="18"/>
      <c r="F5" s="6"/>
      <c r="G5" s="6"/>
      <c r="H5" s="6"/>
      <c r="I5" s="6"/>
      <c r="J5" s="3"/>
      <c r="K5" s="3"/>
      <c r="L5" s="3"/>
    </row>
    <row r="6" spans="2:12" ht="14.1" customHeight="1" x14ac:dyDescent="0.2"/>
    <row r="7" spans="2:12" ht="16.149999999999999" customHeight="1" x14ac:dyDescent="0.2">
      <c r="B7" s="19"/>
      <c r="C7" s="85" t="s">
        <v>15</v>
      </c>
      <c r="D7" s="85"/>
      <c r="E7" s="85"/>
      <c r="F7" s="85"/>
      <c r="G7" s="85"/>
      <c r="H7" s="85"/>
      <c r="I7" s="85"/>
      <c r="J7" s="19"/>
    </row>
    <row r="8" spans="2:12" ht="7.9" customHeight="1" x14ac:dyDescent="0.2">
      <c r="B8" s="19"/>
      <c r="C8" s="19"/>
      <c r="D8" s="19"/>
      <c r="E8" s="19"/>
      <c r="F8" s="19"/>
      <c r="G8" s="19"/>
      <c r="H8" s="19"/>
      <c r="I8" s="19"/>
      <c r="J8" s="19"/>
    </row>
    <row r="9" spans="2:12" ht="38.450000000000003" customHeight="1" x14ac:dyDescent="0.2">
      <c r="B9" s="19"/>
      <c r="C9" s="80" t="s">
        <v>53</v>
      </c>
      <c r="D9" s="80"/>
      <c r="E9" s="80"/>
      <c r="F9" s="80"/>
      <c r="G9" s="80"/>
      <c r="H9" s="80"/>
      <c r="I9" s="80"/>
      <c r="J9" s="19"/>
    </row>
    <row r="10" spans="2:12" ht="6" customHeight="1" x14ac:dyDescent="0.2">
      <c r="B10" s="19"/>
      <c r="C10" s="19"/>
      <c r="D10" s="19"/>
      <c r="E10" s="19"/>
      <c r="F10" s="19"/>
      <c r="G10" s="19"/>
      <c r="H10" s="19"/>
      <c r="I10" s="19"/>
      <c r="J10" s="19"/>
    </row>
    <row r="11" spans="2:12" x14ac:dyDescent="0.2">
      <c r="B11" s="19"/>
      <c r="C11" s="33" t="s">
        <v>0</v>
      </c>
      <c r="D11" s="33" t="s">
        <v>1</v>
      </c>
      <c r="E11" s="33" t="s">
        <v>2</v>
      </c>
      <c r="F11" s="33"/>
      <c r="G11" s="78" t="s">
        <v>3</v>
      </c>
      <c r="H11" s="78"/>
      <c r="I11" s="7"/>
      <c r="J11" s="19"/>
    </row>
    <row r="12" spans="2:12" x14ac:dyDescent="0.2">
      <c r="B12" s="19"/>
      <c r="C12" s="20" t="s">
        <v>54</v>
      </c>
      <c r="D12" s="21">
        <v>0.75</v>
      </c>
      <c r="E12" s="35" t="s">
        <v>4</v>
      </c>
      <c r="F12" s="22" t="s">
        <v>9</v>
      </c>
      <c r="G12" s="23">
        <v>2</v>
      </c>
      <c r="H12" s="23">
        <v>1</v>
      </c>
      <c r="I12" s="12" t="s">
        <v>41</v>
      </c>
      <c r="J12" s="24"/>
    </row>
    <row r="13" spans="2:12" x14ac:dyDescent="0.2">
      <c r="B13" s="19"/>
      <c r="C13" s="19"/>
      <c r="D13" s="25"/>
      <c r="E13" s="26"/>
      <c r="F13" s="24"/>
      <c r="G13" s="24"/>
      <c r="H13" s="27"/>
      <c r="I13" s="27"/>
      <c r="J13" s="24"/>
    </row>
    <row r="14" spans="2:12" x14ac:dyDescent="0.2">
      <c r="B14" s="19"/>
      <c r="C14" s="79" t="s">
        <v>16</v>
      </c>
      <c r="D14" s="79"/>
      <c r="E14" s="79"/>
      <c r="F14" s="19"/>
      <c r="G14" s="19"/>
      <c r="H14" s="19"/>
      <c r="I14" s="19"/>
      <c r="J14" s="19"/>
    </row>
    <row r="15" spans="2:12" x14ac:dyDescent="0.2">
      <c r="B15" s="19"/>
      <c r="C15" s="36" t="s">
        <v>33</v>
      </c>
      <c r="D15" s="80" t="s">
        <v>64</v>
      </c>
      <c r="E15" s="80"/>
      <c r="F15" s="80"/>
      <c r="G15" s="80"/>
      <c r="H15" s="80"/>
      <c r="I15" s="80"/>
      <c r="J15" s="19"/>
    </row>
    <row r="16" spans="2:12" x14ac:dyDescent="0.2">
      <c r="B16" s="19"/>
      <c r="C16" s="36" t="s">
        <v>17</v>
      </c>
      <c r="D16" s="80" t="s">
        <v>65</v>
      </c>
      <c r="E16" s="80"/>
      <c r="F16" s="80"/>
      <c r="G16" s="80"/>
      <c r="H16" s="80"/>
      <c r="I16" s="80"/>
      <c r="J16" s="19"/>
    </row>
    <row r="17" spans="2:10" x14ac:dyDescent="0.2">
      <c r="B17" s="19"/>
      <c r="C17" s="36" t="s">
        <v>30</v>
      </c>
      <c r="D17" s="80" t="s">
        <v>78</v>
      </c>
      <c r="E17" s="80"/>
      <c r="F17" s="80"/>
      <c r="G17" s="80"/>
      <c r="H17" s="80"/>
      <c r="I17" s="80"/>
      <c r="J17" s="19"/>
    </row>
    <row r="18" spans="2:10" ht="6" customHeight="1" x14ac:dyDescent="0.2">
      <c r="B18" s="19"/>
      <c r="C18" s="28"/>
      <c r="D18" s="29"/>
      <c r="E18" s="29"/>
      <c r="F18" s="29"/>
      <c r="G18" s="29"/>
      <c r="H18" s="29"/>
      <c r="I18" s="29"/>
      <c r="J18" s="19"/>
    </row>
    <row r="19" spans="2:10" x14ac:dyDescent="0.2">
      <c r="B19" s="19"/>
      <c r="C19" s="30" t="s">
        <v>28</v>
      </c>
      <c r="D19" s="31" t="s">
        <v>66</v>
      </c>
      <c r="E19" s="29"/>
      <c r="F19" s="29"/>
      <c r="G19" s="29"/>
      <c r="H19" s="29"/>
      <c r="I19" s="29"/>
      <c r="J19" s="19"/>
    </row>
    <row r="20" spans="2:10" x14ac:dyDescent="0.2">
      <c r="B20" s="19"/>
      <c r="C20" s="19"/>
      <c r="D20" s="19"/>
      <c r="E20" s="19"/>
      <c r="F20" s="19"/>
      <c r="G20" s="19"/>
      <c r="H20" s="19"/>
      <c r="I20" s="19"/>
      <c r="J20" s="19"/>
    </row>
    <row r="21" spans="2:10" x14ac:dyDescent="0.2">
      <c r="B21" s="19"/>
      <c r="C21" s="81" t="s">
        <v>79</v>
      </c>
      <c r="D21" s="81"/>
      <c r="E21" s="81"/>
      <c r="F21" s="81"/>
      <c r="G21" s="81"/>
      <c r="H21" s="81"/>
      <c r="I21" s="81"/>
      <c r="J21" s="19"/>
    </row>
    <row r="22" spans="2:10" x14ac:dyDescent="0.2">
      <c r="B22" s="19"/>
      <c r="C22" s="80" t="s">
        <v>18</v>
      </c>
      <c r="D22" s="80"/>
      <c r="E22" s="19"/>
      <c r="F22" s="19"/>
      <c r="G22" s="19"/>
      <c r="H22" s="19"/>
      <c r="I22" s="19"/>
      <c r="J22" s="19"/>
    </row>
    <row r="23" spans="2:10" x14ac:dyDescent="0.2">
      <c r="B23" s="19"/>
      <c r="C23" s="32" t="s">
        <v>19</v>
      </c>
      <c r="D23" s="80" t="s">
        <v>67</v>
      </c>
      <c r="E23" s="80"/>
      <c r="F23" s="80"/>
      <c r="G23" s="80"/>
      <c r="H23" s="19"/>
      <c r="I23" s="19"/>
      <c r="J23" s="19"/>
    </row>
    <row r="24" spans="2:10" x14ac:dyDescent="0.2">
      <c r="B24" s="19"/>
      <c r="C24" s="32" t="s">
        <v>20</v>
      </c>
      <c r="D24" s="80" t="s">
        <v>68</v>
      </c>
      <c r="E24" s="80"/>
      <c r="F24" s="80"/>
      <c r="G24" s="80"/>
      <c r="H24" s="19"/>
      <c r="I24" s="19"/>
      <c r="J24" s="19"/>
    </row>
    <row r="25" spans="2:10" x14ac:dyDescent="0.2">
      <c r="B25" s="19"/>
      <c r="C25" s="32" t="s">
        <v>21</v>
      </c>
      <c r="D25" s="80" t="s">
        <v>69</v>
      </c>
      <c r="E25" s="80"/>
      <c r="F25" s="80"/>
      <c r="G25" s="80"/>
      <c r="H25" s="19"/>
      <c r="I25" s="9"/>
      <c r="J25" s="9"/>
    </row>
    <row r="26" spans="2:10" x14ac:dyDescent="0.2">
      <c r="B26" s="19"/>
      <c r="C26" s="32" t="s">
        <v>22</v>
      </c>
      <c r="D26" s="80" t="s">
        <v>70</v>
      </c>
      <c r="E26" s="80"/>
      <c r="F26" s="80"/>
      <c r="G26" s="80"/>
      <c r="H26" s="19"/>
      <c r="I26" s="9"/>
      <c r="J26" s="9"/>
    </row>
    <row r="27" spans="2:10" x14ac:dyDescent="0.2">
      <c r="B27" s="19"/>
      <c r="C27" s="32" t="s">
        <v>23</v>
      </c>
      <c r="D27" s="80" t="s">
        <v>71</v>
      </c>
      <c r="E27" s="80"/>
      <c r="F27" s="80"/>
      <c r="G27" s="80"/>
      <c r="H27" s="19"/>
      <c r="I27" s="19"/>
      <c r="J27" s="19"/>
    </row>
    <row r="28" spans="2:10" x14ac:dyDescent="0.2">
      <c r="B28" s="19"/>
      <c r="C28" s="32" t="s">
        <v>31</v>
      </c>
      <c r="D28" s="80" t="s">
        <v>72</v>
      </c>
      <c r="E28" s="80"/>
      <c r="F28" s="80"/>
      <c r="G28" s="80"/>
      <c r="H28" s="19"/>
      <c r="I28" s="19"/>
      <c r="J28" s="19"/>
    </row>
    <row r="29" spans="2:10" x14ac:dyDescent="0.2">
      <c r="B29" s="19"/>
      <c r="C29" s="32" t="s">
        <v>25</v>
      </c>
      <c r="D29" s="80" t="s">
        <v>72</v>
      </c>
      <c r="E29" s="80"/>
      <c r="F29" s="80"/>
      <c r="G29" s="80"/>
      <c r="H29" s="19"/>
      <c r="I29" s="19"/>
      <c r="J29" s="19"/>
    </row>
    <row r="30" spans="2:10" x14ac:dyDescent="0.2">
      <c r="B30" s="19"/>
      <c r="C30" s="32" t="s">
        <v>26</v>
      </c>
      <c r="D30" s="80" t="s">
        <v>27</v>
      </c>
      <c r="E30" s="80"/>
      <c r="F30" s="80"/>
      <c r="G30" s="80"/>
      <c r="H30" s="19"/>
      <c r="I30" s="19"/>
      <c r="J30" s="19"/>
    </row>
    <row r="31" spans="2:10" x14ac:dyDescent="0.2">
      <c r="B31" s="19"/>
      <c r="C31" s="32" t="s">
        <v>24</v>
      </c>
      <c r="D31" s="80" t="s">
        <v>27</v>
      </c>
      <c r="E31" s="80"/>
      <c r="F31" s="80"/>
      <c r="G31" s="80"/>
      <c r="H31" s="19"/>
      <c r="I31" s="19"/>
      <c r="J31" s="19"/>
    </row>
    <row r="32" spans="2:10" ht="18" customHeight="1" x14ac:dyDescent="0.2">
      <c r="B32" s="19"/>
      <c r="C32" s="19"/>
      <c r="D32" s="19"/>
      <c r="E32" s="19"/>
      <c r="F32" s="19"/>
      <c r="G32" s="19"/>
      <c r="H32" s="19"/>
      <c r="I32" s="19"/>
      <c r="J32" s="19"/>
    </row>
    <row r="33" spans="2:10" ht="15.75" x14ac:dyDescent="0.2">
      <c r="B33" s="19"/>
      <c r="C33" s="86" t="s">
        <v>44</v>
      </c>
      <c r="D33" s="86"/>
      <c r="E33" s="86"/>
      <c r="F33" s="86"/>
      <c r="G33" s="86"/>
      <c r="H33" s="86"/>
      <c r="I33" s="86"/>
      <c r="J33" s="19"/>
    </row>
    <row r="34" spans="2:10" ht="7.9" customHeight="1" x14ac:dyDescent="0.2">
      <c r="B34" s="19"/>
      <c r="C34" s="19"/>
      <c r="D34" s="19"/>
      <c r="E34" s="19"/>
      <c r="F34" s="19"/>
      <c r="G34" s="19"/>
      <c r="H34" s="19"/>
      <c r="I34" s="19"/>
      <c r="J34" s="19"/>
    </row>
    <row r="35" spans="2:10" ht="12.2" customHeight="1" x14ac:dyDescent="0.2">
      <c r="B35" s="19"/>
      <c r="C35" s="80" t="s">
        <v>73</v>
      </c>
      <c r="D35" s="80"/>
      <c r="E35" s="80"/>
      <c r="F35" s="80"/>
      <c r="G35" s="80"/>
      <c r="H35" s="80"/>
      <c r="I35" s="80"/>
      <c r="J35" s="19"/>
    </row>
    <row r="36" spans="2:10" ht="6" customHeight="1" x14ac:dyDescent="0.2">
      <c r="B36" s="19"/>
      <c r="C36" s="19"/>
      <c r="D36" s="19"/>
      <c r="E36" s="19"/>
      <c r="F36" s="19"/>
      <c r="G36" s="19"/>
      <c r="H36" s="19"/>
      <c r="I36" s="19"/>
      <c r="J36" s="19"/>
    </row>
    <row r="37" spans="2:10" x14ac:dyDescent="0.2">
      <c r="B37" s="19"/>
      <c r="C37" s="79" t="s">
        <v>16</v>
      </c>
      <c r="D37" s="79"/>
      <c r="E37" s="79"/>
      <c r="F37" s="19"/>
      <c r="G37" s="19"/>
      <c r="H37" s="19"/>
      <c r="I37" s="19"/>
      <c r="J37" s="19"/>
    </row>
    <row r="38" spans="2:10" x14ac:dyDescent="0.2">
      <c r="B38" s="19"/>
      <c r="C38" s="36" t="s">
        <v>36</v>
      </c>
      <c r="D38" s="80" t="s">
        <v>74</v>
      </c>
      <c r="E38" s="80"/>
      <c r="F38" s="80"/>
      <c r="G38" s="80"/>
      <c r="H38" s="80"/>
      <c r="I38" s="80"/>
      <c r="J38" s="19"/>
    </row>
    <row r="39" spans="2:10" x14ac:dyDescent="0.2">
      <c r="B39" s="19"/>
      <c r="C39" s="36" t="s">
        <v>37</v>
      </c>
      <c r="D39" s="80" t="s">
        <v>75</v>
      </c>
      <c r="E39" s="80"/>
      <c r="F39" s="80"/>
      <c r="G39" s="80"/>
      <c r="H39" s="80"/>
      <c r="I39" s="80"/>
      <c r="J39" s="19"/>
    </row>
    <row r="40" spans="2:10" ht="12.2" customHeight="1" x14ac:dyDescent="0.2">
      <c r="B40" s="19"/>
      <c r="C40" s="36" t="s">
        <v>29</v>
      </c>
      <c r="D40" s="80" t="s">
        <v>76</v>
      </c>
      <c r="E40" s="80"/>
      <c r="F40" s="80"/>
      <c r="G40" s="80"/>
      <c r="H40" s="80"/>
      <c r="I40" s="80"/>
      <c r="J40" s="19"/>
    </row>
    <row r="41" spans="2:10" ht="12.2" customHeight="1" x14ac:dyDescent="0.2">
      <c r="B41" s="19"/>
      <c r="C41" s="36" t="s">
        <v>30</v>
      </c>
      <c r="D41" s="80" t="s">
        <v>77</v>
      </c>
      <c r="E41" s="80"/>
      <c r="F41" s="80"/>
      <c r="G41" s="80"/>
      <c r="H41" s="80"/>
      <c r="I41" s="80"/>
      <c r="J41" s="19"/>
    </row>
    <row r="42" spans="2:10" ht="12.2" customHeight="1" x14ac:dyDescent="0.2">
      <c r="B42" s="19"/>
      <c r="C42" s="36" t="s">
        <v>17</v>
      </c>
      <c r="D42" s="80" t="s">
        <v>92</v>
      </c>
      <c r="E42" s="80"/>
      <c r="F42" s="80"/>
      <c r="G42" s="80"/>
      <c r="H42" s="80"/>
      <c r="I42" s="80"/>
      <c r="J42" s="19"/>
    </row>
    <row r="43" spans="2:10" ht="6" customHeight="1" x14ac:dyDescent="0.2">
      <c r="B43" s="19"/>
      <c r="C43" s="19"/>
      <c r="D43" s="19"/>
      <c r="E43" s="19"/>
      <c r="F43" s="19"/>
      <c r="G43" s="19"/>
      <c r="H43" s="19"/>
      <c r="I43" s="19"/>
      <c r="J43" s="19"/>
    </row>
    <row r="44" spans="2:10" x14ac:dyDescent="0.2">
      <c r="B44" s="19"/>
      <c r="C44" s="30" t="s">
        <v>28</v>
      </c>
      <c r="D44" s="31" t="s">
        <v>108</v>
      </c>
      <c r="E44" s="19"/>
      <c r="F44" s="19"/>
      <c r="G44" s="19"/>
      <c r="H44" s="19"/>
      <c r="I44" s="19"/>
      <c r="J44" s="19"/>
    </row>
    <row r="45" spans="2:10" ht="18" customHeight="1" x14ac:dyDescent="0.2">
      <c r="B45" s="19"/>
      <c r="C45" s="19"/>
      <c r="D45" s="19"/>
      <c r="E45" s="19"/>
      <c r="F45" s="19"/>
      <c r="G45" s="19"/>
      <c r="H45" s="19"/>
      <c r="I45" s="19"/>
      <c r="J45" s="19"/>
    </row>
    <row r="46" spans="2:10" ht="16.149999999999999" customHeight="1" x14ac:dyDescent="0.2">
      <c r="B46" s="19"/>
      <c r="C46" s="82" t="s">
        <v>48</v>
      </c>
      <c r="D46" s="82"/>
      <c r="E46" s="82"/>
      <c r="F46" s="82"/>
      <c r="G46" s="82"/>
      <c r="H46" s="82"/>
      <c r="I46" s="82"/>
      <c r="J46" s="19"/>
    </row>
    <row r="47" spans="2:10" ht="7.9" customHeight="1" x14ac:dyDescent="0.2">
      <c r="B47" s="19"/>
      <c r="C47" s="19"/>
      <c r="D47" s="19"/>
      <c r="E47" s="19"/>
      <c r="F47" s="19"/>
      <c r="G47" s="19"/>
      <c r="H47" s="19"/>
      <c r="I47" s="19"/>
      <c r="J47" s="19"/>
    </row>
    <row r="48" spans="2:10" x14ac:dyDescent="0.2">
      <c r="B48" s="19"/>
      <c r="C48" s="80" t="s">
        <v>82</v>
      </c>
      <c r="D48" s="80"/>
      <c r="E48" s="80"/>
      <c r="F48" s="80"/>
      <c r="G48" s="80"/>
      <c r="H48" s="80"/>
      <c r="I48" s="80"/>
      <c r="J48" s="19"/>
    </row>
    <row r="49" spans="2:10" ht="24" customHeight="1" x14ac:dyDescent="0.2">
      <c r="B49" s="19"/>
      <c r="C49" s="80" t="s">
        <v>86</v>
      </c>
      <c r="D49" s="80"/>
      <c r="E49" s="80"/>
      <c r="F49" s="80"/>
      <c r="G49" s="80"/>
      <c r="H49" s="80"/>
      <c r="I49" s="80"/>
      <c r="J49" s="19"/>
    </row>
    <row r="50" spans="2:10" x14ac:dyDescent="0.2">
      <c r="B50" s="19"/>
      <c r="C50" s="80" t="s">
        <v>85</v>
      </c>
      <c r="D50" s="80"/>
      <c r="E50" s="80"/>
      <c r="F50" s="80"/>
      <c r="G50" s="80"/>
      <c r="H50" s="80"/>
      <c r="I50" s="80"/>
      <c r="J50" s="19"/>
    </row>
    <row r="51" spans="2:10" x14ac:dyDescent="0.2">
      <c r="B51" s="19"/>
      <c r="C51" s="80" t="s">
        <v>84</v>
      </c>
      <c r="D51" s="80"/>
      <c r="E51" s="80"/>
      <c r="F51" s="80"/>
      <c r="G51" s="80"/>
      <c r="H51" s="80"/>
      <c r="I51" s="80"/>
      <c r="J51" s="19"/>
    </row>
    <row r="52" spans="2:10" x14ac:dyDescent="0.2">
      <c r="B52" s="19"/>
      <c r="C52" s="80" t="s">
        <v>83</v>
      </c>
      <c r="D52" s="80"/>
      <c r="E52" s="80"/>
      <c r="F52" s="80"/>
      <c r="G52" s="80"/>
      <c r="H52" s="80"/>
      <c r="I52" s="80"/>
      <c r="J52" s="19"/>
    </row>
    <row r="53" spans="2:10" ht="6" customHeight="1" x14ac:dyDescent="0.2">
      <c r="B53" s="19"/>
      <c r="C53" s="19"/>
      <c r="D53" s="19"/>
      <c r="E53" s="19"/>
      <c r="F53" s="19"/>
      <c r="G53" s="19"/>
      <c r="H53" s="19"/>
      <c r="I53" s="19"/>
      <c r="J53" s="19"/>
    </row>
    <row r="54" spans="2:10" x14ac:dyDescent="0.2">
      <c r="B54" s="19"/>
      <c r="C54" s="79" t="s">
        <v>16</v>
      </c>
      <c r="D54" s="79"/>
      <c r="E54" s="79"/>
      <c r="F54" s="19"/>
      <c r="G54" s="19"/>
      <c r="H54" s="19"/>
      <c r="I54" s="19"/>
      <c r="J54" s="19"/>
    </row>
    <row r="55" spans="2:10" x14ac:dyDescent="0.2">
      <c r="B55" s="19"/>
      <c r="C55" s="36" t="s">
        <v>29</v>
      </c>
      <c r="D55" s="80" t="s">
        <v>87</v>
      </c>
      <c r="E55" s="80"/>
      <c r="F55" s="80"/>
      <c r="G55" s="80"/>
      <c r="H55" s="80"/>
      <c r="I55" s="80"/>
      <c r="J55" s="19"/>
    </row>
    <row r="56" spans="2:10" x14ac:dyDescent="0.2">
      <c r="B56" s="19"/>
      <c r="C56" s="36" t="s">
        <v>37</v>
      </c>
      <c r="D56" s="80" t="s">
        <v>88</v>
      </c>
      <c r="E56" s="80"/>
      <c r="F56" s="80"/>
      <c r="G56" s="80"/>
      <c r="H56" s="80"/>
      <c r="I56" s="80"/>
      <c r="J56" s="19"/>
    </row>
    <row r="57" spans="2:10" x14ac:dyDescent="0.2">
      <c r="B57" s="19"/>
      <c r="C57" s="36" t="s">
        <v>36</v>
      </c>
      <c r="D57" s="80" t="s">
        <v>89</v>
      </c>
      <c r="E57" s="80"/>
      <c r="F57" s="80"/>
      <c r="G57" s="80"/>
      <c r="H57" s="80"/>
      <c r="I57" s="80"/>
      <c r="J57" s="19"/>
    </row>
    <row r="58" spans="2:10" x14ac:dyDescent="0.2">
      <c r="B58" s="19"/>
      <c r="C58" s="36" t="s">
        <v>91</v>
      </c>
      <c r="D58" s="80" t="s">
        <v>90</v>
      </c>
      <c r="E58" s="80"/>
      <c r="F58" s="80"/>
      <c r="G58" s="80"/>
      <c r="H58" s="80"/>
      <c r="I58" s="80"/>
      <c r="J58" s="19"/>
    </row>
    <row r="59" spans="2:10" ht="6" customHeight="1" x14ac:dyDescent="0.2">
      <c r="B59" s="19"/>
      <c r="C59" s="19"/>
      <c r="D59" s="19"/>
      <c r="E59" s="19"/>
      <c r="F59" s="19"/>
      <c r="G59" s="19"/>
      <c r="H59" s="19"/>
      <c r="I59" s="19"/>
      <c r="J59" s="19"/>
    </row>
    <row r="60" spans="2:10" x14ac:dyDescent="0.2">
      <c r="B60" s="19"/>
      <c r="C60" s="30" t="s">
        <v>28</v>
      </c>
      <c r="D60" s="31" t="s">
        <v>109</v>
      </c>
      <c r="E60" s="19"/>
      <c r="F60" s="19"/>
      <c r="G60" s="19"/>
      <c r="H60" s="19"/>
      <c r="I60" s="19"/>
      <c r="J60" s="19"/>
    </row>
    <row r="61" spans="2:10" ht="18" customHeight="1" x14ac:dyDescent="0.2">
      <c r="B61" s="19"/>
      <c r="C61" s="19"/>
      <c r="D61" s="19"/>
      <c r="E61" s="19"/>
      <c r="F61" s="19"/>
      <c r="G61" s="19"/>
      <c r="H61" s="19"/>
      <c r="I61" s="19"/>
      <c r="J61" s="19"/>
    </row>
    <row r="62" spans="2:10" ht="15.75" x14ac:dyDescent="0.2">
      <c r="B62" s="19"/>
      <c r="C62" s="83" t="s">
        <v>47</v>
      </c>
      <c r="D62" s="83"/>
      <c r="E62" s="83"/>
      <c r="F62" s="83"/>
      <c r="G62" s="83"/>
      <c r="H62" s="83"/>
      <c r="I62" s="83"/>
      <c r="J62" s="19"/>
    </row>
    <row r="63" spans="2:10" ht="7.9" customHeight="1" x14ac:dyDescent="0.2">
      <c r="B63" s="19"/>
      <c r="C63" s="19"/>
      <c r="D63" s="19"/>
      <c r="E63" s="19"/>
      <c r="F63" s="19"/>
      <c r="G63" s="19"/>
      <c r="H63" s="19"/>
      <c r="I63" s="19"/>
      <c r="J63" s="19"/>
    </row>
    <row r="64" spans="2:10" ht="24" customHeight="1" x14ac:dyDescent="0.2">
      <c r="B64" s="19"/>
      <c r="C64" s="80" t="s">
        <v>93</v>
      </c>
      <c r="D64" s="80"/>
      <c r="E64" s="80"/>
      <c r="F64" s="80"/>
      <c r="G64" s="80"/>
      <c r="H64" s="80"/>
      <c r="I64" s="80"/>
      <c r="J64" s="19"/>
    </row>
    <row r="65" spans="2:10" ht="6" customHeight="1" x14ac:dyDescent="0.2">
      <c r="B65" s="19"/>
      <c r="C65" s="19"/>
      <c r="D65" s="19"/>
      <c r="E65" s="19"/>
      <c r="F65" s="19"/>
      <c r="G65" s="19"/>
      <c r="H65" s="19"/>
      <c r="I65" s="19"/>
      <c r="J65" s="19"/>
    </row>
    <row r="66" spans="2:10" x14ac:dyDescent="0.2">
      <c r="B66" s="19"/>
      <c r="C66" s="79" t="s">
        <v>16</v>
      </c>
      <c r="D66" s="79"/>
      <c r="E66" s="79"/>
      <c r="F66" s="19"/>
      <c r="G66" s="19"/>
      <c r="H66" s="19"/>
      <c r="I66" s="19"/>
      <c r="J66" s="19"/>
    </row>
    <row r="67" spans="2:10" x14ac:dyDescent="0.2">
      <c r="B67" s="19"/>
      <c r="C67" s="36" t="s">
        <v>94</v>
      </c>
      <c r="D67" s="87" t="s">
        <v>95</v>
      </c>
      <c r="E67" s="87"/>
      <c r="F67" s="7"/>
      <c r="G67" s="36" t="s">
        <v>37</v>
      </c>
      <c r="H67" s="87" t="s">
        <v>100</v>
      </c>
      <c r="I67" s="87"/>
      <c r="J67" s="19"/>
    </row>
    <row r="68" spans="2:10" x14ac:dyDescent="0.2">
      <c r="B68" s="19"/>
      <c r="C68" s="36" t="s">
        <v>91</v>
      </c>
      <c r="D68" s="87" t="s">
        <v>96</v>
      </c>
      <c r="E68" s="87"/>
      <c r="F68" s="7"/>
      <c r="G68" s="36" t="s">
        <v>17</v>
      </c>
      <c r="H68" s="87" t="s">
        <v>101</v>
      </c>
      <c r="I68" s="87"/>
      <c r="J68" s="19"/>
    </row>
    <row r="69" spans="2:10" x14ac:dyDescent="0.2">
      <c r="B69" s="19"/>
      <c r="C69" s="36" t="s">
        <v>105</v>
      </c>
      <c r="D69" s="87" t="s">
        <v>97</v>
      </c>
      <c r="E69" s="87"/>
      <c r="F69" s="7"/>
      <c r="G69" s="36" t="s">
        <v>29</v>
      </c>
      <c r="H69" s="87" t="s">
        <v>103</v>
      </c>
      <c r="I69" s="87"/>
      <c r="J69" s="19"/>
    </row>
    <row r="70" spans="2:10" ht="12.95" customHeight="1" x14ac:dyDescent="0.2">
      <c r="B70" s="19"/>
      <c r="C70" s="36" t="s">
        <v>32</v>
      </c>
      <c r="D70" s="87" t="s">
        <v>98</v>
      </c>
      <c r="E70" s="87"/>
      <c r="F70" s="7"/>
      <c r="G70" s="36" t="s">
        <v>30</v>
      </c>
      <c r="H70" s="87" t="s">
        <v>102</v>
      </c>
      <c r="I70" s="87"/>
      <c r="J70" s="19"/>
    </row>
    <row r="71" spans="2:10" ht="12.95" customHeight="1" x14ac:dyDescent="0.2">
      <c r="B71" s="19"/>
      <c r="C71" s="36" t="s">
        <v>36</v>
      </c>
      <c r="D71" s="87" t="s">
        <v>99</v>
      </c>
      <c r="E71" s="87"/>
      <c r="F71" s="7"/>
      <c r="G71" s="36" t="s">
        <v>27</v>
      </c>
      <c r="H71" s="87" t="s">
        <v>104</v>
      </c>
      <c r="I71" s="87"/>
      <c r="J71" s="19"/>
    </row>
    <row r="72" spans="2:10" ht="6" customHeight="1" x14ac:dyDescent="0.2">
      <c r="B72" s="19"/>
      <c r="C72" s="19"/>
      <c r="D72" s="7"/>
      <c r="E72" s="7"/>
      <c r="F72" s="7"/>
      <c r="G72" s="28"/>
      <c r="H72" s="7"/>
      <c r="I72" s="7"/>
      <c r="J72" s="19"/>
    </row>
    <row r="73" spans="2:10" x14ac:dyDescent="0.2">
      <c r="B73" s="19"/>
      <c r="C73" s="30" t="s">
        <v>28</v>
      </c>
      <c r="D73" s="31" t="s">
        <v>52</v>
      </c>
      <c r="E73" s="19"/>
      <c r="F73" s="19"/>
      <c r="G73" s="19"/>
      <c r="H73" s="19"/>
      <c r="I73" s="19"/>
      <c r="J73" s="19"/>
    </row>
    <row r="74" spans="2:10" ht="24" customHeight="1" x14ac:dyDescent="0.2">
      <c r="B74" s="19"/>
      <c r="C74" s="30"/>
      <c r="D74" s="31"/>
      <c r="E74" s="19"/>
      <c r="F74" s="19"/>
      <c r="G74" s="19"/>
      <c r="H74" s="19"/>
      <c r="I74" s="19"/>
      <c r="J74" s="19"/>
    </row>
    <row r="75" spans="2:10" ht="15.75" x14ac:dyDescent="0.2">
      <c r="B75" s="19"/>
      <c r="C75" s="88" t="s">
        <v>106</v>
      </c>
      <c r="D75" s="88"/>
      <c r="E75" s="88"/>
      <c r="F75" s="88"/>
      <c r="G75" s="88"/>
      <c r="H75" s="88"/>
      <c r="I75" s="88"/>
      <c r="J75" s="19"/>
    </row>
    <row r="76" spans="2:10" ht="7.9" customHeight="1" x14ac:dyDescent="0.2">
      <c r="B76" s="19"/>
      <c r="C76" s="30"/>
      <c r="D76" s="31"/>
      <c r="E76" s="19"/>
      <c r="F76" s="19"/>
      <c r="G76" s="19"/>
      <c r="H76" s="19"/>
      <c r="I76" s="19"/>
      <c r="J76" s="19"/>
    </row>
    <row r="77" spans="2:10" ht="18" customHeight="1" x14ac:dyDescent="0.2">
      <c r="B77" s="19"/>
      <c r="C77" s="89" t="s">
        <v>107</v>
      </c>
      <c r="D77" s="89"/>
      <c r="E77" s="89"/>
      <c r="F77" s="90" t="s">
        <v>110</v>
      </c>
      <c r="G77" s="90"/>
      <c r="H77" s="90"/>
      <c r="I77" s="90"/>
    </row>
    <row r="78" spans="2:10" ht="30.2" customHeight="1" x14ac:dyDescent="0.2"/>
    <row r="79" spans="2:10" hidden="1" x14ac:dyDescent="0.2"/>
    <row r="80" spans="2:10" hidden="1" x14ac:dyDescent="0.2"/>
    <row r="81" hidden="1" x14ac:dyDescent="0.2"/>
    <row r="82" hidden="1" x14ac:dyDescent="0.2"/>
    <row r="83" hidden="1" x14ac:dyDescent="0.2"/>
    <row r="84" hidden="1" x14ac:dyDescent="0.2"/>
    <row r="85" hidden="1" x14ac:dyDescent="0.2"/>
    <row r="86" hidden="1" x14ac:dyDescent="0.2"/>
    <row r="87" hidden="1" x14ac:dyDescent="0.2"/>
    <row r="88" hidden="1" x14ac:dyDescent="0.2"/>
    <row r="89" hidden="1" x14ac:dyDescent="0.2"/>
    <row r="90" hidden="1" x14ac:dyDescent="0.2"/>
    <row r="91" hidden="1" x14ac:dyDescent="0.2"/>
    <row r="92" hidden="1" x14ac:dyDescent="0.2"/>
    <row r="93" hidden="1" x14ac:dyDescent="0.2"/>
    <row r="94" hidden="1" x14ac:dyDescent="0.2"/>
    <row r="95" hidden="1" x14ac:dyDescent="0.2"/>
    <row r="96" hidden="1" x14ac:dyDescent="0.2"/>
    <row r="97" hidden="1" x14ac:dyDescent="0.2"/>
    <row r="98" hidden="1" x14ac:dyDescent="0.2"/>
    <row r="99" hidden="1" x14ac:dyDescent="0.2"/>
    <row r="100" hidden="1" x14ac:dyDescent="0.2"/>
    <row r="101" hidden="1" x14ac:dyDescent="0.2"/>
    <row r="102" hidden="1" x14ac:dyDescent="0.2"/>
    <row r="103" hidden="1" x14ac:dyDescent="0.2"/>
    <row r="104" hidden="1" x14ac:dyDescent="0.2"/>
    <row r="105" hidden="1" x14ac:dyDescent="0.2"/>
  </sheetData>
  <sheetProtection password="DD75" sheet="1" objects="1" scenarios="1" selectLockedCells="1" selectUnlockedCells="1"/>
  <mergeCells count="54">
    <mergeCell ref="D71:E71"/>
    <mergeCell ref="H71:I71"/>
    <mergeCell ref="C75:I75"/>
    <mergeCell ref="C77:E77"/>
    <mergeCell ref="F77:I77"/>
    <mergeCell ref="D67:E67"/>
    <mergeCell ref="D68:E68"/>
    <mergeCell ref="H67:I67"/>
    <mergeCell ref="D70:E70"/>
    <mergeCell ref="D69:E69"/>
    <mergeCell ref="H70:I70"/>
    <mergeCell ref="H69:I69"/>
    <mergeCell ref="H68:I68"/>
    <mergeCell ref="B2:J2"/>
    <mergeCell ref="C9:I9"/>
    <mergeCell ref="C35:I35"/>
    <mergeCell ref="C49:I49"/>
    <mergeCell ref="C50:I50"/>
    <mergeCell ref="C7:I7"/>
    <mergeCell ref="D40:I40"/>
    <mergeCell ref="D41:I41"/>
    <mergeCell ref="D15:I15"/>
    <mergeCell ref="C33:I33"/>
    <mergeCell ref="C37:E37"/>
    <mergeCell ref="D38:I38"/>
    <mergeCell ref="D39:I39"/>
    <mergeCell ref="D27:G27"/>
    <mergeCell ref="D28:G28"/>
    <mergeCell ref="D29:G29"/>
    <mergeCell ref="D55:I55"/>
    <mergeCell ref="C66:E66"/>
    <mergeCell ref="C62:I62"/>
    <mergeCell ref="D56:I56"/>
    <mergeCell ref="D57:I57"/>
    <mergeCell ref="D58:I58"/>
    <mergeCell ref="C64:I64"/>
    <mergeCell ref="C54:E54"/>
    <mergeCell ref="C51:I51"/>
    <mergeCell ref="C52:I52"/>
    <mergeCell ref="D42:I42"/>
    <mergeCell ref="C46:I46"/>
    <mergeCell ref="C48:I48"/>
    <mergeCell ref="D31:G31"/>
    <mergeCell ref="C21:I21"/>
    <mergeCell ref="D23:G23"/>
    <mergeCell ref="D24:G24"/>
    <mergeCell ref="D25:G25"/>
    <mergeCell ref="D26:G26"/>
    <mergeCell ref="C22:D22"/>
    <mergeCell ref="G11:H11"/>
    <mergeCell ref="C14:E14"/>
    <mergeCell ref="D16:I16"/>
    <mergeCell ref="D17:I17"/>
    <mergeCell ref="D30:G30"/>
  </mergeCells>
  <phoneticPr fontId="1" type="noConversion"/>
  <printOptions horizontalCentered="1"/>
  <pageMargins left="0.39370078740157483" right="0.39370078740157483" top="0.59055118110236227" bottom="0.59055118110236227" header="0.51181102362204722" footer="0.51181102362204722"/>
  <pageSetup paperSize="9" scale="65" orientation="portrait" horizontalDpi="1200" verticalDpi="1200" r:id="rId1"/>
  <headerFooter alignWithMargins="0"/>
  <rowBreaks count="1" manualBreakCount="1">
    <brk id="83" max="1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M103"/>
  <sheetViews>
    <sheetView showGridLines="0" showRowColHeaders="0" workbookViewId="0">
      <selection activeCell="C48" sqref="C48:F50"/>
    </sheetView>
  </sheetViews>
  <sheetFormatPr baseColWidth="10" defaultColWidth="0" defaultRowHeight="0" customHeight="1" zeroHeight="1" x14ac:dyDescent="0.2"/>
  <cols>
    <col min="1" max="1" width="2.7109375" style="2" customWidth="1"/>
    <col min="2" max="2" width="13.7109375" style="2" customWidth="1"/>
    <col min="3" max="4" width="5.5703125" style="2" customWidth="1"/>
    <col min="5" max="5" width="10.5703125" style="2" customWidth="1"/>
    <col min="6" max="7" width="5.5703125" style="2" customWidth="1"/>
    <col min="8" max="8" width="10.5703125" style="2" customWidth="1"/>
    <col min="9" max="9" width="2.7109375" style="1" customWidth="1"/>
    <col min="10" max="10" width="11.42578125" style="1" customWidth="1"/>
    <col min="11" max="11" width="15.5703125" style="1" bestFit="1" customWidth="1"/>
    <col min="12" max="12" width="4.28515625" style="1" customWidth="1"/>
    <col min="13" max="13" width="2.7109375" style="1" customWidth="1"/>
    <col min="14" max="16384" width="11.42578125" style="1" hidden="1"/>
  </cols>
  <sheetData>
    <row r="1" spans="1:12" ht="9" customHeight="1" x14ac:dyDescent="0.2">
      <c r="A1" s="1"/>
      <c r="B1" s="1"/>
      <c r="C1" s="1"/>
      <c r="D1" s="1"/>
      <c r="E1" s="1"/>
      <c r="F1" s="1"/>
      <c r="G1" s="1"/>
      <c r="H1" s="1"/>
    </row>
    <row r="2" spans="1:12" ht="12.75" customHeight="1" x14ac:dyDescent="0.2">
      <c r="A2" s="1"/>
      <c r="B2" s="107" t="s">
        <v>40</v>
      </c>
      <c r="C2" s="107"/>
      <c r="D2" s="107"/>
      <c r="E2" s="107"/>
      <c r="F2" s="107"/>
      <c r="G2" s="107"/>
      <c r="H2" s="107"/>
      <c r="K2" s="70" t="s">
        <v>112</v>
      </c>
      <c r="L2" s="1">
        <v>1</v>
      </c>
    </row>
    <row r="3" spans="1:12" ht="11.65" customHeight="1" x14ac:dyDescent="0.2">
      <c r="A3" s="1"/>
      <c r="B3" s="107"/>
      <c r="C3" s="107"/>
      <c r="D3" s="107"/>
      <c r="E3" s="107"/>
      <c r="F3" s="107"/>
      <c r="G3" s="107"/>
      <c r="H3" s="107"/>
      <c r="K3" s="70"/>
    </row>
    <row r="4" spans="1:12" s="7" customFormat="1" ht="11.65" customHeight="1" x14ac:dyDescent="0.2">
      <c r="K4" s="70" t="s">
        <v>64</v>
      </c>
      <c r="L4" s="1">
        <v>8</v>
      </c>
    </row>
    <row r="5" spans="1:12" s="7" customFormat="1" ht="11.65" customHeight="1" x14ac:dyDescent="0.2">
      <c r="K5" s="70" t="s">
        <v>116</v>
      </c>
      <c r="L5" s="1">
        <v>3</v>
      </c>
    </row>
    <row r="6" spans="1:12" s="7" customFormat="1" ht="16.149999999999999" customHeight="1" x14ac:dyDescent="0.2">
      <c r="A6" s="8"/>
      <c r="B6" s="111" t="s">
        <v>111</v>
      </c>
      <c r="C6" s="112"/>
      <c r="D6" s="112"/>
      <c r="E6" s="112"/>
      <c r="F6" s="72"/>
      <c r="G6" s="72"/>
      <c r="H6" s="72"/>
      <c r="K6" s="70" t="s">
        <v>117</v>
      </c>
      <c r="L6" s="1">
        <v>1</v>
      </c>
    </row>
    <row r="7" spans="1:12" s="7" customFormat="1" ht="16.149999999999999" customHeight="1" x14ac:dyDescent="0.2">
      <c r="A7" s="8"/>
      <c r="B7" s="112"/>
      <c r="C7" s="112"/>
      <c r="D7" s="112"/>
      <c r="E7" s="112"/>
      <c r="F7" s="72"/>
      <c r="G7" s="72"/>
      <c r="H7" s="72"/>
      <c r="K7" s="70"/>
      <c r="L7" s="1"/>
    </row>
    <row r="8" spans="1:12" s="7" customFormat="1" ht="11.65" customHeight="1" x14ac:dyDescent="0.2">
      <c r="B8" s="4"/>
      <c r="C8" s="5"/>
      <c r="D8" s="5"/>
      <c r="F8" s="72"/>
      <c r="G8" s="72"/>
      <c r="H8" s="72"/>
      <c r="K8" s="70" t="s">
        <v>13</v>
      </c>
      <c r="L8" s="1">
        <v>6</v>
      </c>
    </row>
    <row r="9" spans="1:12" s="7" customFormat="1" ht="11.65" customHeight="1" x14ac:dyDescent="0.2">
      <c r="K9" s="70" t="s">
        <v>14</v>
      </c>
      <c r="L9" s="1">
        <v>4</v>
      </c>
    </row>
    <row r="10" spans="1:12" s="7" customFormat="1" ht="12.95" customHeight="1" x14ac:dyDescent="0.2">
      <c r="A10" s="8"/>
      <c r="B10" s="37" t="s">
        <v>0</v>
      </c>
      <c r="C10" s="37" t="s">
        <v>1</v>
      </c>
      <c r="D10" s="37" t="s">
        <v>2</v>
      </c>
      <c r="E10" s="37"/>
      <c r="F10" s="108" t="s">
        <v>3</v>
      </c>
      <c r="G10" s="108"/>
      <c r="H10" s="38"/>
      <c r="K10" s="70" t="s">
        <v>46</v>
      </c>
      <c r="L10" s="1">
        <v>2</v>
      </c>
    </row>
    <row r="11" spans="1:12" s="7" customFormat="1" ht="10.15" customHeight="1" x14ac:dyDescent="0.2">
      <c r="K11" s="70" t="s">
        <v>45</v>
      </c>
      <c r="L11" s="1">
        <v>1</v>
      </c>
    </row>
    <row r="12" spans="1:12" s="7" customFormat="1" ht="12.2" customHeight="1" x14ac:dyDescent="0.2">
      <c r="B12" s="104" t="s">
        <v>54</v>
      </c>
      <c r="C12" s="41">
        <v>0.75</v>
      </c>
      <c r="D12" s="42" t="s">
        <v>4</v>
      </c>
      <c r="E12" s="43" t="s">
        <v>9</v>
      </c>
      <c r="F12" s="58"/>
      <c r="G12" s="59"/>
      <c r="H12" s="44" t="s">
        <v>41</v>
      </c>
      <c r="K12" s="70" t="s">
        <v>123</v>
      </c>
      <c r="L12" s="1">
        <v>3</v>
      </c>
    </row>
    <row r="13" spans="1:12" s="7" customFormat="1" ht="12.2" customHeight="1" x14ac:dyDescent="0.2">
      <c r="B13" s="105"/>
      <c r="C13" s="45">
        <v>0.85416666666666663</v>
      </c>
      <c r="D13" s="46" t="s">
        <v>4</v>
      </c>
      <c r="E13" s="47" t="s">
        <v>38</v>
      </c>
      <c r="F13" s="60"/>
      <c r="G13" s="61"/>
      <c r="H13" s="48" t="s">
        <v>35</v>
      </c>
      <c r="K13" s="70"/>
      <c r="L13" s="1"/>
    </row>
    <row r="14" spans="1:12" s="7" customFormat="1" ht="12.2" customHeight="1" x14ac:dyDescent="0.2">
      <c r="B14" s="104" t="s">
        <v>55</v>
      </c>
      <c r="C14" s="41">
        <v>0.75</v>
      </c>
      <c r="D14" s="49" t="s">
        <v>5</v>
      </c>
      <c r="E14" s="43" t="s">
        <v>42</v>
      </c>
      <c r="F14" s="58"/>
      <c r="G14" s="59"/>
      <c r="H14" s="44" t="s">
        <v>43</v>
      </c>
      <c r="K14" s="70" t="s">
        <v>87</v>
      </c>
      <c r="L14" s="1">
        <v>2</v>
      </c>
    </row>
    <row r="15" spans="1:12" s="7" customFormat="1" ht="12.2" customHeight="1" x14ac:dyDescent="0.2">
      <c r="B15" s="105"/>
      <c r="C15" s="45">
        <v>0.85416666666666663</v>
      </c>
      <c r="D15" s="50" t="s">
        <v>5</v>
      </c>
      <c r="E15" s="47" t="s">
        <v>7</v>
      </c>
      <c r="F15" s="60"/>
      <c r="G15" s="61"/>
      <c r="H15" s="48" t="s">
        <v>8</v>
      </c>
      <c r="K15" s="70" t="s">
        <v>88</v>
      </c>
      <c r="L15" s="1">
        <v>4</v>
      </c>
    </row>
    <row r="16" spans="1:12" s="7" customFormat="1" ht="12.2" customHeight="1" x14ac:dyDescent="0.2">
      <c r="B16" s="104" t="s">
        <v>56</v>
      </c>
      <c r="C16" s="41">
        <v>0.75</v>
      </c>
      <c r="D16" s="51" t="s">
        <v>6</v>
      </c>
      <c r="E16" s="43" t="s">
        <v>10</v>
      </c>
      <c r="F16" s="58"/>
      <c r="G16" s="59"/>
      <c r="H16" s="44" t="s">
        <v>39</v>
      </c>
      <c r="K16" s="70" t="s">
        <v>89</v>
      </c>
      <c r="L16" s="1">
        <v>6</v>
      </c>
    </row>
    <row r="17" spans="1:12" s="7" customFormat="1" ht="12.2" customHeight="1" x14ac:dyDescent="0.2">
      <c r="B17" s="105"/>
      <c r="C17" s="45">
        <v>0.85416666666666663</v>
      </c>
      <c r="D17" s="10" t="s">
        <v>6</v>
      </c>
      <c r="E17" s="47" t="s">
        <v>34</v>
      </c>
      <c r="F17" s="60"/>
      <c r="G17" s="61"/>
      <c r="H17" s="48" t="s">
        <v>11</v>
      </c>
      <c r="K17" s="70" t="s">
        <v>90</v>
      </c>
      <c r="L17" s="1">
        <v>15</v>
      </c>
    </row>
    <row r="18" spans="1:12" s="7" customFormat="1" ht="12.2" customHeight="1" x14ac:dyDescent="0.2">
      <c r="B18" s="104" t="s">
        <v>57</v>
      </c>
      <c r="C18" s="41">
        <v>0.75</v>
      </c>
      <c r="D18" s="52" t="s">
        <v>4</v>
      </c>
      <c r="E18" s="43" t="s">
        <v>9</v>
      </c>
      <c r="F18" s="58"/>
      <c r="G18" s="59"/>
      <c r="H18" s="44" t="s">
        <v>35</v>
      </c>
      <c r="K18" s="70"/>
      <c r="L18" s="1"/>
    </row>
    <row r="19" spans="1:12" s="7" customFormat="1" ht="12.2" customHeight="1" x14ac:dyDescent="0.2">
      <c r="B19" s="105"/>
      <c r="C19" s="45">
        <v>0.85416666666666663</v>
      </c>
      <c r="D19" s="35" t="s">
        <v>4</v>
      </c>
      <c r="E19" s="47" t="s">
        <v>41</v>
      </c>
      <c r="F19" s="60"/>
      <c r="G19" s="61"/>
      <c r="H19" s="48" t="s">
        <v>38</v>
      </c>
      <c r="K19" s="70" t="s">
        <v>95</v>
      </c>
      <c r="L19" s="1">
        <v>20</v>
      </c>
    </row>
    <row r="20" spans="1:12" s="7" customFormat="1" ht="12.2" customHeight="1" x14ac:dyDescent="0.2">
      <c r="B20" s="104" t="s">
        <v>58</v>
      </c>
      <c r="C20" s="41">
        <v>0.75</v>
      </c>
      <c r="D20" s="49" t="s">
        <v>5</v>
      </c>
      <c r="E20" s="43" t="s">
        <v>42</v>
      </c>
      <c r="F20" s="58"/>
      <c r="G20" s="59"/>
      <c r="H20" s="44" t="s">
        <v>8</v>
      </c>
      <c r="K20" s="70" t="s">
        <v>96</v>
      </c>
      <c r="L20" s="1">
        <v>15</v>
      </c>
    </row>
    <row r="21" spans="1:12" s="7" customFormat="1" ht="12.2" customHeight="1" x14ac:dyDescent="0.2">
      <c r="B21" s="105"/>
      <c r="C21" s="45">
        <v>0.85416666666666663</v>
      </c>
      <c r="D21" s="50" t="s">
        <v>5</v>
      </c>
      <c r="E21" s="47" t="s">
        <v>43</v>
      </c>
      <c r="F21" s="60"/>
      <c r="G21" s="61"/>
      <c r="H21" s="48" t="s">
        <v>7</v>
      </c>
      <c r="K21" s="70" t="s">
        <v>97</v>
      </c>
      <c r="L21" s="1">
        <v>12</v>
      </c>
    </row>
    <row r="22" spans="1:12" s="7" customFormat="1" ht="12.2" customHeight="1" x14ac:dyDescent="0.2">
      <c r="B22" s="104" t="s">
        <v>59</v>
      </c>
      <c r="C22" s="41">
        <v>0.75</v>
      </c>
      <c r="D22" s="51" t="s">
        <v>6</v>
      </c>
      <c r="E22" s="43" t="s">
        <v>34</v>
      </c>
      <c r="F22" s="58"/>
      <c r="G22" s="59"/>
      <c r="H22" s="44" t="s">
        <v>39</v>
      </c>
      <c r="K22" s="70" t="s">
        <v>98</v>
      </c>
      <c r="L22" s="1">
        <v>9</v>
      </c>
    </row>
    <row r="23" spans="1:12" s="7" customFormat="1" ht="12.2" customHeight="1" x14ac:dyDescent="0.2">
      <c r="B23" s="105"/>
      <c r="C23" s="45">
        <v>0.85416666666666663</v>
      </c>
      <c r="D23" s="10" t="s">
        <v>6</v>
      </c>
      <c r="E23" s="47" t="s">
        <v>11</v>
      </c>
      <c r="F23" s="60"/>
      <c r="G23" s="61"/>
      <c r="H23" s="53" t="s">
        <v>10</v>
      </c>
      <c r="K23" s="70" t="s">
        <v>99</v>
      </c>
      <c r="L23" s="1">
        <v>6</v>
      </c>
    </row>
    <row r="24" spans="1:12" s="7" customFormat="1" ht="12.2" customHeight="1" x14ac:dyDescent="0.2">
      <c r="B24" s="104" t="s">
        <v>60</v>
      </c>
      <c r="C24" s="41">
        <v>0.85416666666666663</v>
      </c>
      <c r="D24" s="52" t="s">
        <v>4</v>
      </c>
      <c r="E24" s="43" t="s">
        <v>38</v>
      </c>
      <c r="F24" s="58"/>
      <c r="G24" s="59"/>
      <c r="H24" s="44" t="s">
        <v>9</v>
      </c>
      <c r="K24" s="70" t="s">
        <v>100</v>
      </c>
      <c r="L24" s="1">
        <v>4</v>
      </c>
    </row>
    <row r="25" spans="1:12" s="7" customFormat="1" ht="12.2" customHeight="1" x14ac:dyDescent="0.2">
      <c r="B25" s="105"/>
      <c r="C25" s="45">
        <v>0.85416666666666663</v>
      </c>
      <c r="D25" s="35" t="s">
        <v>4</v>
      </c>
      <c r="E25" s="47" t="s">
        <v>35</v>
      </c>
      <c r="F25" s="60"/>
      <c r="G25" s="61"/>
      <c r="H25" s="48" t="s">
        <v>41</v>
      </c>
      <c r="K25" s="70" t="s">
        <v>101</v>
      </c>
      <c r="L25" s="1">
        <v>3</v>
      </c>
    </row>
    <row r="26" spans="1:12" s="7" customFormat="1" ht="12.2" customHeight="1" x14ac:dyDescent="0.2">
      <c r="B26" s="104" t="s">
        <v>61</v>
      </c>
      <c r="C26" s="41">
        <v>0.75</v>
      </c>
      <c r="D26" s="49" t="s">
        <v>5</v>
      </c>
      <c r="E26" s="43" t="s">
        <v>7</v>
      </c>
      <c r="F26" s="58"/>
      <c r="G26" s="59"/>
      <c r="H26" s="54" t="s">
        <v>42</v>
      </c>
      <c r="K26" s="70" t="s">
        <v>103</v>
      </c>
      <c r="L26" s="1">
        <v>2</v>
      </c>
    </row>
    <row r="27" spans="1:12" s="7" customFormat="1" ht="12.2" customHeight="1" x14ac:dyDescent="0.2">
      <c r="B27" s="105"/>
      <c r="C27" s="45">
        <v>0.75</v>
      </c>
      <c r="D27" s="50" t="s">
        <v>5</v>
      </c>
      <c r="E27" s="47" t="s">
        <v>8</v>
      </c>
      <c r="F27" s="60"/>
      <c r="G27" s="61"/>
      <c r="H27" s="48" t="s">
        <v>43</v>
      </c>
      <c r="K27" s="70" t="s">
        <v>102</v>
      </c>
      <c r="L27" s="1">
        <v>1</v>
      </c>
    </row>
    <row r="28" spans="1:12" s="7" customFormat="1" ht="12.2" customHeight="1" x14ac:dyDescent="0.2">
      <c r="B28" s="104" t="s">
        <v>62</v>
      </c>
      <c r="C28" s="41">
        <v>0.85416666666666663</v>
      </c>
      <c r="D28" s="51" t="s">
        <v>6</v>
      </c>
      <c r="E28" s="43" t="s">
        <v>10</v>
      </c>
      <c r="F28" s="58"/>
      <c r="G28" s="59"/>
      <c r="H28" s="54" t="s">
        <v>34</v>
      </c>
      <c r="K28" s="70" t="s">
        <v>104</v>
      </c>
      <c r="L28" s="1">
        <v>0</v>
      </c>
    </row>
    <row r="29" spans="1:12" s="7" customFormat="1" ht="12.2" customHeight="1" x14ac:dyDescent="0.2">
      <c r="B29" s="105"/>
      <c r="C29" s="45">
        <v>0.85416666666666663</v>
      </c>
      <c r="D29" s="10" t="s">
        <v>6</v>
      </c>
      <c r="E29" s="47" t="s">
        <v>39</v>
      </c>
      <c r="F29" s="60"/>
      <c r="G29" s="61"/>
      <c r="H29" s="48" t="s">
        <v>11</v>
      </c>
    </row>
    <row r="30" spans="1:12" s="7" customFormat="1" ht="24" customHeight="1" x14ac:dyDescent="0.2">
      <c r="C30" s="21"/>
      <c r="D30" s="72"/>
    </row>
    <row r="31" spans="1:12" s="7" customFormat="1" ht="12.95" customHeight="1" x14ac:dyDescent="0.2">
      <c r="A31" s="11"/>
      <c r="B31" s="106" t="s">
        <v>44</v>
      </c>
      <c r="C31" s="106"/>
      <c r="D31" s="106"/>
      <c r="E31" s="106"/>
      <c r="F31" s="106"/>
      <c r="G31" s="106"/>
      <c r="H31" s="106"/>
    </row>
    <row r="32" spans="1:12" s="7" customFormat="1" ht="10.15" customHeight="1" x14ac:dyDescent="0.2">
      <c r="H32" s="73"/>
    </row>
    <row r="33" spans="1:8" s="7" customFormat="1" ht="10.15" customHeight="1" x14ac:dyDescent="0.2">
      <c r="B33" s="39" t="s">
        <v>12</v>
      </c>
      <c r="C33" s="109" t="s">
        <v>13</v>
      </c>
      <c r="D33" s="109"/>
      <c r="E33" s="23" t="s">
        <v>14</v>
      </c>
      <c r="F33" s="110" t="s">
        <v>46</v>
      </c>
      <c r="G33" s="110"/>
      <c r="H33" s="23" t="s">
        <v>45</v>
      </c>
    </row>
    <row r="34" spans="1:8" s="7" customFormat="1" ht="6" customHeight="1" x14ac:dyDescent="0.2">
      <c r="H34" s="73"/>
    </row>
    <row r="35" spans="1:8" s="7" customFormat="1" ht="12.2" customHeight="1" x14ac:dyDescent="0.2">
      <c r="B35" s="52" t="s">
        <v>4</v>
      </c>
      <c r="C35" s="91"/>
      <c r="D35" s="91"/>
      <c r="E35" s="62"/>
      <c r="F35" s="91"/>
      <c r="G35" s="91"/>
      <c r="H35" s="62"/>
    </row>
    <row r="36" spans="1:8" s="7" customFormat="1" ht="12.2" customHeight="1" x14ac:dyDescent="0.2">
      <c r="B36" s="77" t="s">
        <v>5</v>
      </c>
      <c r="C36" s="91"/>
      <c r="D36" s="91"/>
      <c r="E36" s="62"/>
      <c r="F36" s="91"/>
      <c r="G36" s="91"/>
      <c r="H36" s="62"/>
    </row>
    <row r="37" spans="1:8" s="7" customFormat="1" ht="12.2" customHeight="1" x14ac:dyDescent="0.2">
      <c r="B37" s="76" t="s">
        <v>6</v>
      </c>
      <c r="C37" s="91"/>
      <c r="D37" s="91"/>
      <c r="E37" s="62"/>
      <c r="F37" s="91"/>
      <c r="G37" s="91"/>
      <c r="H37" s="62"/>
    </row>
    <row r="38" spans="1:8" s="73" customFormat="1" ht="24" customHeight="1" x14ac:dyDescent="0.2"/>
    <row r="39" spans="1:8" s="7" customFormat="1" ht="12.95" customHeight="1" x14ac:dyDescent="0.2">
      <c r="A39" s="8"/>
      <c r="B39" s="92" t="s">
        <v>48</v>
      </c>
      <c r="C39" s="92"/>
      <c r="D39" s="92"/>
      <c r="E39" s="92"/>
      <c r="F39" s="92"/>
      <c r="G39" s="92"/>
      <c r="H39" s="92"/>
    </row>
    <row r="40" spans="1:8" s="7" customFormat="1" ht="10.15" customHeight="1" x14ac:dyDescent="0.2">
      <c r="B40" s="13"/>
      <c r="C40" s="13"/>
      <c r="D40" s="13"/>
      <c r="E40" s="13"/>
      <c r="F40" s="13"/>
      <c r="G40" s="13"/>
      <c r="H40" s="13"/>
    </row>
    <row r="41" spans="1:8" s="7" customFormat="1" ht="12.2" customHeight="1" x14ac:dyDescent="0.2">
      <c r="B41" s="36" t="s">
        <v>81</v>
      </c>
      <c r="C41" s="93"/>
      <c r="D41" s="93"/>
      <c r="E41" s="68"/>
      <c r="F41" s="71"/>
      <c r="G41" s="71"/>
      <c r="H41" s="34"/>
    </row>
    <row r="42" spans="1:8" s="7" customFormat="1" ht="12.2" customHeight="1" x14ac:dyDescent="0.2">
      <c r="B42" s="36" t="s">
        <v>49</v>
      </c>
      <c r="C42" s="93"/>
      <c r="D42" s="93"/>
      <c r="E42" s="68"/>
      <c r="F42" s="93"/>
      <c r="G42" s="93"/>
      <c r="H42" s="68"/>
    </row>
    <row r="43" spans="1:8" s="7" customFormat="1" ht="12.2" customHeight="1" x14ac:dyDescent="0.2">
      <c r="B43" s="36" t="s">
        <v>80</v>
      </c>
      <c r="C43" s="93"/>
      <c r="D43" s="93"/>
      <c r="E43" s="68"/>
      <c r="F43" s="5"/>
      <c r="G43" s="5"/>
      <c r="H43" s="34"/>
    </row>
    <row r="44" spans="1:8" s="7" customFormat="1" ht="12.2" customHeight="1" x14ac:dyDescent="0.2">
      <c r="B44" s="36" t="s">
        <v>50</v>
      </c>
      <c r="C44" s="93"/>
      <c r="D44" s="93"/>
      <c r="E44" s="34"/>
      <c r="F44" s="5"/>
      <c r="G44" s="5"/>
      <c r="H44" s="34"/>
    </row>
    <row r="45" spans="1:8" s="7" customFormat="1" ht="24" customHeight="1" x14ac:dyDescent="0.2">
      <c r="B45" s="14"/>
      <c r="C45" s="5"/>
      <c r="D45" s="5"/>
      <c r="E45" s="5"/>
      <c r="F45" s="5"/>
      <c r="H45" s="72"/>
    </row>
    <row r="46" spans="1:8" s="40" customFormat="1" ht="12.95" customHeight="1" x14ac:dyDescent="0.2">
      <c r="A46" s="15"/>
      <c r="B46" s="103" t="s">
        <v>47</v>
      </c>
      <c r="C46" s="103"/>
      <c r="D46" s="103"/>
      <c r="E46" s="103"/>
      <c r="F46" s="103"/>
      <c r="G46" s="103"/>
      <c r="H46" s="103"/>
    </row>
    <row r="47" spans="1:8" s="7" customFormat="1" ht="10.15" customHeight="1" x14ac:dyDescent="0.2">
      <c r="B47" s="14"/>
      <c r="C47" s="5"/>
      <c r="D47" s="5"/>
      <c r="E47" s="5"/>
      <c r="F47" s="5"/>
      <c r="H47" s="72"/>
    </row>
    <row r="48" spans="1:8" s="7" customFormat="1" ht="11.65" customHeight="1" x14ac:dyDescent="0.2">
      <c r="B48" s="14"/>
      <c r="C48" s="94"/>
      <c r="D48" s="95"/>
      <c r="E48" s="95"/>
      <c r="F48" s="96"/>
      <c r="H48" s="72"/>
    </row>
    <row r="49" spans="1:8" s="7" customFormat="1" ht="11.65" customHeight="1" x14ac:dyDescent="0.2">
      <c r="B49" s="14"/>
      <c r="C49" s="97"/>
      <c r="D49" s="98"/>
      <c r="E49" s="98"/>
      <c r="F49" s="99"/>
      <c r="H49" s="72"/>
    </row>
    <row r="50" spans="1:8" s="7" customFormat="1" ht="12.2" customHeight="1" x14ac:dyDescent="0.2">
      <c r="C50" s="100"/>
      <c r="D50" s="101"/>
      <c r="E50" s="101"/>
      <c r="F50" s="102"/>
      <c r="H50" s="72"/>
    </row>
    <row r="51" spans="1:8" s="7" customFormat="1" ht="30.2" customHeight="1" x14ac:dyDescent="0.2">
      <c r="B51" s="69"/>
      <c r="C51" s="69"/>
      <c r="D51" s="69"/>
      <c r="H51" s="12"/>
    </row>
    <row r="52" spans="1:8" s="7" customFormat="1" ht="10.5" hidden="1" customHeight="1" x14ac:dyDescent="0.2">
      <c r="H52" s="12"/>
    </row>
    <row r="53" spans="1:8" s="7" customFormat="1" ht="11.65" hidden="1" customHeight="1" x14ac:dyDescent="0.2">
      <c r="H53" s="19"/>
    </row>
    <row r="54" spans="1:8" s="7" customFormat="1" ht="12" hidden="1" x14ac:dyDescent="0.2"/>
    <row r="55" spans="1:8" ht="11.25" hidden="1" x14ac:dyDescent="0.2">
      <c r="A55" s="1"/>
      <c r="B55" s="1"/>
      <c r="C55" s="1"/>
      <c r="D55" s="1"/>
      <c r="E55" s="1"/>
      <c r="F55" s="1"/>
      <c r="G55" s="1"/>
      <c r="H55" s="1"/>
    </row>
    <row r="56" spans="1:8" ht="11.25" hidden="1" x14ac:dyDescent="0.2">
      <c r="A56" s="1"/>
      <c r="B56" s="1"/>
      <c r="C56" s="1"/>
      <c r="D56" s="1"/>
      <c r="E56" s="1"/>
      <c r="F56" s="1"/>
      <c r="G56" s="1"/>
      <c r="H56" s="1"/>
    </row>
    <row r="57" spans="1:8" ht="11.25" hidden="1" x14ac:dyDescent="0.2">
      <c r="A57" s="1"/>
      <c r="B57" s="1"/>
      <c r="C57" s="1"/>
      <c r="D57" s="1"/>
      <c r="E57" s="1"/>
      <c r="F57" s="1"/>
      <c r="G57" s="1"/>
      <c r="H57" s="1"/>
    </row>
    <row r="58" spans="1:8" ht="11.25" hidden="1" x14ac:dyDescent="0.2">
      <c r="A58" s="1"/>
      <c r="B58" s="1"/>
      <c r="C58" s="1"/>
      <c r="D58" s="1"/>
      <c r="E58" s="1"/>
      <c r="F58" s="1"/>
      <c r="G58" s="1"/>
      <c r="H58" s="1"/>
    </row>
    <row r="59" spans="1:8" ht="11.25" hidden="1" x14ac:dyDescent="0.2">
      <c r="A59" s="1"/>
      <c r="B59" s="1"/>
      <c r="C59" s="1"/>
      <c r="D59" s="1"/>
      <c r="E59" s="1"/>
      <c r="F59" s="1"/>
      <c r="G59" s="1"/>
      <c r="H59" s="1"/>
    </row>
    <row r="60" spans="1:8" ht="11.25" hidden="1" x14ac:dyDescent="0.2">
      <c r="A60" s="1"/>
      <c r="B60" s="1"/>
      <c r="C60" s="1"/>
      <c r="D60" s="1"/>
      <c r="E60" s="1"/>
      <c r="F60" s="1"/>
      <c r="G60" s="1"/>
      <c r="H60" s="1"/>
    </row>
    <row r="61" spans="1:8" ht="11.65" hidden="1" customHeight="1" x14ac:dyDescent="0.2">
      <c r="A61" s="1"/>
      <c r="B61" s="1"/>
      <c r="C61" s="1"/>
      <c r="D61" s="1"/>
      <c r="E61" s="1"/>
      <c r="F61" s="1"/>
      <c r="G61" s="1"/>
      <c r="H61" s="1"/>
    </row>
    <row r="62" spans="1:8" ht="11.65" hidden="1" customHeight="1" x14ac:dyDescent="0.2">
      <c r="A62" s="1"/>
      <c r="B62" s="1"/>
      <c r="C62" s="1"/>
      <c r="D62" s="1"/>
      <c r="E62" s="1"/>
      <c r="F62" s="1"/>
      <c r="G62" s="1"/>
      <c r="H62" s="1"/>
    </row>
    <row r="63" spans="1:8" ht="11.65" hidden="1" customHeight="1" x14ac:dyDescent="0.2">
      <c r="A63" s="1"/>
      <c r="B63" s="1"/>
      <c r="C63" s="1"/>
      <c r="D63" s="1"/>
      <c r="E63" s="1"/>
      <c r="F63" s="1"/>
      <c r="G63" s="1"/>
      <c r="H63" s="1"/>
    </row>
    <row r="64" spans="1:8" ht="11.65" hidden="1" customHeight="1" x14ac:dyDescent="0.2">
      <c r="A64" s="1"/>
      <c r="B64" s="1"/>
      <c r="C64" s="1"/>
      <c r="D64" s="1"/>
      <c r="E64" s="1"/>
      <c r="F64" s="1"/>
      <c r="G64" s="1"/>
      <c r="H64" s="1"/>
    </row>
    <row r="65" spans="1:8" ht="11.65" hidden="1" customHeight="1" x14ac:dyDescent="0.2">
      <c r="A65" s="1"/>
      <c r="B65" s="1"/>
      <c r="C65" s="1"/>
      <c r="D65" s="1"/>
      <c r="E65" s="1"/>
      <c r="F65" s="1"/>
      <c r="G65" s="1"/>
      <c r="H65" s="1"/>
    </row>
    <row r="66" spans="1:8" ht="11.65" hidden="1" customHeight="1" x14ac:dyDescent="0.2">
      <c r="A66" s="1"/>
      <c r="B66" s="1"/>
      <c r="C66" s="1"/>
      <c r="D66" s="1"/>
      <c r="E66" s="1"/>
      <c r="F66" s="1"/>
      <c r="G66" s="1"/>
      <c r="H66" s="1"/>
    </row>
    <row r="67" spans="1:8" ht="11.65" hidden="1" customHeight="1" x14ac:dyDescent="0.2">
      <c r="A67" s="1"/>
      <c r="B67" s="1"/>
      <c r="C67" s="1"/>
      <c r="D67" s="1"/>
      <c r="E67" s="1"/>
      <c r="F67" s="1"/>
      <c r="G67" s="1"/>
      <c r="H67" s="1"/>
    </row>
    <row r="68" spans="1:8" ht="11.65" hidden="1" customHeight="1" x14ac:dyDescent="0.2">
      <c r="A68" s="1"/>
      <c r="B68" s="1"/>
      <c r="C68" s="1"/>
      <c r="D68" s="1"/>
      <c r="E68" s="1"/>
      <c r="F68" s="1"/>
      <c r="G68" s="1"/>
      <c r="H68" s="1"/>
    </row>
    <row r="69" spans="1:8" ht="11.65" hidden="1" customHeight="1" x14ac:dyDescent="0.2">
      <c r="A69" s="1"/>
      <c r="B69" s="1"/>
      <c r="C69" s="1"/>
      <c r="D69" s="1"/>
      <c r="E69" s="1"/>
      <c r="F69" s="1"/>
      <c r="G69" s="1"/>
      <c r="H69" s="1"/>
    </row>
    <row r="70" spans="1:8" ht="11.65" hidden="1" customHeight="1" x14ac:dyDescent="0.2">
      <c r="A70" s="1"/>
      <c r="B70" s="1"/>
      <c r="C70" s="1"/>
      <c r="D70" s="1"/>
      <c r="E70" s="1"/>
      <c r="F70" s="1"/>
      <c r="G70" s="1"/>
      <c r="H70" s="1"/>
    </row>
    <row r="71" spans="1:8" ht="11.65" hidden="1" customHeight="1" x14ac:dyDescent="0.2">
      <c r="A71" s="1"/>
      <c r="B71" s="1"/>
      <c r="C71" s="1"/>
      <c r="D71" s="1"/>
      <c r="E71" s="1"/>
      <c r="F71" s="1"/>
      <c r="G71" s="1"/>
      <c r="H71" s="1"/>
    </row>
    <row r="72" spans="1:8" ht="11.65" hidden="1" customHeight="1" x14ac:dyDescent="0.2">
      <c r="A72" s="1"/>
      <c r="B72" s="1"/>
      <c r="C72" s="1"/>
      <c r="D72" s="1"/>
      <c r="E72" s="1"/>
      <c r="F72" s="1"/>
      <c r="G72" s="1"/>
      <c r="H72" s="1"/>
    </row>
    <row r="73" spans="1:8" ht="11.65" hidden="1" customHeight="1" x14ac:dyDescent="0.2">
      <c r="A73" s="1"/>
      <c r="B73" s="1"/>
      <c r="C73" s="1"/>
      <c r="D73" s="1"/>
      <c r="E73" s="1"/>
      <c r="F73" s="1"/>
      <c r="G73" s="1"/>
      <c r="H73" s="1"/>
    </row>
    <row r="74" spans="1:8" ht="11.65" hidden="1" customHeight="1" x14ac:dyDescent="0.2">
      <c r="A74" s="1"/>
      <c r="B74" s="1"/>
      <c r="C74" s="1"/>
      <c r="D74" s="1"/>
      <c r="E74" s="1"/>
      <c r="F74" s="1"/>
      <c r="G74" s="1"/>
      <c r="H74" s="1"/>
    </row>
    <row r="75" spans="1:8" ht="11.65" hidden="1" customHeight="1" x14ac:dyDescent="0.2">
      <c r="A75" s="1"/>
      <c r="B75" s="1"/>
      <c r="C75" s="1"/>
      <c r="D75" s="1"/>
      <c r="E75" s="1"/>
      <c r="F75" s="1"/>
      <c r="G75" s="1"/>
      <c r="H75" s="1"/>
    </row>
    <row r="76" spans="1:8" ht="11.65" hidden="1" customHeight="1" x14ac:dyDescent="0.2">
      <c r="A76" s="1"/>
      <c r="B76" s="1"/>
      <c r="C76" s="1"/>
      <c r="D76" s="1"/>
      <c r="E76" s="1"/>
      <c r="F76" s="1"/>
      <c r="G76" s="1"/>
      <c r="H76" s="1"/>
    </row>
    <row r="77" spans="1:8" ht="11.65" hidden="1" customHeight="1" x14ac:dyDescent="0.2">
      <c r="A77" s="1"/>
      <c r="B77" s="1"/>
      <c r="C77" s="1"/>
      <c r="D77" s="1"/>
      <c r="E77" s="1"/>
      <c r="F77" s="1"/>
      <c r="G77" s="1"/>
      <c r="H77" s="1"/>
    </row>
    <row r="78" spans="1:8" ht="11.65" hidden="1" customHeight="1" x14ac:dyDescent="0.2">
      <c r="A78" s="1"/>
      <c r="B78" s="1"/>
      <c r="C78" s="1"/>
      <c r="D78" s="1"/>
      <c r="E78" s="1"/>
      <c r="F78" s="1"/>
      <c r="G78" s="1"/>
      <c r="H78" s="1"/>
    </row>
    <row r="79" spans="1:8" ht="11.65" hidden="1" customHeight="1" x14ac:dyDescent="0.2">
      <c r="A79" s="1"/>
      <c r="B79" s="1"/>
      <c r="C79" s="1"/>
      <c r="D79" s="1"/>
      <c r="E79" s="1"/>
      <c r="F79" s="1"/>
      <c r="G79" s="1"/>
      <c r="H79" s="1"/>
    </row>
    <row r="80" spans="1:8" ht="11.65" hidden="1" customHeight="1" x14ac:dyDescent="0.2">
      <c r="A80" s="1"/>
      <c r="B80" s="1"/>
      <c r="C80" s="1"/>
      <c r="D80" s="1"/>
      <c r="E80" s="1"/>
      <c r="F80" s="1"/>
      <c r="G80" s="1"/>
      <c r="H80" s="1"/>
    </row>
    <row r="81" spans="1:8" ht="11.65" hidden="1" customHeight="1" x14ac:dyDescent="0.2">
      <c r="A81" s="1"/>
      <c r="B81" s="1"/>
      <c r="C81" s="1"/>
      <c r="D81" s="1"/>
      <c r="E81" s="1"/>
      <c r="F81" s="1"/>
      <c r="G81" s="1"/>
      <c r="H81" s="1"/>
    </row>
    <row r="82" spans="1:8" ht="11.65" hidden="1" customHeight="1" x14ac:dyDescent="0.2">
      <c r="A82" s="1"/>
      <c r="B82" s="1"/>
      <c r="C82" s="1"/>
      <c r="D82" s="1"/>
      <c r="E82" s="1"/>
      <c r="F82" s="1"/>
      <c r="G82" s="1"/>
      <c r="H82" s="1"/>
    </row>
    <row r="83" spans="1:8" ht="11.65" hidden="1" customHeight="1" x14ac:dyDescent="0.2">
      <c r="A83" s="1"/>
      <c r="B83" s="1"/>
      <c r="C83" s="1"/>
      <c r="D83" s="1"/>
      <c r="E83" s="1"/>
      <c r="F83" s="1"/>
      <c r="G83" s="1"/>
      <c r="H83" s="1"/>
    </row>
    <row r="84" spans="1:8" ht="11.65" hidden="1" customHeight="1" x14ac:dyDescent="0.2">
      <c r="A84" s="1"/>
      <c r="B84" s="1"/>
      <c r="C84" s="1"/>
      <c r="D84" s="1"/>
      <c r="E84" s="1"/>
      <c r="F84" s="1"/>
      <c r="G84" s="1"/>
      <c r="H84" s="1"/>
    </row>
    <row r="85" spans="1:8" ht="11.65" hidden="1" customHeight="1" x14ac:dyDescent="0.2">
      <c r="A85" s="1"/>
      <c r="B85" s="1"/>
      <c r="C85" s="1"/>
      <c r="D85" s="1"/>
      <c r="E85" s="1"/>
      <c r="F85" s="1"/>
      <c r="G85" s="1"/>
      <c r="H85" s="1"/>
    </row>
    <row r="86" spans="1:8" ht="11.65" hidden="1" customHeight="1" x14ac:dyDescent="0.2">
      <c r="A86" s="1"/>
      <c r="B86" s="1"/>
      <c r="C86" s="1"/>
      <c r="D86" s="1"/>
      <c r="E86" s="1"/>
      <c r="F86" s="1"/>
      <c r="G86" s="1"/>
      <c r="H86" s="1"/>
    </row>
    <row r="87" spans="1:8" ht="11.65" hidden="1" customHeight="1" x14ac:dyDescent="0.2">
      <c r="A87" s="1"/>
      <c r="B87" s="1"/>
      <c r="C87" s="1"/>
      <c r="D87" s="1"/>
      <c r="E87" s="1"/>
      <c r="F87" s="1"/>
      <c r="G87" s="1"/>
      <c r="H87" s="1"/>
    </row>
    <row r="88" spans="1:8" ht="11.65" hidden="1" customHeight="1" x14ac:dyDescent="0.2">
      <c r="A88" s="1"/>
      <c r="B88" s="1"/>
      <c r="C88" s="1"/>
      <c r="D88" s="1"/>
      <c r="E88" s="1"/>
      <c r="F88" s="1"/>
      <c r="G88" s="1"/>
      <c r="H88" s="1"/>
    </row>
    <row r="89" spans="1:8" ht="11.65" hidden="1" customHeight="1" x14ac:dyDescent="0.2">
      <c r="A89" s="1"/>
      <c r="B89" s="1"/>
      <c r="C89" s="1"/>
      <c r="D89" s="1"/>
      <c r="E89" s="1"/>
      <c r="F89" s="1"/>
      <c r="G89" s="1"/>
      <c r="H89" s="1"/>
    </row>
    <row r="90" spans="1:8" ht="11.65" hidden="1" customHeight="1" x14ac:dyDescent="0.2">
      <c r="A90" s="1"/>
      <c r="B90" s="1"/>
      <c r="C90" s="1"/>
      <c r="D90" s="1"/>
      <c r="E90" s="1"/>
      <c r="F90" s="1"/>
      <c r="G90" s="1"/>
      <c r="H90" s="1"/>
    </row>
    <row r="91" spans="1:8" ht="11.65" hidden="1" customHeight="1" x14ac:dyDescent="0.2">
      <c r="A91" s="1"/>
      <c r="B91" s="1"/>
      <c r="C91" s="1"/>
      <c r="D91" s="1"/>
      <c r="E91" s="1"/>
      <c r="F91" s="1"/>
      <c r="G91" s="1"/>
      <c r="H91" s="1"/>
    </row>
    <row r="92" spans="1:8" ht="11.65" hidden="1" customHeight="1" x14ac:dyDescent="0.2">
      <c r="A92" s="1"/>
      <c r="B92" s="1"/>
      <c r="C92" s="1"/>
      <c r="D92" s="1"/>
      <c r="E92" s="1"/>
      <c r="F92" s="1"/>
      <c r="G92" s="1"/>
      <c r="H92" s="1"/>
    </row>
    <row r="93" spans="1:8" ht="11.65" hidden="1" customHeight="1" x14ac:dyDescent="0.2">
      <c r="A93" s="1"/>
      <c r="B93" s="1"/>
      <c r="C93" s="1"/>
      <c r="D93" s="1"/>
      <c r="E93" s="1"/>
      <c r="F93" s="1"/>
      <c r="G93" s="1"/>
      <c r="H93" s="1"/>
    </row>
    <row r="94" spans="1:8" ht="11.65" hidden="1" customHeight="1" x14ac:dyDescent="0.2">
      <c r="A94" s="1"/>
      <c r="B94" s="1"/>
      <c r="C94" s="1"/>
      <c r="D94" s="1"/>
      <c r="E94" s="1"/>
      <c r="F94" s="1"/>
      <c r="G94" s="1"/>
      <c r="H94" s="1"/>
    </row>
    <row r="95" spans="1:8" ht="11.65" hidden="1" customHeight="1" x14ac:dyDescent="0.2">
      <c r="A95" s="1"/>
      <c r="B95" s="1"/>
      <c r="C95" s="1"/>
      <c r="D95" s="1"/>
      <c r="E95" s="1"/>
      <c r="F95" s="1"/>
      <c r="G95" s="1"/>
      <c r="H95" s="1"/>
    </row>
    <row r="96" spans="1:8" ht="11.65" hidden="1" customHeight="1" x14ac:dyDescent="0.2">
      <c r="A96" s="1"/>
      <c r="B96" s="1"/>
      <c r="C96" s="1"/>
      <c r="D96" s="1"/>
      <c r="E96" s="1"/>
      <c r="F96" s="1"/>
      <c r="G96" s="1"/>
      <c r="H96" s="1"/>
    </row>
    <row r="97" spans="1:8" ht="11.65" hidden="1" customHeight="1" x14ac:dyDescent="0.2">
      <c r="A97" s="1"/>
      <c r="B97" s="1"/>
      <c r="C97" s="1"/>
      <c r="D97" s="1"/>
      <c r="E97" s="1"/>
      <c r="F97" s="1"/>
      <c r="G97" s="1"/>
      <c r="H97" s="1"/>
    </row>
    <row r="98" spans="1:8" ht="11.65" hidden="1" customHeight="1" x14ac:dyDescent="0.2">
      <c r="A98" s="1"/>
      <c r="B98" s="1"/>
      <c r="C98" s="1"/>
      <c r="D98" s="1"/>
      <c r="E98" s="1"/>
      <c r="F98" s="1"/>
      <c r="G98" s="1"/>
      <c r="H98" s="1"/>
    </row>
    <row r="99" spans="1:8" ht="11.65" hidden="1" customHeight="1" x14ac:dyDescent="0.2">
      <c r="A99" s="1"/>
      <c r="B99" s="1"/>
      <c r="C99" s="1"/>
      <c r="D99" s="1"/>
      <c r="E99" s="1"/>
      <c r="F99" s="1"/>
      <c r="G99" s="1"/>
      <c r="H99" s="1"/>
    </row>
    <row r="100" spans="1:8" ht="11.65" hidden="1" customHeight="1" x14ac:dyDescent="0.2">
      <c r="A100" s="1"/>
      <c r="B100" s="1"/>
      <c r="C100" s="1"/>
      <c r="D100" s="1"/>
      <c r="E100" s="1"/>
      <c r="F100" s="1"/>
      <c r="G100" s="1"/>
      <c r="H100" s="1"/>
    </row>
    <row r="101" spans="1:8" ht="11.65" hidden="1" customHeight="1" x14ac:dyDescent="0.2">
      <c r="A101" s="1"/>
      <c r="B101" s="1"/>
      <c r="C101" s="1"/>
      <c r="D101" s="1"/>
      <c r="E101" s="1"/>
      <c r="F101" s="1"/>
      <c r="G101" s="1"/>
      <c r="H101" s="1"/>
    </row>
    <row r="102" spans="1:8" ht="11.65" hidden="1" customHeight="1" x14ac:dyDescent="0.2">
      <c r="A102" s="1"/>
      <c r="B102" s="1"/>
      <c r="C102" s="1"/>
      <c r="D102" s="1"/>
      <c r="E102" s="1"/>
      <c r="F102" s="1"/>
      <c r="G102" s="1"/>
      <c r="H102" s="1"/>
    </row>
    <row r="103" spans="1:8" ht="11.65" hidden="1" customHeight="1" x14ac:dyDescent="0.2">
      <c r="A103" s="1"/>
      <c r="B103" s="1"/>
      <c r="C103" s="1"/>
      <c r="D103" s="1"/>
      <c r="E103" s="1"/>
      <c r="F103" s="1"/>
      <c r="G103" s="1"/>
      <c r="H103" s="1"/>
    </row>
  </sheetData>
  <sheetProtection selectLockedCells="1"/>
  <protectedRanges>
    <protectedRange sqref="F12:G29 C6 C35:H37 C48" name="Plage1"/>
    <protectedRange sqref="C41:D42 F41:G42 H42 C43:C44 E41:E43" name="Plage1_1"/>
  </protectedRanges>
  <mergeCells count="29">
    <mergeCell ref="B2:H3"/>
    <mergeCell ref="F10:G10"/>
    <mergeCell ref="B12:B13"/>
    <mergeCell ref="C33:D33"/>
    <mergeCell ref="F33:G33"/>
    <mergeCell ref="B6:E7"/>
    <mergeCell ref="C35:D35"/>
    <mergeCell ref="F35:G35"/>
    <mergeCell ref="B14:B15"/>
    <mergeCell ref="B16:B17"/>
    <mergeCell ref="B18:B19"/>
    <mergeCell ref="B20:B21"/>
    <mergeCell ref="B22:B23"/>
    <mergeCell ref="B24:B25"/>
    <mergeCell ref="B26:B27"/>
    <mergeCell ref="B28:B29"/>
    <mergeCell ref="B31:H31"/>
    <mergeCell ref="C43:D43"/>
    <mergeCell ref="C44:D44"/>
    <mergeCell ref="C48:F50"/>
    <mergeCell ref="C41:D41"/>
    <mergeCell ref="C42:D42"/>
    <mergeCell ref="F42:G42"/>
    <mergeCell ref="B46:H46"/>
    <mergeCell ref="C36:D36"/>
    <mergeCell ref="F36:G36"/>
    <mergeCell ref="C37:D37"/>
    <mergeCell ref="F37:G37"/>
    <mergeCell ref="B39:H39"/>
  </mergeCells>
  <conditionalFormatting sqref="C48">
    <cfRule type="cellIs" dxfId="5" priority="2" stopIfTrue="1" operator="notBetween">
      <formula>0</formula>
      <formula>300</formula>
    </cfRule>
  </conditionalFormatting>
  <conditionalFormatting sqref="F12:G29">
    <cfRule type="cellIs" dxfId="4" priority="1" stopIfTrue="1" operator="notBetween">
      <formula>0</formula>
      <formula>99</formula>
    </cfRule>
  </conditionalFormatting>
  <dataValidations count="4">
    <dataValidation type="list" allowBlank="1" showInputMessage="1" showErrorMessage="1" sqref="H42 F42 C41:C44 E41:E43">
      <formula1>"Suède,Italie,Danemark,Finlande,Allemagne,Norvège,Pays-Bas,Islande,France,Angleterre,Russie,Espagne"</formula1>
    </dataValidation>
    <dataValidation type="list" allowBlank="1" showInputMessage="1" showErrorMessage="1" sqref="H37 E37:F37 C37">
      <formula1>"France,Angleterre,Russie,Espagne"</formula1>
    </dataValidation>
    <dataValidation type="list" allowBlank="1" showInputMessage="1" showErrorMessage="1" sqref="H36 E36:F36 C36">
      <formula1>"Allemagne,Norvège,Pays-Bas,Islande"</formula1>
    </dataValidation>
    <dataValidation type="list" allowBlank="1" showInputMessage="1" showErrorMessage="1" sqref="H35 E35:F35 C35">
      <formula1>"Suède,Italie,Danemark,Finlande"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Y105"/>
  <sheetViews>
    <sheetView showGridLines="0" showRowColHeaders="0" workbookViewId="0">
      <selection activeCell="C6" sqref="C6:E7"/>
    </sheetView>
  </sheetViews>
  <sheetFormatPr baseColWidth="10" defaultColWidth="0" defaultRowHeight="0" customHeight="1" zeroHeight="1" x14ac:dyDescent="0.2"/>
  <cols>
    <col min="1" max="1" width="2.7109375" style="2" customWidth="1"/>
    <col min="2" max="2" width="13.7109375" style="2" customWidth="1"/>
    <col min="3" max="4" width="5.5703125" style="2" customWidth="1"/>
    <col min="5" max="5" width="10.5703125" style="2" customWidth="1"/>
    <col min="6" max="7" width="5.5703125" style="2" customWidth="1"/>
    <col min="8" max="8" width="10.5703125" style="2" customWidth="1"/>
    <col min="9" max="9" width="4.7109375" style="1" customWidth="1"/>
    <col min="10" max="11" width="5.7109375" style="1" customWidth="1"/>
    <col min="12" max="12" width="2.7109375" style="1" customWidth="1"/>
    <col min="13" max="22" width="11.42578125" style="1" hidden="1" customWidth="1"/>
    <col min="23" max="25" width="5.42578125" style="1" hidden="1" customWidth="1"/>
    <col min="26" max="16384" width="11.42578125" style="1" hidden="1"/>
  </cols>
  <sheetData>
    <row r="1" spans="1:16" ht="9" customHeight="1" x14ac:dyDescent="0.2">
      <c r="A1" s="1"/>
      <c r="B1" s="1"/>
      <c r="C1" s="1"/>
      <c r="D1" s="1"/>
      <c r="E1" s="1"/>
      <c r="F1" s="1"/>
      <c r="G1" s="1"/>
      <c r="H1" s="1"/>
    </row>
    <row r="2" spans="1:16" ht="12.75" customHeight="1" x14ac:dyDescent="0.2">
      <c r="A2" s="1"/>
      <c r="B2" s="107" t="s">
        <v>40</v>
      </c>
      <c r="C2" s="107"/>
      <c r="D2" s="107"/>
      <c r="E2" s="107"/>
      <c r="F2" s="107"/>
      <c r="G2" s="107"/>
      <c r="H2" s="107"/>
    </row>
    <row r="3" spans="1:16" ht="11.65" customHeight="1" thickBot="1" x14ac:dyDescent="0.25">
      <c r="A3" s="1"/>
      <c r="B3" s="107"/>
      <c r="C3" s="107"/>
      <c r="D3" s="107"/>
      <c r="E3" s="107"/>
      <c r="F3" s="107"/>
      <c r="G3" s="107"/>
      <c r="H3" s="107"/>
    </row>
    <row r="4" spans="1:16" ht="11.65" customHeight="1" x14ac:dyDescent="0.2">
      <c r="A4" s="7"/>
      <c r="B4" s="7"/>
      <c r="C4" s="7"/>
      <c r="D4" s="7"/>
      <c r="E4" s="7"/>
      <c r="F4" s="7"/>
      <c r="G4" s="7"/>
      <c r="H4" s="7"/>
      <c r="I4" s="7"/>
      <c r="J4" s="116" t="s">
        <v>111</v>
      </c>
      <c r="K4" s="7"/>
      <c r="L4" s="7"/>
    </row>
    <row r="5" spans="1:16" ht="11.65" customHeight="1" x14ac:dyDescent="0.2">
      <c r="A5" s="7"/>
      <c r="B5" s="7"/>
      <c r="C5" s="7"/>
      <c r="D5" s="7"/>
      <c r="E5" s="7"/>
      <c r="F5" s="7"/>
      <c r="G5" s="7"/>
      <c r="H5" s="7"/>
      <c r="I5" s="7"/>
      <c r="J5" s="117"/>
      <c r="K5" s="7"/>
      <c r="L5" s="7"/>
    </row>
    <row r="6" spans="1:16" ht="16.149999999999999" customHeight="1" x14ac:dyDescent="0.2">
      <c r="A6" s="8"/>
      <c r="B6" s="112" t="s">
        <v>63</v>
      </c>
      <c r="C6" s="120"/>
      <c r="D6" s="120"/>
      <c r="E6" s="120"/>
      <c r="F6" s="72"/>
      <c r="G6" s="72"/>
      <c r="H6" s="72"/>
      <c r="I6" s="7"/>
      <c r="J6" s="117"/>
      <c r="K6" s="7"/>
      <c r="L6" s="7"/>
    </row>
    <row r="7" spans="1:16" ht="16.149999999999999" customHeight="1" x14ac:dyDescent="0.2">
      <c r="A7" s="8"/>
      <c r="B7" s="112"/>
      <c r="C7" s="120"/>
      <c r="D7" s="120"/>
      <c r="E7" s="120"/>
      <c r="F7" s="72"/>
      <c r="G7" s="72"/>
      <c r="H7" s="72"/>
      <c r="I7" s="7"/>
      <c r="J7" s="117"/>
      <c r="K7" s="7"/>
      <c r="L7" s="7"/>
    </row>
    <row r="8" spans="1:16" ht="11.65" customHeight="1" thickBot="1" x14ac:dyDescent="0.25">
      <c r="A8" s="7"/>
      <c r="B8" s="4"/>
      <c r="C8" s="5"/>
      <c r="D8" s="5"/>
      <c r="E8" s="7"/>
      <c r="F8" s="72"/>
      <c r="G8" s="72"/>
      <c r="H8" s="72"/>
      <c r="I8" s="7"/>
      <c r="J8" s="118"/>
      <c r="K8" s="7"/>
      <c r="L8" s="7"/>
    </row>
    <row r="9" spans="1:16" ht="11.6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6" ht="12.95" customHeight="1" x14ac:dyDescent="0.2">
      <c r="A10" s="8"/>
      <c r="B10" s="37" t="s">
        <v>0</v>
      </c>
      <c r="C10" s="37" t="s">
        <v>1</v>
      </c>
      <c r="D10" s="37" t="s">
        <v>2</v>
      </c>
      <c r="E10" s="37"/>
      <c r="F10" s="108" t="s">
        <v>3</v>
      </c>
      <c r="G10" s="108"/>
      <c r="H10" s="38"/>
      <c r="I10" s="7"/>
      <c r="J10" s="7"/>
      <c r="K10" s="7"/>
      <c r="L10" s="7"/>
      <c r="M10" s="64" t="s">
        <v>113</v>
      </c>
      <c r="N10" s="64" t="s">
        <v>114</v>
      </c>
      <c r="O10" s="64" t="s">
        <v>64</v>
      </c>
      <c r="P10" s="64" t="s">
        <v>115</v>
      </c>
    </row>
    <row r="11" spans="1:16" ht="10.15" customHeight="1" thickBo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6" ht="12.2" customHeight="1" x14ac:dyDescent="0.2">
      <c r="A12" s="7"/>
      <c r="B12" s="104" t="s">
        <v>54</v>
      </c>
      <c r="C12" s="41">
        <v>0.75</v>
      </c>
      <c r="D12" s="42" t="s">
        <v>4</v>
      </c>
      <c r="E12" s="43" t="s">
        <v>9</v>
      </c>
      <c r="F12" s="58">
        <v>5</v>
      </c>
      <c r="G12" s="59">
        <v>1</v>
      </c>
      <c r="H12" s="44" t="s">
        <v>41</v>
      </c>
      <c r="I12" s="7"/>
      <c r="J12" s="55" t="str">
        <f>IF(AND(OR(ISNUMBER(F12),ISNUMBER(G12)),OR(ISNUMBER(RESULTATS!F12)),ISNUMBER(RESULTATS!G12)),IF(O12=RESULTATS!$L$2,RESULTATS!$L$4,IF(AND(P12=RESULTATS!$L$2,OR(M12=RESULTATS!$L$2,N12=RESULTATS!$L$2)),RESULTATS!$L$5+RESULTATS!$L$6,IF(P12=RESULTATS!$L$2,RESULTATS!$L$5,IF(OR(M12=RESULTATS!$L$2,N12=RESULTATS!$L$2),RESULTATS!$L$6,0)))),"")</f>
        <v/>
      </c>
      <c r="K12" s="7"/>
      <c r="L12" s="7"/>
      <c r="M12" s="1" t="str">
        <f>IF(AND(ISNUMBER(F12),ISNUMBER(RESULTATS!F12)),IF(F12=RESULTATS!F12,RESULTATS!$L$2,""),"")</f>
        <v/>
      </c>
      <c r="N12" s="1" t="str">
        <f>IF(AND(ISNUMBER(G12),ISNUMBER(RESULTATS!G12)),IF(G12=RESULTATS!G12,RESULTATS!$L$2,""),"")</f>
        <v/>
      </c>
      <c r="O12" s="1" t="str">
        <f>IF(AND(M12=RESULTATS!$L$2,N12=RESULTATS!$L$2),RESULTATS!$L$2,"")</f>
        <v/>
      </c>
      <c r="P12" s="1" t="str">
        <f>IF(AND(ISNUMBER(F12),ISNUMBER(G12),ISNUMBER(RESULTATS!F12),ISNUMBER(RESULTATS!G12)),IF(OR(AND(F12=G12,RESULTATS!F12=RESULTATS!G12),AND(F12&gt;G12,RESULTATS!F12&gt;RESULTATS!G12),AND(F12&lt;G12,RESULTATS!F12&lt;RESULTATS!G12)),RESULTATS!$L$2,""),"")</f>
        <v/>
      </c>
    </row>
    <row r="13" spans="1:16" ht="12.2" customHeight="1" x14ac:dyDescent="0.2">
      <c r="A13" s="7"/>
      <c r="B13" s="105"/>
      <c r="C13" s="45">
        <v>0.85416666666666663</v>
      </c>
      <c r="D13" s="46" t="s">
        <v>4</v>
      </c>
      <c r="E13" s="47" t="s">
        <v>38</v>
      </c>
      <c r="F13" s="60">
        <v>4</v>
      </c>
      <c r="G13" s="61">
        <v>2</v>
      </c>
      <c r="H13" s="48" t="s">
        <v>35</v>
      </c>
      <c r="I13" s="7"/>
      <c r="J13" s="56" t="str">
        <f>IF(AND(OR(ISNUMBER(F13),ISNUMBER(G13)),OR(ISNUMBER(RESULTATS!F13)),ISNUMBER(RESULTATS!G13)),IF(O13=RESULTATS!$L$2,RESULTATS!$L$4,IF(AND(P13=RESULTATS!$L$2,OR(M13=RESULTATS!$L$2,N13=RESULTATS!$L$2)),RESULTATS!$L$5+RESULTATS!$L$6,IF(P13=RESULTATS!$L$2,RESULTATS!$L$5,IF(OR(M13=RESULTATS!$L$2,N13=RESULTATS!$L$2),RESULTATS!$L$6,0)))),"")</f>
        <v/>
      </c>
      <c r="K13" s="7"/>
      <c r="L13" s="7"/>
      <c r="M13" s="1" t="str">
        <f>IF(AND(ISNUMBER(F13),ISNUMBER(RESULTATS!F13)),IF(F13=RESULTATS!F13,RESULTATS!$L$2,""),"")</f>
        <v/>
      </c>
      <c r="N13" s="1" t="str">
        <f>IF(AND(ISNUMBER(G13),ISNUMBER(RESULTATS!G13)),IF(G13=RESULTATS!G13,RESULTATS!$L$2,""),"")</f>
        <v/>
      </c>
      <c r="O13" s="1" t="str">
        <f>IF(AND(M13=RESULTATS!$L$2,N13=RESULTATS!$L$2),RESULTATS!$L$2,"")</f>
        <v/>
      </c>
      <c r="P13" s="1" t="str">
        <f>IF(AND(ISNUMBER(F13),ISNUMBER(G13),ISNUMBER(RESULTATS!F13),ISNUMBER(RESULTATS!G13)),IF(OR(AND(F13=G13,RESULTATS!F13=RESULTATS!G13),AND(F13&gt;G13,RESULTATS!F13&gt;RESULTATS!G13),AND(F13&lt;G13,RESULTATS!F13&lt;RESULTATS!G13)),RESULTATS!$L$2,""),"")</f>
        <v/>
      </c>
    </row>
    <row r="14" spans="1:16" ht="12.2" customHeight="1" x14ac:dyDescent="0.2">
      <c r="A14" s="7"/>
      <c r="B14" s="104" t="s">
        <v>55</v>
      </c>
      <c r="C14" s="41">
        <v>0.75</v>
      </c>
      <c r="D14" s="49" t="s">
        <v>5</v>
      </c>
      <c r="E14" s="43" t="s">
        <v>42</v>
      </c>
      <c r="F14" s="58">
        <v>3</v>
      </c>
      <c r="G14" s="59">
        <v>0</v>
      </c>
      <c r="H14" s="44" t="s">
        <v>43</v>
      </c>
      <c r="I14" s="7"/>
      <c r="J14" s="56" t="str">
        <f>IF(AND(OR(ISNUMBER(F14),ISNUMBER(G14)),OR(ISNUMBER(RESULTATS!F14)),ISNUMBER(RESULTATS!G14)),IF(O14=RESULTATS!$L$2,RESULTATS!$L$4,IF(AND(P14=RESULTATS!$L$2,OR(M14=RESULTATS!$L$2,N14=RESULTATS!$L$2)),RESULTATS!$L$5+RESULTATS!$L$6,IF(P14=RESULTATS!$L$2,RESULTATS!$L$5,IF(OR(M14=RESULTATS!$L$2,N14=RESULTATS!$L$2),RESULTATS!$L$6,0)))),"")</f>
        <v/>
      </c>
      <c r="K14" s="7"/>
      <c r="L14" s="7"/>
      <c r="M14" s="1" t="str">
        <f>IF(AND(ISNUMBER(F14),ISNUMBER(RESULTATS!F14)),IF(F14=RESULTATS!F14,RESULTATS!$L$2,""),"")</f>
        <v/>
      </c>
      <c r="N14" s="1" t="str">
        <f>IF(AND(ISNUMBER(G14),ISNUMBER(RESULTATS!G14)),IF(G14=RESULTATS!G14,RESULTATS!$L$2,""),"")</f>
        <v/>
      </c>
      <c r="O14" s="1" t="str">
        <f>IF(AND(M14=RESULTATS!$L$2,N14=RESULTATS!$L$2),RESULTATS!$L$2,"")</f>
        <v/>
      </c>
      <c r="P14" s="1" t="str">
        <f>IF(AND(ISNUMBER(F14),ISNUMBER(G14),ISNUMBER(RESULTATS!F14),ISNUMBER(RESULTATS!G14)),IF(OR(AND(F14=G14,RESULTATS!F14=RESULTATS!G14),AND(F14&gt;G14,RESULTATS!F14&gt;RESULTATS!G14),AND(F14&lt;G14,RESULTATS!F14&lt;RESULTATS!G14)),RESULTATS!$L$2,""),"")</f>
        <v/>
      </c>
    </row>
    <row r="15" spans="1:16" ht="12.2" customHeight="1" x14ac:dyDescent="0.2">
      <c r="A15" s="7"/>
      <c r="B15" s="105"/>
      <c r="C15" s="45">
        <v>0.85416666666666663</v>
      </c>
      <c r="D15" s="50" t="s">
        <v>5</v>
      </c>
      <c r="E15" s="47" t="s">
        <v>7</v>
      </c>
      <c r="F15" s="60">
        <v>1</v>
      </c>
      <c r="G15" s="61">
        <v>0</v>
      </c>
      <c r="H15" s="48" t="s">
        <v>8</v>
      </c>
      <c r="I15" s="7"/>
      <c r="J15" s="56" t="str">
        <f>IF(AND(OR(ISNUMBER(F15),ISNUMBER(G15)),OR(ISNUMBER(RESULTATS!F15)),ISNUMBER(RESULTATS!G15)),IF(O15=RESULTATS!$L$2,RESULTATS!$L$4,IF(AND(P15=RESULTATS!$L$2,OR(M15=RESULTATS!$L$2,N15=RESULTATS!$L$2)),RESULTATS!$L$5+RESULTATS!$L$6,IF(P15=RESULTATS!$L$2,RESULTATS!$L$5,IF(OR(M15=RESULTATS!$L$2,N15=RESULTATS!$L$2),RESULTATS!$L$6,0)))),"")</f>
        <v/>
      </c>
      <c r="K15" s="7"/>
      <c r="L15" s="7"/>
      <c r="M15" s="1" t="str">
        <f>IF(AND(ISNUMBER(F15),ISNUMBER(RESULTATS!F15)),IF(F15=RESULTATS!F15,RESULTATS!$L$2,""),"")</f>
        <v/>
      </c>
      <c r="N15" s="1" t="str">
        <f>IF(AND(ISNUMBER(G15),ISNUMBER(RESULTATS!G15)),IF(G15=RESULTATS!G15,RESULTATS!$L$2,""),"")</f>
        <v/>
      </c>
      <c r="O15" s="1" t="str">
        <f>IF(AND(M15=RESULTATS!$L$2,N15=RESULTATS!$L$2),RESULTATS!$L$2,"")</f>
        <v/>
      </c>
      <c r="P15" s="1" t="str">
        <f>IF(AND(ISNUMBER(F15),ISNUMBER(G15),ISNUMBER(RESULTATS!F15),ISNUMBER(RESULTATS!G15)),IF(OR(AND(F15=G15,RESULTATS!F15=RESULTATS!G15),AND(F15&gt;G15,RESULTATS!F15&gt;RESULTATS!G15),AND(F15&lt;G15,RESULTATS!F15&lt;RESULTATS!G15)),RESULTATS!$L$2,""),"")</f>
        <v/>
      </c>
    </row>
    <row r="16" spans="1:16" ht="12.2" customHeight="1" x14ac:dyDescent="0.2">
      <c r="A16" s="7"/>
      <c r="B16" s="104" t="s">
        <v>56</v>
      </c>
      <c r="C16" s="41">
        <v>0.75</v>
      </c>
      <c r="D16" s="51" t="s">
        <v>6</v>
      </c>
      <c r="E16" s="43" t="s">
        <v>10</v>
      </c>
      <c r="F16" s="58">
        <v>3</v>
      </c>
      <c r="G16" s="59">
        <v>0</v>
      </c>
      <c r="H16" s="44" t="s">
        <v>39</v>
      </c>
      <c r="I16" s="7"/>
      <c r="J16" s="56" t="str">
        <f>IF(AND(OR(ISNUMBER(F16),ISNUMBER(G16)),OR(ISNUMBER(RESULTATS!F16)),ISNUMBER(RESULTATS!G16)),IF(O16=RESULTATS!$L$2,RESULTATS!$L$4,IF(AND(P16=RESULTATS!$L$2,OR(M16=RESULTATS!$L$2,N16=RESULTATS!$L$2)),RESULTATS!$L$5+RESULTATS!$L$6,IF(P16=RESULTATS!$L$2,RESULTATS!$L$5,IF(OR(M16=RESULTATS!$L$2,N16=RESULTATS!$L$2),RESULTATS!$L$6,0)))),"")</f>
        <v/>
      </c>
      <c r="K16" s="7"/>
      <c r="L16" s="7"/>
      <c r="M16" s="1" t="str">
        <f>IF(AND(ISNUMBER(F16),ISNUMBER(RESULTATS!F16)),IF(F16=RESULTATS!F16,RESULTATS!$L$2,""),"")</f>
        <v/>
      </c>
      <c r="N16" s="1" t="str">
        <f>IF(AND(ISNUMBER(G16),ISNUMBER(RESULTATS!G16)),IF(G16=RESULTATS!G16,RESULTATS!$L$2,""),"")</f>
        <v/>
      </c>
      <c r="O16" s="1" t="str">
        <f>IF(AND(M16=RESULTATS!$L$2,N16=RESULTATS!$L$2),RESULTATS!$L$2,"")</f>
        <v/>
      </c>
      <c r="P16" s="1" t="str">
        <f>IF(AND(ISNUMBER(F16),ISNUMBER(G16),ISNUMBER(RESULTATS!F16),ISNUMBER(RESULTATS!G16)),IF(OR(AND(F16=G16,RESULTATS!F16=RESULTATS!G16),AND(F16&gt;G16,RESULTATS!F16&gt;RESULTATS!G16),AND(F16&lt;G16,RESULTATS!F16&lt;RESULTATS!G16)),RESULTATS!$L$2,""),"")</f>
        <v/>
      </c>
    </row>
    <row r="17" spans="1:16" ht="12.2" customHeight="1" x14ac:dyDescent="0.2">
      <c r="A17" s="7"/>
      <c r="B17" s="105"/>
      <c r="C17" s="45">
        <v>0.85416666666666663</v>
      </c>
      <c r="D17" s="10" t="s">
        <v>6</v>
      </c>
      <c r="E17" s="47" t="s">
        <v>34</v>
      </c>
      <c r="F17" s="60">
        <v>0</v>
      </c>
      <c r="G17" s="61">
        <v>0</v>
      </c>
      <c r="H17" s="48" t="s">
        <v>11</v>
      </c>
      <c r="I17" s="7"/>
      <c r="J17" s="56" t="str">
        <f>IF(AND(OR(ISNUMBER(F17),ISNUMBER(G17)),OR(ISNUMBER(RESULTATS!F17)),ISNUMBER(RESULTATS!G17)),IF(O17=RESULTATS!$L$2,RESULTATS!$L$4,IF(AND(P17=RESULTATS!$L$2,OR(M17=RESULTATS!$L$2,N17=RESULTATS!$L$2)),RESULTATS!$L$5+RESULTATS!$L$6,IF(P17=RESULTATS!$L$2,RESULTATS!$L$5,IF(OR(M17=RESULTATS!$L$2,N17=RESULTATS!$L$2),RESULTATS!$L$6,0)))),"")</f>
        <v/>
      </c>
      <c r="K17" s="7"/>
      <c r="L17" s="7"/>
      <c r="M17" s="1" t="str">
        <f>IF(AND(ISNUMBER(F17),ISNUMBER(RESULTATS!F17)),IF(F17=RESULTATS!F17,RESULTATS!$L$2,""),"")</f>
        <v/>
      </c>
      <c r="N17" s="1" t="str">
        <f>IF(AND(ISNUMBER(G17),ISNUMBER(RESULTATS!G17)),IF(G17=RESULTATS!G17,RESULTATS!$L$2,""),"")</f>
        <v/>
      </c>
      <c r="O17" s="1" t="str">
        <f>IF(AND(M17=RESULTATS!$L$2,N17=RESULTATS!$L$2),RESULTATS!$L$2,"")</f>
        <v/>
      </c>
      <c r="P17" s="1" t="str">
        <f>IF(AND(ISNUMBER(F17),ISNUMBER(G17),ISNUMBER(RESULTATS!F17),ISNUMBER(RESULTATS!G17)),IF(OR(AND(F17=G17,RESULTATS!F17=RESULTATS!G17),AND(F17&gt;G17,RESULTATS!F17&gt;RESULTATS!G17),AND(F17&lt;G17,RESULTATS!F17&lt;RESULTATS!G17)),RESULTATS!$L$2,""),"")</f>
        <v/>
      </c>
    </row>
    <row r="18" spans="1:16" ht="12.2" customHeight="1" x14ac:dyDescent="0.2">
      <c r="A18" s="7"/>
      <c r="B18" s="104" t="s">
        <v>57</v>
      </c>
      <c r="C18" s="41">
        <v>0.75</v>
      </c>
      <c r="D18" s="52" t="s">
        <v>4</v>
      </c>
      <c r="E18" s="43" t="s">
        <v>9</v>
      </c>
      <c r="F18" s="58">
        <v>1</v>
      </c>
      <c r="G18" s="59">
        <v>4</v>
      </c>
      <c r="H18" s="44" t="s">
        <v>35</v>
      </c>
      <c r="I18" s="7"/>
      <c r="J18" s="56" t="str">
        <f>IF(AND(OR(ISNUMBER(F18),ISNUMBER(G18)),OR(ISNUMBER(RESULTATS!F18)),ISNUMBER(RESULTATS!G18)),IF(O18=RESULTATS!$L$2,RESULTATS!$L$4,IF(AND(P18=RESULTATS!$L$2,OR(M18=RESULTATS!$L$2,N18=RESULTATS!$L$2)),RESULTATS!$L$5+RESULTATS!$L$6,IF(P18=RESULTATS!$L$2,RESULTATS!$L$5,IF(OR(M18=RESULTATS!$L$2,N18=RESULTATS!$L$2),RESULTATS!$L$6,0)))),"")</f>
        <v/>
      </c>
      <c r="K18" s="7"/>
      <c r="L18" s="7"/>
      <c r="M18" s="1" t="str">
        <f>IF(AND(ISNUMBER(F18),ISNUMBER(RESULTATS!F18)),IF(F18=RESULTATS!F18,RESULTATS!$L$2,""),"")</f>
        <v/>
      </c>
      <c r="N18" s="1" t="str">
        <f>IF(AND(ISNUMBER(G18),ISNUMBER(RESULTATS!G18)),IF(G18=RESULTATS!G18,RESULTATS!$L$2,""),"")</f>
        <v/>
      </c>
      <c r="O18" s="1" t="str">
        <f>IF(AND(M18=RESULTATS!$L$2,N18=RESULTATS!$L$2),RESULTATS!$L$2,"")</f>
        <v/>
      </c>
      <c r="P18" s="1" t="str">
        <f>IF(AND(ISNUMBER(F18),ISNUMBER(G18),ISNUMBER(RESULTATS!F18),ISNUMBER(RESULTATS!G18)),IF(OR(AND(F18=G18,RESULTATS!F18=RESULTATS!G18),AND(F18&gt;G18,RESULTATS!F18&gt;RESULTATS!G18),AND(F18&lt;G18,RESULTATS!F18&lt;RESULTATS!G18)),RESULTATS!$L$2,""),"")</f>
        <v/>
      </c>
    </row>
    <row r="19" spans="1:16" ht="12.2" customHeight="1" x14ac:dyDescent="0.2">
      <c r="A19" s="7"/>
      <c r="B19" s="105"/>
      <c r="C19" s="45">
        <v>0.85416666666666663</v>
      </c>
      <c r="D19" s="35" t="s">
        <v>4</v>
      </c>
      <c r="E19" s="47" t="s">
        <v>41</v>
      </c>
      <c r="F19" s="60">
        <v>3</v>
      </c>
      <c r="G19" s="61">
        <v>4</v>
      </c>
      <c r="H19" s="48" t="s">
        <v>38</v>
      </c>
      <c r="I19" s="7"/>
      <c r="J19" s="56" t="str">
        <f>IF(AND(OR(ISNUMBER(F19),ISNUMBER(G19)),OR(ISNUMBER(RESULTATS!F19)),ISNUMBER(RESULTATS!G19)),IF(O19=RESULTATS!$L$2,RESULTATS!$L$4,IF(AND(P19=RESULTATS!$L$2,OR(M19=RESULTATS!$L$2,N19=RESULTATS!$L$2)),RESULTATS!$L$5+RESULTATS!$L$6,IF(P19=RESULTATS!$L$2,RESULTATS!$L$5,IF(OR(M19=RESULTATS!$L$2,N19=RESULTATS!$L$2),RESULTATS!$L$6,0)))),"")</f>
        <v/>
      </c>
      <c r="K19" s="7"/>
      <c r="L19" s="7"/>
      <c r="M19" s="1" t="str">
        <f>IF(AND(ISNUMBER(F19),ISNUMBER(RESULTATS!F19)),IF(F19=RESULTATS!F19,RESULTATS!$L$2,""),"")</f>
        <v/>
      </c>
      <c r="N19" s="1" t="str">
        <f>IF(AND(ISNUMBER(G19),ISNUMBER(RESULTATS!G19)),IF(G19=RESULTATS!G19,RESULTATS!$L$2,""),"")</f>
        <v/>
      </c>
      <c r="O19" s="1" t="str">
        <f>IF(AND(M19=RESULTATS!$L$2,N19=RESULTATS!$L$2),RESULTATS!$L$2,"")</f>
        <v/>
      </c>
      <c r="P19" s="1" t="str">
        <f>IF(AND(ISNUMBER(F19),ISNUMBER(G19),ISNUMBER(RESULTATS!F19),ISNUMBER(RESULTATS!G19)),IF(OR(AND(F19=G19,RESULTATS!F19=RESULTATS!G19),AND(F19&gt;G19,RESULTATS!F19&gt;RESULTATS!G19),AND(F19&lt;G19,RESULTATS!F19&lt;RESULTATS!G19)),RESULTATS!$L$2,""),"")</f>
        <v/>
      </c>
    </row>
    <row r="20" spans="1:16" ht="12.2" customHeight="1" x14ac:dyDescent="0.2">
      <c r="A20" s="7"/>
      <c r="B20" s="104" t="s">
        <v>58</v>
      </c>
      <c r="C20" s="41">
        <v>0.75</v>
      </c>
      <c r="D20" s="49" t="s">
        <v>5</v>
      </c>
      <c r="E20" s="43" t="s">
        <v>42</v>
      </c>
      <c r="F20" s="58">
        <v>1</v>
      </c>
      <c r="G20" s="59">
        <v>2</v>
      </c>
      <c r="H20" s="44" t="s">
        <v>8</v>
      </c>
      <c r="I20" s="7"/>
      <c r="J20" s="56" t="str">
        <f>IF(AND(OR(ISNUMBER(F20),ISNUMBER(G20)),OR(ISNUMBER(RESULTATS!F20)),ISNUMBER(RESULTATS!G20)),IF(O20=RESULTATS!$L$2,RESULTATS!$L$4,IF(AND(P20=RESULTATS!$L$2,OR(M20=RESULTATS!$L$2,N20=RESULTATS!$L$2)),RESULTATS!$L$5+RESULTATS!$L$6,IF(P20=RESULTATS!$L$2,RESULTATS!$L$5,IF(OR(M20=RESULTATS!$L$2,N20=RESULTATS!$L$2),RESULTATS!$L$6,0)))),"")</f>
        <v/>
      </c>
      <c r="K20" s="7"/>
      <c r="L20" s="7"/>
      <c r="M20" s="1" t="str">
        <f>IF(AND(ISNUMBER(F20),ISNUMBER(RESULTATS!F20)),IF(F20=RESULTATS!F20,RESULTATS!$L$2,""),"")</f>
        <v/>
      </c>
      <c r="N20" s="1" t="str">
        <f>IF(AND(ISNUMBER(G20),ISNUMBER(RESULTATS!G20)),IF(G20=RESULTATS!G20,RESULTATS!$L$2,""),"")</f>
        <v/>
      </c>
      <c r="O20" s="1" t="str">
        <f>IF(AND(M20=RESULTATS!$L$2,N20=RESULTATS!$L$2),RESULTATS!$L$2,"")</f>
        <v/>
      </c>
      <c r="P20" s="1" t="str">
        <f>IF(AND(ISNUMBER(F20),ISNUMBER(G20),ISNUMBER(RESULTATS!F20),ISNUMBER(RESULTATS!G20)),IF(OR(AND(F20=G20,RESULTATS!F20=RESULTATS!G20),AND(F20&gt;G20,RESULTATS!F20&gt;RESULTATS!G20),AND(F20&lt;G20,RESULTATS!F20&lt;RESULTATS!G20)),RESULTATS!$L$2,""),"")</f>
        <v/>
      </c>
    </row>
    <row r="21" spans="1:16" ht="12.2" customHeight="1" x14ac:dyDescent="0.2">
      <c r="A21" s="7"/>
      <c r="B21" s="105"/>
      <c r="C21" s="45">
        <v>0.85416666666666663</v>
      </c>
      <c r="D21" s="50" t="s">
        <v>5</v>
      </c>
      <c r="E21" s="47" t="s">
        <v>43</v>
      </c>
      <c r="F21" s="60">
        <v>4</v>
      </c>
      <c r="G21" s="61">
        <v>1</v>
      </c>
      <c r="H21" s="48" t="s">
        <v>7</v>
      </c>
      <c r="I21" s="7"/>
      <c r="J21" s="56" t="str">
        <f>IF(AND(OR(ISNUMBER(F21),ISNUMBER(G21)),OR(ISNUMBER(RESULTATS!F21)),ISNUMBER(RESULTATS!G21)),IF(O21=RESULTATS!$L$2,RESULTATS!$L$4,IF(AND(P21=RESULTATS!$L$2,OR(M21=RESULTATS!$L$2,N21=RESULTATS!$L$2)),RESULTATS!$L$5+RESULTATS!$L$6,IF(P21=RESULTATS!$L$2,RESULTATS!$L$5,IF(OR(M21=RESULTATS!$L$2,N21=RESULTATS!$L$2),RESULTATS!$L$6,0)))),"")</f>
        <v/>
      </c>
      <c r="K21" s="7"/>
      <c r="L21" s="7"/>
      <c r="M21" s="1" t="str">
        <f>IF(AND(ISNUMBER(F21),ISNUMBER(RESULTATS!F21)),IF(F21=RESULTATS!F21,RESULTATS!$L$2,""),"")</f>
        <v/>
      </c>
      <c r="N21" s="1" t="str">
        <f>IF(AND(ISNUMBER(G21),ISNUMBER(RESULTATS!G21)),IF(G21=RESULTATS!G21,RESULTATS!$L$2,""),"")</f>
        <v/>
      </c>
      <c r="O21" s="1" t="str">
        <f>IF(AND(M21=RESULTATS!$L$2,N21=RESULTATS!$L$2),RESULTATS!$L$2,"")</f>
        <v/>
      </c>
      <c r="P21" s="1" t="str">
        <f>IF(AND(ISNUMBER(F21),ISNUMBER(G21),ISNUMBER(RESULTATS!F21),ISNUMBER(RESULTATS!G21)),IF(OR(AND(F21=G21,RESULTATS!F21=RESULTATS!G21),AND(F21&gt;G21,RESULTATS!F21&gt;RESULTATS!G21),AND(F21&lt;G21,RESULTATS!F21&lt;RESULTATS!G21)),RESULTATS!$L$2,""),"")</f>
        <v/>
      </c>
    </row>
    <row r="22" spans="1:16" ht="12.2" customHeight="1" x14ac:dyDescent="0.2">
      <c r="A22" s="7"/>
      <c r="B22" s="104" t="s">
        <v>59</v>
      </c>
      <c r="C22" s="41">
        <v>0.75</v>
      </c>
      <c r="D22" s="51" t="s">
        <v>6</v>
      </c>
      <c r="E22" s="43" t="s">
        <v>34</v>
      </c>
      <c r="F22" s="58">
        <v>2</v>
      </c>
      <c r="G22" s="59">
        <v>3</v>
      </c>
      <c r="H22" s="44" t="s">
        <v>39</v>
      </c>
      <c r="I22" s="7"/>
      <c r="J22" s="56" t="str">
        <f>IF(AND(OR(ISNUMBER(F22),ISNUMBER(G22)),OR(ISNUMBER(RESULTATS!F22)),ISNUMBER(RESULTATS!G22)),IF(O22=RESULTATS!$L$2,RESULTATS!$L$4,IF(AND(P22=RESULTATS!$L$2,OR(M22=RESULTATS!$L$2,N22=RESULTATS!$L$2)),RESULTATS!$L$5+RESULTATS!$L$6,IF(P22=RESULTATS!$L$2,RESULTATS!$L$5,IF(OR(M22=RESULTATS!$L$2,N22=RESULTATS!$L$2),RESULTATS!$L$6,0)))),"")</f>
        <v/>
      </c>
      <c r="K22" s="7"/>
      <c r="L22" s="7"/>
      <c r="M22" s="1" t="str">
        <f>IF(AND(ISNUMBER(F22),ISNUMBER(RESULTATS!F22)),IF(F22=RESULTATS!F22,RESULTATS!$L$2,""),"")</f>
        <v/>
      </c>
      <c r="N22" s="1" t="str">
        <f>IF(AND(ISNUMBER(G22),ISNUMBER(RESULTATS!G22)),IF(G22=RESULTATS!G22,RESULTATS!$L$2,""),"")</f>
        <v/>
      </c>
      <c r="O22" s="1" t="str">
        <f>IF(AND(M22=RESULTATS!$L$2,N22=RESULTATS!$L$2),RESULTATS!$L$2,"")</f>
        <v/>
      </c>
      <c r="P22" s="1" t="str">
        <f>IF(AND(ISNUMBER(F22),ISNUMBER(G22),ISNUMBER(RESULTATS!F22),ISNUMBER(RESULTATS!G22)),IF(OR(AND(F22=G22,RESULTATS!F22=RESULTATS!G22),AND(F22&gt;G22,RESULTATS!F22&gt;RESULTATS!G22),AND(F22&lt;G22,RESULTATS!F22&lt;RESULTATS!G22)),RESULTATS!$L$2,""),"")</f>
        <v/>
      </c>
    </row>
    <row r="23" spans="1:16" ht="12.2" customHeight="1" x14ac:dyDescent="0.2">
      <c r="A23" s="7"/>
      <c r="B23" s="105"/>
      <c r="C23" s="45">
        <v>0.85416666666666663</v>
      </c>
      <c r="D23" s="10" t="s">
        <v>6</v>
      </c>
      <c r="E23" s="47" t="s">
        <v>11</v>
      </c>
      <c r="F23" s="60">
        <v>1</v>
      </c>
      <c r="G23" s="61">
        <v>4</v>
      </c>
      <c r="H23" s="53" t="s">
        <v>10</v>
      </c>
      <c r="I23" s="7"/>
      <c r="J23" s="56" t="str">
        <f>IF(AND(OR(ISNUMBER(F23),ISNUMBER(G23)),OR(ISNUMBER(RESULTATS!F23)),ISNUMBER(RESULTATS!G23)),IF(O23=RESULTATS!$L$2,RESULTATS!$L$4,IF(AND(P23=RESULTATS!$L$2,OR(M23=RESULTATS!$L$2,N23=RESULTATS!$L$2)),RESULTATS!$L$5+RESULTATS!$L$6,IF(P23=RESULTATS!$L$2,RESULTATS!$L$5,IF(OR(M23=RESULTATS!$L$2,N23=RESULTATS!$L$2),RESULTATS!$L$6,0)))),"")</f>
        <v/>
      </c>
      <c r="K23" s="7"/>
      <c r="L23" s="7"/>
      <c r="M23" s="1" t="str">
        <f>IF(AND(ISNUMBER(F23),ISNUMBER(RESULTATS!F23)),IF(F23=RESULTATS!F23,RESULTATS!$L$2,""),"")</f>
        <v/>
      </c>
      <c r="N23" s="1" t="str">
        <f>IF(AND(ISNUMBER(G23),ISNUMBER(RESULTATS!G23)),IF(G23=RESULTATS!G23,RESULTATS!$L$2,""),"")</f>
        <v/>
      </c>
      <c r="O23" s="1" t="str">
        <f>IF(AND(M23=RESULTATS!$L$2,N23=RESULTATS!$L$2),RESULTATS!$L$2,"")</f>
        <v/>
      </c>
      <c r="P23" s="1" t="str">
        <f>IF(AND(ISNUMBER(F23),ISNUMBER(G23),ISNUMBER(RESULTATS!F23),ISNUMBER(RESULTATS!G23)),IF(OR(AND(F23=G23,RESULTATS!F23=RESULTATS!G23),AND(F23&gt;G23,RESULTATS!F23&gt;RESULTATS!G23),AND(F23&lt;G23,RESULTATS!F23&lt;RESULTATS!G23)),RESULTATS!$L$2,""),"")</f>
        <v/>
      </c>
    </row>
    <row r="24" spans="1:16" ht="12.2" customHeight="1" x14ac:dyDescent="0.2">
      <c r="A24" s="7"/>
      <c r="B24" s="104" t="s">
        <v>60</v>
      </c>
      <c r="C24" s="41">
        <v>0.85416666666666663</v>
      </c>
      <c r="D24" s="52" t="s">
        <v>4</v>
      </c>
      <c r="E24" s="43" t="s">
        <v>38</v>
      </c>
      <c r="F24" s="58">
        <v>4</v>
      </c>
      <c r="G24" s="59">
        <v>3</v>
      </c>
      <c r="H24" s="44" t="s">
        <v>9</v>
      </c>
      <c r="I24" s="7"/>
      <c r="J24" s="56" t="str">
        <f>IF(AND(OR(ISNUMBER(F24),ISNUMBER(G24)),OR(ISNUMBER(RESULTATS!F24)),ISNUMBER(RESULTATS!G24)),IF(O24=RESULTATS!$L$2,RESULTATS!$L$4,IF(AND(P24=RESULTATS!$L$2,OR(M24=RESULTATS!$L$2,N24=RESULTATS!$L$2)),RESULTATS!$L$5+RESULTATS!$L$6,IF(P24=RESULTATS!$L$2,RESULTATS!$L$5,IF(OR(M24=RESULTATS!$L$2,N24=RESULTATS!$L$2),RESULTATS!$L$6,0)))),"")</f>
        <v/>
      </c>
      <c r="K24" s="7"/>
      <c r="L24" s="7"/>
      <c r="M24" s="1" t="str">
        <f>IF(AND(ISNUMBER(F24),ISNUMBER(RESULTATS!F24)),IF(F24=RESULTATS!F24,RESULTATS!$L$2,""),"")</f>
        <v/>
      </c>
      <c r="N24" s="1" t="str">
        <f>IF(AND(ISNUMBER(G24),ISNUMBER(RESULTATS!G24)),IF(G24=RESULTATS!G24,RESULTATS!$L$2,""),"")</f>
        <v/>
      </c>
      <c r="O24" s="1" t="str">
        <f>IF(AND(M24=RESULTATS!$L$2,N24=RESULTATS!$L$2),RESULTATS!$L$2,"")</f>
        <v/>
      </c>
      <c r="P24" s="1" t="str">
        <f>IF(AND(ISNUMBER(F24),ISNUMBER(G24),ISNUMBER(RESULTATS!F24),ISNUMBER(RESULTATS!G24)),IF(OR(AND(F24=G24,RESULTATS!F24=RESULTATS!G24),AND(F24&gt;G24,RESULTATS!F24&gt;RESULTATS!G24),AND(F24&lt;G24,RESULTATS!F24&lt;RESULTATS!G24)),RESULTATS!$L$2,""),"")</f>
        <v/>
      </c>
    </row>
    <row r="25" spans="1:16" ht="12.2" customHeight="1" x14ac:dyDescent="0.2">
      <c r="A25" s="7"/>
      <c r="B25" s="105"/>
      <c r="C25" s="45">
        <v>0.85416666666666663</v>
      </c>
      <c r="D25" s="35" t="s">
        <v>4</v>
      </c>
      <c r="E25" s="47" t="s">
        <v>35</v>
      </c>
      <c r="F25" s="60">
        <v>4</v>
      </c>
      <c r="G25" s="61">
        <v>4</v>
      </c>
      <c r="H25" s="48" t="s">
        <v>41</v>
      </c>
      <c r="I25" s="7"/>
      <c r="J25" s="56" t="str">
        <f>IF(AND(OR(ISNUMBER(F25),ISNUMBER(G25)),OR(ISNUMBER(RESULTATS!F25)),ISNUMBER(RESULTATS!G25)),IF(O25=RESULTATS!$L$2,RESULTATS!$L$4,IF(AND(P25=RESULTATS!$L$2,OR(M25=RESULTATS!$L$2,N25=RESULTATS!$L$2)),RESULTATS!$L$5+RESULTATS!$L$6,IF(P25=RESULTATS!$L$2,RESULTATS!$L$5,IF(OR(M25=RESULTATS!$L$2,N25=RESULTATS!$L$2),RESULTATS!$L$6,0)))),"")</f>
        <v/>
      </c>
      <c r="K25" s="7"/>
      <c r="L25" s="7"/>
      <c r="M25" s="1" t="str">
        <f>IF(AND(ISNUMBER(F25),ISNUMBER(RESULTATS!F25)),IF(F25=RESULTATS!F25,RESULTATS!$L$2,""),"")</f>
        <v/>
      </c>
      <c r="N25" s="1" t="str">
        <f>IF(AND(ISNUMBER(G25),ISNUMBER(RESULTATS!G25)),IF(G25=RESULTATS!G25,RESULTATS!$L$2,""),"")</f>
        <v/>
      </c>
      <c r="O25" s="1" t="str">
        <f>IF(AND(M25=RESULTATS!$L$2,N25=RESULTATS!$L$2),RESULTATS!$L$2,"")</f>
        <v/>
      </c>
      <c r="P25" s="1" t="str">
        <f>IF(AND(ISNUMBER(F25),ISNUMBER(G25),ISNUMBER(RESULTATS!F25),ISNUMBER(RESULTATS!G25)),IF(OR(AND(F25=G25,RESULTATS!F25=RESULTATS!G25),AND(F25&gt;G25,RESULTATS!F25&gt;RESULTATS!G25),AND(F25&lt;G25,RESULTATS!F25&lt;RESULTATS!G25)),RESULTATS!$L$2,""),"")</f>
        <v/>
      </c>
    </row>
    <row r="26" spans="1:16" ht="12.2" customHeight="1" x14ac:dyDescent="0.2">
      <c r="A26" s="7"/>
      <c r="B26" s="104" t="s">
        <v>61</v>
      </c>
      <c r="C26" s="41">
        <v>0.75</v>
      </c>
      <c r="D26" s="49" t="s">
        <v>5</v>
      </c>
      <c r="E26" s="43" t="s">
        <v>7</v>
      </c>
      <c r="F26" s="58">
        <v>0</v>
      </c>
      <c r="G26" s="59">
        <v>2</v>
      </c>
      <c r="H26" s="54" t="s">
        <v>42</v>
      </c>
      <c r="I26" s="7"/>
      <c r="J26" s="56" t="str">
        <f>IF(AND(OR(ISNUMBER(F26),ISNUMBER(G26)),OR(ISNUMBER(RESULTATS!F26)),ISNUMBER(RESULTATS!G26)),IF(O26=RESULTATS!$L$2,RESULTATS!$L$4,IF(AND(P26=RESULTATS!$L$2,OR(M26=RESULTATS!$L$2,N26=RESULTATS!$L$2)),RESULTATS!$L$5+RESULTATS!$L$6,IF(P26=RESULTATS!$L$2,RESULTATS!$L$5,IF(OR(M26=RESULTATS!$L$2,N26=RESULTATS!$L$2),RESULTATS!$L$6,0)))),"")</f>
        <v/>
      </c>
      <c r="K26" s="7"/>
      <c r="L26" s="7"/>
      <c r="M26" s="1" t="str">
        <f>IF(AND(ISNUMBER(F26),ISNUMBER(RESULTATS!F26)),IF(F26=RESULTATS!F26,RESULTATS!$L$2,""),"")</f>
        <v/>
      </c>
      <c r="N26" s="1" t="str">
        <f>IF(AND(ISNUMBER(G26),ISNUMBER(RESULTATS!G26)),IF(G26=RESULTATS!G26,RESULTATS!$L$2,""),"")</f>
        <v/>
      </c>
      <c r="O26" s="1" t="str">
        <f>IF(AND(M26=RESULTATS!$L$2,N26=RESULTATS!$L$2),RESULTATS!$L$2,"")</f>
        <v/>
      </c>
      <c r="P26" s="1" t="str">
        <f>IF(AND(ISNUMBER(F26),ISNUMBER(G26),ISNUMBER(RESULTATS!F26),ISNUMBER(RESULTATS!G26)),IF(OR(AND(F26=G26,RESULTATS!F26=RESULTATS!G26),AND(F26&gt;G26,RESULTATS!F26&gt;RESULTATS!G26),AND(F26&lt;G26,RESULTATS!F26&lt;RESULTATS!G26)),RESULTATS!$L$2,""),"")</f>
        <v/>
      </c>
    </row>
    <row r="27" spans="1:16" ht="12.2" customHeight="1" x14ac:dyDescent="0.2">
      <c r="A27" s="7"/>
      <c r="B27" s="105"/>
      <c r="C27" s="45">
        <v>0.75</v>
      </c>
      <c r="D27" s="50" t="s">
        <v>5</v>
      </c>
      <c r="E27" s="47" t="s">
        <v>8</v>
      </c>
      <c r="F27" s="60">
        <v>4</v>
      </c>
      <c r="G27" s="61">
        <v>2</v>
      </c>
      <c r="H27" s="48" t="s">
        <v>43</v>
      </c>
      <c r="I27" s="7"/>
      <c r="J27" s="56" t="str">
        <f>IF(AND(OR(ISNUMBER(F27),ISNUMBER(G27)),OR(ISNUMBER(RESULTATS!F27)),ISNUMBER(RESULTATS!G27)),IF(O27=RESULTATS!$L$2,RESULTATS!$L$4,IF(AND(P27=RESULTATS!$L$2,OR(M27=RESULTATS!$L$2,N27=RESULTATS!$L$2)),RESULTATS!$L$5+RESULTATS!$L$6,IF(P27=RESULTATS!$L$2,RESULTATS!$L$5,IF(OR(M27=RESULTATS!$L$2,N27=RESULTATS!$L$2),RESULTATS!$L$6,0)))),"")</f>
        <v/>
      </c>
      <c r="K27" s="7"/>
      <c r="L27" s="7"/>
      <c r="M27" s="1" t="str">
        <f>IF(AND(ISNUMBER(F27),ISNUMBER(RESULTATS!F27)),IF(F27=RESULTATS!F27,RESULTATS!$L$2,""),"")</f>
        <v/>
      </c>
      <c r="N27" s="1" t="str">
        <f>IF(AND(ISNUMBER(G27),ISNUMBER(RESULTATS!G27)),IF(G27=RESULTATS!G27,RESULTATS!$L$2,""),"")</f>
        <v/>
      </c>
      <c r="O27" s="1" t="str">
        <f>IF(AND(M27=RESULTATS!$L$2,N27=RESULTATS!$L$2),RESULTATS!$L$2,"")</f>
        <v/>
      </c>
      <c r="P27" s="1" t="str">
        <f>IF(AND(ISNUMBER(F27),ISNUMBER(G27),ISNUMBER(RESULTATS!F27),ISNUMBER(RESULTATS!G27)),IF(OR(AND(F27=G27,RESULTATS!F27=RESULTATS!G27),AND(F27&gt;G27,RESULTATS!F27&gt;RESULTATS!G27),AND(F27&lt;G27,RESULTATS!F27&lt;RESULTATS!G27)),RESULTATS!$L$2,""),"")</f>
        <v/>
      </c>
    </row>
    <row r="28" spans="1:16" ht="12.2" customHeight="1" x14ac:dyDescent="0.2">
      <c r="A28" s="7"/>
      <c r="B28" s="104" t="s">
        <v>62</v>
      </c>
      <c r="C28" s="41">
        <v>0.85416666666666663</v>
      </c>
      <c r="D28" s="51" t="s">
        <v>6</v>
      </c>
      <c r="E28" s="43" t="s">
        <v>10</v>
      </c>
      <c r="F28" s="58">
        <v>0</v>
      </c>
      <c r="G28" s="59">
        <v>4</v>
      </c>
      <c r="H28" s="54" t="s">
        <v>34</v>
      </c>
      <c r="I28" s="7"/>
      <c r="J28" s="56" t="str">
        <f>IF(AND(OR(ISNUMBER(F28),ISNUMBER(G28)),OR(ISNUMBER(RESULTATS!F28)),ISNUMBER(RESULTATS!G28)),IF(O28=RESULTATS!$L$2,RESULTATS!$L$4,IF(AND(P28=RESULTATS!$L$2,OR(M28=RESULTATS!$L$2,N28=RESULTATS!$L$2)),RESULTATS!$L$5+RESULTATS!$L$6,IF(P28=RESULTATS!$L$2,RESULTATS!$L$5,IF(OR(M28=RESULTATS!$L$2,N28=RESULTATS!$L$2),RESULTATS!$L$6,0)))),"")</f>
        <v/>
      </c>
      <c r="K28" s="7"/>
      <c r="L28" s="7"/>
      <c r="M28" s="1" t="str">
        <f>IF(AND(ISNUMBER(F28),ISNUMBER(RESULTATS!F28)),IF(F28=RESULTATS!F28,RESULTATS!$L$2,""),"")</f>
        <v/>
      </c>
      <c r="N28" s="1" t="str">
        <f>IF(AND(ISNUMBER(G28),ISNUMBER(RESULTATS!G28)),IF(G28=RESULTATS!G28,RESULTATS!$L$2,""),"")</f>
        <v/>
      </c>
      <c r="O28" s="1" t="str">
        <f>IF(AND(M28=RESULTATS!$L$2,N28=RESULTATS!$L$2),RESULTATS!$L$2,"")</f>
        <v/>
      </c>
      <c r="P28" s="1" t="str">
        <f>IF(AND(ISNUMBER(F28),ISNUMBER(G28),ISNUMBER(RESULTATS!F28),ISNUMBER(RESULTATS!G28)),IF(OR(AND(F28=G28,RESULTATS!F28=RESULTATS!G28),AND(F28&gt;G28,RESULTATS!F28&gt;RESULTATS!G28),AND(F28&lt;G28,RESULTATS!F28&lt;RESULTATS!G28)),RESULTATS!$L$2,""),"")</f>
        <v/>
      </c>
    </row>
    <row r="29" spans="1:16" ht="12.2" customHeight="1" thickBot="1" x14ac:dyDescent="0.25">
      <c r="A29" s="7"/>
      <c r="B29" s="105"/>
      <c r="C29" s="45">
        <v>0.85416666666666663</v>
      </c>
      <c r="D29" s="10" t="s">
        <v>6</v>
      </c>
      <c r="E29" s="47" t="s">
        <v>39</v>
      </c>
      <c r="F29" s="60">
        <v>0</v>
      </c>
      <c r="G29" s="61">
        <v>2</v>
      </c>
      <c r="H29" s="48" t="s">
        <v>11</v>
      </c>
      <c r="I29" s="7"/>
      <c r="J29" s="57" t="str">
        <f>IF(AND(OR(ISNUMBER(F29),ISNUMBER(G29)),OR(ISNUMBER(RESULTATS!F29)),ISNUMBER(RESULTATS!G29)),IF(O29=RESULTATS!$L$2,RESULTATS!$L$4,IF(AND(P29=RESULTATS!$L$2,OR(M29=RESULTATS!$L$2,N29=RESULTATS!$L$2)),RESULTATS!$L$5+RESULTATS!$L$6,IF(P29=RESULTATS!$L$2,RESULTATS!$L$5,IF(OR(M29=RESULTATS!$L$2,N29=RESULTATS!$L$2),RESULTATS!$L$6,0)))),"")</f>
        <v/>
      </c>
      <c r="K29" s="7"/>
      <c r="L29" s="7"/>
      <c r="M29" s="1" t="str">
        <f>IF(AND(ISNUMBER(F29),ISNUMBER(RESULTATS!F29)),IF(F29=RESULTATS!F29,RESULTATS!$L$2,""),"")</f>
        <v/>
      </c>
      <c r="N29" s="1" t="str">
        <f>IF(AND(ISNUMBER(G29),ISNUMBER(RESULTATS!G29)),IF(G29=RESULTATS!G29,RESULTATS!$L$2,""),"")</f>
        <v/>
      </c>
      <c r="O29" s="1" t="str">
        <f>IF(AND(M29=RESULTATS!$L$2,N29=RESULTATS!$L$2),RESULTATS!$L$2,"")</f>
        <v/>
      </c>
      <c r="P29" s="1" t="str">
        <f>IF(AND(ISNUMBER(F29),ISNUMBER(G29),ISNUMBER(RESULTATS!F29),ISNUMBER(RESULTATS!G29)),IF(OR(AND(F29=G29,RESULTATS!F29=RESULTATS!G29),AND(F29&gt;G29,RESULTATS!F29&gt;RESULTATS!G29),AND(F29&lt;G29,RESULTATS!F29&lt;RESULTATS!G29)),RESULTATS!$L$2,""),"")</f>
        <v/>
      </c>
    </row>
    <row r="30" spans="1:16" ht="24" customHeight="1" x14ac:dyDescent="0.2">
      <c r="A30" s="7"/>
      <c r="B30" s="7"/>
      <c r="C30" s="21"/>
      <c r="D30" s="72"/>
      <c r="E30" s="7"/>
      <c r="F30" s="7"/>
      <c r="G30" s="7"/>
      <c r="H30" s="7"/>
      <c r="I30" s="7"/>
      <c r="J30" s="65" t="str">
        <f>IF(COUNT(J12:J29)&gt;0,SUM(J12:J29),"")</f>
        <v/>
      </c>
      <c r="K30" s="66" t="s">
        <v>118</v>
      </c>
      <c r="L30" s="7"/>
    </row>
    <row r="31" spans="1:16" ht="12.95" customHeight="1" x14ac:dyDescent="0.2">
      <c r="A31" s="11"/>
      <c r="B31" s="106" t="s">
        <v>44</v>
      </c>
      <c r="C31" s="106"/>
      <c r="D31" s="106"/>
      <c r="E31" s="106"/>
      <c r="F31" s="106"/>
      <c r="G31" s="106"/>
      <c r="H31" s="106"/>
      <c r="I31" s="7"/>
      <c r="J31" s="7"/>
      <c r="K31" s="7"/>
      <c r="L31" s="7"/>
    </row>
    <row r="32" spans="1:16" ht="10.15" customHeight="1" x14ac:dyDescent="0.2">
      <c r="A32" s="7"/>
      <c r="B32" s="7"/>
      <c r="C32" s="7"/>
      <c r="D32" s="7"/>
      <c r="E32" s="7"/>
      <c r="F32" s="7"/>
      <c r="G32" s="7"/>
      <c r="H32" s="73"/>
      <c r="I32" s="7"/>
      <c r="J32" s="7"/>
      <c r="K32" s="7"/>
      <c r="L32" s="7"/>
    </row>
    <row r="33" spans="1:21" ht="10.15" customHeight="1" x14ac:dyDescent="0.2">
      <c r="A33" s="7"/>
      <c r="B33" s="39" t="s">
        <v>12</v>
      </c>
      <c r="C33" s="109" t="s">
        <v>13</v>
      </c>
      <c r="D33" s="109"/>
      <c r="E33" s="23" t="s">
        <v>14</v>
      </c>
      <c r="F33" s="110" t="s">
        <v>46</v>
      </c>
      <c r="G33" s="110"/>
      <c r="H33" s="23" t="s">
        <v>45</v>
      </c>
      <c r="I33" s="7"/>
      <c r="J33" s="7"/>
      <c r="K33" s="7"/>
      <c r="L33" s="7"/>
      <c r="M33" s="64" t="s">
        <v>13</v>
      </c>
      <c r="N33" s="64" t="s">
        <v>14</v>
      </c>
      <c r="O33" s="64" t="s">
        <v>46</v>
      </c>
      <c r="P33" s="64" t="s">
        <v>45</v>
      </c>
      <c r="Q33" s="1" t="s">
        <v>124</v>
      </c>
      <c r="R33" s="1" t="s">
        <v>125</v>
      </c>
    </row>
    <row r="34" spans="1:21" ht="6" customHeight="1" thickBot="1" x14ac:dyDescent="0.25">
      <c r="A34" s="7"/>
      <c r="B34" s="7"/>
      <c r="C34" s="7"/>
      <c r="D34" s="7"/>
      <c r="E34" s="7"/>
      <c r="F34" s="7"/>
      <c r="G34" s="7"/>
      <c r="H34" s="73"/>
      <c r="I34" s="7"/>
      <c r="J34" s="7"/>
      <c r="K34" s="7"/>
      <c r="L34" s="7"/>
    </row>
    <row r="35" spans="1:21" ht="12.2" customHeight="1" x14ac:dyDescent="0.2">
      <c r="A35" s="7"/>
      <c r="B35" s="52" t="s">
        <v>4</v>
      </c>
      <c r="C35" s="91" t="s">
        <v>9</v>
      </c>
      <c r="D35" s="91"/>
      <c r="E35" s="62" t="s">
        <v>38</v>
      </c>
      <c r="F35" s="91" t="s">
        <v>35</v>
      </c>
      <c r="G35" s="91"/>
      <c r="H35" s="62" t="s">
        <v>41</v>
      </c>
      <c r="I35" s="7"/>
      <c r="J35" s="55" t="str">
        <f>IF(AND(OR(C35&lt;&gt;"",E35&lt;&gt;"",F35&lt;&gt;"",H35&lt;&gt;""),OR(RESULTATS!C35&lt;&gt;"",RESULTATS!E35&lt;&gt;"",RESULTATS!F35&lt;&gt;"",RESULTATS!H35&lt;&gt;"")),SUM(M35:R35),"")</f>
        <v/>
      </c>
      <c r="K35" s="7"/>
      <c r="L35" s="7"/>
      <c r="M35" s="1" t="str">
        <f>IF(AND(C35&lt;&gt;"",RESULTATS!C35&lt;&gt;""),IF(C35=RESULTATS!C35,RESULTATS!$L$8,""),"")</f>
        <v/>
      </c>
      <c r="N35" s="1" t="str">
        <f>IF(AND(E35&lt;&gt;"",RESULTATS!E35&lt;&gt;""),IF(E35=RESULTATS!E35,RESULTATS!$L$9,""),"")</f>
        <v/>
      </c>
      <c r="O35" s="1" t="str">
        <f>IF(AND(F35&lt;&gt;"",RESULTATS!F35&lt;&gt;""),IF(F35=RESULTATS!F35,RESULTATS!$L$10,""),"")</f>
        <v/>
      </c>
      <c r="P35" s="1" t="str">
        <f>IF(AND(H35&lt;&gt;"",RESULTATS!H35&lt;&gt;""),IF(H35=RESULTATS!H35,RESULTATS!$L$10,""),"")</f>
        <v/>
      </c>
      <c r="Q35" s="1" t="str">
        <f>IF(AND(C35&lt;&gt;"",RESULTATS!E35&lt;&gt;""),IF(C35=RESULTATS!E35,RESULTATS!$L$12,""),"")</f>
        <v/>
      </c>
      <c r="R35" s="1" t="str">
        <f>IF(AND(E35&lt;&gt;"",RESULTATS!C35&lt;&gt;""),IF(E35=RESULTATS!C35,RESULTATS!$L$12,""),"")</f>
        <v/>
      </c>
    </row>
    <row r="36" spans="1:21" ht="12.2" customHeight="1" x14ac:dyDescent="0.2">
      <c r="A36" s="7"/>
      <c r="B36" s="77" t="s">
        <v>5</v>
      </c>
      <c r="C36" s="91" t="s">
        <v>7</v>
      </c>
      <c r="D36" s="91"/>
      <c r="E36" s="62" t="s">
        <v>8</v>
      </c>
      <c r="F36" s="91" t="s">
        <v>42</v>
      </c>
      <c r="G36" s="91"/>
      <c r="H36" s="62" t="s">
        <v>43</v>
      </c>
      <c r="I36" s="7"/>
      <c r="J36" s="56" t="str">
        <f>IF(AND(OR(C36&lt;&gt;"",E36&lt;&gt;"",F36&lt;&gt;"",H36&lt;&gt;""),OR(RESULTATS!C36&lt;&gt;"",RESULTATS!E36&lt;&gt;"",RESULTATS!F36&lt;&gt;"",RESULTATS!H36&lt;&gt;"")),SUM(M36:R36),"")</f>
        <v/>
      </c>
      <c r="K36" s="7"/>
      <c r="L36" s="7"/>
      <c r="M36" s="1" t="str">
        <f>IF(AND(C36&lt;&gt;"",RESULTATS!C36&lt;&gt;""),IF(C36=RESULTATS!C36,RESULTATS!$L$8,""),"")</f>
        <v/>
      </c>
      <c r="N36" s="1" t="str">
        <f>IF(AND(E36&lt;&gt;"",RESULTATS!E36&lt;&gt;""),IF(E36=RESULTATS!E36,RESULTATS!$L$9,""),"")</f>
        <v/>
      </c>
      <c r="O36" s="1" t="str">
        <f>IF(AND(F36&lt;&gt;"",RESULTATS!F36&lt;&gt;""),IF(F36=RESULTATS!F36,RESULTATS!$L$10,""),"")</f>
        <v/>
      </c>
      <c r="P36" s="1" t="str">
        <f>IF(AND(H36&lt;&gt;"",RESULTATS!H36&lt;&gt;""),IF(H36=RESULTATS!H36,RESULTATS!$L$10,""),"")</f>
        <v/>
      </c>
      <c r="Q36" s="1" t="str">
        <f>IF(AND(C36&lt;&gt;"",RESULTATS!E36&lt;&gt;""),IF(C36=RESULTATS!E36,RESULTATS!$L$12,""),"")</f>
        <v/>
      </c>
      <c r="R36" s="74" t="str">
        <f>IF(AND(E36&lt;&gt;"",RESULTATS!C36&lt;&gt;""),IF(E36=RESULTATS!C36,RESULTATS!$L$12,""),"")</f>
        <v/>
      </c>
    </row>
    <row r="37" spans="1:21" ht="12.2" customHeight="1" thickBot="1" x14ac:dyDescent="0.25">
      <c r="A37" s="7"/>
      <c r="B37" s="76" t="s">
        <v>6</v>
      </c>
      <c r="C37" s="91" t="s">
        <v>34</v>
      </c>
      <c r="D37" s="91"/>
      <c r="E37" s="62" t="s">
        <v>10</v>
      </c>
      <c r="F37" s="91" t="s">
        <v>11</v>
      </c>
      <c r="G37" s="91"/>
      <c r="H37" s="62" t="s">
        <v>39</v>
      </c>
      <c r="I37" s="7"/>
      <c r="J37" s="57" t="str">
        <f>IF(AND(OR(C37&lt;&gt;"",E37&lt;&gt;"",F37&lt;&gt;"",H37&lt;&gt;""),OR(RESULTATS!C37&lt;&gt;"",RESULTATS!E37&lt;&gt;"",RESULTATS!F37&lt;&gt;"",RESULTATS!H37&lt;&gt;"")),SUM(M37:R37),"")</f>
        <v/>
      </c>
      <c r="K37" s="7"/>
      <c r="L37" s="7"/>
      <c r="M37" s="1" t="str">
        <f>IF(AND(C37&lt;&gt;"",RESULTATS!C37&lt;&gt;""),IF(C37=RESULTATS!C37,RESULTATS!$L$8,""),"")</f>
        <v/>
      </c>
      <c r="N37" s="1" t="str">
        <f>IF(AND(E37&lt;&gt;"",RESULTATS!E37&lt;&gt;""),IF(E37=RESULTATS!E37,RESULTATS!$L$9,""),"")</f>
        <v/>
      </c>
      <c r="O37" s="1" t="str">
        <f>IF(AND(F37&lt;&gt;"",RESULTATS!F37&lt;&gt;""),IF(F37=RESULTATS!F37,RESULTATS!$L$10,""),"")</f>
        <v/>
      </c>
      <c r="P37" s="1" t="str">
        <f>IF(AND(H37&lt;&gt;"",RESULTATS!H37&lt;&gt;""),IF(H37=RESULTATS!H37,RESULTATS!$L$10,""),"")</f>
        <v/>
      </c>
      <c r="Q37" s="1" t="str">
        <f>IF(AND(C37&lt;&gt;"",RESULTATS!E37&lt;&gt;""),IF(C37=RESULTATS!E37,RESULTATS!$L$12,""),"")</f>
        <v/>
      </c>
      <c r="R37" s="1" t="str">
        <f>IF(AND(E37&lt;&gt;"",RESULTATS!C37&lt;&gt;""),IF(E37=RESULTATS!C37,RESULTATS!$L$12,""),"")</f>
        <v/>
      </c>
    </row>
    <row r="38" spans="1:21" s="75" customFormat="1" ht="24" customHeight="1" x14ac:dyDescent="0.2">
      <c r="A38" s="73"/>
      <c r="B38" s="73"/>
      <c r="C38" s="73"/>
      <c r="D38" s="73"/>
      <c r="E38" s="73"/>
      <c r="F38" s="73"/>
      <c r="G38" s="73"/>
      <c r="H38" s="73"/>
      <c r="I38" s="73"/>
      <c r="J38" s="65" t="str">
        <f>IF(COUNT(J35:J37)&gt;0,SUM(J35:J37),"")</f>
        <v/>
      </c>
      <c r="K38" s="66" t="s">
        <v>119</v>
      </c>
      <c r="L38" s="73"/>
    </row>
    <row r="39" spans="1:21" ht="12.95" customHeight="1" x14ac:dyDescent="0.2">
      <c r="A39" s="8"/>
      <c r="B39" s="92" t="s">
        <v>48</v>
      </c>
      <c r="C39" s="92"/>
      <c r="D39" s="92"/>
      <c r="E39" s="92"/>
      <c r="F39" s="92"/>
      <c r="G39" s="92"/>
      <c r="H39" s="92"/>
      <c r="I39" s="7"/>
      <c r="J39" s="7"/>
      <c r="K39" s="7"/>
      <c r="L39" s="7"/>
      <c r="M39" s="64" t="s">
        <v>126</v>
      </c>
      <c r="N39" s="64" t="s">
        <v>127</v>
      </c>
      <c r="O39" s="64" t="s">
        <v>128</v>
      </c>
      <c r="P39" s="64" t="s">
        <v>129</v>
      </c>
    </row>
    <row r="40" spans="1:21" ht="10.15" customHeight="1" thickBot="1" x14ac:dyDescent="0.25">
      <c r="A40" s="7"/>
      <c r="B40" s="13"/>
      <c r="C40" s="13"/>
      <c r="D40" s="13"/>
      <c r="E40" s="13"/>
      <c r="F40" s="13"/>
      <c r="G40" s="13"/>
      <c r="H40" s="13"/>
      <c r="I40" s="7"/>
      <c r="J40" s="7"/>
      <c r="K40" s="7"/>
      <c r="L40" s="7"/>
    </row>
    <row r="41" spans="1:21" ht="12.2" customHeight="1" x14ac:dyDescent="0.2">
      <c r="A41" s="7"/>
      <c r="B41" s="36" t="s">
        <v>81</v>
      </c>
      <c r="C41" s="93" t="s">
        <v>41</v>
      </c>
      <c r="D41" s="93"/>
      <c r="E41" s="68" t="s">
        <v>8</v>
      </c>
      <c r="F41" s="71"/>
      <c r="G41" s="71"/>
      <c r="H41" s="34"/>
      <c r="I41" s="7"/>
      <c r="J41" s="55">
        <f>IF(OR(C41&lt;&gt;"",E41&lt;&gt;""),SUM(M41:N41),"")</f>
        <v>0</v>
      </c>
      <c r="K41" s="7"/>
      <c r="L41" s="7"/>
      <c r="M41" s="1" t="str">
        <f>IF(C41&lt;&gt;"",IF(ISERROR(MATCH(C41,RESULTATS!$C41:$E41,0))=FALSE,RESULTATS!$L$14,""),"")</f>
        <v/>
      </c>
      <c r="N41" s="1" t="str">
        <f>IF(E41&lt;&gt;"",IF(ISERROR(MATCH(E41,RESULTATS!$C41:$E41,0))=FALSE,RESULTATS!$L$14,""),"")</f>
        <v/>
      </c>
    </row>
    <row r="42" spans="1:21" ht="12.2" customHeight="1" x14ac:dyDescent="0.2">
      <c r="A42" s="7"/>
      <c r="B42" s="36" t="s">
        <v>49</v>
      </c>
      <c r="C42" s="93" t="s">
        <v>38</v>
      </c>
      <c r="D42" s="93"/>
      <c r="E42" s="68" t="s">
        <v>7</v>
      </c>
      <c r="F42" s="93" t="s">
        <v>10</v>
      </c>
      <c r="G42" s="93"/>
      <c r="H42" s="68" t="s">
        <v>34</v>
      </c>
      <c r="I42" s="7"/>
      <c r="J42" s="56">
        <f>IF(OR(C42&lt;&gt;"",E42&lt;&gt;"",F42&lt;&gt;"",H42&lt;&gt;""),SUM(M42:P42),"")</f>
        <v>0</v>
      </c>
      <c r="K42" s="7"/>
      <c r="L42" s="7"/>
      <c r="M42" s="1" t="str">
        <f>IF(C42&lt;&gt;"",IF(ISERROR(MATCH(C42,RESULTATS!$C42:$H42,0))=FALSE,RESULTATS!$L$15,""),"")</f>
        <v/>
      </c>
      <c r="N42" s="1" t="str">
        <f>IF(E42&lt;&gt;"",IF(ISERROR(MATCH(E42,RESULTATS!$C42:$H42,0))=FALSE,RESULTATS!$L$15,""),"")</f>
        <v/>
      </c>
      <c r="O42" s="1" t="str">
        <f>IF(F42&lt;&gt;"",IF(ISERROR(MATCH(F42,RESULTATS!$C42:$H42,0))=FALSE,RESULTATS!$L$15,""),"")</f>
        <v/>
      </c>
      <c r="P42" s="1" t="str">
        <f>IF(H42&lt;&gt;"",IF(ISERROR(MATCH(H42,RESULTATS!$C42:$H42,0))=FALSE,RESULTATS!$L$15,""),"")</f>
        <v/>
      </c>
    </row>
    <row r="43" spans="1:21" ht="12.2" customHeight="1" x14ac:dyDescent="0.2">
      <c r="A43" s="7"/>
      <c r="B43" s="36" t="s">
        <v>80</v>
      </c>
      <c r="C43" s="93" t="s">
        <v>10</v>
      </c>
      <c r="D43" s="93"/>
      <c r="E43" s="68" t="s">
        <v>38</v>
      </c>
      <c r="F43" s="5"/>
      <c r="G43" s="5"/>
      <c r="H43" s="34"/>
      <c r="I43" s="7"/>
      <c r="J43" s="56">
        <f t="shared" ref="J43" si="0">IF(OR(C43&lt;&gt;"",E43&lt;&gt;""),SUM(M43:N43),"")</f>
        <v>0</v>
      </c>
      <c r="K43" s="7"/>
      <c r="L43" s="7"/>
      <c r="M43" s="1" t="str">
        <f>IF(C43&lt;&gt;"",IF(ISERROR(MATCH(C43,RESULTATS!$C43:$E43,0))=FALSE,RESULTATS!$L$16,""),"")</f>
        <v/>
      </c>
      <c r="N43" s="1" t="str">
        <f>IF(E43&lt;&gt;"",IF(ISERROR(MATCH(E43,RESULTATS!$C43:$E43,0))=FALSE,RESULTATS!$L$16,""),"")</f>
        <v/>
      </c>
    </row>
    <row r="44" spans="1:21" ht="12.2" customHeight="1" thickBot="1" x14ac:dyDescent="0.25">
      <c r="A44" s="7"/>
      <c r="B44" s="36" t="s">
        <v>50</v>
      </c>
      <c r="C44" s="93" t="s">
        <v>10</v>
      </c>
      <c r="D44" s="93"/>
      <c r="E44" s="34"/>
      <c r="F44" s="5"/>
      <c r="G44" s="5"/>
      <c r="H44" s="34"/>
      <c r="I44" s="7"/>
      <c r="J44" s="57">
        <f>IF(C44&lt;&gt;"",SUM(M44),"")</f>
        <v>0</v>
      </c>
      <c r="K44" s="7"/>
      <c r="L44" s="7"/>
      <c r="M44" s="1" t="str">
        <f>IF(C44&lt;&gt;"",IF(C44=RESULTATS!C44,RESULTATS!$L$17,""),"")</f>
        <v/>
      </c>
    </row>
    <row r="45" spans="1:21" ht="24" customHeight="1" x14ac:dyDescent="0.2">
      <c r="A45" s="7"/>
      <c r="B45" s="14"/>
      <c r="C45" s="5"/>
      <c r="D45" s="5"/>
      <c r="E45" s="5"/>
      <c r="F45" s="5"/>
      <c r="G45" s="7"/>
      <c r="H45" s="72"/>
      <c r="I45" s="7"/>
      <c r="J45" s="65">
        <f>IF(COUNT(J41:J44)&gt;0,SUM(J41:J44),"")</f>
        <v>0</v>
      </c>
      <c r="K45" s="66" t="s">
        <v>120</v>
      </c>
      <c r="L45" s="7"/>
    </row>
    <row r="46" spans="1:21" s="63" customFormat="1" ht="12.95" customHeight="1" x14ac:dyDescent="0.2">
      <c r="A46" s="15"/>
      <c r="B46" s="103" t="s">
        <v>47</v>
      </c>
      <c r="C46" s="103"/>
      <c r="D46" s="103"/>
      <c r="E46" s="103"/>
      <c r="F46" s="103"/>
      <c r="G46" s="103"/>
      <c r="H46" s="103"/>
      <c r="I46" s="40"/>
      <c r="J46" s="40"/>
      <c r="K46" s="40"/>
      <c r="L46" s="40"/>
    </row>
    <row r="47" spans="1:21" ht="10.15" customHeight="1" thickBot="1" x14ac:dyDescent="0.25">
      <c r="A47" s="7"/>
      <c r="B47" s="14"/>
      <c r="C47" s="5"/>
      <c r="D47" s="5"/>
      <c r="E47" s="5"/>
      <c r="F47" s="5"/>
      <c r="G47" s="7"/>
      <c r="H47" s="72"/>
      <c r="I47" s="7"/>
      <c r="J47" s="7"/>
      <c r="K47" s="7"/>
      <c r="L47" s="7"/>
    </row>
    <row r="48" spans="1:21" ht="11.65" customHeight="1" x14ac:dyDescent="0.2">
      <c r="A48" s="7"/>
      <c r="B48" s="14"/>
      <c r="C48" s="94">
        <v>56</v>
      </c>
      <c r="D48" s="95"/>
      <c r="E48" s="95"/>
      <c r="F48" s="96"/>
      <c r="G48" s="1"/>
      <c r="H48" s="72"/>
      <c r="I48" s="7"/>
      <c r="J48" s="113" t="str">
        <f>IF(AND(ISNUMBER($C$48),ISNUMBER(RESULTATS!$C$48)),SUM(M50:U50),"")</f>
        <v/>
      </c>
      <c r="K48" s="119" t="s">
        <v>121</v>
      </c>
      <c r="L48" s="7"/>
      <c r="M48" s="1">
        <f>RESULTATS!L19</f>
        <v>20</v>
      </c>
      <c r="N48" s="1">
        <f>RESULTATS!L20</f>
        <v>15</v>
      </c>
      <c r="O48" s="1">
        <f>RESULTATS!L21</f>
        <v>12</v>
      </c>
      <c r="P48" s="1">
        <f>RESULTATS!L22</f>
        <v>9</v>
      </c>
      <c r="Q48" s="1">
        <f>RESULTATS!L23</f>
        <v>6</v>
      </c>
      <c r="R48" s="1">
        <f>RESULTATS!L24</f>
        <v>4</v>
      </c>
      <c r="S48" s="1">
        <f>RESULTATS!L25</f>
        <v>3</v>
      </c>
      <c r="T48" s="1">
        <f>RESULTATS!L26</f>
        <v>2</v>
      </c>
      <c r="U48" s="1">
        <f>RESULTATS!L27</f>
        <v>1</v>
      </c>
    </row>
    <row r="49" spans="1:21" ht="11.65" customHeight="1" x14ac:dyDescent="0.2">
      <c r="A49" s="7"/>
      <c r="B49" s="14"/>
      <c r="C49" s="97"/>
      <c r="D49" s="98"/>
      <c r="E49" s="98"/>
      <c r="F49" s="99"/>
      <c r="G49" s="1"/>
      <c r="H49" s="72"/>
      <c r="I49" s="7"/>
      <c r="J49" s="114"/>
      <c r="K49" s="119"/>
      <c r="L49" s="7"/>
      <c r="M49" s="63">
        <v>0</v>
      </c>
      <c r="N49" s="63">
        <v>1</v>
      </c>
      <c r="O49" s="63">
        <v>3</v>
      </c>
      <c r="P49" s="63">
        <v>5</v>
      </c>
      <c r="Q49" s="63">
        <v>7</v>
      </c>
      <c r="R49" s="63">
        <v>10</v>
      </c>
      <c r="S49" s="63">
        <v>13</v>
      </c>
      <c r="T49" s="63">
        <v>16</v>
      </c>
      <c r="U49" s="63">
        <v>20</v>
      </c>
    </row>
    <row r="50" spans="1:21" ht="12.2" customHeight="1" thickBot="1" x14ac:dyDescent="0.25">
      <c r="A50" s="7"/>
      <c r="B50" s="7"/>
      <c r="C50" s="100"/>
      <c r="D50" s="101"/>
      <c r="E50" s="101"/>
      <c r="F50" s="102"/>
      <c r="G50" s="1"/>
      <c r="H50" s="72"/>
      <c r="I50" s="7"/>
      <c r="J50" s="115"/>
      <c r="K50" s="119"/>
      <c r="L50" s="7"/>
      <c r="M50" s="1" t="str">
        <f>IF(AND(SUM($L$50:L$50)=0,ISNUMBER($C$48),ISNUMBER(RESULTATS!$C$48)),IF($C$48-RESULTATS!$C$48&lt;=M$49,M$48,""),"")</f>
        <v/>
      </c>
      <c r="N50" s="1" t="str">
        <f>IF(AND(SUM($L$50:M$50)=0,ISNUMBER($C$48),ISNUMBER(RESULTATS!$C$48)),IF($C$48-RESULTATS!$C$48&lt;=N$49,N$48,""),"")</f>
        <v/>
      </c>
      <c r="O50" s="1" t="str">
        <f>IF(AND(SUM($L$50:N$50)=0,ISNUMBER($C$48),ISNUMBER(RESULTATS!$C$48)),IF($C$48-RESULTATS!$C$48&lt;=O$49,O$48,""),"")</f>
        <v/>
      </c>
      <c r="P50" s="1" t="str">
        <f>IF(AND(SUM($L$50:O$50)=0,ISNUMBER($C$48),ISNUMBER(RESULTATS!$C$48)),IF($C$48-RESULTATS!$C$48&lt;=P$49,P$48,""),"")</f>
        <v/>
      </c>
      <c r="Q50" s="1" t="str">
        <f>IF(AND(SUM($L$50:P$50)=0,ISNUMBER($C$48),ISNUMBER(RESULTATS!$C$48)),IF($C$48-RESULTATS!$C$48&lt;=Q$49,Q$48,""),"")</f>
        <v/>
      </c>
      <c r="R50" s="1" t="str">
        <f>IF(AND(SUM($L$50:Q$50)=0,ISNUMBER($C$48),ISNUMBER(RESULTATS!$C$48)),IF($C$48-RESULTATS!$C$48&lt;=R$49,R$48,""),"")</f>
        <v/>
      </c>
      <c r="S50" s="1" t="str">
        <f>IF(AND(SUM($L$50:R$50)=0,ISNUMBER($C$48),ISNUMBER(RESULTATS!$C$48)),IF($C$48-RESULTATS!$C$48&lt;=S$49,S$48,""),"")</f>
        <v/>
      </c>
      <c r="T50" s="1" t="str">
        <f>IF(AND(SUM($L$50:S$50)=0,ISNUMBER($C$48),ISNUMBER(RESULTATS!$C$48)),IF($C$48-RESULTATS!$C$48&lt;=T$49,T$48,""),"")</f>
        <v/>
      </c>
      <c r="U50" s="1" t="str">
        <f>IF(AND(SUM($L$50:T$50)=0,ISNUMBER($C$48),ISNUMBER(RESULTATS!$C$48)),IF($C$48-RESULTATS!$C$48&lt;=U$49,U$48,""),"")</f>
        <v/>
      </c>
    </row>
    <row r="51" spans="1:21" ht="30.2" customHeight="1" thickBot="1" x14ac:dyDescent="0.25">
      <c r="A51" s="7"/>
      <c r="B51" s="69"/>
      <c r="C51" s="69"/>
      <c r="D51" s="69"/>
      <c r="E51" s="7"/>
      <c r="F51" s="7"/>
      <c r="G51" s="7"/>
      <c r="H51" s="12"/>
      <c r="I51" s="7"/>
      <c r="J51" s="7"/>
      <c r="K51" s="7"/>
      <c r="L51" s="7"/>
    </row>
    <row r="52" spans="1:21" ht="30.2" customHeight="1" thickBot="1" x14ac:dyDescent="0.25">
      <c r="A52" s="7"/>
      <c r="B52" s="88" t="s">
        <v>106</v>
      </c>
      <c r="C52" s="88"/>
      <c r="D52" s="88"/>
      <c r="E52" s="88"/>
      <c r="F52" s="88"/>
      <c r="G52" s="88"/>
      <c r="H52" s="88"/>
      <c r="I52" s="7"/>
      <c r="J52" s="67">
        <f>IF(COUNT(J30,J38,J45,J48)&gt;0,SUM(J30,J38,J45,J48),"")</f>
        <v>0</v>
      </c>
      <c r="K52" s="66" t="s">
        <v>122</v>
      </c>
      <c r="L52" s="7"/>
    </row>
    <row r="53" spans="1:21" ht="39.950000000000003" customHeight="1" x14ac:dyDescent="0.2">
      <c r="A53" s="7"/>
      <c r="B53" s="7"/>
      <c r="C53" s="7"/>
      <c r="D53" s="7"/>
      <c r="E53" s="7"/>
      <c r="F53" s="7"/>
      <c r="G53" s="7"/>
      <c r="H53" s="19"/>
      <c r="I53" s="7"/>
      <c r="J53" s="7"/>
      <c r="L53" s="7"/>
    </row>
    <row r="54" spans="1:21" ht="12" hidden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21" ht="11.25" hidden="1" x14ac:dyDescent="0.2">
      <c r="A55" s="1"/>
      <c r="B55" s="1"/>
      <c r="C55" s="1"/>
      <c r="D55" s="1"/>
      <c r="E55" s="1"/>
      <c r="F55" s="1"/>
      <c r="G55" s="1"/>
      <c r="H55" s="1"/>
    </row>
    <row r="56" spans="1:21" ht="11.25" hidden="1" x14ac:dyDescent="0.2">
      <c r="A56" s="1"/>
      <c r="B56" s="1"/>
      <c r="C56" s="1"/>
      <c r="D56" s="1"/>
      <c r="E56" s="1"/>
      <c r="F56" s="1"/>
      <c r="G56" s="1"/>
      <c r="H56" s="1"/>
    </row>
    <row r="57" spans="1:21" ht="11.25" hidden="1" x14ac:dyDescent="0.2">
      <c r="A57" s="1"/>
      <c r="B57" s="1"/>
      <c r="C57" s="1"/>
      <c r="D57" s="1"/>
      <c r="E57" s="1"/>
      <c r="F57" s="1"/>
      <c r="G57" s="1"/>
      <c r="H57" s="1"/>
    </row>
    <row r="58" spans="1:21" ht="11.25" hidden="1" x14ac:dyDescent="0.2">
      <c r="A58" s="1"/>
      <c r="B58" s="1"/>
      <c r="C58" s="1"/>
      <c r="D58" s="1"/>
      <c r="E58" s="1"/>
      <c r="F58" s="1"/>
      <c r="G58" s="1"/>
      <c r="H58" s="1"/>
    </row>
    <row r="59" spans="1:21" ht="11.25" hidden="1" x14ac:dyDescent="0.2">
      <c r="A59" s="1"/>
      <c r="B59" s="1"/>
      <c r="C59" s="1"/>
      <c r="D59" s="1"/>
      <c r="E59" s="1"/>
      <c r="F59" s="1"/>
      <c r="G59" s="1"/>
      <c r="H59" s="1"/>
    </row>
    <row r="60" spans="1:21" ht="11.25" hidden="1" x14ac:dyDescent="0.2">
      <c r="A60" s="1"/>
      <c r="B60" s="1"/>
      <c r="C60" s="1"/>
      <c r="D60" s="1"/>
      <c r="E60" s="1"/>
      <c r="F60" s="1"/>
      <c r="G60" s="1"/>
      <c r="H60" s="1"/>
    </row>
    <row r="61" spans="1:21" ht="11.65" hidden="1" customHeight="1" x14ac:dyDescent="0.2">
      <c r="A61" s="1"/>
      <c r="B61" s="1"/>
      <c r="C61" s="1"/>
      <c r="D61" s="1"/>
      <c r="E61" s="1"/>
      <c r="F61" s="1"/>
      <c r="G61" s="1"/>
      <c r="H61" s="1"/>
    </row>
    <row r="62" spans="1:21" ht="11.65" hidden="1" customHeight="1" x14ac:dyDescent="0.2">
      <c r="A62" s="1"/>
      <c r="B62" s="1"/>
      <c r="C62" s="1"/>
      <c r="D62" s="1"/>
      <c r="E62" s="1"/>
      <c r="F62" s="1"/>
      <c r="G62" s="1"/>
      <c r="H62" s="1"/>
    </row>
    <row r="63" spans="1:21" ht="11.65" hidden="1" customHeight="1" x14ac:dyDescent="0.2">
      <c r="A63" s="1"/>
      <c r="B63" s="1"/>
      <c r="C63" s="1"/>
      <c r="D63" s="1"/>
      <c r="E63" s="1"/>
      <c r="F63" s="1"/>
      <c r="G63" s="1"/>
      <c r="H63" s="1"/>
    </row>
    <row r="64" spans="1:21" ht="11.65" hidden="1" customHeight="1" x14ac:dyDescent="0.2">
      <c r="A64" s="1"/>
      <c r="B64" s="1"/>
      <c r="C64" s="1"/>
      <c r="D64" s="1"/>
      <c r="E64" s="1"/>
      <c r="F64" s="1"/>
      <c r="G64" s="1"/>
      <c r="H64" s="1"/>
    </row>
    <row r="65" spans="1:8" ht="11.65" hidden="1" customHeight="1" x14ac:dyDescent="0.2">
      <c r="A65" s="1"/>
      <c r="B65" s="1"/>
      <c r="C65" s="1"/>
      <c r="D65" s="1"/>
      <c r="E65" s="1"/>
      <c r="F65" s="1"/>
      <c r="G65" s="1"/>
      <c r="H65" s="1"/>
    </row>
    <row r="66" spans="1:8" ht="11.65" hidden="1" customHeight="1" x14ac:dyDescent="0.2">
      <c r="A66" s="1"/>
      <c r="B66" s="1"/>
      <c r="C66" s="1"/>
      <c r="D66" s="1"/>
      <c r="E66" s="1"/>
      <c r="F66" s="1"/>
      <c r="G66" s="1"/>
      <c r="H66" s="1"/>
    </row>
    <row r="67" spans="1:8" ht="11.65" hidden="1" customHeight="1" x14ac:dyDescent="0.2">
      <c r="A67" s="1"/>
      <c r="B67" s="1"/>
      <c r="C67" s="1"/>
      <c r="D67" s="1"/>
      <c r="E67" s="1"/>
      <c r="F67" s="1"/>
      <c r="G67" s="1"/>
      <c r="H67" s="1"/>
    </row>
    <row r="68" spans="1:8" ht="11.65" hidden="1" customHeight="1" x14ac:dyDescent="0.2">
      <c r="A68" s="1"/>
      <c r="B68" s="1"/>
      <c r="C68" s="1"/>
      <c r="D68" s="1"/>
      <c r="E68" s="1"/>
      <c r="F68" s="1"/>
      <c r="G68" s="1"/>
      <c r="H68" s="1"/>
    </row>
    <row r="69" spans="1:8" ht="11.65" hidden="1" customHeight="1" x14ac:dyDescent="0.2">
      <c r="A69" s="1"/>
      <c r="B69" s="1"/>
      <c r="C69" s="1"/>
      <c r="D69" s="1"/>
      <c r="E69" s="1"/>
      <c r="F69" s="1"/>
      <c r="G69" s="1"/>
      <c r="H69" s="1"/>
    </row>
    <row r="70" spans="1:8" ht="11.65" hidden="1" customHeight="1" x14ac:dyDescent="0.2">
      <c r="A70" s="1"/>
      <c r="B70" s="1"/>
      <c r="C70" s="1"/>
      <c r="D70" s="1"/>
      <c r="E70" s="1"/>
      <c r="F70" s="1"/>
      <c r="G70" s="1"/>
      <c r="H70" s="1"/>
    </row>
    <row r="71" spans="1:8" ht="11.65" hidden="1" customHeight="1" x14ac:dyDescent="0.2">
      <c r="A71" s="1"/>
      <c r="B71" s="1"/>
      <c r="C71" s="1"/>
      <c r="D71" s="1"/>
      <c r="E71" s="1"/>
      <c r="F71" s="1"/>
      <c r="G71" s="1"/>
      <c r="H71" s="1"/>
    </row>
    <row r="72" spans="1:8" ht="11.65" hidden="1" customHeight="1" x14ac:dyDescent="0.2">
      <c r="A72" s="1"/>
      <c r="B72" s="1"/>
      <c r="C72" s="1"/>
      <c r="D72" s="1"/>
      <c r="E72" s="1"/>
      <c r="F72" s="1"/>
      <c r="G72" s="1"/>
      <c r="H72" s="1"/>
    </row>
    <row r="73" spans="1:8" ht="11.65" hidden="1" customHeight="1" x14ac:dyDescent="0.2">
      <c r="A73" s="1"/>
      <c r="B73" s="1"/>
      <c r="C73" s="1"/>
      <c r="D73" s="1"/>
      <c r="E73" s="1"/>
      <c r="F73" s="1"/>
      <c r="G73" s="1"/>
      <c r="H73" s="1"/>
    </row>
    <row r="74" spans="1:8" ht="11.65" hidden="1" customHeight="1" x14ac:dyDescent="0.2">
      <c r="A74" s="1"/>
      <c r="B74" s="1"/>
      <c r="C74" s="1"/>
      <c r="D74" s="1"/>
      <c r="E74" s="1"/>
      <c r="F74" s="1"/>
      <c r="G74" s="1"/>
      <c r="H74" s="1"/>
    </row>
    <row r="75" spans="1:8" ht="11.65" hidden="1" customHeight="1" x14ac:dyDescent="0.2">
      <c r="A75" s="1"/>
      <c r="B75" s="1"/>
      <c r="C75" s="1"/>
      <c r="D75" s="1"/>
      <c r="E75" s="1"/>
      <c r="F75" s="1"/>
      <c r="G75" s="1"/>
      <c r="H75" s="1"/>
    </row>
    <row r="76" spans="1:8" ht="11.65" hidden="1" customHeight="1" x14ac:dyDescent="0.2">
      <c r="A76" s="1"/>
      <c r="B76" s="1"/>
      <c r="C76" s="1"/>
      <c r="D76" s="1"/>
      <c r="E76" s="1"/>
      <c r="F76" s="1"/>
      <c r="G76" s="1"/>
      <c r="H76" s="1"/>
    </row>
    <row r="77" spans="1:8" ht="11.65" hidden="1" customHeight="1" x14ac:dyDescent="0.2">
      <c r="A77" s="1"/>
      <c r="B77" s="1"/>
      <c r="C77" s="1"/>
      <c r="D77" s="1"/>
      <c r="E77" s="1"/>
      <c r="F77" s="1"/>
      <c r="G77" s="1"/>
      <c r="H77" s="1"/>
    </row>
    <row r="78" spans="1:8" ht="11.65" hidden="1" customHeight="1" x14ac:dyDescent="0.2">
      <c r="A78" s="1"/>
      <c r="B78" s="1"/>
      <c r="C78" s="1"/>
      <c r="D78" s="1"/>
      <c r="E78" s="1"/>
      <c r="F78" s="1"/>
      <c r="G78" s="1"/>
      <c r="H78" s="1"/>
    </row>
    <row r="79" spans="1:8" ht="11.65" hidden="1" customHeight="1" x14ac:dyDescent="0.2">
      <c r="A79" s="1"/>
      <c r="B79" s="1"/>
      <c r="C79" s="1"/>
      <c r="D79" s="1"/>
      <c r="E79" s="1"/>
      <c r="F79" s="1"/>
      <c r="G79" s="1"/>
      <c r="H79" s="1"/>
    </row>
    <row r="80" spans="1:8" ht="11.65" hidden="1" customHeight="1" x14ac:dyDescent="0.2">
      <c r="A80" s="1"/>
      <c r="B80" s="1"/>
      <c r="C80" s="1"/>
      <c r="D80" s="1"/>
      <c r="E80" s="1"/>
      <c r="F80" s="1"/>
      <c r="G80" s="1"/>
      <c r="H80" s="1"/>
    </row>
    <row r="81" spans="1:8" ht="11.65" hidden="1" customHeight="1" x14ac:dyDescent="0.2">
      <c r="A81" s="1"/>
      <c r="B81" s="1"/>
      <c r="C81" s="1"/>
      <c r="D81" s="1"/>
      <c r="E81" s="1"/>
      <c r="F81" s="1"/>
      <c r="G81" s="1"/>
      <c r="H81" s="1"/>
    </row>
    <row r="82" spans="1:8" ht="11.65" hidden="1" customHeight="1" x14ac:dyDescent="0.2">
      <c r="A82" s="1"/>
      <c r="B82" s="1"/>
      <c r="C82" s="1"/>
      <c r="D82" s="1"/>
      <c r="E82" s="1"/>
      <c r="F82" s="1"/>
      <c r="G82" s="1"/>
      <c r="H82" s="1"/>
    </row>
    <row r="83" spans="1:8" ht="11.65" hidden="1" customHeight="1" x14ac:dyDescent="0.2">
      <c r="A83" s="1"/>
      <c r="B83" s="1"/>
      <c r="C83" s="1"/>
      <c r="D83" s="1"/>
      <c r="E83" s="1"/>
      <c r="F83" s="1"/>
      <c r="G83" s="1"/>
      <c r="H83" s="1"/>
    </row>
    <row r="84" spans="1:8" ht="11.65" hidden="1" customHeight="1" x14ac:dyDescent="0.2">
      <c r="A84" s="1"/>
      <c r="B84" s="1"/>
      <c r="C84" s="1"/>
      <c r="D84" s="1"/>
      <c r="E84" s="1"/>
      <c r="F84" s="1"/>
      <c r="G84" s="1"/>
      <c r="H84" s="1"/>
    </row>
    <row r="85" spans="1:8" ht="11.65" hidden="1" customHeight="1" x14ac:dyDescent="0.2">
      <c r="A85" s="1"/>
      <c r="B85" s="1"/>
      <c r="C85" s="1"/>
      <c r="D85" s="1"/>
      <c r="E85" s="1"/>
      <c r="F85" s="1"/>
      <c r="G85" s="1"/>
      <c r="H85" s="1"/>
    </row>
    <row r="86" spans="1:8" ht="11.65" hidden="1" customHeight="1" x14ac:dyDescent="0.2">
      <c r="A86" s="1"/>
      <c r="B86" s="1"/>
      <c r="C86" s="1"/>
      <c r="D86" s="1"/>
      <c r="E86" s="1"/>
      <c r="F86" s="1"/>
      <c r="G86" s="1"/>
      <c r="H86" s="1"/>
    </row>
    <row r="87" spans="1:8" ht="11.65" hidden="1" customHeight="1" x14ac:dyDescent="0.2">
      <c r="A87" s="1"/>
      <c r="B87" s="1"/>
      <c r="C87" s="1"/>
      <c r="D87" s="1"/>
      <c r="E87" s="1"/>
      <c r="F87" s="1"/>
      <c r="G87" s="1"/>
      <c r="H87" s="1"/>
    </row>
    <row r="88" spans="1:8" ht="11.65" hidden="1" customHeight="1" x14ac:dyDescent="0.2">
      <c r="A88" s="1"/>
      <c r="B88" s="1"/>
      <c r="C88" s="1"/>
      <c r="D88" s="1"/>
      <c r="E88" s="1"/>
      <c r="F88" s="1"/>
      <c r="G88" s="1"/>
      <c r="H88" s="1"/>
    </row>
    <row r="89" spans="1:8" ht="11.65" hidden="1" customHeight="1" x14ac:dyDescent="0.2">
      <c r="A89" s="1"/>
      <c r="B89" s="1"/>
      <c r="C89" s="1"/>
      <c r="D89" s="1"/>
      <c r="E89" s="1"/>
      <c r="F89" s="1"/>
      <c r="G89" s="1"/>
      <c r="H89" s="1"/>
    </row>
    <row r="90" spans="1:8" ht="11.65" hidden="1" customHeight="1" x14ac:dyDescent="0.2">
      <c r="A90" s="1"/>
      <c r="B90" s="1"/>
      <c r="C90" s="1"/>
      <c r="D90" s="1"/>
      <c r="E90" s="1"/>
      <c r="F90" s="1"/>
      <c r="G90" s="1"/>
      <c r="H90" s="1"/>
    </row>
    <row r="91" spans="1:8" ht="11.65" hidden="1" customHeight="1" x14ac:dyDescent="0.2">
      <c r="A91" s="1"/>
      <c r="B91" s="1"/>
      <c r="C91" s="1"/>
      <c r="D91" s="1"/>
      <c r="E91" s="1"/>
      <c r="F91" s="1"/>
      <c r="G91" s="1"/>
      <c r="H91" s="1"/>
    </row>
    <row r="92" spans="1:8" ht="11.65" hidden="1" customHeight="1" x14ac:dyDescent="0.2">
      <c r="A92" s="1"/>
      <c r="B92" s="1"/>
      <c r="C92" s="1"/>
      <c r="D92" s="1"/>
      <c r="E92" s="1"/>
      <c r="F92" s="1"/>
      <c r="G92" s="1"/>
      <c r="H92" s="1"/>
    </row>
    <row r="93" spans="1:8" ht="11.65" hidden="1" customHeight="1" x14ac:dyDescent="0.2">
      <c r="A93" s="1"/>
      <c r="B93" s="1"/>
      <c r="C93" s="1"/>
      <c r="D93" s="1"/>
      <c r="E93" s="1"/>
      <c r="F93" s="1"/>
      <c r="G93" s="1"/>
      <c r="H93" s="1"/>
    </row>
    <row r="94" spans="1:8" ht="11.65" hidden="1" customHeight="1" x14ac:dyDescent="0.2">
      <c r="A94" s="1"/>
      <c r="B94" s="1"/>
      <c r="C94" s="1"/>
      <c r="D94" s="1"/>
      <c r="E94" s="1"/>
      <c r="F94" s="1"/>
      <c r="G94" s="1"/>
      <c r="H94" s="1"/>
    </row>
    <row r="95" spans="1:8" ht="11.65" hidden="1" customHeight="1" x14ac:dyDescent="0.2">
      <c r="A95" s="1"/>
      <c r="B95" s="1"/>
      <c r="C95" s="1"/>
      <c r="D95" s="1"/>
      <c r="E95" s="1"/>
      <c r="F95" s="1"/>
      <c r="G95" s="1"/>
      <c r="H95" s="1"/>
    </row>
    <row r="96" spans="1:8" ht="11.65" hidden="1" customHeight="1" x14ac:dyDescent="0.2">
      <c r="A96" s="1"/>
      <c r="B96" s="1"/>
      <c r="C96" s="1"/>
      <c r="D96" s="1"/>
      <c r="E96" s="1"/>
      <c r="F96" s="1"/>
      <c r="G96" s="1"/>
      <c r="H96" s="1"/>
    </row>
    <row r="97" spans="1:8" ht="11.65" hidden="1" customHeight="1" x14ac:dyDescent="0.2">
      <c r="A97" s="1"/>
      <c r="B97" s="1"/>
      <c r="C97" s="1"/>
      <c r="D97" s="1"/>
      <c r="E97" s="1"/>
      <c r="F97" s="1"/>
      <c r="G97" s="1"/>
      <c r="H97" s="1"/>
    </row>
    <row r="98" spans="1:8" ht="11.65" hidden="1" customHeight="1" x14ac:dyDescent="0.2">
      <c r="A98" s="1"/>
      <c r="B98" s="1"/>
      <c r="C98" s="1"/>
      <c r="D98" s="1"/>
      <c r="E98" s="1"/>
      <c r="F98" s="1"/>
      <c r="G98" s="1"/>
      <c r="H98" s="1"/>
    </row>
    <row r="99" spans="1:8" ht="11.65" hidden="1" customHeight="1" x14ac:dyDescent="0.2">
      <c r="A99" s="1"/>
      <c r="B99" s="1"/>
      <c r="C99" s="1"/>
      <c r="D99" s="1"/>
      <c r="E99" s="1"/>
      <c r="F99" s="1"/>
      <c r="G99" s="1"/>
      <c r="H99" s="1"/>
    </row>
    <row r="100" spans="1:8" ht="11.65" hidden="1" customHeight="1" x14ac:dyDescent="0.2">
      <c r="A100" s="1"/>
      <c r="B100" s="1"/>
      <c r="C100" s="1"/>
      <c r="D100" s="1"/>
      <c r="E100" s="1"/>
      <c r="F100" s="1"/>
      <c r="G100" s="1"/>
      <c r="H100" s="1"/>
    </row>
    <row r="101" spans="1:8" ht="11.65" hidden="1" customHeight="1" x14ac:dyDescent="0.2">
      <c r="A101" s="1"/>
      <c r="B101" s="1"/>
      <c r="C101" s="1"/>
      <c r="D101" s="1"/>
      <c r="E101" s="1"/>
      <c r="F101" s="1"/>
      <c r="G101" s="1"/>
      <c r="H101" s="1"/>
    </row>
    <row r="102" spans="1:8" ht="11.65" hidden="1" customHeight="1" x14ac:dyDescent="0.2">
      <c r="A102" s="1"/>
      <c r="B102" s="1"/>
      <c r="C102" s="1"/>
      <c r="D102" s="1"/>
      <c r="E102" s="1"/>
      <c r="F102" s="1"/>
      <c r="G102" s="1"/>
      <c r="H102" s="1"/>
    </row>
    <row r="103" spans="1:8" ht="11.65" hidden="1" customHeight="1" x14ac:dyDescent="0.2">
      <c r="A103" s="1"/>
      <c r="B103" s="1"/>
      <c r="C103" s="1"/>
      <c r="D103" s="1"/>
      <c r="E103" s="1"/>
      <c r="F103" s="1"/>
      <c r="G103" s="1"/>
      <c r="H103" s="1"/>
    </row>
    <row r="104" spans="1:8" ht="0" hidden="1" customHeight="1" x14ac:dyDescent="0.2"/>
    <row r="105" spans="1:8" ht="0" hidden="1" customHeight="1" x14ac:dyDescent="0.2"/>
  </sheetData>
  <sheetProtection selectLockedCells="1"/>
  <protectedRanges>
    <protectedRange sqref="F12:G29 C6 C35:H37 C41:D42 F41:G42 H42 C48 C43:C44 E41:E43" name="Plage1"/>
  </protectedRanges>
  <mergeCells count="34">
    <mergeCell ref="B26:B27"/>
    <mergeCell ref="B2:H3"/>
    <mergeCell ref="B6:B7"/>
    <mergeCell ref="C6:E7"/>
    <mergeCell ref="F10:G10"/>
    <mergeCell ref="B12:B13"/>
    <mergeCell ref="B14:B15"/>
    <mergeCell ref="B16:B17"/>
    <mergeCell ref="B18:B19"/>
    <mergeCell ref="B20:B21"/>
    <mergeCell ref="B22:B23"/>
    <mergeCell ref="B24:B25"/>
    <mergeCell ref="B28:B29"/>
    <mergeCell ref="B31:H31"/>
    <mergeCell ref="C33:D33"/>
    <mergeCell ref="F33:G33"/>
    <mergeCell ref="C35:D35"/>
    <mergeCell ref="F35:G35"/>
    <mergeCell ref="J48:J50"/>
    <mergeCell ref="B52:H52"/>
    <mergeCell ref="J4:J8"/>
    <mergeCell ref="K48:K50"/>
    <mergeCell ref="C43:D43"/>
    <mergeCell ref="C44:D44"/>
    <mergeCell ref="C48:F50"/>
    <mergeCell ref="C41:D41"/>
    <mergeCell ref="C42:D42"/>
    <mergeCell ref="F42:G42"/>
    <mergeCell ref="B46:H46"/>
    <mergeCell ref="C36:D36"/>
    <mergeCell ref="F36:G36"/>
    <mergeCell ref="C37:D37"/>
    <mergeCell ref="F37:G37"/>
    <mergeCell ref="B39:H39"/>
  </mergeCells>
  <conditionalFormatting sqref="C48">
    <cfRule type="cellIs" dxfId="3" priority="4" stopIfTrue="1" operator="notBetween">
      <formula>0</formula>
      <formula>300</formula>
    </cfRule>
  </conditionalFormatting>
  <conditionalFormatting sqref="F12:G29">
    <cfRule type="cellIs" dxfId="2" priority="3" stopIfTrue="1" operator="notBetween">
      <formula>0</formula>
      <formula>99</formula>
    </cfRule>
  </conditionalFormatting>
  <dataValidations count="4">
    <dataValidation type="list" allowBlank="1" showInputMessage="1" showErrorMessage="1" sqref="H42 F42 C41:C44 E41:E43">
      <formula1>"Suède,Italie,Danemark,Finlande,Allemagne,Norvège,Pays-Bas,Islande,France,Angleterre,Russie,Espagne"</formula1>
    </dataValidation>
    <dataValidation type="list" allowBlank="1" showInputMessage="1" showErrorMessage="1" sqref="H35 E35:F35 C35">
      <formula1>"Suède,Italie,Danemark,Finlande"</formula1>
    </dataValidation>
    <dataValidation type="list" allowBlank="1" showInputMessage="1" showErrorMessage="1" sqref="H36 E36:F36 C36">
      <formula1>"Allemagne,Norvège,Pays-Bas,Islande"</formula1>
    </dataValidation>
    <dataValidation type="list" allowBlank="1" showInputMessage="1" showErrorMessage="1" sqref="H37 E37:F37 C37">
      <formula1>"France,Angleterre,Russie,Espagne"</formula1>
    </dataValidation>
  </dataValidations>
  <pageMargins left="0.7" right="0.7" top="0.75" bottom="0.75" header="0.3" footer="0.3"/>
  <pageSetup paperSize="9" orientation="portrait" r:id="rId1"/>
  <ignoredErrors>
    <ignoredError sqref="J42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Y105"/>
  <sheetViews>
    <sheetView showGridLines="0" showRowColHeaders="0" tabSelected="1" workbookViewId="0">
      <selection activeCell="C6" sqref="C6:E7"/>
    </sheetView>
  </sheetViews>
  <sheetFormatPr baseColWidth="10" defaultColWidth="0" defaultRowHeight="0" customHeight="1" zeroHeight="1" x14ac:dyDescent="0.2"/>
  <cols>
    <col min="1" max="1" width="2.7109375" style="2" customWidth="1"/>
    <col min="2" max="2" width="13.7109375" style="2" customWidth="1"/>
    <col min="3" max="4" width="5.5703125" style="2" customWidth="1"/>
    <col min="5" max="5" width="10.5703125" style="2" customWidth="1"/>
    <col min="6" max="7" width="5.5703125" style="2" customWidth="1"/>
    <col min="8" max="8" width="10.5703125" style="2" customWidth="1"/>
    <col min="9" max="9" width="4.7109375" style="1" customWidth="1"/>
    <col min="10" max="11" width="5.7109375" style="1" customWidth="1"/>
    <col min="12" max="12" width="2.7109375" style="1" customWidth="1"/>
    <col min="13" max="22" width="11.42578125" style="1" hidden="1" customWidth="1"/>
    <col min="23" max="25" width="5.42578125" style="1" hidden="1" customWidth="1"/>
    <col min="26" max="16384" width="11.42578125" style="1" hidden="1"/>
  </cols>
  <sheetData>
    <row r="1" spans="1:16" ht="9" customHeight="1" x14ac:dyDescent="0.2">
      <c r="A1" s="1"/>
      <c r="B1" s="1"/>
      <c r="C1" s="1"/>
      <c r="D1" s="1"/>
      <c r="E1" s="1"/>
      <c r="F1" s="1"/>
      <c r="G1" s="1"/>
      <c r="H1" s="1"/>
    </row>
    <row r="2" spans="1:16" ht="12.75" customHeight="1" x14ac:dyDescent="0.2">
      <c r="A2" s="1"/>
      <c r="B2" s="107" t="s">
        <v>40</v>
      </c>
      <c r="C2" s="107"/>
      <c r="D2" s="107"/>
      <c r="E2" s="107"/>
      <c r="F2" s="107"/>
      <c r="G2" s="107"/>
      <c r="H2" s="107"/>
    </row>
    <row r="3" spans="1:16" ht="11.65" customHeight="1" thickBot="1" x14ac:dyDescent="0.25">
      <c r="A3" s="1"/>
      <c r="B3" s="107"/>
      <c r="C3" s="107"/>
      <c r="D3" s="107"/>
      <c r="E3" s="107"/>
      <c r="F3" s="107"/>
      <c r="G3" s="107"/>
      <c r="H3" s="107"/>
    </row>
    <row r="4" spans="1:16" ht="11.65" customHeight="1" x14ac:dyDescent="0.2">
      <c r="A4" s="7"/>
      <c r="B4" s="7"/>
      <c r="C4" s="7"/>
      <c r="D4" s="7"/>
      <c r="E4" s="7"/>
      <c r="F4" s="7"/>
      <c r="G4" s="7"/>
      <c r="H4" s="7"/>
      <c r="I4" s="7"/>
      <c r="J4" s="116" t="s">
        <v>111</v>
      </c>
      <c r="K4" s="7"/>
      <c r="L4" s="7"/>
    </row>
    <row r="5" spans="1:16" ht="11.65" customHeight="1" x14ac:dyDescent="0.2">
      <c r="A5" s="7"/>
      <c r="B5" s="7"/>
      <c r="C5" s="7"/>
      <c r="D5" s="7"/>
      <c r="E5" s="7"/>
      <c r="F5" s="7"/>
      <c r="G5" s="7"/>
      <c r="H5" s="7"/>
      <c r="I5" s="7"/>
      <c r="J5" s="117"/>
      <c r="K5" s="7"/>
      <c r="L5" s="7"/>
    </row>
    <row r="6" spans="1:16" ht="16.149999999999999" customHeight="1" x14ac:dyDescent="0.2">
      <c r="A6" s="8"/>
      <c r="B6" s="112" t="s">
        <v>63</v>
      </c>
      <c r="C6" s="120" t="s">
        <v>130</v>
      </c>
      <c r="D6" s="120"/>
      <c r="E6" s="120"/>
      <c r="F6" s="72"/>
      <c r="G6" s="72"/>
      <c r="H6" s="72"/>
      <c r="I6" s="7"/>
      <c r="J6" s="117"/>
      <c r="K6" s="7"/>
      <c r="L6" s="7"/>
    </row>
    <row r="7" spans="1:16" ht="16.149999999999999" customHeight="1" x14ac:dyDescent="0.2">
      <c r="A7" s="8"/>
      <c r="B7" s="112"/>
      <c r="C7" s="120"/>
      <c r="D7" s="120"/>
      <c r="E7" s="120"/>
      <c r="F7" s="72"/>
      <c r="G7" s="72"/>
      <c r="H7" s="72"/>
      <c r="I7" s="7"/>
      <c r="J7" s="117"/>
      <c r="K7" s="7"/>
      <c r="L7" s="7"/>
    </row>
    <row r="8" spans="1:16" ht="11.65" customHeight="1" thickBot="1" x14ac:dyDescent="0.25">
      <c r="A8" s="7"/>
      <c r="B8" s="4"/>
      <c r="C8" s="5"/>
      <c r="D8" s="5"/>
      <c r="E8" s="7"/>
      <c r="F8" s="72"/>
      <c r="G8" s="72"/>
      <c r="H8" s="72"/>
      <c r="I8" s="7"/>
      <c r="J8" s="118"/>
      <c r="K8" s="7"/>
      <c r="L8" s="7"/>
    </row>
    <row r="9" spans="1:16" ht="11.65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spans="1:16" ht="12.95" customHeight="1" x14ac:dyDescent="0.2">
      <c r="A10" s="8"/>
      <c r="B10" s="37" t="s">
        <v>0</v>
      </c>
      <c r="C10" s="37" t="s">
        <v>1</v>
      </c>
      <c r="D10" s="37" t="s">
        <v>2</v>
      </c>
      <c r="E10" s="37"/>
      <c r="F10" s="108" t="s">
        <v>3</v>
      </c>
      <c r="G10" s="108"/>
      <c r="H10" s="38"/>
      <c r="I10" s="7"/>
      <c r="J10" s="7"/>
      <c r="K10" s="7"/>
      <c r="L10" s="7"/>
      <c r="M10" s="64" t="s">
        <v>113</v>
      </c>
      <c r="N10" s="64" t="s">
        <v>114</v>
      </c>
      <c r="O10" s="64" t="s">
        <v>64</v>
      </c>
      <c r="P10" s="64" t="s">
        <v>115</v>
      </c>
    </row>
    <row r="11" spans="1:16" ht="10.15" customHeight="1" thickBot="1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</row>
    <row r="12" spans="1:16" ht="12.2" customHeight="1" x14ac:dyDescent="0.2">
      <c r="A12" s="7"/>
      <c r="B12" s="104" t="s">
        <v>54</v>
      </c>
      <c r="C12" s="41">
        <v>0.75</v>
      </c>
      <c r="D12" s="42" t="s">
        <v>4</v>
      </c>
      <c r="E12" s="43" t="s">
        <v>9</v>
      </c>
      <c r="F12" s="58">
        <v>2</v>
      </c>
      <c r="G12" s="59">
        <v>0</v>
      </c>
      <c r="H12" s="44" t="s">
        <v>41</v>
      </c>
      <c r="I12" s="7"/>
      <c r="J12" s="55" t="str">
        <f>IF(AND(OR(ISNUMBER(F12),ISNUMBER(G12)),OR(ISNUMBER(RESULTATS!F12)),ISNUMBER(RESULTATS!G12)),IF(O12=RESULTATS!$L$2,RESULTATS!$L$4,IF(AND(P12=RESULTATS!$L$2,OR(M12=RESULTATS!$L$2,N12=RESULTATS!$L$2)),RESULTATS!$L$5+RESULTATS!$L$6,IF(P12=RESULTATS!$L$2,RESULTATS!$L$5,IF(OR(M12=RESULTATS!$L$2,N12=RESULTATS!$L$2),RESULTATS!$L$6,0)))),"")</f>
        <v/>
      </c>
      <c r="K12" s="7"/>
      <c r="L12" s="7"/>
      <c r="M12" s="1" t="str">
        <f>IF(AND(ISNUMBER(F12),ISNUMBER(RESULTATS!F12)),IF(F12=RESULTATS!F12,RESULTATS!$L$2,""),"")</f>
        <v/>
      </c>
      <c r="N12" s="1" t="str">
        <f>IF(AND(ISNUMBER(G12),ISNUMBER(RESULTATS!G12)),IF(G12=RESULTATS!G12,RESULTATS!$L$2,""),"")</f>
        <v/>
      </c>
      <c r="O12" s="1" t="str">
        <f>IF(AND(M12=RESULTATS!$L$2,N12=RESULTATS!$L$2),RESULTATS!$L$2,"")</f>
        <v/>
      </c>
      <c r="P12" s="1" t="str">
        <f>IF(AND(ISNUMBER(F12),ISNUMBER(G12),ISNUMBER(RESULTATS!F12),ISNUMBER(RESULTATS!G12)),IF(OR(AND(F12=G12,RESULTATS!F12=RESULTATS!G12),AND(F12&gt;G12,RESULTATS!F12&gt;RESULTATS!G12),AND(F12&lt;G12,RESULTATS!F12&lt;RESULTATS!G12)),RESULTATS!$L$2,""),"")</f>
        <v/>
      </c>
    </row>
    <row r="13" spans="1:16" ht="12.2" customHeight="1" x14ac:dyDescent="0.2">
      <c r="A13" s="7"/>
      <c r="B13" s="105"/>
      <c r="C13" s="45">
        <v>0.85416666666666663</v>
      </c>
      <c r="D13" s="46" t="s">
        <v>4</v>
      </c>
      <c r="E13" s="47" t="s">
        <v>38</v>
      </c>
      <c r="F13" s="60">
        <v>3</v>
      </c>
      <c r="G13" s="61">
        <v>1</v>
      </c>
      <c r="H13" s="48" t="s">
        <v>35</v>
      </c>
      <c r="I13" s="7"/>
      <c r="J13" s="56" t="str">
        <f>IF(AND(OR(ISNUMBER(F13),ISNUMBER(G13)),OR(ISNUMBER(RESULTATS!F13)),ISNUMBER(RESULTATS!G13)),IF(O13=RESULTATS!$L$2,RESULTATS!$L$4,IF(AND(P13=RESULTATS!$L$2,OR(M13=RESULTATS!$L$2,N13=RESULTATS!$L$2)),RESULTATS!$L$5+RESULTATS!$L$6,IF(P13=RESULTATS!$L$2,RESULTATS!$L$5,IF(OR(M13=RESULTATS!$L$2,N13=RESULTATS!$L$2),RESULTATS!$L$6,0)))),"")</f>
        <v/>
      </c>
      <c r="K13" s="7"/>
      <c r="L13" s="7"/>
      <c r="M13" s="1" t="str">
        <f>IF(AND(ISNUMBER(F13),ISNUMBER(RESULTATS!F13)),IF(F13=RESULTATS!F13,RESULTATS!$L$2,""),"")</f>
        <v/>
      </c>
      <c r="N13" s="1" t="str">
        <f>IF(AND(ISNUMBER(G13),ISNUMBER(RESULTATS!G13)),IF(G13=RESULTATS!G13,RESULTATS!$L$2,""),"")</f>
        <v/>
      </c>
      <c r="O13" s="1" t="str">
        <f>IF(AND(M13=RESULTATS!$L$2,N13=RESULTATS!$L$2),RESULTATS!$L$2,"")</f>
        <v/>
      </c>
      <c r="P13" s="1" t="str">
        <f>IF(AND(ISNUMBER(F13),ISNUMBER(G13),ISNUMBER(RESULTATS!F13),ISNUMBER(RESULTATS!G13)),IF(OR(AND(F13=G13,RESULTATS!F13=RESULTATS!G13),AND(F13&gt;G13,RESULTATS!F13&gt;RESULTATS!G13),AND(F13&lt;G13,RESULTATS!F13&lt;RESULTATS!G13)),RESULTATS!$L$2,""),"")</f>
        <v/>
      </c>
    </row>
    <row r="14" spans="1:16" ht="12.2" customHeight="1" x14ac:dyDescent="0.2">
      <c r="A14" s="7"/>
      <c r="B14" s="104" t="s">
        <v>55</v>
      </c>
      <c r="C14" s="41">
        <v>0.75</v>
      </c>
      <c r="D14" s="49" t="s">
        <v>5</v>
      </c>
      <c r="E14" s="43" t="s">
        <v>42</v>
      </c>
      <c r="F14" s="58">
        <v>4</v>
      </c>
      <c r="G14" s="59">
        <v>0</v>
      </c>
      <c r="H14" s="44" t="s">
        <v>43</v>
      </c>
      <c r="I14" s="7"/>
      <c r="J14" s="56" t="str">
        <f>IF(AND(OR(ISNUMBER(F14),ISNUMBER(G14)),OR(ISNUMBER(RESULTATS!F14)),ISNUMBER(RESULTATS!G14)),IF(O14=RESULTATS!$L$2,RESULTATS!$L$4,IF(AND(P14=RESULTATS!$L$2,OR(M14=RESULTATS!$L$2,N14=RESULTATS!$L$2)),RESULTATS!$L$5+RESULTATS!$L$6,IF(P14=RESULTATS!$L$2,RESULTATS!$L$5,IF(OR(M14=RESULTATS!$L$2,N14=RESULTATS!$L$2),RESULTATS!$L$6,0)))),"")</f>
        <v/>
      </c>
      <c r="K14" s="7"/>
      <c r="L14" s="7"/>
      <c r="M14" s="1" t="str">
        <f>IF(AND(ISNUMBER(F14),ISNUMBER(RESULTATS!F14)),IF(F14=RESULTATS!F14,RESULTATS!$L$2,""),"")</f>
        <v/>
      </c>
      <c r="N14" s="1" t="str">
        <f>IF(AND(ISNUMBER(G14),ISNUMBER(RESULTATS!G14)),IF(G14=RESULTATS!G14,RESULTATS!$L$2,""),"")</f>
        <v/>
      </c>
      <c r="O14" s="1" t="str">
        <f>IF(AND(M14=RESULTATS!$L$2,N14=RESULTATS!$L$2),RESULTATS!$L$2,"")</f>
        <v/>
      </c>
      <c r="P14" s="1" t="str">
        <f>IF(AND(ISNUMBER(F14),ISNUMBER(G14),ISNUMBER(RESULTATS!F14),ISNUMBER(RESULTATS!G14)),IF(OR(AND(F14=G14,RESULTATS!F14=RESULTATS!G14),AND(F14&gt;G14,RESULTATS!F14&gt;RESULTATS!G14),AND(F14&lt;G14,RESULTATS!F14&lt;RESULTATS!G14)),RESULTATS!$L$2,""),"")</f>
        <v/>
      </c>
    </row>
    <row r="15" spans="1:16" ht="12.2" customHeight="1" x14ac:dyDescent="0.2">
      <c r="A15" s="7"/>
      <c r="B15" s="105"/>
      <c r="C15" s="45">
        <v>0.85416666666666663</v>
      </c>
      <c r="D15" s="50" t="s">
        <v>5</v>
      </c>
      <c r="E15" s="47" t="s">
        <v>7</v>
      </c>
      <c r="F15" s="60">
        <v>3</v>
      </c>
      <c r="G15" s="61">
        <v>3</v>
      </c>
      <c r="H15" s="48" t="s">
        <v>8</v>
      </c>
      <c r="I15" s="7"/>
      <c r="J15" s="56" t="str">
        <f>IF(AND(OR(ISNUMBER(F15),ISNUMBER(G15)),OR(ISNUMBER(RESULTATS!F15)),ISNUMBER(RESULTATS!G15)),IF(O15=RESULTATS!$L$2,RESULTATS!$L$4,IF(AND(P15=RESULTATS!$L$2,OR(M15=RESULTATS!$L$2,N15=RESULTATS!$L$2)),RESULTATS!$L$5+RESULTATS!$L$6,IF(P15=RESULTATS!$L$2,RESULTATS!$L$5,IF(OR(M15=RESULTATS!$L$2,N15=RESULTATS!$L$2),RESULTATS!$L$6,0)))),"")</f>
        <v/>
      </c>
      <c r="K15" s="7"/>
      <c r="L15" s="7"/>
      <c r="M15" s="1" t="str">
        <f>IF(AND(ISNUMBER(F15),ISNUMBER(RESULTATS!F15)),IF(F15=RESULTATS!F15,RESULTATS!$L$2,""),"")</f>
        <v/>
      </c>
      <c r="N15" s="1" t="str">
        <f>IF(AND(ISNUMBER(G15),ISNUMBER(RESULTATS!G15)),IF(G15=RESULTATS!G15,RESULTATS!$L$2,""),"")</f>
        <v/>
      </c>
      <c r="O15" s="1" t="str">
        <f>IF(AND(M15=RESULTATS!$L$2,N15=RESULTATS!$L$2),RESULTATS!$L$2,"")</f>
        <v/>
      </c>
      <c r="P15" s="1" t="str">
        <f>IF(AND(ISNUMBER(F15),ISNUMBER(G15),ISNUMBER(RESULTATS!F15),ISNUMBER(RESULTATS!G15)),IF(OR(AND(F15=G15,RESULTATS!F15=RESULTATS!G15),AND(F15&gt;G15,RESULTATS!F15&gt;RESULTATS!G15),AND(F15&lt;G15,RESULTATS!F15&lt;RESULTATS!G15)),RESULTATS!$L$2,""),"")</f>
        <v/>
      </c>
    </row>
    <row r="16" spans="1:16" ht="12.2" customHeight="1" x14ac:dyDescent="0.2">
      <c r="A16" s="7"/>
      <c r="B16" s="104" t="s">
        <v>56</v>
      </c>
      <c r="C16" s="41">
        <v>0.75</v>
      </c>
      <c r="D16" s="51" t="s">
        <v>6</v>
      </c>
      <c r="E16" s="43" t="s">
        <v>10</v>
      </c>
      <c r="F16" s="58">
        <v>2</v>
      </c>
      <c r="G16" s="59">
        <v>1</v>
      </c>
      <c r="H16" s="44" t="s">
        <v>39</v>
      </c>
      <c r="I16" s="7"/>
      <c r="J16" s="56" t="str">
        <f>IF(AND(OR(ISNUMBER(F16),ISNUMBER(G16)),OR(ISNUMBER(RESULTATS!F16)),ISNUMBER(RESULTATS!G16)),IF(O16=RESULTATS!$L$2,RESULTATS!$L$4,IF(AND(P16=RESULTATS!$L$2,OR(M16=RESULTATS!$L$2,N16=RESULTATS!$L$2)),RESULTATS!$L$5+RESULTATS!$L$6,IF(P16=RESULTATS!$L$2,RESULTATS!$L$5,IF(OR(M16=RESULTATS!$L$2,N16=RESULTATS!$L$2),RESULTATS!$L$6,0)))),"")</f>
        <v/>
      </c>
      <c r="K16" s="7"/>
      <c r="L16" s="7"/>
      <c r="M16" s="1" t="str">
        <f>IF(AND(ISNUMBER(F16),ISNUMBER(RESULTATS!F16)),IF(F16=RESULTATS!F16,RESULTATS!$L$2,""),"")</f>
        <v/>
      </c>
      <c r="N16" s="1" t="str">
        <f>IF(AND(ISNUMBER(G16),ISNUMBER(RESULTATS!G16)),IF(G16=RESULTATS!G16,RESULTATS!$L$2,""),"")</f>
        <v/>
      </c>
      <c r="O16" s="1" t="str">
        <f>IF(AND(M16=RESULTATS!$L$2,N16=RESULTATS!$L$2),RESULTATS!$L$2,"")</f>
        <v/>
      </c>
      <c r="P16" s="1" t="str">
        <f>IF(AND(ISNUMBER(F16),ISNUMBER(G16),ISNUMBER(RESULTATS!F16),ISNUMBER(RESULTATS!G16)),IF(OR(AND(F16=G16,RESULTATS!F16=RESULTATS!G16),AND(F16&gt;G16,RESULTATS!F16&gt;RESULTATS!G16),AND(F16&lt;G16,RESULTATS!F16&lt;RESULTATS!G16)),RESULTATS!$L$2,""),"")</f>
        <v/>
      </c>
    </row>
    <row r="17" spans="1:16" ht="12.2" customHeight="1" x14ac:dyDescent="0.2">
      <c r="A17" s="7"/>
      <c r="B17" s="105"/>
      <c r="C17" s="45">
        <v>0.85416666666666663</v>
      </c>
      <c r="D17" s="10" t="s">
        <v>6</v>
      </c>
      <c r="E17" s="47" t="s">
        <v>34</v>
      </c>
      <c r="F17" s="60">
        <v>4</v>
      </c>
      <c r="G17" s="61">
        <v>2</v>
      </c>
      <c r="H17" s="48" t="s">
        <v>11</v>
      </c>
      <c r="I17" s="7"/>
      <c r="J17" s="56" t="str">
        <f>IF(AND(OR(ISNUMBER(F17),ISNUMBER(G17)),OR(ISNUMBER(RESULTATS!F17)),ISNUMBER(RESULTATS!G17)),IF(O17=RESULTATS!$L$2,RESULTATS!$L$4,IF(AND(P17=RESULTATS!$L$2,OR(M17=RESULTATS!$L$2,N17=RESULTATS!$L$2)),RESULTATS!$L$5+RESULTATS!$L$6,IF(P17=RESULTATS!$L$2,RESULTATS!$L$5,IF(OR(M17=RESULTATS!$L$2,N17=RESULTATS!$L$2),RESULTATS!$L$6,0)))),"")</f>
        <v/>
      </c>
      <c r="K17" s="7"/>
      <c r="L17" s="7"/>
      <c r="M17" s="1" t="str">
        <f>IF(AND(ISNUMBER(F17),ISNUMBER(RESULTATS!F17)),IF(F17=RESULTATS!F17,RESULTATS!$L$2,""),"")</f>
        <v/>
      </c>
      <c r="N17" s="1" t="str">
        <f>IF(AND(ISNUMBER(G17),ISNUMBER(RESULTATS!G17)),IF(G17=RESULTATS!G17,RESULTATS!$L$2,""),"")</f>
        <v/>
      </c>
      <c r="O17" s="1" t="str">
        <f>IF(AND(M17=RESULTATS!$L$2,N17=RESULTATS!$L$2),RESULTATS!$L$2,"")</f>
        <v/>
      </c>
      <c r="P17" s="1" t="str">
        <f>IF(AND(ISNUMBER(F17),ISNUMBER(G17),ISNUMBER(RESULTATS!F17),ISNUMBER(RESULTATS!G17)),IF(OR(AND(F17=G17,RESULTATS!F17=RESULTATS!G17),AND(F17&gt;G17,RESULTATS!F17&gt;RESULTATS!G17),AND(F17&lt;G17,RESULTATS!F17&lt;RESULTATS!G17)),RESULTATS!$L$2,""),"")</f>
        <v/>
      </c>
    </row>
    <row r="18" spans="1:16" ht="12.2" customHeight="1" x14ac:dyDescent="0.2">
      <c r="A18" s="7"/>
      <c r="B18" s="104" t="s">
        <v>57</v>
      </c>
      <c r="C18" s="41">
        <v>0.75</v>
      </c>
      <c r="D18" s="52" t="s">
        <v>4</v>
      </c>
      <c r="E18" s="43" t="s">
        <v>9</v>
      </c>
      <c r="F18" s="58">
        <v>2</v>
      </c>
      <c r="G18" s="59">
        <v>1</v>
      </c>
      <c r="H18" s="44" t="s">
        <v>35</v>
      </c>
      <c r="I18" s="7"/>
      <c r="J18" s="56" t="str">
        <f>IF(AND(OR(ISNUMBER(F18),ISNUMBER(G18)),OR(ISNUMBER(RESULTATS!F18)),ISNUMBER(RESULTATS!G18)),IF(O18=RESULTATS!$L$2,RESULTATS!$L$4,IF(AND(P18=RESULTATS!$L$2,OR(M18=RESULTATS!$L$2,N18=RESULTATS!$L$2)),RESULTATS!$L$5+RESULTATS!$L$6,IF(P18=RESULTATS!$L$2,RESULTATS!$L$5,IF(OR(M18=RESULTATS!$L$2,N18=RESULTATS!$L$2),RESULTATS!$L$6,0)))),"")</f>
        <v/>
      </c>
      <c r="K18" s="7"/>
      <c r="L18" s="7"/>
      <c r="M18" s="1" t="str">
        <f>IF(AND(ISNUMBER(F18),ISNUMBER(RESULTATS!F18)),IF(F18=RESULTATS!F18,RESULTATS!$L$2,""),"")</f>
        <v/>
      </c>
      <c r="N18" s="1" t="str">
        <f>IF(AND(ISNUMBER(G18),ISNUMBER(RESULTATS!G18)),IF(G18=RESULTATS!G18,RESULTATS!$L$2,""),"")</f>
        <v/>
      </c>
      <c r="O18" s="1" t="str">
        <f>IF(AND(M18=RESULTATS!$L$2,N18=RESULTATS!$L$2),RESULTATS!$L$2,"")</f>
        <v/>
      </c>
      <c r="P18" s="1" t="str">
        <f>IF(AND(ISNUMBER(F18),ISNUMBER(G18),ISNUMBER(RESULTATS!F18),ISNUMBER(RESULTATS!G18)),IF(OR(AND(F18=G18,RESULTATS!F18=RESULTATS!G18),AND(F18&gt;G18,RESULTATS!F18&gt;RESULTATS!G18),AND(F18&lt;G18,RESULTATS!F18&lt;RESULTATS!G18)),RESULTATS!$L$2,""),"")</f>
        <v/>
      </c>
    </row>
    <row r="19" spans="1:16" ht="12.2" customHeight="1" x14ac:dyDescent="0.2">
      <c r="A19" s="7"/>
      <c r="B19" s="105"/>
      <c r="C19" s="45">
        <v>0.85416666666666663</v>
      </c>
      <c r="D19" s="35" t="s">
        <v>4</v>
      </c>
      <c r="E19" s="47" t="s">
        <v>41</v>
      </c>
      <c r="F19" s="60">
        <v>0</v>
      </c>
      <c r="G19" s="61">
        <v>3</v>
      </c>
      <c r="H19" s="48" t="s">
        <v>38</v>
      </c>
      <c r="I19" s="7"/>
      <c r="J19" s="56" t="str">
        <f>IF(AND(OR(ISNUMBER(F19),ISNUMBER(G19)),OR(ISNUMBER(RESULTATS!F19)),ISNUMBER(RESULTATS!G19)),IF(O19=RESULTATS!$L$2,RESULTATS!$L$4,IF(AND(P19=RESULTATS!$L$2,OR(M19=RESULTATS!$L$2,N19=RESULTATS!$L$2)),RESULTATS!$L$5+RESULTATS!$L$6,IF(P19=RESULTATS!$L$2,RESULTATS!$L$5,IF(OR(M19=RESULTATS!$L$2,N19=RESULTATS!$L$2),RESULTATS!$L$6,0)))),"")</f>
        <v/>
      </c>
      <c r="K19" s="7"/>
      <c r="L19" s="7"/>
      <c r="M19" s="1" t="str">
        <f>IF(AND(ISNUMBER(F19),ISNUMBER(RESULTATS!F19)),IF(F19=RESULTATS!F19,RESULTATS!$L$2,""),"")</f>
        <v/>
      </c>
      <c r="N19" s="1" t="str">
        <f>IF(AND(ISNUMBER(G19),ISNUMBER(RESULTATS!G19)),IF(G19=RESULTATS!G19,RESULTATS!$L$2,""),"")</f>
        <v/>
      </c>
      <c r="O19" s="1" t="str">
        <f>IF(AND(M19=RESULTATS!$L$2,N19=RESULTATS!$L$2),RESULTATS!$L$2,"")</f>
        <v/>
      </c>
      <c r="P19" s="1" t="str">
        <f>IF(AND(ISNUMBER(F19),ISNUMBER(G19),ISNUMBER(RESULTATS!F19),ISNUMBER(RESULTATS!G19)),IF(OR(AND(F19=G19,RESULTATS!F19=RESULTATS!G19),AND(F19&gt;G19,RESULTATS!F19&gt;RESULTATS!G19),AND(F19&lt;G19,RESULTATS!F19&lt;RESULTATS!G19)),RESULTATS!$L$2,""),"")</f>
        <v/>
      </c>
    </row>
    <row r="20" spans="1:16" ht="12.2" customHeight="1" x14ac:dyDescent="0.2">
      <c r="A20" s="7"/>
      <c r="B20" s="104" t="s">
        <v>58</v>
      </c>
      <c r="C20" s="41">
        <v>0.75</v>
      </c>
      <c r="D20" s="49" t="s">
        <v>5</v>
      </c>
      <c r="E20" s="43" t="s">
        <v>42</v>
      </c>
      <c r="F20" s="58">
        <v>1</v>
      </c>
      <c r="G20" s="59">
        <v>3</v>
      </c>
      <c r="H20" s="44" t="s">
        <v>8</v>
      </c>
      <c r="I20" s="7"/>
      <c r="J20" s="56" t="str">
        <f>IF(AND(OR(ISNUMBER(F20),ISNUMBER(G20)),OR(ISNUMBER(RESULTATS!F20)),ISNUMBER(RESULTATS!G20)),IF(O20=RESULTATS!$L$2,RESULTATS!$L$4,IF(AND(P20=RESULTATS!$L$2,OR(M20=RESULTATS!$L$2,N20=RESULTATS!$L$2)),RESULTATS!$L$5+RESULTATS!$L$6,IF(P20=RESULTATS!$L$2,RESULTATS!$L$5,IF(OR(M20=RESULTATS!$L$2,N20=RESULTATS!$L$2),RESULTATS!$L$6,0)))),"")</f>
        <v/>
      </c>
      <c r="K20" s="7"/>
      <c r="L20" s="7"/>
      <c r="M20" s="1" t="str">
        <f>IF(AND(ISNUMBER(F20),ISNUMBER(RESULTATS!F20)),IF(F20=RESULTATS!F20,RESULTATS!$L$2,""),"")</f>
        <v/>
      </c>
      <c r="N20" s="1" t="str">
        <f>IF(AND(ISNUMBER(G20),ISNUMBER(RESULTATS!G20)),IF(G20=RESULTATS!G20,RESULTATS!$L$2,""),"")</f>
        <v/>
      </c>
      <c r="O20" s="1" t="str">
        <f>IF(AND(M20=RESULTATS!$L$2,N20=RESULTATS!$L$2),RESULTATS!$L$2,"")</f>
        <v/>
      </c>
      <c r="P20" s="1" t="str">
        <f>IF(AND(ISNUMBER(F20),ISNUMBER(G20),ISNUMBER(RESULTATS!F20),ISNUMBER(RESULTATS!G20)),IF(OR(AND(F20=G20,RESULTATS!F20=RESULTATS!G20),AND(F20&gt;G20,RESULTATS!F20&gt;RESULTATS!G20),AND(F20&lt;G20,RESULTATS!F20&lt;RESULTATS!G20)),RESULTATS!$L$2,""),"")</f>
        <v/>
      </c>
    </row>
    <row r="21" spans="1:16" ht="12.2" customHeight="1" x14ac:dyDescent="0.2">
      <c r="A21" s="7"/>
      <c r="B21" s="105"/>
      <c r="C21" s="45">
        <v>0.85416666666666663</v>
      </c>
      <c r="D21" s="50" t="s">
        <v>5</v>
      </c>
      <c r="E21" s="47" t="s">
        <v>43</v>
      </c>
      <c r="F21" s="60">
        <v>0</v>
      </c>
      <c r="G21" s="61">
        <v>3</v>
      </c>
      <c r="H21" s="48" t="s">
        <v>7</v>
      </c>
      <c r="I21" s="7"/>
      <c r="J21" s="56" t="str">
        <f>IF(AND(OR(ISNUMBER(F21),ISNUMBER(G21)),OR(ISNUMBER(RESULTATS!F21)),ISNUMBER(RESULTATS!G21)),IF(O21=RESULTATS!$L$2,RESULTATS!$L$4,IF(AND(P21=RESULTATS!$L$2,OR(M21=RESULTATS!$L$2,N21=RESULTATS!$L$2)),RESULTATS!$L$5+RESULTATS!$L$6,IF(P21=RESULTATS!$L$2,RESULTATS!$L$5,IF(OR(M21=RESULTATS!$L$2,N21=RESULTATS!$L$2),RESULTATS!$L$6,0)))),"")</f>
        <v/>
      </c>
      <c r="K21" s="7"/>
      <c r="L21" s="7"/>
      <c r="M21" s="1" t="str">
        <f>IF(AND(ISNUMBER(F21),ISNUMBER(RESULTATS!F21)),IF(F21=RESULTATS!F21,RESULTATS!$L$2,""),"")</f>
        <v/>
      </c>
      <c r="N21" s="1" t="str">
        <f>IF(AND(ISNUMBER(G21),ISNUMBER(RESULTATS!G21)),IF(G21=RESULTATS!G21,RESULTATS!$L$2,""),"")</f>
        <v/>
      </c>
      <c r="O21" s="1" t="str">
        <f>IF(AND(M21=RESULTATS!$L$2,N21=RESULTATS!$L$2),RESULTATS!$L$2,"")</f>
        <v/>
      </c>
      <c r="P21" s="1" t="str">
        <f>IF(AND(ISNUMBER(F21),ISNUMBER(G21),ISNUMBER(RESULTATS!F21),ISNUMBER(RESULTATS!G21)),IF(OR(AND(F21=G21,RESULTATS!F21=RESULTATS!G21),AND(F21&gt;G21,RESULTATS!F21&gt;RESULTATS!G21),AND(F21&lt;G21,RESULTATS!F21&lt;RESULTATS!G21)),RESULTATS!$L$2,""),"")</f>
        <v/>
      </c>
    </row>
    <row r="22" spans="1:16" ht="12.2" customHeight="1" x14ac:dyDescent="0.2">
      <c r="A22" s="7"/>
      <c r="B22" s="104" t="s">
        <v>59</v>
      </c>
      <c r="C22" s="41">
        <v>0.75</v>
      </c>
      <c r="D22" s="51" t="s">
        <v>6</v>
      </c>
      <c r="E22" s="43" t="s">
        <v>34</v>
      </c>
      <c r="F22" s="58">
        <v>2</v>
      </c>
      <c r="G22" s="59">
        <v>0</v>
      </c>
      <c r="H22" s="44" t="s">
        <v>39</v>
      </c>
      <c r="I22" s="7"/>
      <c r="J22" s="56" t="str">
        <f>IF(AND(OR(ISNUMBER(F22),ISNUMBER(G22)),OR(ISNUMBER(RESULTATS!F22)),ISNUMBER(RESULTATS!G22)),IF(O22=RESULTATS!$L$2,RESULTATS!$L$4,IF(AND(P22=RESULTATS!$L$2,OR(M22=RESULTATS!$L$2,N22=RESULTATS!$L$2)),RESULTATS!$L$5+RESULTATS!$L$6,IF(P22=RESULTATS!$L$2,RESULTATS!$L$5,IF(OR(M22=RESULTATS!$L$2,N22=RESULTATS!$L$2),RESULTATS!$L$6,0)))),"")</f>
        <v/>
      </c>
      <c r="K22" s="7"/>
      <c r="L22" s="7"/>
      <c r="M22" s="1" t="str">
        <f>IF(AND(ISNUMBER(F22),ISNUMBER(RESULTATS!F22)),IF(F22=RESULTATS!F22,RESULTATS!$L$2,""),"")</f>
        <v/>
      </c>
      <c r="N22" s="1" t="str">
        <f>IF(AND(ISNUMBER(G22),ISNUMBER(RESULTATS!G22)),IF(G22=RESULTATS!G22,RESULTATS!$L$2,""),"")</f>
        <v/>
      </c>
      <c r="O22" s="1" t="str">
        <f>IF(AND(M22=RESULTATS!$L$2,N22=RESULTATS!$L$2),RESULTATS!$L$2,"")</f>
        <v/>
      </c>
      <c r="P22" s="1" t="str">
        <f>IF(AND(ISNUMBER(F22),ISNUMBER(G22),ISNUMBER(RESULTATS!F22),ISNUMBER(RESULTATS!G22)),IF(OR(AND(F22=G22,RESULTATS!F22=RESULTATS!G22),AND(F22&gt;G22,RESULTATS!F22&gt;RESULTATS!G22),AND(F22&lt;G22,RESULTATS!F22&lt;RESULTATS!G22)),RESULTATS!$L$2,""),"")</f>
        <v/>
      </c>
    </row>
    <row r="23" spans="1:16" ht="12.2" customHeight="1" x14ac:dyDescent="0.2">
      <c r="A23" s="7"/>
      <c r="B23" s="105"/>
      <c r="C23" s="45">
        <v>0.85416666666666663</v>
      </c>
      <c r="D23" s="10" t="s">
        <v>6</v>
      </c>
      <c r="E23" s="47" t="s">
        <v>11</v>
      </c>
      <c r="F23" s="60">
        <v>2</v>
      </c>
      <c r="G23" s="61">
        <v>2</v>
      </c>
      <c r="H23" s="53" t="s">
        <v>10</v>
      </c>
      <c r="I23" s="7"/>
      <c r="J23" s="56" t="str">
        <f>IF(AND(OR(ISNUMBER(F23),ISNUMBER(G23)),OR(ISNUMBER(RESULTATS!F23)),ISNUMBER(RESULTATS!G23)),IF(O23=RESULTATS!$L$2,RESULTATS!$L$4,IF(AND(P23=RESULTATS!$L$2,OR(M23=RESULTATS!$L$2,N23=RESULTATS!$L$2)),RESULTATS!$L$5+RESULTATS!$L$6,IF(P23=RESULTATS!$L$2,RESULTATS!$L$5,IF(OR(M23=RESULTATS!$L$2,N23=RESULTATS!$L$2),RESULTATS!$L$6,0)))),"")</f>
        <v/>
      </c>
      <c r="K23" s="7"/>
      <c r="L23" s="7"/>
      <c r="M23" s="1" t="str">
        <f>IF(AND(ISNUMBER(F23),ISNUMBER(RESULTATS!F23)),IF(F23=RESULTATS!F23,RESULTATS!$L$2,""),"")</f>
        <v/>
      </c>
      <c r="N23" s="1" t="str">
        <f>IF(AND(ISNUMBER(G23),ISNUMBER(RESULTATS!G23)),IF(G23=RESULTATS!G23,RESULTATS!$L$2,""),"")</f>
        <v/>
      </c>
      <c r="O23" s="1" t="str">
        <f>IF(AND(M23=RESULTATS!$L$2,N23=RESULTATS!$L$2),RESULTATS!$L$2,"")</f>
        <v/>
      </c>
      <c r="P23" s="1" t="str">
        <f>IF(AND(ISNUMBER(F23),ISNUMBER(G23),ISNUMBER(RESULTATS!F23),ISNUMBER(RESULTATS!G23)),IF(OR(AND(F23=G23,RESULTATS!F23=RESULTATS!G23),AND(F23&gt;G23,RESULTATS!F23&gt;RESULTATS!G23),AND(F23&lt;G23,RESULTATS!F23&lt;RESULTATS!G23)),RESULTATS!$L$2,""),"")</f>
        <v/>
      </c>
    </row>
    <row r="24" spans="1:16" ht="12.2" customHeight="1" x14ac:dyDescent="0.2">
      <c r="A24" s="7"/>
      <c r="B24" s="104" t="s">
        <v>60</v>
      </c>
      <c r="C24" s="41">
        <v>0.85416666666666663</v>
      </c>
      <c r="D24" s="52" t="s">
        <v>4</v>
      </c>
      <c r="E24" s="43" t="s">
        <v>38</v>
      </c>
      <c r="F24" s="58">
        <v>2</v>
      </c>
      <c r="G24" s="59">
        <v>0</v>
      </c>
      <c r="H24" s="44" t="s">
        <v>9</v>
      </c>
      <c r="I24" s="7"/>
      <c r="J24" s="56" t="str">
        <f>IF(AND(OR(ISNUMBER(F24),ISNUMBER(G24)),OR(ISNUMBER(RESULTATS!F24)),ISNUMBER(RESULTATS!G24)),IF(O24=RESULTATS!$L$2,RESULTATS!$L$4,IF(AND(P24=RESULTATS!$L$2,OR(M24=RESULTATS!$L$2,N24=RESULTATS!$L$2)),RESULTATS!$L$5+RESULTATS!$L$6,IF(P24=RESULTATS!$L$2,RESULTATS!$L$5,IF(OR(M24=RESULTATS!$L$2,N24=RESULTATS!$L$2),RESULTATS!$L$6,0)))),"")</f>
        <v/>
      </c>
      <c r="K24" s="7"/>
      <c r="L24" s="7"/>
      <c r="M24" s="1" t="str">
        <f>IF(AND(ISNUMBER(F24),ISNUMBER(RESULTATS!F24)),IF(F24=RESULTATS!F24,RESULTATS!$L$2,""),"")</f>
        <v/>
      </c>
      <c r="N24" s="1" t="str">
        <f>IF(AND(ISNUMBER(G24),ISNUMBER(RESULTATS!G24)),IF(G24=RESULTATS!G24,RESULTATS!$L$2,""),"")</f>
        <v/>
      </c>
      <c r="O24" s="1" t="str">
        <f>IF(AND(M24=RESULTATS!$L$2,N24=RESULTATS!$L$2),RESULTATS!$L$2,"")</f>
        <v/>
      </c>
      <c r="P24" s="1" t="str">
        <f>IF(AND(ISNUMBER(F24),ISNUMBER(G24),ISNUMBER(RESULTATS!F24),ISNUMBER(RESULTATS!G24)),IF(OR(AND(F24=G24,RESULTATS!F24=RESULTATS!G24),AND(F24&gt;G24,RESULTATS!F24&gt;RESULTATS!G24),AND(F24&lt;G24,RESULTATS!F24&lt;RESULTATS!G24)),RESULTATS!$L$2,""),"")</f>
        <v/>
      </c>
    </row>
    <row r="25" spans="1:16" ht="12.2" customHeight="1" x14ac:dyDescent="0.2">
      <c r="A25" s="7"/>
      <c r="B25" s="105"/>
      <c r="C25" s="45">
        <v>0.85416666666666663</v>
      </c>
      <c r="D25" s="35" t="s">
        <v>4</v>
      </c>
      <c r="E25" s="47" t="s">
        <v>35</v>
      </c>
      <c r="F25" s="60">
        <v>1</v>
      </c>
      <c r="G25" s="61">
        <v>1</v>
      </c>
      <c r="H25" s="48" t="s">
        <v>41</v>
      </c>
      <c r="I25" s="7"/>
      <c r="J25" s="56" t="str">
        <f>IF(AND(OR(ISNUMBER(F25),ISNUMBER(G25)),OR(ISNUMBER(RESULTATS!F25)),ISNUMBER(RESULTATS!G25)),IF(O25=RESULTATS!$L$2,RESULTATS!$L$4,IF(AND(P25=RESULTATS!$L$2,OR(M25=RESULTATS!$L$2,N25=RESULTATS!$L$2)),RESULTATS!$L$5+RESULTATS!$L$6,IF(P25=RESULTATS!$L$2,RESULTATS!$L$5,IF(OR(M25=RESULTATS!$L$2,N25=RESULTATS!$L$2),RESULTATS!$L$6,0)))),"")</f>
        <v/>
      </c>
      <c r="K25" s="7"/>
      <c r="L25" s="7"/>
      <c r="M25" s="1" t="str">
        <f>IF(AND(ISNUMBER(F25),ISNUMBER(RESULTATS!F25)),IF(F25=RESULTATS!F25,RESULTATS!$L$2,""),"")</f>
        <v/>
      </c>
      <c r="N25" s="1" t="str">
        <f>IF(AND(ISNUMBER(G25),ISNUMBER(RESULTATS!G25)),IF(G25=RESULTATS!G25,RESULTATS!$L$2,""),"")</f>
        <v/>
      </c>
      <c r="O25" s="1" t="str">
        <f>IF(AND(M25=RESULTATS!$L$2,N25=RESULTATS!$L$2),RESULTATS!$L$2,"")</f>
        <v/>
      </c>
      <c r="P25" s="1" t="str">
        <f>IF(AND(ISNUMBER(F25),ISNUMBER(G25),ISNUMBER(RESULTATS!F25),ISNUMBER(RESULTATS!G25)),IF(OR(AND(F25=G25,RESULTATS!F25=RESULTATS!G25),AND(F25&gt;G25,RESULTATS!F25&gt;RESULTATS!G25),AND(F25&lt;G25,RESULTATS!F25&lt;RESULTATS!G25)),RESULTATS!$L$2,""),"")</f>
        <v/>
      </c>
    </row>
    <row r="26" spans="1:16" ht="12.2" customHeight="1" x14ac:dyDescent="0.2">
      <c r="A26" s="7"/>
      <c r="B26" s="104" t="s">
        <v>61</v>
      </c>
      <c r="C26" s="41">
        <v>0.75</v>
      </c>
      <c r="D26" s="49" t="s">
        <v>5</v>
      </c>
      <c r="E26" s="43" t="s">
        <v>7</v>
      </c>
      <c r="F26" s="58">
        <v>3</v>
      </c>
      <c r="G26" s="59">
        <v>0</v>
      </c>
      <c r="H26" s="54" t="s">
        <v>42</v>
      </c>
      <c r="I26" s="7"/>
      <c r="J26" s="56" t="str">
        <f>IF(AND(OR(ISNUMBER(F26),ISNUMBER(G26)),OR(ISNUMBER(RESULTATS!F26)),ISNUMBER(RESULTATS!G26)),IF(O26=RESULTATS!$L$2,RESULTATS!$L$4,IF(AND(P26=RESULTATS!$L$2,OR(M26=RESULTATS!$L$2,N26=RESULTATS!$L$2)),RESULTATS!$L$5+RESULTATS!$L$6,IF(P26=RESULTATS!$L$2,RESULTATS!$L$5,IF(OR(M26=RESULTATS!$L$2,N26=RESULTATS!$L$2),RESULTATS!$L$6,0)))),"")</f>
        <v/>
      </c>
      <c r="K26" s="7"/>
      <c r="L26" s="7"/>
      <c r="M26" s="1" t="str">
        <f>IF(AND(ISNUMBER(F26),ISNUMBER(RESULTATS!F26)),IF(F26=RESULTATS!F26,RESULTATS!$L$2,""),"")</f>
        <v/>
      </c>
      <c r="N26" s="1" t="str">
        <f>IF(AND(ISNUMBER(G26),ISNUMBER(RESULTATS!G26)),IF(G26=RESULTATS!G26,RESULTATS!$L$2,""),"")</f>
        <v/>
      </c>
      <c r="O26" s="1" t="str">
        <f>IF(AND(M26=RESULTATS!$L$2,N26=RESULTATS!$L$2),RESULTATS!$L$2,"")</f>
        <v/>
      </c>
      <c r="P26" s="1" t="str">
        <f>IF(AND(ISNUMBER(F26),ISNUMBER(G26),ISNUMBER(RESULTATS!F26),ISNUMBER(RESULTATS!G26)),IF(OR(AND(F26=G26,RESULTATS!F26=RESULTATS!G26),AND(F26&gt;G26,RESULTATS!F26&gt;RESULTATS!G26),AND(F26&lt;G26,RESULTATS!F26&lt;RESULTATS!G26)),RESULTATS!$L$2,""),"")</f>
        <v/>
      </c>
    </row>
    <row r="27" spans="1:16" ht="12.2" customHeight="1" x14ac:dyDescent="0.2">
      <c r="A27" s="7"/>
      <c r="B27" s="105"/>
      <c r="C27" s="45">
        <v>0.75</v>
      </c>
      <c r="D27" s="50" t="s">
        <v>5</v>
      </c>
      <c r="E27" s="47" t="s">
        <v>8</v>
      </c>
      <c r="F27" s="60">
        <v>4</v>
      </c>
      <c r="G27" s="61">
        <v>1</v>
      </c>
      <c r="H27" s="48" t="s">
        <v>43</v>
      </c>
      <c r="I27" s="7"/>
      <c r="J27" s="56" t="str">
        <f>IF(AND(OR(ISNUMBER(F27),ISNUMBER(G27)),OR(ISNUMBER(RESULTATS!F27)),ISNUMBER(RESULTATS!G27)),IF(O27=RESULTATS!$L$2,RESULTATS!$L$4,IF(AND(P27=RESULTATS!$L$2,OR(M27=RESULTATS!$L$2,N27=RESULTATS!$L$2)),RESULTATS!$L$5+RESULTATS!$L$6,IF(P27=RESULTATS!$L$2,RESULTATS!$L$5,IF(OR(M27=RESULTATS!$L$2,N27=RESULTATS!$L$2),RESULTATS!$L$6,0)))),"")</f>
        <v/>
      </c>
      <c r="K27" s="7"/>
      <c r="L27" s="7"/>
      <c r="M27" s="1" t="str">
        <f>IF(AND(ISNUMBER(F27),ISNUMBER(RESULTATS!F27)),IF(F27=RESULTATS!F27,RESULTATS!$L$2,""),"")</f>
        <v/>
      </c>
      <c r="N27" s="1" t="str">
        <f>IF(AND(ISNUMBER(G27),ISNUMBER(RESULTATS!G27)),IF(G27=RESULTATS!G27,RESULTATS!$L$2,""),"")</f>
        <v/>
      </c>
      <c r="O27" s="1" t="str">
        <f>IF(AND(M27=RESULTATS!$L$2,N27=RESULTATS!$L$2),RESULTATS!$L$2,"")</f>
        <v/>
      </c>
      <c r="P27" s="1" t="str">
        <f>IF(AND(ISNUMBER(F27),ISNUMBER(G27),ISNUMBER(RESULTATS!F27),ISNUMBER(RESULTATS!G27)),IF(OR(AND(F27=G27,RESULTATS!F27=RESULTATS!G27),AND(F27&gt;G27,RESULTATS!F27&gt;RESULTATS!G27),AND(F27&lt;G27,RESULTATS!F27&lt;RESULTATS!G27)),RESULTATS!$L$2,""),"")</f>
        <v/>
      </c>
    </row>
    <row r="28" spans="1:16" ht="12.2" customHeight="1" x14ac:dyDescent="0.2">
      <c r="A28" s="7"/>
      <c r="B28" s="104" t="s">
        <v>62</v>
      </c>
      <c r="C28" s="41">
        <v>0.85416666666666663</v>
      </c>
      <c r="D28" s="51" t="s">
        <v>6</v>
      </c>
      <c r="E28" s="43" t="s">
        <v>10</v>
      </c>
      <c r="F28" s="58">
        <v>1</v>
      </c>
      <c r="G28" s="59">
        <v>1</v>
      </c>
      <c r="H28" s="54" t="s">
        <v>34</v>
      </c>
      <c r="I28" s="7"/>
      <c r="J28" s="56" t="str">
        <f>IF(AND(OR(ISNUMBER(F28),ISNUMBER(G28)),OR(ISNUMBER(RESULTATS!F28)),ISNUMBER(RESULTATS!G28)),IF(O28=RESULTATS!$L$2,RESULTATS!$L$4,IF(AND(P28=RESULTATS!$L$2,OR(M28=RESULTATS!$L$2,N28=RESULTATS!$L$2)),RESULTATS!$L$5+RESULTATS!$L$6,IF(P28=RESULTATS!$L$2,RESULTATS!$L$5,IF(OR(M28=RESULTATS!$L$2,N28=RESULTATS!$L$2),RESULTATS!$L$6,0)))),"")</f>
        <v/>
      </c>
      <c r="K28" s="7"/>
      <c r="L28" s="7"/>
      <c r="M28" s="1" t="str">
        <f>IF(AND(ISNUMBER(F28),ISNUMBER(RESULTATS!F28)),IF(F28=RESULTATS!F28,RESULTATS!$L$2,""),"")</f>
        <v/>
      </c>
      <c r="N28" s="1" t="str">
        <f>IF(AND(ISNUMBER(G28),ISNUMBER(RESULTATS!G28)),IF(G28=RESULTATS!G28,RESULTATS!$L$2,""),"")</f>
        <v/>
      </c>
      <c r="O28" s="1" t="str">
        <f>IF(AND(M28=RESULTATS!$L$2,N28=RESULTATS!$L$2),RESULTATS!$L$2,"")</f>
        <v/>
      </c>
      <c r="P28" s="1" t="str">
        <f>IF(AND(ISNUMBER(F28),ISNUMBER(G28),ISNUMBER(RESULTATS!F28),ISNUMBER(RESULTATS!G28)),IF(OR(AND(F28=G28,RESULTATS!F28=RESULTATS!G28),AND(F28&gt;G28,RESULTATS!F28&gt;RESULTATS!G28),AND(F28&lt;G28,RESULTATS!F28&lt;RESULTATS!G28)),RESULTATS!$L$2,""),"")</f>
        <v/>
      </c>
    </row>
    <row r="29" spans="1:16" ht="12.2" customHeight="1" thickBot="1" x14ac:dyDescent="0.25">
      <c r="A29" s="7"/>
      <c r="B29" s="105"/>
      <c r="C29" s="45">
        <v>0.85416666666666663</v>
      </c>
      <c r="D29" s="10" t="s">
        <v>6</v>
      </c>
      <c r="E29" s="47" t="s">
        <v>39</v>
      </c>
      <c r="F29" s="60">
        <v>0</v>
      </c>
      <c r="G29" s="61">
        <v>3</v>
      </c>
      <c r="H29" s="48" t="s">
        <v>11</v>
      </c>
      <c r="I29" s="7"/>
      <c r="J29" s="57" t="str">
        <f>IF(AND(OR(ISNUMBER(F29),ISNUMBER(G29)),OR(ISNUMBER(RESULTATS!F29)),ISNUMBER(RESULTATS!G29)),IF(O29=RESULTATS!$L$2,RESULTATS!$L$4,IF(AND(P29=RESULTATS!$L$2,OR(M29=RESULTATS!$L$2,N29=RESULTATS!$L$2)),RESULTATS!$L$5+RESULTATS!$L$6,IF(P29=RESULTATS!$L$2,RESULTATS!$L$5,IF(OR(M29=RESULTATS!$L$2,N29=RESULTATS!$L$2),RESULTATS!$L$6,0)))),"")</f>
        <v/>
      </c>
      <c r="K29" s="7"/>
      <c r="L29" s="7"/>
      <c r="M29" s="1" t="str">
        <f>IF(AND(ISNUMBER(F29),ISNUMBER(RESULTATS!F29)),IF(F29=RESULTATS!F29,RESULTATS!$L$2,""),"")</f>
        <v/>
      </c>
      <c r="N29" s="1" t="str">
        <f>IF(AND(ISNUMBER(G29),ISNUMBER(RESULTATS!G29)),IF(G29=RESULTATS!G29,RESULTATS!$L$2,""),"")</f>
        <v/>
      </c>
      <c r="O29" s="1" t="str">
        <f>IF(AND(M29=RESULTATS!$L$2,N29=RESULTATS!$L$2),RESULTATS!$L$2,"")</f>
        <v/>
      </c>
      <c r="P29" s="1" t="str">
        <f>IF(AND(ISNUMBER(F29),ISNUMBER(G29),ISNUMBER(RESULTATS!F29),ISNUMBER(RESULTATS!G29)),IF(OR(AND(F29=G29,RESULTATS!F29=RESULTATS!G29),AND(F29&gt;G29,RESULTATS!F29&gt;RESULTATS!G29),AND(F29&lt;G29,RESULTATS!F29&lt;RESULTATS!G29)),RESULTATS!$L$2,""),"")</f>
        <v/>
      </c>
    </row>
    <row r="30" spans="1:16" ht="24" customHeight="1" x14ac:dyDescent="0.2">
      <c r="A30" s="7"/>
      <c r="B30" s="7"/>
      <c r="C30" s="21"/>
      <c r="D30" s="72"/>
      <c r="E30" s="7"/>
      <c r="F30" s="7"/>
      <c r="G30" s="7"/>
      <c r="H30" s="7"/>
      <c r="I30" s="7"/>
      <c r="J30" s="65" t="str">
        <f>IF(COUNT(J12:J29)&gt;0,SUM(J12:J29),"")</f>
        <v/>
      </c>
      <c r="K30" s="66" t="s">
        <v>118</v>
      </c>
      <c r="L30" s="7"/>
    </row>
    <row r="31" spans="1:16" ht="12.95" customHeight="1" x14ac:dyDescent="0.2">
      <c r="A31" s="11"/>
      <c r="B31" s="106" t="s">
        <v>44</v>
      </c>
      <c r="C31" s="106"/>
      <c r="D31" s="106"/>
      <c r="E31" s="106"/>
      <c r="F31" s="106"/>
      <c r="G31" s="106"/>
      <c r="H31" s="106"/>
      <c r="I31" s="7"/>
      <c r="J31" s="7"/>
      <c r="K31" s="7"/>
      <c r="L31" s="7"/>
    </row>
    <row r="32" spans="1:16" ht="10.15" customHeight="1" x14ac:dyDescent="0.2">
      <c r="A32" s="7"/>
      <c r="B32" s="7"/>
      <c r="C32" s="7"/>
      <c r="D32" s="7"/>
      <c r="E32" s="7"/>
      <c r="F32" s="7"/>
      <c r="G32" s="7"/>
      <c r="H32" s="73"/>
      <c r="I32" s="7"/>
      <c r="J32" s="7"/>
      <c r="K32" s="7"/>
      <c r="L32" s="7"/>
    </row>
    <row r="33" spans="1:21" ht="10.15" customHeight="1" x14ac:dyDescent="0.2">
      <c r="A33" s="7"/>
      <c r="B33" s="39" t="s">
        <v>12</v>
      </c>
      <c r="C33" s="109" t="s">
        <v>13</v>
      </c>
      <c r="D33" s="109"/>
      <c r="E33" s="23" t="s">
        <v>14</v>
      </c>
      <c r="F33" s="110" t="s">
        <v>46</v>
      </c>
      <c r="G33" s="110"/>
      <c r="H33" s="23" t="s">
        <v>45</v>
      </c>
      <c r="I33" s="7"/>
      <c r="J33" s="7"/>
      <c r="K33" s="7"/>
      <c r="L33" s="7"/>
      <c r="M33" s="64" t="s">
        <v>13</v>
      </c>
      <c r="N33" s="64" t="s">
        <v>14</v>
      </c>
      <c r="O33" s="64" t="s">
        <v>46</v>
      </c>
      <c r="P33" s="64" t="s">
        <v>45</v>
      </c>
      <c r="Q33" s="1" t="s">
        <v>124</v>
      </c>
      <c r="R33" s="1" t="s">
        <v>125</v>
      </c>
    </row>
    <row r="34" spans="1:21" ht="6" customHeight="1" thickBot="1" x14ac:dyDescent="0.25">
      <c r="A34" s="7"/>
      <c r="B34" s="7"/>
      <c r="C34" s="7"/>
      <c r="D34" s="7"/>
      <c r="E34" s="7"/>
      <c r="F34" s="7"/>
      <c r="G34" s="7"/>
      <c r="H34" s="73"/>
      <c r="I34" s="7"/>
      <c r="J34" s="7"/>
      <c r="K34" s="7"/>
      <c r="L34" s="7"/>
    </row>
    <row r="35" spans="1:21" ht="12.2" customHeight="1" x14ac:dyDescent="0.2">
      <c r="A35" s="7"/>
      <c r="B35" s="52" t="s">
        <v>4</v>
      </c>
      <c r="C35" s="91" t="s">
        <v>38</v>
      </c>
      <c r="D35" s="91"/>
      <c r="E35" s="62" t="s">
        <v>9</v>
      </c>
      <c r="F35" s="91" t="s">
        <v>35</v>
      </c>
      <c r="G35" s="91"/>
      <c r="H35" s="62" t="s">
        <v>41</v>
      </c>
      <c r="I35" s="7"/>
      <c r="J35" s="55" t="str">
        <f>IF(AND(OR(C35&lt;&gt;"",E35&lt;&gt;"",F35&lt;&gt;"",H35&lt;&gt;""),OR(RESULTATS!C35&lt;&gt;"",RESULTATS!E35&lt;&gt;"",RESULTATS!F35&lt;&gt;"",RESULTATS!H35&lt;&gt;"")),SUM(M35:R35),"")</f>
        <v/>
      </c>
      <c r="K35" s="7"/>
      <c r="L35" s="7"/>
      <c r="M35" s="1" t="str">
        <f>IF(AND(C35&lt;&gt;"",RESULTATS!C35&lt;&gt;""),IF(C35=RESULTATS!C35,RESULTATS!$L$8,""),"")</f>
        <v/>
      </c>
      <c r="N35" s="1" t="str">
        <f>IF(AND(E35&lt;&gt;"",RESULTATS!E35&lt;&gt;""),IF(E35=RESULTATS!E35,RESULTATS!$L$9,""),"")</f>
        <v/>
      </c>
      <c r="O35" s="1" t="str">
        <f>IF(AND(F35&lt;&gt;"",RESULTATS!F35&lt;&gt;""),IF(F35=RESULTATS!F35,RESULTATS!$L$10,""),"")</f>
        <v/>
      </c>
      <c r="P35" s="1" t="str">
        <f>IF(AND(H35&lt;&gt;"",RESULTATS!H35&lt;&gt;""),IF(H35=RESULTATS!H35,RESULTATS!$L$10,""),"")</f>
        <v/>
      </c>
      <c r="Q35" s="1" t="str">
        <f>IF(AND(C35&lt;&gt;"",RESULTATS!E35&lt;&gt;""),IF(C35=RESULTATS!E35,RESULTATS!$L$12,""),"")</f>
        <v/>
      </c>
      <c r="R35" s="1" t="str">
        <f>IF(AND(E35&lt;&gt;"",RESULTATS!C35&lt;&gt;""),IF(E35=RESULTATS!C35,RESULTATS!$L$12,""),"")</f>
        <v/>
      </c>
    </row>
    <row r="36" spans="1:21" ht="12.2" customHeight="1" x14ac:dyDescent="0.2">
      <c r="A36" s="7"/>
      <c r="B36" s="77" t="s">
        <v>5</v>
      </c>
      <c r="C36" s="91" t="s">
        <v>7</v>
      </c>
      <c r="D36" s="91"/>
      <c r="E36" s="62" t="s">
        <v>8</v>
      </c>
      <c r="F36" s="91" t="s">
        <v>42</v>
      </c>
      <c r="G36" s="91"/>
      <c r="H36" s="62" t="s">
        <v>43</v>
      </c>
      <c r="I36" s="7"/>
      <c r="J36" s="56" t="str">
        <f>IF(AND(OR(C36&lt;&gt;"",E36&lt;&gt;"",F36&lt;&gt;"",H36&lt;&gt;""),OR(RESULTATS!C36&lt;&gt;"",RESULTATS!E36&lt;&gt;"",RESULTATS!F36&lt;&gt;"",RESULTATS!H36&lt;&gt;"")),SUM(M36:R36),"")</f>
        <v/>
      </c>
      <c r="K36" s="7"/>
      <c r="L36" s="7"/>
      <c r="M36" s="1" t="str">
        <f>IF(AND(C36&lt;&gt;"",RESULTATS!C36&lt;&gt;""),IF(C36=RESULTATS!C36,RESULTATS!$L$8,""),"")</f>
        <v/>
      </c>
      <c r="N36" s="1" t="str">
        <f>IF(AND(E36&lt;&gt;"",RESULTATS!E36&lt;&gt;""),IF(E36=RESULTATS!E36,RESULTATS!$L$9,""),"")</f>
        <v/>
      </c>
      <c r="O36" s="1" t="str">
        <f>IF(AND(F36&lt;&gt;"",RESULTATS!F36&lt;&gt;""),IF(F36=RESULTATS!F36,RESULTATS!$L$10,""),"")</f>
        <v/>
      </c>
      <c r="P36" s="1" t="str">
        <f>IF(AND(H36&lt;&gt;"",RESULTATS!H36&lt;&gt;""),IF(H36=RESULTATS!H36,RESULTATS!$L$10,""),"")</f>
        <v/>
      </c>
      <c r="Q36" s="1" t="str">
        <f>IF(AND(C36&lt;&gt;"",RESULTATS!E36&lt;&gt;""),IF(C36=RESULTATS!E36,RESULTATS!$L$12,""),"")</f>
        <v/>
      </c>
      <c r="R36" s="74" t="str">
        <f>IF(AND(E36&lt;&gt;"",RESULTATS!C36&lt;&gt;""),IF(E36=RESULTATS!C36,RESULTATS!$L$12,""),"")</f>
        <v/>
      </c>
    </row>
    <row r="37" spans="1:21" ht="12.2" customHeight="1" thickBot="1" x14ac:dyDescent="0.25">
      <c r="A37" s="7"/>
      <c r="B37" s="76" t="s">
        <v>6</v>
      </c>
      <c r="C37" s="91" t="s">
        <v>34</v>
      </c>
      <c r="D37" s="91"/>
      <c r="E37" s="62" t="s">
        <v>10</v>
      </c>
      <c r="F37" s="91" t="s">
        <v>11</v>
      </c>
      <c r="G37" s="91"/>
      <c r="H37" s="62" t="s">
        <v>39</v>
      </c>
      <c r="I37" s="7"/>
      <c r="J37" s="57" t="str">
        <f>IF(AND(OR(C37&lt;&gt;"",E37&lt;&gt;"",F37&lt;&gt;"",H37&lt;&gt;""),OR(RESULTATS!C37&lt;&gt;"",RESULTATS!E37&lt;&gt;"",RESULTATS!F37&lt;&gt;"",RESULTATS!H37&lt;&gt;"")),SUM(M37:R37),"")</f>
        <v/>
      </c>
      <c r="K37" s="7"/>
      <c r="L37" s="7"/>
      <c r="M37" s="1" t="str">
        <f>IF(AND(C37&lt;&gt;"",RESULTATS!C37&lt;&gt;""),IF(C37=RESULTATS!C37,RESULTATS!$L$8,""),"")</f>
        <v/>
      </c>
      <c r="N37" s="1" t="str">
        <f>IF(AND(E37&lt;&gt;"",RESULTATS!E37&lt;&gt;""),IF(E37=RESULTATS!E37,RESULTATS!$L$9,""),"")</f>
        <v/>
      </c>
      <c r="O37" s="1" t="str">
        <f>IF(AND(F37&lt;&gt;"",RESULTATS!F37&lt;&gt;""),IF(F37=RESULTATS!F37,RESULTATS!$L$10,""),"")</f>
        <v/>
      </c>
      <c r="P37" s="1" t="str">
        <f>IF(AND(H37&lt;&gt;"",RESULTATS!H37&lt;&gt;""),IF(H37=RESULTATS!H37,RESULTATS!$L$10,""),"")</f>
        <v/>
      </c>
      <c r="Q37" s="1" t="str">
        <f>IF(AND(C37&lt;&gt;"",RESULTATS!E37&lt;&gt;""),IF(C37=RESULTATS!E37,RESULTATS!$L$12,""),"")</f>
        <v/>
      </c>
      <c r="R37" s="1" t="str">
        <f>IF(AND(E37&lt;&gt;"",RESULTATS!C37&lt;&gt;""),IF(E37=RESULTATS!C37,RESULTATS!$L$12,""),"")</f>
        <v/>
      </c>
    </row>
    <row r="38" spans="1:21" s="75" customFormat="1" ht="24" customHeight="1" x14ac:dyDescent="0.2">
      <c r="A38" s="73"/>
      <c r="B38" s="73"/>
      <c r="C38" s="73"/>
      <c r="D38" s="73"/>
      <c r="E38" s="73"/>
      <c r="F38" s="73"/>
      <c r="G38" s="73"/>
      <c r="H38" s="73"/>
      <c r="I38" s="73"/>
      <c r="J38" s="65" t="str">
        <f>IF(COUNT(J35:J37)&gt;0,SUM(J35:J37),"")</f>
        <v/>
      </c>
      <c r="K38" s="66" t="s">
        <v>119</v>
      </c>
      <c r="L38" s="73"/>
    </row>
    <row r="39" spans="1:21" ht="12.95" customHeight="1" x14ac:dyDescent="0.2">
      <c r="A39" s="8"/>
      <c r="B39" s="92" t="s">
        <v>48</v>
      </c>
      <c r="C39" s="92"/>
      <c r="D39" s="92"/>
      <c r="E39" s="92"/>
      <c r="F39" s="92"/>
      <c r="G39" s="92"/>
      <c r="H39" s="92"/>
      <c r="I39" s="7"/>
      <c r="J39" s="7"/>
      <c r="K39" s="7"/>
      <c r="L39" s="7"/>
      <c r="M39" s="64" t="s">
        <v>126</v>
      </c>
      <c r="N39" s="64" t="s">
        <v>127</v>
      </c>
      <c r="O39" s="64" t="s">
        <v>128</v>
      </c>
      <c r="P39" s="64" t="s">
        <v>129</v>
      </c>
    </row>
    <row r="40" spans="1:21" ht="10.15" customHeight="1" thickBot="1" x14ac:dyDescent="0.25">
      <c r="A40" s="7"/>
      <c r="B40" s="13"/>
      <c r="C40" s="13"/>
      <c r="D40" s="13"/>
      <c r="E40" s="13"/>
      <c r="F40" s="13"/>
      <c r="G40" s="13"/>
      <c r="H40" s="13"/>
      <c r="I40" s="7"/>
      <c r="J40" s="7"/>
      <c r="K40" s="7"/>
      <c r="L40" s="7"/>
    </row>
    <row r="41" spans="1:21" ht="12.2" customHeight="1" x14ac:dyDescent="0.2">
      <c r="A41" s="7"/>
      <c r="B41" s="36" t="s">
        <v>81</v>
      </c>
      <c r="C41" s="93" t="s">
        <v>11</v>
      </c>
      <c r="D41" s="93"/>
      <c r="E41" s="68" t="s">
        <v>42</v>
      </c>
      <c r="F41" s="71"/>
      <c r="G41" s="71"/>
      <c r="H41" s="34"/>
      <c r="I41" s="7"/>
      <c r="J41" s="55">
        <f>IF(OR(C41&lt;&gt;"",E41&lt;&gt;""),SUM(M41:N41),"")</f>
        <v>0</v>
      </c>
      <c r="K41" s="7"/>
      <c r="L41" s="7"/>
      <c r="M41" s="1" t="str">
        <f>IF(C41&lt;&gt;"",IF(ISERROR(MATCH(C41,RESULTATS!$C41:$E41,0))=FALSE,RESULTATS!$L$14,""),"")</f>
        <v/>
      </c>
      <c r="N41" s="1" t="str">
        <f>IF(E41&lt;&gt;"",IF(ISERROR(MATCH(E41,RESULTATS!$C41:$E41,0))=FALSE,RESULTATS!$L$14,""),"")</f>
        <v/>
      </c>
    </row>
    <row r="42" spans="1:21" ht="12.2" customHeight="1" x14ac:dyDescent="0.2">
      <c r="A42" s="7"/>
      <c r="B42" s="36" t="s">
        <v>49</v>
      </c>
      <c r="C42" s="93" t="s">
        <v>10</v>
      </c>
      <c r="D42" s="93"/>
      <c r="E42" s="68" t="s">
        <v>38</v>
      </c>
      <c r="F42" s="93" t="s">
        <v>8</v>
      </c>
      <c r="G42" s="93"/>
      <c r="H42" s="68" t="s">
        <v>34</v>
      </c>
      <c r="I42" s="7"/>
      <c r="J42" s="56">
        <f>IF(OR(C42&lt;&gt;"",E42&lt;&gt;"",F42&lt;&gt;"",H42&lt;&gt;""),SUM(M42:P42),"")</f>
        <v>0</v>
      </c>
      <c r="K42" s="7"/>
      <c r="L42" s="7"/>
      <c r="M42" s="1" t="str">
        <f>IF(C42&lt;&gt;"",IF(ISERROR(MATCH(C42,RESULTATS!$C42:$H42,0))=FALSE,RESULTATS!$L$15,""),"")</f>
        <v/>
      </c>
      <c r="N42" s="1" t="str">
        <f>IF(E42&lt;&gt;"",IF(ISERROR(MATCH(E42,RESULTATS!$C42:$H42,0))=FALSE,RESULTATS!$L$15,""),"")</f>
        <v/>
      </c>
      <c r="O42" s="1" t="str">
        <f>IF(F42&lt;&gt;"",IF(ISERROR(MATCH(F42,RESULTATS!$C42:$H42,0))=FALSE,RESULTATS!$L$15,""),"")</f>
        <v/>
      </c>
      <c r="P42" s="1" t="str">
        <f>IF(H42&lt;&gt;"",IF(ISERROR(MATCH(H42,RESULTATS!$C42:$H42,0))=FALSE,RESULTATS!$L$15,""),"")</f>
        <v/>
      </c>
    </row>
    <row r="43" spans="1:21" ht="12.2" customHeight="1" x14ac:dyDescent="0.2">
      <c r="A43" s="7"/>
      <c r="B43" s="36" t="s">
        <v>80</v>
      </c>
      <c r="C43" s="93" t="s">
        <v>10</v>
      </c>
      <c r="D43" s="93"/>
      <c r="E43" s="68" t="s">
        <v>34</v>
      </c>
      <c r="F43" s="5"/>
      <c r="G43" s="5"/>
      <c r="H43" s="34"/>
      <c r="I43" s="7"/>
      <c r="J43" s="56">
        <f t="shared" ref="J43" si="0">IF(OR(C43&lt;&gt;"",E43&lt;&gt;""),SUM(M43:N43),"")</f>
        <v>0</v>
      </c>
      <c r="K43" s="7"/>
      <c r="L43" s="7"/>
      <c r="M43" s="1" t="str">
        <f>IF(C43&lt;&gt;"",IF(ISERROR(MATCH(C43,RESULTATS!$C43:$E43,0))=FALSE,RESULTATS!$L$16,""),"")</f>
        <v/>
      </c>
      <c r="N43" s="1" t="str">
        <f>IF(E43&lt;&gt;"",IF(ISERROR(MATCH(E43,RESULTATS!$C43:$E43,0))=FALSE,RESULTATS!$L$16,""),"")</f>
        <v/>
      </c>
    </row>
    <row r="44" spans="1:21" ht="12.2" customHeight="1" thickBot="1" x14ac:dyDescent="0.25">
      <c r="A44" s="7"/>
      <c r="B44" s="36" t="s">
        <v>50</v>
      </c>
      <c r="C44" s="93" t="s">
        <v>10</v>
      </c>
      <c r="D44" s="93"/>
      <c r="E44" s="34"/>
      <c r="F44" s="5"/>
      <c r="G44" s="5"/>
      <c r="H44" s="34"/>
      <c r="I44" s="7"/>
      <c r="J44" s="57">
        <f>IF(C44&lt;&gt;"",SUM(M44),"")</f>
        <v>0</v>
      </c>
      <c r="K44" s="7"/>
      <c r="L44" s="7"/>
      <c r="M44" s="1" t="str">
        <f>IF(C44&lt;&gt;"",IF(C44=RESULTATS!C44,RESULTATS!$L$17,""),"")</f>
        <v/>
      </c>
    </row>
    <row r="45" spans="1:21" ht="24" customHeight="1" x14ac:dyDescent="0.2">
      <c r="A45" s="7"/>
      <c r="B45" s="14"/>
      <c r="C45" s="5"/>
      <c r="D45" s="5"/>
      <c r="E45" s="5"/>
      <c r="F45" s="5"/>
      <c r="G45" s="7"/>
      <c r="H45" s="72"/>
      <c r="I45" s="7"/>
      <c r="J45" s="65">
        <f>IF(COUNT(J41:J44)&gt;0,SUM(J41:J44),"")</f>
        <v>0</v>
      </c>
      <c r="K45" s="66" t="s">
        <v>120</v>
      </c>
      <c r="L45" s="7"/>
    </row>
    <row r="46" spans="1:21" s="63" customFormat="1" ht="12.95" customHeight="1" x14ac:dyDescent="0.2">
      <c r="A46" s="15"/>
      <c r="B46" s="103" t="s">
        <v>47</v>
      </c>
      <c r="C46" s="103"/>
      <c r="D46" s="103"/>
      <c r="E46" s="103"/>
      <c r="F46" s="103"/>
      <c r="G46" s="103"/>
      <c r="H46" s="103"/>
      <c r="I46" s="40"/>
      <c r="J46" s="40"/>
      <c r="K46" s="40"/>
      <c r="L46" s="40"/>
    </row>
    <row r="47" spans="1:21" ht="10.15" customHeight="1" thickBot="1" x14ac:dyDescent="0.25">
      <c r="A47" s="7"/>
      <c r="B47" s="14"/>
      <c r="C47" s="5"/>
      <c r="D47" s="5"/>
      <c r="E47" s="5"/>
      <c r="F47" s="5"/>
      <c r="G47" s="7"/>
      <c r="H47" s="72"/>
      <c r="I47" s="7"/>
      <c r="J47" s="7"/>
      <c r="K47" s="7"/>
      <c r="L47" s="7"/>
    </row>
    <row r="48" spans="1:21" ht="11.65" customHeight="1" x14ac:dyDescent="0.2">
      <c r="A48" s="7"/>
      <c r="B48" s="14"/>
      <c r="C48" s="94">
        <v>84</v>
      </c>
      <c r="D48" s="95"/>
      <c r="E48" s="95"/>
      <c r="F48" s="96"/>
      <c r="G48" s="1"/>
      <c r="H48" s="72"/>
      <c r="I48" s="7"/>
      <c r="J48" s="113" t="str">
        <f>IF(AND(ISNUMBER($C$48),ISNUMBER(RESULTATS!$C$48)),SUM(M50:U50),"")</f>
        <v/>
      </c>
      <c r="K48" s="119" t="s">
        <v>121</v>
      </c>
      <c r="L48" s="7"/>
      <c r="M48" s="1">
        <f>RESULTATS!L19</f>
        <v>20</v>
      </c>
      <c r="N48" s="1">
        <f>RESULTATS!L20</f>
        <v>15</v>
      </c>
      <c r="O48" s="1">
        <f>RESULTATS!L21</f>
        <v>12</v>
      </c>
      <c r="P48" s="1">
        <f>RESULTATS!L22</f>
        <v>9</v>
      </c>
      <c r="Q48" s="1">
        <f>RESULTATS!L23</f>
        <v>6</v>
      </c>
      <c r="R48" s="1">
        <f>RESULTATS!L24</f>
        <v>4</v>
      </c>
      <c r="S48" s="1">
        <f>RESULTATS!L25</f>
        <v>3</v>
      </c>
      <c r="T48" s="1">
        <f>RESULTATS!L26</f>
        <v>2</v>
      </c>
      <c r="U48" s="1">
        <f>RESULTATS!L27</f>
        <v>1</v>
      </c>
    </row>
    <row r="49" spans="1:21" ht="11.65" customHeight="1" x14ac:dyDescent="0.2">
      <c r="A49" s="7"/>
      <c r="B49" s="14"/>
      <c r="C49" s="97"/>
      <c r="D49" s="98"/>
      <c r="E49" s="98"/>
      <c r="F49" s="99"/>
      <c r="G49" s="1"/>
      <c r="H49" s="72"/>
      <c r="I49" s="7"/>
      <c r="J49" s="114"/>
      <c r="K49" s="119"/>
      <c r="L49" s="7"/>
      <c r="M49" s="63">
        <v>0</v>
      </c>
      <c r="N49" s="63">
        <v>1</v>
      </c>
      <c r="O49" s="63">
        <v>3</v>
      </c>
      <c r="P49" s="63">
        <v>5</v>
      </c>
      <c r="Q49" s="63">
        <v>7</v>
      </c>
      <c r="R49" s="63">
        <v>10</v>
      </c>
      <c r="S49" s="63">
        <v>13</v>
      </c>
      <c r="T49" s="63">
        <v>16</v>
      </c>
      <c r="U49" s="63">
        <v>20</v>
      </c>
    </row>
    <row r="50" spans="1:21" ht="12.2" customHeight="1" thickBot="1" x14ac:dyDescent="0.25">
      <c r="A50" s="7"/>
      <c r="B50" s="7"/>
      <c r="C50" s="100"/>
      <c r="D50" s="101"/>
      <c r="E50" s="101"/>
      <c r="F50" s="102"/>
      <c r="G50" s="1"/>
      <c r="H50" s="72"/>
      <c r="I50" s="7"/>
      <c r="J50" s="115"/>
      <c r="K50" s="119"/>
      <c r="L50" s="7"/>
      <c r="M50" s="1" t="str">
        <f>IF(AND(SUM($L$50:L$50)=0,ISNUMBER($C$48),ISNUMBER(RESULTATS!$C$48)),IF($C$48-RESULTATS!$C$48&lt;=M$49,M$48,""),"")</f>
        <v/>
      </c>
      <c r="N50" s="1" t="str">
        <f>IF(AND(SUM($L$50:M$50)=0,ISNUMBER($C$48),ISNUMBER(RESULTATS!$C$48)),IF($C$48-RESULTATS!$C$48&lt;=N$49,N$48,""),"")</f>
        <v/>
      </c>
      <c r="O50" s="1" t="str">
        <f>IF(AND(SUM($L$50:N$50)=0,ISNUMBER($C$48),ISNUMBER(RESULTATS!$C$48)),IF($C$48-RESULTATS!$C$48&lt;=O$49,O$48,""),"")</f>
        <v/>
      </c>
      <c r="P50" s="1" t="str">
        <f>IF(AND(SUM($L$50:O$50)=0,ISNUMBER($C$48),ISNUMBER(RESULTATS!$C$48)),IF($C$48-RESULTATS!$C$48&lt;=P$49,P$48,""),"")</f>
        <v/>
      </c>
      <c r="Q50" s="1" t="str">
        <f>IF(AND(SUM($L$50:P$50)=0,ISNUMBER($C$48),ISNUMBER(RESULTATS!$C$48)),IF($C$48-RESULTATS!$C$48&lt;=Q$49,Q$48,""),"")</f>
        <v/>
      </c>
      <c r="R50" s="1" t="str">
        <f>IF(AND(SUM($L$50:Q$50)=0,ISNUMBER($C$48),ISNUMBER(RESULTATS!$C$48)),IF($C$48-RESULTATS!$C$48&lt;=R$49,R$48,""),"")</f>
        <v/>
      </c>
      <c r="S50" s="1" t="str">
        <f>IF(AND(SUM($L$50:R$50)=0,ISNUMBER($C$48),ISNUMBER(RESULTATS!$C$48)),IF($C$48-RESULTATS!$C$48&lt;=S$49,S$48,""),"")</f>
        <v/>
      </c>
      <c r="T50" s="1" t="str">
        <f>IF(AND(SUM($L$50:S$50)=0,ISNUMBER($C$48),ISNUMBER(RESULTATS!$C$48)),IF($C$48-RESULTATS!$C$48&lt;=T$49,T$48,""),"")</f>
        <v/>
      </c>
      <c r="U50" s="1" t="str">
        <f>IF(AND(SUM($L$50:T$50)=0,ISNUMBER($C$48),ISNUMBER(RESULTATS!$C$48)),IF($C$48-RESULTATS!$C$48&lt;=U$49,U$48,""),"")</f>
        <v/>
      </c>
    </row>
    <row r="51" spans="1:21" ht="30.2" customHeight="1" thickBot="1" x14ac:dyDescent="0.25">
      <c r="A51" s="7"/>
      <c r="B51" s="69"/>
      <c r="C51" s="69"/>
      <c r="D51" s="69"/>
      <c r="E51" s="7"/>
      <c r="F51" s="7"/>
      <c r="G51" s="7"/>
      <c r="H51" s="12"/>
      <c r="I51" s="7"/>
      <c r="J51" s="7"/>
      <c r="K51" s="7"/>
      <c r="L51" s="7"/>
    </row>
    <row r="52" spans="1:21" ht="30.2" customHeight="1" thickBot="1" x14ac:dyDescent="0.25">
      <c r="A52" s="7"/>
      <c r="B52" s="88" t="s">
        <v>106</v>
      </c>
      <c r="C52" s="88"/>
      <c r="D52" s="88"/>
      <c r="E52" s="88"/>
      <c r="F52" s="88"/>
      <c r="G52" s="88"/>
      <c r="H52" s="88"/>
      <c r="I52" s="7"/>
      <c r="J52" s="67">
        <f>IF(COUNT(J30,J38,J45,J48)&gt;0,SUM(J30,J38,J45,J48),"")</f>
        <v>0</v>
      </c>
      <c r="K52" s="66" t="s">
        <v>122</v>
      </c>
      <c r="L52" s="7"/>
    </row>
    <row r="53" spans="1:21" ht="39.950000000000003" customHeight="1" x14ac:dyDescent="0.2">
      <c r="A53" s="7"/>
      <c r="B53" s="7"/>
      <c r="C53" s="7"/>
      <c r="D53" s="7"/>
      <c r="E53" s="7"/>
      <c r="F53" s="7"/>
      <c r="G53" s="7"/>
      <c r="H53" s="19"/>
      <c r="I53" s="7"/>
      <c r="J53" s="7"/>
      <c r="L53" s="7"/>
    </row>
    <row r="54" spans="1:21" ht="12" hidden="1" x14ac:dyDescent="0.2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21" ht="11.25" hidden="1" x14ac:dyDescent="0.2">
      <c r="A55" s="1"/>
      <c r="B55" s="1"/>
      <c r="C55" s="1"/>
      <c r="D55" s="1"/>
      <c r="E55" s="1"/>
      <c r="F55" s="1"/>
      <c r="G55" s="1"/>
      <c r="H55" s="1"/>
    </row>
    <row r="56" spans="1:21" ht="11.25" hidden="1" x14ac:dyDescent="0.2">
      <c r="A56" s="1"/>
      <c r="B56" s="1"/>
      <c r="C56" s="1"/>
      <c r="D56" s="1"/>
      <c r="E56" s="1"/>
      <c r="F56" s="1"/>
      <c r="G56" s="1"/>
      <c r="H56" s="1"/>
    </row>
    <row r="57" spans="1:21" ht="11.25" hidden="1" x14ac:dyDescent="0.2">
      <c r="A57" s="1"/>
      <c r="B57" s="1"/>
      <c r="C57" s="1"/>
      <c r="D57" s="1"/>
      <c r="E57" s="1"/>
      <c r="F57" s="1"/>
      <c r="G57" s="1"/>
      <c r="H57" s="1"/>
    </row>
    <row r="58" spans="1:21" ht="11.25" hidden="1" x14ac:dyDescent="0.2">
      <c r="A58" s="1"/>
      <c r="B58" s="1"/>
      <c r="C58" s="1"/>
      <c r="D58" s="1"/>
      <c r="E58" s="1"/>
      <c r="F58" s="1"/>
      <c r="G58" s="1"/>
      <c r="H58" s="1"/>
    </row>
    <row r="59" spans="1:21" ht="11.25" hidden="1" x14ac:dyDescent="0.2">
      <c r="A59" s="1"/>
      <c r="B59" s="1"/>
      <c r="C59" s="1"/>
      <c r="D59" s="1"/>
      <c r="E59" s="1"/>
      <c r="F59" s="1"/>
      <c r="G59" s="1"/>
      <c r="H59" s="1"/>
    </row>
    <row r="60" spans="1:21" ht="11.25" hidden="1" x14ac:dyDescent="0.2">
      <c r="A60" s="1"/>
      <c r="B60" s="1"/>
      <c r="C60" s="1"/>
      <c r="D60" s="1"/>
      <c r="E60" s="1"/>
      <c r="F60" s="1"/>
      <c r="G60" s="1"/>
      <c r="H60" s="1"/>
    </row>
    <row r="61" spans="1:21" ht="11.65" hidden="1" customHeight="1" x14ac:dyDescent="0.2">
      <c r="A61" s="1"/>
      <c r="B61" s="1"/>
      <c r="C61" s="1"/>
      <c r="D61" s="1"/>
      <c r="E61" s="1"/>
      <c r="F61" s="1"/>
      <c r="G61" s="1"/>
      <c r="H61" s="1"/>
    </row>
    <row r="62" spans="1:21" ht="11.65" hidden="1" customHeight="1" x14ac:dyDescent="0.2">
      <c r="A62" s="1"/>
      <c r="B62" s="1"/>
      <c r="C62" s="1"/>
      <c r="D62" s="1"/>
      <c r="E62" s="1"/>
      <c r="F62" s="1"/>
      <c r="G62" s="1"/>
      <c r="H62" s="1"/>
    </row>
    <row r="63" spans="1:21" ht="11.65" hidden="1" customHeight="1" x14ac:dyDescent="0.2">
      <c r="A63" s="1"/>
      <c r="B63" s="1"/>
      <c r="C63" s="1"/>
      <c r="D63" s="1"/>
      <c r="E63" s="1"/>
      <c r="F63" s="1"/>
      <c r="G63" s="1"/>
      <c r="H63" s="1"/>
    </row>
    <row r="64" spans="1:21" ht="11.65" hidden="1" customHeight="1" x14ac:dyDescent="0.2">
      <c r="A64" s="1"/>
      <c r="B64" s="1"/>
      <c r="C64" s="1"/>
      <c r="D64" s="1"/>
      <c r="E64" s="1"/>
      <c r="F64" s="1"/>
      <c r="G64" s="1"/>
      <c r="H64" s="1"/>
    </row>
    <row r="65" spans="1:8" ht="11.65" hidden="1" customHeight="1" x14ac:dyDescent="0.2">
      <c r="A65" s="1"/>
      <c r="B65" s="1"/>
      <c r="C65" s="1"/>
      <c r="D65" s="1"/>
      <c r="E65" s="1"/>
      <c r="F65" s="1"/>
      <c r="G65" s="1"/>
      <c r="H65" s="1"/>
    </row>
    <row r="66" spans="1:8" ht="11.65" hidden="1" customHeight="1" x14ac:dyDescent="0.2">
      <c r="A66" s="1"/>
      <c r="B66" s="1"/>
      <c r="C66" s="1"/>
      <c r="D66" s="1"/>
      <c r="E66" s="1"/>
      <c r="F66" s="1"/>
      <c r="G66" s="1"/>
      <c r="H66" s="1"/>
    </row>
    <row r="67" spans="1:8" ht="11.65" hidden="1" customHeight="1" x14ac:dyDescent="0.2">
      <c r="A67" s="1"/>
      <c r="B67" s="1"/>
      <c r="C67" s="1"/>
      <c r="D67" s="1"/>
      <c r="E67" s="1"/>
      <c r="F67" s="1"/>
      <c r="G67" s="1"/>
      <c r="H67" s="1"/>
    </row>
    <row r="68" spans="1:8" ht="11.65" hidden="1" customHeight="1" x14ac:dyDescent="0.2">
      <c r="A68" s="1"/>
      <c r="B68" s="1"/>
      <c r="C68" s="1"/>
      <c r="D68" s="1"/>
      <c r="E68" s="1"/>
      <c r="F68" s="1"/>
      <c r="G68" s="1"/>
      <c r="H68" s="1"/>
    </row>
    <row r="69" spans="1:8" ht="11.65" hidden="1" customHeight="1" x14ac:dyDescent="0.2">
      <c r="A69" s="1"/>
      <c r="B69" s="1"/>
      <c r="C69" s="1"/>
      <c r="D69" s="1"/>
      <c r="E69" s="1"/>
      <c r="F69" s="1"/>
      <c r="G69" s="1"/>
      <c r="H69" s="1"/>
    </row>
    <row r="70" spans="1:8" ht="11.65" hidden="1" customHeight="1" x14ac:dyDescent="0.2">
      <c r="A70" s="1"/>
      <c r="B70" s="1"/>
      <c r="C70" s="1"/>
      <c r="D70" s="1"/>
      <c r="E70" s="1"/>
      <c r="F70" s="1"/>
      <c r="G70" s="1"/>
      <c r="H70" s="1"/>
    </row>
    <row r="71" spans="1:8" ht="11.65" hidden="1" customHeight="1" x14ac:dyDescent="0.2">
      <c r="A71" s="1"/>
      <c r="B71" s="1"/>
      <c r="C71" s="1"/>
      <c r="D71" s="1"/>
      <c r="E71" s="1"/>
      <c r="F71" s="1"/>
      <c r="G71" s="1"/>
      <c r="H71" s="1"/>
    </row>
    <row r="72" spans="1:8" ht="11.65" hidden="1" customHeight="1" x14ac:dyDescent="0.2">
      <c r="A72" s="1"/>
      <c r="B72" s="1"/>
      <c r="C72" s="1"/>
      <c r="D72" s="1"/>
      <c r="E72" s="1"/>
      <c r="F72" s="1"/>
      <c r="G72" s="1"/>
      <c r="H72" s="1"/>
    </row>
    <row r="73" spans="1:8" ht="11.65" hidden="1" customHeight="1" x14ac:dyDescent="0.2">
      <c r="A73" s="1"/>
      <c r="B73" s="1"/>
      <c r="C73" s="1"/>
      <c r="D73" s="1"/>
      <c r="E73" s="1"/>
      <c r="F73" s="1"/>
      <c r="G73" s="1"/>
      <c r="H73" s="1"/>
    </row>
    <row r="74" spans="1:8" ht="11.65" hidden="1" customHeight="1" x14ac:dyDescent="0.2">
      <c r="A74" s="1"/>
      <c r="B74" s="1"/>
      <c r="C74" s="1"/>
      <c r="D74" s="1"/>
      <c r="E74" s="1"/>
      <c r="F74" s="1"/>
      <c r="G74" s="1"/>
      <c r="H74" s="1"/>
    </row>
    <row r="75" spans="1:8" ht="11.65" hidden="1" customHeight="1" x14ac:dyDescent="0.2">
      <c r="A75" s="1"/>
      <c r="B75" s="1"/>
      <c r="C75" s="1"/>
      <c r="D75" s="1"/>
      <c r="E75" s="1"/>
      <c r="F75" s="1"/>
      <c r="G75" s="1"/>
      <c r="H75" s="1"/>
    </row>
    <row r="76" spans="1:8" ht="11.65" hidden="1" customHeight="1" x14ac:dyDescent="0.2">
      <c r="A76" s="1"/>
      <c r="B76" s="1"/>
      <c r="C76" s="1"/>
      <c r="D76" s="1"/>
      <c r="E76" s="1"/>
      <c r="F76" s="1"/>
      <c r="G76" s="1"/>
      <c r="H76" s="1"/>
    </row>
    <row r="77" spans="1:8" ht="11.65" hidden="1" customHeight="1" x14ac:dyDescent="0.2">
      <c r="A77" s="1"/>
      <c r="B77" s="1"/>
      <c r="C77" s="1"/>
      <c r="D77" s="1"/>
      <c r="E77" s="1"/>
      <c r="F77" s="1"/>
      <c r="G77" s="1"/>
      <c r="H77" s="1"/>
    </row>
    <row r="78" spans="1:8" ht="11.65" hidden="1" customHeight="1" x14ac:dyDescent="0.2">
      <c r="A78" s="1"/>
      <c r="B78" s="1"/>
      <c r="C78" s="1"/>
      <c r="D78" s="1"/>
      <c r="E78" s="1"/>
      <c r="F78" s="1"/>
      <c r="G78" s="1"/>
      <c r="H78" s="1"/>
    </row>
    <row r="79" spans="1:8" ht="11.65" hidden="1" customHeight="1" x14ac:dyDescent="0.2">
      <c r="A79" s="1"/>
      <c r="B79" s="1"/>
      <c r="C79" s="1"/>
      <c r="D79" s="1"/>
      <c r="E79" s="1"/>
      <c r="F79" s="1"/>
      <c r="G79" s="1"/>
      <c r="H79" s="1"/>
    </row>
    <row r="80" spans="1:8" ht="11.65" hidden="1" customHeight="1" x14ac:dyDescent="0.2">
      <c r="A80" s="1"/>
      <c r="B80" s="1"/>
      <c r="C80" s="1"/>
      <c r="D80" s="1"/>
      <c r="E80" s="1"/>
      <c r="F80" s="1"/>
      <c r="G80" s="1"/>
      <c r="H80" s="1"/>
    </row>
    <row r="81" spans="1:8" ht="11.65" hidden="1" customHeight="1" x14ac:dyDescent="0.2">
      <c r="A81" s="1"/>
      <c r="B81" s="1"/>
      <c r="C81" s="1"/>
      <c r="D81" s="1"/>
      <c r="E81" s="1"/>
      <c r="F81" s="1"/>
      <c r="G81" s="1"/>
      <c r="H81" s="1"/>
    </row>
    <row r="82" spans="1:8" ht="11.65" hidden="1" customHeight="1" x14ac:dyDescent="0.2">
      <c r="A82" s="1"/>
      <c r="B82" s="1"/>
      <c r="C82" s="1"/>
      <c r="D82" s="1"/>
      <c r="E82" s="1"/>
      <c r="F82" s="1"/>
      <c r="G82" s="1"/>
      <c r="H82" s="1"/>
    </row>
    <row r="83" spans="1:8" ht="11.65" hidden="1" customHeight="1" x14ac:dyDescent="0.2">
      <c r="A83" s="1"/>
      <c r="B83" s="1"/>
      <c r="C83" s="1"/>
      <c r="D83" s="1"/>
      <c r="E83" s="1"/>
      <c r="F83" s="1"/>
      <c r="G83" s="1"/>
      <c r="H83" s="1"/>
    </row>
    <row r="84" spans="1:8" ht="11.65" hidden="1" customHeight="1" x14ac:dyDescent="0.2">
      <c r="A84" s="1"/>
      <c r="B84" s="1"/>
      <c r="C84" s="1"/>
      <c r="D84" s="1"/>
      <c r="E84" s="1"/>
      <c r="F84" s="1"/>
      <c r="G84" s="1"/>
      <c r="H84" s="1"/>
    </row>
    <row r="85" spans="1:8" ht="11.65" hidden="1" customHeight="1" x14ac:dyDescent="0.2">
      <c r="A85" s="1"/>
      <c r="B85" s="1"/>
      <c r="C85" s="1"/>
      <c r="D85" s="1"/>
      <c r="E85" s="1"/>
      <c r="F85" s="1"/>
      <c r="G85" s="1"/>
      <c r="H85" s="1"/>
    </row>
    <row r="86" spans="1:8" ht="11.65" hidden="1" customHeight="1" x14ac:dyDescent="0.2">
      <c r="A86" s="1"/>
      <c r="B86" s="1"/>
      <c r="C86" s="1"/>
      <c r="D86" s="1"/>
      <c r="E86" s="1"/>
      <c r="F86" s="1"/>
      <c r="G86" s="1"/>
      <c r="H86" s="1"/>
    </row>
    <row r="87" spans="1:8" ht="11.65" hidden="1" customHeight="1" x14ac:dyDescent="0.2">
      <c r="A87" s="1"/>
      <c r="B87" s="1"/>
      <c r="C87" s="1"/>
      <c r="D87" s="1"/>
      <c r="E87" s="1"/>
      <c r="F87" s="1"/>
      <c r="G87" s="1"/>
      <c r="H87" s="1"/>
    </row>
    <row r="88" spans="1:8" ht="11.65" hidden="1" customHeight="1" x14ac:dyDescent="0.2">
      <c r="A88" s="1"/>
      <c r="B88" s="1"/>
      <c r="C88" s="1"/>
      <c r="D88" s="1"/>
      <c r="E88" s="1"/>
      <c r="F88" s="1"/>
      <c r="G88" s="1"/>
      <c r="H88" s="1"/>
    </row>
    <row r="89" spans="1:8" ht="11.65" hidden="1" customHeight="1" x14ac:dyDescent="0.2">
      <c r="A89" s="1"/>
      <c r="B89" s="1"/>
      <c r="C89" s="1"/>
      <c r="D89" s="1"/>
      <c r="E89" s="1"/>
      <c r="F89" s="1"/>
      <c r="G89" s="1"/>
      <c r="H89" s="1"/>
    </row>
    <row r="90" spans="1:8" ht="11.65" hidden="1" customHeight="1" x14ac:dyDescent="0.2">
      <c r="A90" s="1"/>
      <c r="B90" s="1"/>
      <c r="C90" s="1"/>
      <c r="D90" s="1"/>
      <c r="E90" s="1"/>
      <c r="F90" s="1"/>
      <c r="G90" s="1"/>
      <c r="H90" s="1"/>
    </row>
    <row r="91" spans="1:8" ht="11.65" hidden="1" customHeight="1" x14ac:dyDescent="0.2">
      <c r="A91" s="1"/>
      <c r="B91" s="1"/>
      <c r="C91" s="1"/>
      <c r="D91" s="1"/>
      <c r="E91" s="1"/>
      <c r="F91" s="1"/>
      <c r="G91" s="1"/>
      <c r="H91" s="1"/>
    </row>
    <row r="92" spans="1:8" ht="11.65" hidden="1" customHeight="1" x14ac:dyDescent="0.2">
      <c r="A92" s="1"/>
      <c r="B92" s="1"/>
      <c r="C92" s="1"/>
      <c r="D92" s="1"/>
      <c r="E92" s="1"/>
      <c r="F92" s="1"/>
      <c r="G92" s="1"/>
      <c r="H92" s="1"/>
    </row>
    <row r="93" spans="1:8" ht="11.65" hidden="1" customHeight="1" x14ac:dyDescent="0.2">
      <c r="A93" s="1"/>
      <c r="B93" s="1"/>
      <c r="C93" s="1"/>
      <c r="D93" s="1"/>
      <c r="E93" s="1"/>
      <c r="F93" s="1"/>
      <c r="G93" s="1"/>
      <c r="H93" s="1"/>
    </row>
    <row r="94" spans="1:8" ht="11.65" hidden="1" customHeight="1" x14ac:dyDescent="0.2">
      <c r="A94" s="1"/>
      <c r="B94" s="1"/>
      <c r="C94" s="1"/>
      <c r="D94" s="1"/>
      <c r="E94" s="1"/>
      <c r="F94" s="1"/>
      <c r="G94" s="1"/>
      <c r="H94" s="1"/>
    </row>
    <row r="95" spans="1:8" ht="11.65" hidden="1" customHeight="1" x14ac:dyDescent="0.2">
      <c r="A95" s="1"/>
      <c r="B95" s="1"/>
      <c r="C95" s="1"/>
      <c r="D95" s="1"/>
      <c r="E95" s="1"/>
      <c r="F95" s="1"/>
      <c r="G95" s="1"/>
      <c r="H95" s="1"/>
    </row>
    <row r="96" spans="1:8" ht="11.65" hidden="1" customHeight="1" x14ac:dyDescent="0.2">
      <c r="A96" s="1"/>
      <c r="B96" s="1"/>
      <c r="C96" s="1"/>
      <c r="D96" s="1"/>
      <c r="E96" s="1"/>
      <c r="F96" s="1"/>
      <c r="G96" s="1"/>
      <c r="H96" s="1"/>
    </row>
    <row r="97" spans="1:8" ht="11.65" hidden="1" customHeight="1" x14ac:dyDescent="0.2">
      <c r="A97" s="1"/>
      <c r="B97" s="1"/>
      <c r="C97" s="1"/>
      <c r="D97" s="1"/>
      <c r="E97" s="1"/>
      <c r="F97" s="1"/>
      <c r="G97" s="1"/>
      <c r="H97" s="1"/>
    </row>
    <row r="98" spans="1:8" ht="11.65" hidden="1" customHeight="1" x14ac:dyDescent="0.2">
      <c r="A98" s="1"/>
      <c r="B98" s="1"/>
      <c r="C98" s="1"/>
      <c r="D98" s="1"/>
      <c r="E98" s="1"/>
      <c r="F98" s="1"/>
      <c r="G98" s="1"/>
      <c r="H98" s="1"/>
    </row>
    <row r="99" spans="1:8" ht="11.65" hidden="1" customHeight="1" x14ac:dyDescent="0.2">
      <c r="A99" s="1"/>
      <c r="B99" s="1"/>
      <c r="C99" s="1"/>
      <c r="D99" s="1"/>
      <c r="E99" s="1"/>
      <c r="F99" s="1"/>
      <c r="G99" s="1"/>
      <c r="H99" s="1"/>
    </row>
    <row r="100" spans="1:8" ht="11.65" hidden="1" customHeight="1" x14ac:dyDescent="0.2">
      <c r="A100" s="1"/>
      <c r="B100" s="1"/>
      <c r="C100" s="1"/>
      <c r="D100" s="1"/>
      <c r="E100" s="1"/>
      <c r="F100" s="1"/>
      <c r="G100" s="1"/>
      <c r="H100" s="1"/>
    </row>
    <row r="101" spans="1:8" ht="11.65" hidden="1" customHeight="1" x14ac:dyDescent="0.2">
      <c r="A101" s="1"/>
      <c r="B101" s="1"/>
      <c r="C101" s="1"/>
      <c r="D101" s="1"/>
      <c r="E101" s="1"/>
      <c r="F101" s="1"/>
      <c r="G101" s="1"/>
      <c r="H101" s="1"/>
    </row>
    <row r="102" spans="1:8" ht="11.65" hidden="1" customHeight="1" x14ac:dyDescent="0.2">
      <c r="A102" s="1"/>
      <c r="B102" s="1"/>
      <c r="C102" s="1"/>
      <c r="D102" s="1"/>
      <c r="E102" s="1"/>
      <c r="F102" s="1"/>
      <c r="G102" s="1"/>
      <c r="H102" s="1"/>
    </row>
    <row r="103" spans="1:8" ht="11.65" hidden="1" customHeight="1" x14ac:dyDescent="0.2">
      <c r="A103" s="1"/>
      <c r="B103" s="1"/>
      <c r="C103" s="1"/>
      <c r="D103" s="1"/>
      <c r="E103" s="1"/>
      <c r="F103" s="1"/>
      <c r="G103" s="1"/>
      <c r="H103" s="1"/>
    </row>
    <row r="104" spans="1:8" ht="0" hidden="1" customHeight="1" x14ac:dyDescent="0.2"/>
    <row r="105" spans="1:8" ht="0" hidden="1" customHeight="1" x14ac:dyDescent="0.2"/>
  </sheetData>
  <sheetProtection password="DD75" sheet="1" objects="1" scenarios="1" selectLockedCells="1"/>
  <protectedRanges>
    <protectedRange sqref="F12:G29 C6 C35:H37 C41:D42 F41:G42 H42 C48 C43:C44 E41:E43" name="Plage1"/>
  </protectedRanges>
  <mergeCells count="34">
    <mergeCell ref="B24:B25"/>
    <mergeCell ref="B2:H3"/>
    <mergeCell ref="J4:J8"/>
    <mergeCell ref="B6:B7"/>
    <mergeCell ref="C6:E7"/>
    <mergeCell ref="F10:G10"/>
    <mergeCell ref="B12:B13"/>
    <mergeCell ref="B14:B15"/>
    <mergeCell ref="B16:B17"/>
    <mergeCell ref="B18:B19"/>
    <mergeCell ref="B20:B21"/>
    <mergeCell ref="B22:B23"/>
    <mergeCell ref="C41:D41"/>
    <mergeCell ref="B26:B27"/>
    <mergeCell ref="B28:B29"/>
    <mergeCell ref="B31:H31"/>
    <mergeCell ref="C33:D33"/>
    <mergeCell ref="F33:G33"/>
    <mergeCell ref="C35:D35"/>
    <mergeCell ref="F35:G35"/>
    <mergeCell ref="C36:D36"/>
    <mergeCell ref="F36:G36"/>
    <mergeCell ref="C37:D37"/>
    <mergeCell ref="F37:G37"/>
    <mergeCell ref="B39:H39"/>
    <mergeCell ref="J48:J50"/>
    <mergeCell ref="K48:K50"/>
    <mergeCell ref="B52:H52"/>
    <mergeCell ref="C42:D42"/>
    <mergeCell ref="F42:G42"/>
    <mergeCell ref="C43:D43"/>
    <mergeCell ref="C44:D44"/>
    <mergeCell ref="B46:H46"/>
    <mergeCell ref="C48:F50"/>
  </mergeCells>
  <conditionalFormatting sqref="C48">
    <cfRule type="cellIs" dxfId="1" priority="2" stopIfTrue="1" operator="notBetween">
      <formula>0</formula>
      <formula>300</formula>
    </cfRule>
  </conditionalFormatting>
  <conditionalFormatting sqref="F12:G29">
    <cfRule type="cellIs" dxfId="0" priority="1" stopIfTrue="1" operator="notBetween">
      <formula>0</formula>
      <formula>99</formula>
    </cfRule>
  </conditionalFormatting>
  <dataValidations count="4">
    <dataValidation type="list" allowBlank="1" showInputMessage="1" showErrorMessage="1" sqref="H37 E37:F37 C37">
      <formula1>"France,Angleterre,Russie,Espagne"</formula1>
    </dataValidation>
    <dataValidation type="list" allowBlank="1" showInputMessage="1" showErrorMessage="1" sqref="H36 E36:F36 C36">
      <formula1>"Allemagne,Norvège,Pays-Bas,Islande"</formula1>
    </dataValidation>
    <dataValidation type="list" allowBlank="1" showInputMessage="1" showErrorMessage="1" sqref="H35 E35:F35 C35">
      <formula1>"Suède,Italie,Danemark,Finlande"</formula1>
    </dataValidation>
    <dataValidation type="list" allowBlank="1" showInputMessage="1" showErrorMessage="1" sqref="H42 F42 C41:C44 E41:E43">
      <formula1>"Suède,Italie,Danemark,Finlande,Allemagne,Norvège,Pays-Bas,Islande,France,Angleterre,Russie,Espagne"</formula1>
    </dataValidation>
  </dataValidations>
  <pageMargins left="0.7" right="0.7" top="0.75" bottom="0.75" header="0.3" footer="0.3"/>
  <pageSetup paperSize="9" orientation="portrait" r:id="rId1"/>
  <ignoredErrors>
    <ignoredError sqref="J42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REGLES</vt:lpstr>
      <vt:lpstr>RESULTATS</vt:lpstr>
      <vt:lpstr>TEST</vt:lpstr>
      <vt:lpstr>PRONOSTICS</vt:lpstr>
      <vt:lpstr>REGLES!Zone_d_impression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Erwan Chapel</dc:creator>
  <cp:lastModifiedBy>Célia</cp:lastModifiedBy>
  <cp:lastPrinted>2012-06-07T21:45:40Z</cp:lastPrinted>
  <dcterms:created xsi:type="dcterms:W3CDTF">2006-04-22T15:38:58Z</dcterms:created>
  <dcterms:modified xsi:type="dcterms:W3CDTF">2013-07-10T14:50:58Z</dcterms:modified>
</cp:coreProperties>
</file>