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5" windowWidth="18795" windowHeight="12015" activeTab="4"/>
  </bookViews>
  <sheets>
    <sheet name="2013.09.12" sheetId="1" r:id="rId1"/>
    <sheet name="2013.09.21" sheetId="4" r:id="rId2"/>
    <sheet name="2013.09.28" sheetId="8" r:id="rId3"/>
    <sheet name="2013.10.23" sheetId="10" r:id="rId4"/>
    <sheet name="PROCHAIN" sheetId="13" r:id="rId5"/>
  </sheets>
  <calcPr calcId="125725"/>
</workbook>
</file>

<file path=xl/calcChain.xml><?xml version="1.0" encoding="utf-8"?>
<calcChain xmlns="http://schemas.openxmlformats.org/spreadsheetml/2006/main">
  <c r="U4" i="13"/>
  <c r="U5"/>
  <c r="U6"/>
  <c r="U7"/>
  <c r="U8"/>
  <c r="U9"/>
  <c r="U1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3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3"/>
  <c r="V44"/>
  <c r="R44"/>
  <c r="O44"/>
  <c r="I44"/>
  <c r="E44"/>
  <c r="T48"/>
  <c r="Q48"/>
  <c r="N48"/>
  <c r="F48"/>
  <c r="D48"/>
  <c r="O48"/>
  <c r="R48"/>
  <c r="V3" i="10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3"/>
  <c r="V53" i="13"/>
  <c r="V52"/>
  <c r="V51"/>
  <c r="V50"/>
  <c r="V49"/>
  <c r="V47"/>
  <c r="V46"/>
  <c r="R45"/>
  <c r="O45"/>
  <c r="I45"/>
  <c r="E45"/>
  <c r="R43"/>
  <c r="O43"/>
  <c r="I43"/>
  <c r="E43"/>
  <c r="R42"/>
  <c r="O42"/>
  <c r="I42"/>
  <c r="E42"/>
  <c r="R41"/>
  <c r="O41"/>
  <c r="I41"/>
  <c r="E41"/>
  <c r="R40"/>
  <c r="O40"/>
  <c r="I40"/>
  <c r="E40"/>
  <c r="R39"/>
  <c r="O39"/>
  <c r="I39"/>
  <c r="E39"/>
  <c r="R38"/>
  <c r="O38"/>
  <c r="I38"/>
  <c r="E38"/>
  <c r="R37"/>
  <c r="O37"/>
  <c r="I37"/>
  <c r="E37"/>
  <c r="R36"/>
  <c r="O36"/>
  <c r="I36"/>
  <c r="E36"/>
  <c r="R35"/>
  <c r="O35"/>
  <c r="I35"/>
  <c r="E35"/>
  <c r="R34"/>
  <c r="O34"/>
  <c r="I34"/>
  <c r="E34"/>
  <c r="R33"/>
  <c r="O33"/>
  <c r="I33"/>
  <c r="E33"/>
  <c r="R32"/>
  <c r="O32"/>
  <c r="I32"/>
  <c r="E32"/>
  <c r="R31"/>
  <c r="O31"/>
  <c r="I31"/>
  <c r="E31"/>
  <c r="R30"/>
  <c r="O30"/>
  <c r="I30"/>
  <c r="E30"/>
  <c r="R29"/>
  <c r="O29"/>
  <c r="I29"/>
  <c r="E29"/>
  <c r="R28"/>
  <c r="O28"/>
  <c r="I28"/>
  <c r="E28"/>
  <c r="R27"/>
  <c r="O27"/>
  <c r="I27"/>
  <c r="E27"/>
  <c r="R26"/>
  <c r="O26"/>
  <c r="I26"/>
  <c r="E26"/>
  <c r="R25"/>
  <c r="O25"/>
  <c r="I25"/>
  <c r="E25"/>
  <c r="R24"/>
  <c r="O24"/>
  <c r="I24"/>
  <c r="E24"/>
  <c r="R23"/>
  <c r="O23"/>
  <c r="I23"/>
  <c r="E23"/>
  <c r="R22"/>
  <c r="O22"/>
  <c r="I22"/>
  <c r="E22"/>
  <c r="R21"/>
  <c r="O21"/>
  <c r="I21"/>
  <c r="E21"/>
  <c r="R20"/>
  <c r="O20"/>
  <c r="I20"/>
  <c r="E20"/>
  <c r="R19"/>
  <c r="O19"/>
  <c r="I19"/>
  <c r="E19"/>
  <c r="R18"/>
  <c r="O18"/>
  <c r="I18"/>
  <c r="E18"/>
  <c r="R17"/>
  <c r="O17"/>
  <c r="I17"/>
  <c r="E17"/>
  <c r="R16"/>
  <c r="O16"/>
  <c r="I16"/>
  <c r="E16"/>
  <c r="R15"/>
  <c r="O15"/>
  <c r="I15"/>
  <c r="E15"/>
  <c r="R14"/>
  <c r="O14"/>
  <c r="I14"/>
  <c r="E14"/>
  <c r="R13"/>
  <c r="O13"/>
  <c r="I13"/>
  <c r="E13"/>
  <c r="R12"/>
  <c r="O12"/>
  <c r="I12"/>
  <c r="E12"/>
  <c r="R11"/>
  <c r="O11"/>
  <c r="I11"/>
  <c r="E11"/>
  <c r="R10"/>
  <c r="O10"/>
  <c r="I10"/>
  <c r="E10"/>
  <c r="R9"/>
  <c r="O9"/>
  <c r="I9"/>
  <c r="E9"/>
  <c r="R8"/>
  <c r="O8"/>
  <c r="I8"/>
  <c r="E8"/>
  <c r="R7"/>
  <c r="O7"/>
  <c r="I7"/>
  <c r="E7"/>
  <c r="R6"/>
  <c r="O6"/>
  <c r="I6"/>
  <c r="E6"/>
  <c r="R5"/>
  <c r="O5"/>
  <c r="I5"/>
  <c r="E5"/>
  <c r="R4"/>
  <c r="O4"/>
  <c r="I4"/>
  <c r="E4"/>
  <c r="R3"/>
  <c r="O3"/>
  <c r="I3"/>
  <c r="E3"/>
  <c r="V4" i="10"/>
  <c r="V5"/>
  <c r="V6"/>
  <c r="V7"/>
  <c r="V8"/>
  <c r="V9"/>
  <c r="V10"/>
  <c r="V11"/>
  <c r="V12"/>
  <c r="V14"/>
  <c r="V15"/>
  <c r="V16"/>
  <c r="V17"/>
  <c r="V18"/>
  <c r="V19"/>
  <c r="V20"/>
  <c r="V21"/>
  <c r="V22"/>
  <c r="V23"/>
  <c r="V24"/>
  <c r="V25"/>
  <c r="V26"/>
  <c r="V27"/>
  <c r="V28"/>
  <c r="V30"/>
  <c r="V31"/>
  <c r="V32"/>
  <c r="V33"/>
  <c r="V34"/>
  <c r="V35"/>
  <c r="V36"/>
  <c r="V37"/>
  <c r="V38"/>
  <c r="V39"/>
  <c r="V40"/>
  <c r="V41"/>
  <c r="V42"/>
  <c r="V43"/>
  <c r="V45"/>
  <c r="V46"/>
  <c r="V47"/>
  <c r="V48"/>
  <c r="V49"/>
  <c r="V50"/>
  <c r="V51"/>
  <c r="V52"/>
  <c r="V44"/>
  <c r="I29"/>
  <c r="V13"/>
  <c r="V29"/>
  <c r="O3"/>
  <c r="U4"/>
  <c r="U5"/>
  <c r="U6"/>
  <c r="U7"/>
  <c r="U8"/>
  <c r="U9"/>
  <c r="U1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R4"/>
  <c r="R5"/>
  <c r="R6"/>
  <c r="R7"/>
  <c r="R8"/>
  <c r="R9"/>
  <c r="R10"/>
  <c r="R11"/>
  <c r="R12"/>
  <c r="R13"/>
  <c r="R14"/>
  <c r="R15"/>
  <c r="R16"/>
  <c r="R17"/>
  <c r="R18"/>
  <c r="R19"/>
  <c r="R20"/>
  <c r="R21"/>
  <c r="R22"/>
  <c r="R23"/>
  <c r="R24"/>
  <c r="R25"/>
  <c r="R26"/>
  <c r="R27"/>
  <c r="R28"/>
  <c r="R29"/>
  <c r="R30"/>
  <c r="R31"/>
  <c r="R32"/>
  <c r="R33"/>
  <c r="R34"/>
  <c r="R35"/>
  <c r="R36"/>
  <c r="R37"/>
  <c r="R38"/>
  <c r="R39"/>
  <c r="R40"/>
  <c r="R41"/>
  <c r="R42"/>
  <c r="R43"/>
  <c r="R44"/>
  <c r="O4"/>
  <c r="O5"/>
  <c r="O6"/>
  <c r="O7"/>
  <c r="O8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I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30"/>
  <c r="I31"/>
  <c r="I32"/>
  <c r="I33"/>
  <c r="I34"/>
  <c r="I35"/>
  <c r="I36"/>
  <c r="I37"/>
  <c r="I38"/>
  <c r="I39"/>
  <c r="I40"/>
  <c r="I41"/>
  <c r="I42"/>
  <c r="I43"/>
  <c r="I44"/>
  <c r="U3"/>
  <c r="R3"/>
  <c r="I3"/>
  <c r="E3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U48" i="13" l="1"/>
  <c r="V48" s="1"/>
  <c r="I48"/>
  <c r="V3"/>
  <c r="V4"/>
  <c r="V5"/>
  <c r="V6"/>
  <c r="V7"/>
  <c r="V8"/>
  <c r="V9"/>
  <c r="V10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5"/>
</calcChain>
</file>

<file path=xl/sharedStrings.xml><?xml version="1.0" encoding="utf-8"?>
<sst xmlns="http://schemas.openxmlformats.org/spreadsheetml/2006/main" count="303" uniqueCount="81">
  <si>
    <t>Fikus</t>
  </si>
  <si>
    <t>Onomatopia</t>
  </si>
  <si>
    <t>Lëaphar</t>
  </si>
  <si>
    <t>MAUREL9</t>
  </si>
  <si>
    <t>noenoe4</t>
  </si>
  <si>
    <t>yourik</t>
  </si>
  <si>
    <t>Flascha</t>
  </si>
  <si>
    <t>leann87</t>
  </si>
  <si>
    <t>Blackcook62</t>
  </si>
  <si>
    <t>Silvinio</t>
  </si>
  <si>
    <t>lucavengers</t>
  </si>
  <si>
    <t>GC382</t>
  </si>
  <si>
    <t>demonO1</t>
  </si>
  <si>
    <t>Sanglier Royal</t>
  </si>
  <si>
    <t>sasa10007</t>
  </si>
  <si>
    <t>Le Schleu</t>
  </si>
  <si>
    <t>RulerNico</t>
  </si>
  <si>
    <t>mjohn97418</t>
  </si>
  <si>
    <t>Cleo65223</t>
  </si>
  <si>
    <t>destructeur97</t>
  </si>
  <si>
    <t>loulou81490</t>
  </si>
  <si>
    <t>attila007</t>
  </si>
  <si>
    <t>ricco4</t>
  </si>
  <si>
    <t>ya30</t>
  </si>
  <si>
    <t>killian83120</t>
  </si>
  <si>
    <t>PatrickPlayer85</t>
  </si>
  <si>
    <t>destructeur9742</t>
  </si>
  <si>
    <t>Stratege1</t>
  </si>
  <si>
    <t>destructeur974</t>
  </si>
  <si>
    <t>gotgotdu35</t>
  </si>
  <si>
    <t>dragon27</t>
  </si>
  <si>
    <t>ChampionBoyerje</t>
  </si>
  <si>
    <t>Fennec Désert</t>
  </si>
  <si>
    <t>laffont74</t>
  </si>
  <si>
    <t>gert2</t>
  </si>
  <si>
    <t>Hercule974</t>
  </si>
  <si>
    <t>tom297</t>
  </si>
  <si>
    <t>erom1005</t>
  </si>
  <si>
    <t>mastodonte974</t>
  </si>
  <si>
    <t>pol32</t>
  </si>
  <si>
    <t>OLIVEDU NORD</t>
  </si>
  <si>
    <t>Nom</t>
  </si>
  <si>
    <t>N°</t>
  </si>
  <si>
    <t>Niveau</t>
  </si>
  <si>
    <t>PH</t>
  </si>
  <si>
    <t>ressource</t>
  </si>
  <si>
    <t>dons</t>
  </si>
  <si>
    <t>rubis</t>
  </si>
  <si>
    <t>Dist.</t>
  </si>
  <si>
    <t>Connect</t>
  </si>
  <si>
    <t>theulitmatezack</t>
  </si>
  <si>
    <t>darkilerdestroy</t>
  </si>
  <si>
    <t>Ekoua</t>
  </si>
  <si>
    <t>deric124steel</t>
  </si>
  <si>
    <t>annieémond</t>
  </si>
  <si>
    <t>fonk</t>
  </si>
  <si>
    <t>adam1313</t>
  </si>
  <si>
    <t>2x</t>
  </si>
  <si>
    <t>BATMANGamer</t>
  </si>
  <si>
    <t>-clement07-</t>
  </si>
  <si>
    <t>Mackormac</t>
  </si>
  <si>
    <t>PBRXfayter</t>
  </si>
  <si>
    <t>faucon338</t>
  </si>
  <si>
    <t>zzzz8</t>
  </si>
  <si>
    <t>porta3</t>
  </si>
  <si>
    <t>berserkr</t>
  </si>
  <si>
    <t>Hokchman</t>
  </si>
  <si>
    <t>azura973</t>
  </si>
  <si>
    <t>lulu39300</t>
  </si>
  <si>
    <t>james4781</t>
  </si>
  <si>
    <t>Faucon NH</t>
  </si>
  <si>
    <t>Rajjo</t>
  </si>
  <si>
    <t>Av</t>
  </si>
  <si>
    <t>Ap</t>
  </si>
  <si>
    <t>Diff</t>
  </si>
  <si>
    <t>Or</t>
  </si>
  <si>
    <t>Exclure ?</t>
  </si>
  <si>
    <t>Pas actif</t>
  </si>
  <si>
    <t>Visé</t>
  </si>
  <si>
    <t>roro1412598</t>
  </si>
  <si>
    <t>Moyenne ou Totaux</t>
  </si>
</sst>
</file>

<file path=xl/styles.xml><?xml version="1.0" encoding="utf-8"?>
<styleSheet xmlns="http://schemas.openxmlformats.org/spreadsheetml/2006/main">
  <numFmts count="1">
    <numFmt numFmtId="164" formatCode="#,##0_ ;[Red]\-#,##0\ "/>
  </numFmts>
  <fonts count="2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 style="medium">
        <color auto="1"/>
      </left>
      <right/>
      <top/>
      <bottom style="thick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49" fontId="0" fillId="3" borderId="0" xfId="0" applyNumberFormat="1" applyFill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2" xfId="0" applyNumberForma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164" fontId="0" fillId="0" borderId="3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4" xfId="0" applyNumberFormat="1" applyFill="1" applyBorder="1" applyAlignment="1">
      <alignment horizontal="center" vertical="center"/>
    </xf>
    <xf numFmtId="164" fontId="0" fillId="0" borderId="6" xfId="0" applyNumberFormat="1" applyFill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49" fontId="0" fillId="0" borderId="8" xfId="0" applyNumberFormat="1" applyFill="1" applyBorder="1" applyAlignment="1">
      <alignment horizontal="center" vertical="center"/>
    </xf>
    <xf numFmtId="49" fontId="0" fillId="3" borderId="8" xfId="0" applyNumberForma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</cellXfs>
  <cellStyles count="1">
    <cellStyle name="Normal" xfId="0" builtinId="0"/>
  </cellStyles>
  <dxfs count="78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u val="none"/>
        <color theme="0"/>
      </font>
      <fill>
        <patternFill patternType="solid">
          <fgColor theme="6" tint="-0.499984740745262"/>
          <bgColor rgb="FF002060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strike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theme="0"/>
      </font>
      <fill>
        <patternFill patternType="solid"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u val="none"/>
        <color theme="0"/>
      </font>
      <fill>
        <patternFill patternType="solid">
          <fgColor theme="6" tint="-0.499984740745262"/>
          <bgColor rgb="FF002060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strike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theme="0"/>
      </font>
      <fill>
        <patternFill patternType="solid"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u val="none"/>
        <color theme="0"/>
      </font>
      <fill>
        <patternFill patternType="solid">
          <fgColor theme="6" tint="-0.499984740745262"/>
          <bgColor rgb="FF002060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strike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theme="0"/>
      </font>
      <fill>
        <patternFill patternType="solid"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b/>
        <i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u val="none"/>
        <color theme="0"/>
      </font>
      <fill>
        <patternFill patternType="solid">
          <fgColor theme="6" tint="-0.499984740745262"/>
          <bgColor rgb="FF002060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strike val="0"/>
        <color theme="0"/>
      </font>
      <fill>
        <patternFill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  <color theme="0"/>
      </font>
      <fill>
        <patternFill patternType="solid">
          <bgColor rgb="FF00206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I44"/>
  <sheetViews>
    <sheetView workbookViewId="0">
      <pane ySplit="2" topLeftCell="A3" activePane="bottomLeft" state="frozen"/>
      <selection pane="bottomLeft" activeCell="C39" sqref="C39"/>
    </sheetView>
  </sheetViews>
  <sheetFormatPr baseColWidth="10" defaultRowHeight="15"/>
  <cols>
    <col min="1" max="1" width="4" style="1" customWidth="1"/>
    <col min="2" max="2" width="19.28515625" style="1" customWidth="1"/>
    <col min="3" max="3" width="7" style="1" customWidth="1"/>
    <col min="4" max="4" width="6.7109375" style="1" customWidth="1"/>
    <col min="5" max="5" width="8" style="1" customWidth="1"/>
    <col min="6" max="6" width="11.42578125" style="1"/>
    <col min="7" max="7" width="10.140625" style="2" customWidth="1"/>
    <col min="8" max="8" width="10.28515625" style="2" customWidth="1"/>
    <col min="9" max="9" width="10.42578125" style="2" customWidth="1"/>
    <col min="10" max="16384" width="11.42578125" style="1"/>
  </cols>
  <sheetData>
    <row r="2" spans="1:9">
      <c r="A2" s="1" t="s">
        <v>42</v>
      </c>
      <c r="B2" s="1" t="s">
        <v>41</v>
      </c>
      <c r="C2" s="1" t="s">
        <v>43</v>
      </c>
      <c r="D2" s="1" t="s">
        <v>48</v>
      </c>
      <c r="E2" s="1" t="s">
        <v>44</v>
      </c>
      <c r="F2" s="1" t="s">
        <v>49</v>
      </c>
      <c r="G2" s="2" t="s">
        <v>45</v>
      </c>
      <c r="H2" s="2" t="s">
        <v>46</v>
      </c>
      <c r="I2" s="2" t="s">
        <v>47</v>
      </c>
    </row>
    <row r="3" spans="1:9">
      <c r="A3" s="1">
        <v>36</v>
      </c>
      <c r="B3" s="1" t="s">
        <v>54</v>
      </c>
      <c r="C3" s="1">
        <v>25</v>
      </c>
      <c r="D3" s="1">
        <v>574</v>
      </c>
      <c r="E3" s="1">
        <v>201</v>
      </c>
      <c r="G3" s="2">
        <v>2068</v>
      </c>
      <c r="H3" s="2">
        <v>0</v>
      </c>
      <c r="I3" s="2">
        <v>0</v>
      </c>
    </row>
    <row r="4" spans="1:9">
      <c r="A4" s="1">
        <v>22</v>
      </c>
      <c r="B4" s="1" t="s">
        <v>21</v>
      </c>
      <c r="C4" s="1">
        <v>40</v>
      </c>
      <c r="D4" s="1">
        <v>65</v>
      </c>
      <c r="E4" s="1">
        <v>365</v>
      </c>
      <c r="F4" s="3"/>
      <c r="G4" s="2">
        <v>0</v>
      </c>
      <c r="H4" s="2">
        <v>0</v>
      </c>
      <c r="I4" s="2">
        <v>0</v>
      </c>
    </row>
    <row r="5" spans="1:9">
      <c r="A5" s="1">
        <v>9</v>
      </c>
      <c r="B5" s="1" t="s">
        <v>8</v>
      </c>
      <c r="C5" s="1">
        <v>12</v>
      </c>
      <c r="D5" s="1">
        <v>6</v>
      </c>
      <c r="E5" s="1">
        <v>513</v>
      </c>
      <c r="G5" s="2">
        <v>0</v>
      </c>
      <c r="H5" s="2">
        <v>0</v>
      </c>
      <c r="I5" s="2">
        <v>0</v>
      </c>
    </row>
    <row r="6" spans="1:9">
      <c r="A6" s="1">
        <v>32</v>
      </c>
      <c r="B6" s="1" t="s">
        <v>31</v>
      </c>
      <c r="C6" s="1">
        <v>8</v>
      </c>
      <c r="D6" s="1">
        <v>3</v>
      </c>
      <c r="E6" s="1">
        <v>0</v>
      </c>
      <c r="G6" s="2">
        <v>0</v>
      </c>
      <c r="H6" s="2">
        <v>0</v>
      </c>
      <c r="I6" s="2">
        <v>0</v>
      </c>
    </row>
    <row r="7" spans="1:9">
      <c r="A7" s="1">
        <v>19</v>
      </c>
      <c r="B7" s="1" t="s">
        <v>18</v>
      </c>
      <c r="C7" s="1">
        <v>39</v>
      </c>
      <c r="D7" s="1">
        <v>39</v>
      </c>
      <c r="E7" s="1">
        <v>980</v>
      </c>
      <c r="G7" s="2">
        <v>298286</v>
      </c>
      <c r="H7" s="2">
        <v>13305</v>
      </c>
      <c r="I7" s="2">
        <v>1455</v>
      </c>
    </row>
    <row r="8" spans="1:9">
      <c r="A8" s="1">
        <v>13</v>
      </c>
      <c r="B8" s="1" t="s">
        <v>12</v>
      </c>
      <c r="C8" s="1">
        <v>37</v>
      </c>
      <c r="D8" s="1">
        <v>54</v>
      </c>
      <c r="E8" s="1">
        <v>590</v>
      </c>
      <c r="G8" s="2">
        <v>21849</v>
      </c>
      <c r="H8" s="2">
        <v>791</v>
      </c>
      <c r="I8" s="2">
        <v>155</v>
      </c>
    </row>
    <row r="9" spans="1:9">
      <c r="A9" s="1">
        <v>20</v>
      </c>
      <c r="B9" s="1" t="s">
        <v>19</v>
      </c>
      <c r="C9" s="1">
        <v>14</v>
      </c>
      <c r="D9" s="1">
        <v>11</v>
      </c>
      <c r="E9" s="1">
        <v>299</v>
      </c>
      <c r="G9" s="2">
        <v>0</v>
      </c>
      <c r="H9" s="2">
        <v>0</v>
      </c>
      <c r="I9" s="2">
        <v>0</v>
      </c>
    </row>
    <row r="10" spans="1:9">
      <c r="A10" s="1">
        <v>29</v>
      </c>
      <c r="B10" s="1" t="s">
        <v>28</v>
      </c>
      <c r="C10" s="1">
        <v>17</v>
      </c>
      <c r="D10" s="1">
        <v>12</v>
      </c>
      <c r="E10" s="1">
        <v>100</v>
      </c>
      <c r="G10" s="2">
        <v>490</v>
      </c>
      <c r="H10" s="2">
        <v>0</v>
      </c>
      <c r="I10" s="2">
        <v>12</v>
      </c>
    </row>
    <row r="11" spans="1:9">
      <c r="A11" s="1">
        <v>27</v>
      </c>
      <c r="B11" s="1" t="s">
        <v>26</v>
      </c>
      <c r="C11" s="1">
        <v>10</v>
      </c>
      <c r="D11" s="1">
        <v>16</v>
      </c>
      <c r="E11" s="1">
        <v>0</v>
      </c>
      <c r="F11" s="3"/>
      <c r="G11" s="2">
        <v>0</v>
      </c>
      <c r="H11" s="2">
        <v>0</v>
      </c>
      <c r="I11" s="2">
        <v>0</v>
      </c>
    </row>
    <row r="12" spans="1:9">
      <c r="A12" s="1">
        <v>31</v>
      </c>
      <c r="B12" s="1" t="s">
        <v>30</v>
      </c>
      <c r="C12" s="1">
        <v>49</v>
      </c>
      <c r="D12" s="1">
        <v>439</v>
      </c>
      <c r="E12" s="1">
        <v>838</v>
      </c>
      <c r="G12" s="2">
        <v>0</v>
      </c>
      <c r="H12" s="2">
        <v>0</v>
      </c>
      <c r="I12" s="2">
        <v>0</v>
      </c>
    </row>
    <row r="13" spans="1:9">
      <c r="A13" s="1">
        <v>40</v>
      </c>
      <c r="B13" s="1" t="s">
        <v>37</v>
      </c>
      <c r="C13" s="1">
        <v>47</v>
      </c>
      <c r="D13" s="1">
        <v>44</v>
      </c>
      <c r="E13" s="1">
        <v>966</v>
      </c>
      <c r="F13" s="3"/>
      <c r="G13" s="2">
        <v>81414</v>
      </c>
      <c r="H13" s="2">
        <v>124723</v>
      </c>
      <c r="I13" s="2">
        <v>1331</v>
      </c>
    </row>
    <row r="14" spans="1:9">
      <c r="A14" s="1">
        <v>33</v>
      </c>
      <c r="B14" s="1" t="s">
        <v>32</v>
      </c>
      <c r="C14" s="1">
        <v>47</v>
      </c>
      <c r="D14" s="1">
        <v>39</v>
      </c>
      <c r="E14" s="1">
        <v>802</v>
      </c>
      <c r="G14" s="2">
        <v>0</v>
      </c>
      <c r="H14" s="2">
        <v>0</v>
      </c>
      <c r="I14" s="2">
        <v>0</v>
      </c>
    </row>
    <row r="15" spans="1:9">
      <c r="A15" s="1">
        <v>1</v>
      </c>
      <c r="B15" s="1" t="s">
        <v>0</v>
      </c>
      <c r="C15" s="1">
        <v>58</v>
      </c>
      <c r="D15" s="1">
        <v>15</v>
      </c>
      <c r="E15" s="1">
        <v>1081</v>
      </c>
      <c r="G15" s="2">
        <v>2168899</v>
      </c>
      <c r="H15" s="2">
        <v>599344</v>
      </c>
      <c r="I15" s="2">
        <v>932433</v>
      </c>
    </row>
    <row r="16" spans="1:9">
      <c r="A16" s="1">
        <v>7</v>
      </c>
      <c r="B16" s="1" t="s">
        <v>6</v>
      </c>
      <c r="C16" s="1">
        <v>59</v>
      </c>
      <c r="D16" s="1">
        <v>22</v>
      </c>
      <c r="E16" s="1">
        <v>365</v>
      </c>
      <c r="G16" s="2">
        <v>1193460</v>
      </c>
      <c r="H16" s="2">
        <v>118183</v>
      </c>
      <c r="I16" s="2">
        <v>1881</v>
      </c>
    </row>
    <row r="17" spans="1:9">
      <c r="A17" s="1">
        <v>12</v>
      </c>
      <c r="B17" s="1" t="s">
        <v>11</v>
      </c>
      <c r="C17" s="1">
        <v>21</v>
      </c>
      <c r="D17" s="1">
        <v>72</v>
      </c>
      <c r="E17" s="1">
        <v>1018</v>
      </c>
      <c r="G17" s="2">
        <v>0</v>
      </c>
      <c r="H17" s="2">
        <v>0</v>
      </c>
      <c r="I17" s="2">
        <v>0</v>
      </c>
    </row>
    <row r="18" spans="1:9">
      <c r="A18" s="1">
        <v>37</v>
      </c>
      <c r="B18" s="1" t="s">
        <v>34</v>
      </c>
      <c r="C18" s="1">
        <v>31</v>
      </c>
      <c r="D18" s="1">
        <v>25</v>
      </c>
      <c r="E18" s="1">
        <v>960</v>
      </c>
      <c r="G18" s="2">
        <v>66738</v>
      </c>
      <c r="H18" s="2">
        <v>3965</v>
      </c>
      <c r="I18" s="2">
        <v>6</v>
      </c>
    </row>
    <row r="19" spans="1:9">
      <c r="A19" s="1">
        <v>30</v>
      </c>
      <c r="B19" s="1" t="s">
        <v>29</v>
      </c>
      <c r="C19" s="1">
        <v>41</v>
      </c>
      <c r="D19" s="1">
        <v>44</v>
      </c>
      <c r="E19" s="1">
        <v>773</v>
      </c>
      <c r="G19" s="2">
        <v>0</v>
      </c>
      <c r="H19" s="2">
        <v>0</v>
      </c>
      <c r="I19" s="2">
        <v>4875</v>
      </c>
    </row>
    <row r="20" spans="1:9">
      <c r="A20" s="1">
        <v>38</v>
      </c>
      <c r="B20" s="1" t="s">
        <v>35</v>
      </c>
      <c r="C20" s="1">
        <v>19</v>
      </c>
      <c r="D20" s="1">
        <v>14</v>
      </c>
      <c r="E20" s="1">
        <v>0</v>
      </c>
      <c r="G20" s="2">
        <v>17640</v>
      </c>
      <c r="H20" s="2">
        <v>0</v>
      </c>
      <c r="I20" s="2">
        <v>0</v>
      </c>
    </row>
    <row r="21" spans="1:9">
      <c r="A21" s="1">
        <v>25</v>
      </c>
      <c r="B21" s="1" t="s">
        <v>24</v>
      </c>
      <c r="C21" s="1">
        <v>25</v>
      </c>
      <c r="D21" s="1">
        <v>11</v>
      </c>
      <c r="E21" s="1">
        <v>585</v>
      </c>
      <c r="G21" s="2">
        <v>0</v>
      </c>
      <c r="H21" s="2">
        <v>0</v>
      </c>
      <c r="I21" s="2">
        <v>0</v>
      </c>
    </row>
    <row r="22" spans="1:9">
      <c r="A22" s="1">
        <v>34</v>
      </c>
      <c r="B22" s="1" t="s">
        <v>33</v>
      </c>
      <c r="C22" s="1">
        <v>6</v>
      </c>
      <c r="D22" s="1">
        <v>8</v>
      </c>
      <c r="E22" s="1">
        <v>0</v>
      </c>
      <c r="F22" s="3"/>
      <c r="G22" s="2">
        <v>0</v>
      </c>
      <c r="H22" s="2">
        <v>0</v>
      </c>
      <c r="I22" s="2">
        <v>0</v>
      </c>
    </row>
    <row r="23" spans="1:9">
      <c r="A23" s="1">
        <v>16</v>
      </c>
      <c r="B23" s="1" t="s">
        <v>15</v>
      </c>
      <c r="C23" s="1">
        <v>49</v>
      </c>
      <c r="D23" s="1">
        <v>3</v>
      </c>
      <c r="E23" s="1">
        <v>0</v>
      </c>
      <c r="G23" s="2">
        <v>609896</v>
      </c>
      <c r="H23" s="2">
        <v>67214</v>
      </c>
      <c r="I23" s="2">
        <v>100</v>
      </c>
    </row>
    <row r="24" spans="1:9">
      <c r="A24" s="1">
        <v>8</v>
      </c>
      <c r="B24" s="1" t="s">
        <v>7</v>
      </c>
      <c r="C24" s="1">
        <v>25</v>
      </c>
      <c r="D24" s="1">
        <v>48</v>
      </c>
      <c r="E24" s="1">
        <v>1837</v>
      </c>
      <c r="G24" s="2">
        <v>1960</v>
      </c>
      <c r="H24" s="2">
        <v>1500</v>
      </c>
      <c r="I24" s="2">
        <v>1300</v>
      </c>
    </row>
    <row r="25" spans="1:9">
      <c r="A25" s="1">
        <v>3</v>
      </c>
      <c r="B25" s="1" t="s">
        <v>2</v>
      </c>
      <c r="C25" s="1">
        <v>39</v>
      </c>
      <c r="D25" s="1">
        <v>134</v>
      </c>
      <c r="E25" s="1">
        <v>223</v>
      </c>
      <c r="G25" s="2">
        <v>199910</v>
      </c>
      <c r="H25" s="2">
        <v>9441</v>
      </c>
      <c r="I25" s="2">
        <v>391</v>
      </c>
    </row>
    <row r="26" spans="1:9">
      <c r="A26" s="1">
        <v>21</v>
      </c>
      <c r="B26" s="1" t="s">
        <v>20</v>
      </c>
      <c r="C26" s="1">
        <v>28</v>
      </c>
      <c r="D26" s="1">
        <v>130</v>
      </c>
      <c r="E26" s="1">
        <v>0</v>
      </c>
      <c r="G26" s="2">
        <v>21928</v>
      </c>
      <c r="H26" s="2">
        <v>0</v>
      </c>
      <c r="I26" s="2">
        <v>206</v>
      </c>
    </row>
    <row r="27" spans="1:9">
      <c r="A27" s="1">
        <v>11</v>
      </c>
      <c r="B27" s="1" t="s">
        <v>10</v>
      </c>
      <c r="C27" s="1">
        <v>33</v>
      </c>
      <c r="D27" s="1">
        <v>135</v>
      </c>
      <c r="E27" s="1">
        <v>243</v>
      </c>
      <c r="G27" s="8">
        <v>342837</v>
      </c>
      <c r="H27" s="2">
        <v>12521</v>
      </c>
      <c r="I27" s="2">
        <v>675</v>
      </c>
    </row>
    <row r="28" spans="1:9">
      <c r="A28" s="1">
        <v>41</v>
      </c>
      <c r="B28" s="1" t="s">
        <v>38</v>
      </c>
      <c r="C28" s="1">
        <v>27</v>
      </c>
      <c r="D28" s="1">
        <v>18</v>
      </c>
      <c r="E28" s="1">
        <v>545</v>
      </c>
      <c r="G28" s="2">
        <v>115640</v>
      </c>
      <c r="H28" s="2">
        <v>2500</v>
      </c>
      <c r="I28" s="2">
        <v>200</v>
      </c>
    </row>
    <row r="29" spans="1:9">
      <c r="A29" s="1">
        <v>4</v>
      </c>
      <c r="B29" s="1" t="s">
        <v>3</v>
      </c>
      <c r="C29" s="1">
        <v>60</v>
      </c>
      <c r="D29" s="1">
        <v>69</v>
      </c>
      <c r="E29" s="1">
        <v>390</v>
      </c>
      <c r="G29" s="2">
        <v>975015</v>
      </c>
      <c r="H29" s="2">
        <v>12132</v>
      </c>
      <c r="I29" s="2">
        <v>261</v>
      </c>
    </row>
    <row r="30" spans="1:9">
      <c r="A30" s="1">
        <v>18</v>
      </c>
      <c r="B30" s="1" t="s">
        <v>17</v>
      </c>
      <c r="C30" s="1">
        <v>42</v>
      </c>
      <c r="D30" s="1">
        <v>16</v>
      </c>
      <c r="E30" s="1">
        <v>1297</v>
      </c>
      <c r="G30" s="2">
        <v>5102</v>
      </c>
      <c r="H30" s="2">
        <v>4775</v>
      </c>
      <c r="I30" s="2">
        <v>1542</v>
      </c>
    </row>
    <row r="31" spans="1:9">
      <c r="A31" s="1">
        <v>5</v>
      </c>
      <c r="B31" s="1" t="s">
        <v>4</v>
      </c>
      <c r="C31" s="1">
        <v>53</v>
      </c>
      <c r="D31" s="1">
        <v>73</v>
      </c>
      <c r="E31" s="1">
        <v>475</v>
      </c>
      <c r="G31" s="2">
        <v>61069</v>
      </c>
      <c r="H31" s="2">
        <v>12140</v>
      </c>
      <c r="I31" s="2">
        <v>345</v>
      </c>
    </row>
    <row r="32" spans="1:9">
      <c r="A32" s="1">
        <v>43</v>
      </c>
      <c r="B32" s="1" t="s">
        <v>40</v>
      </c>
      <c r="C32" s="1">
        <v>44</v>
      </c>
      <c r="D32" s="1">
        <v>75</v>
      </c>
      <c r="E32" s="1">
        <v>244</v>
      </c>
      <c r="G32" s="2">
        <v>0</v>
      </c>
      <c r="H32" s="2">
        <v>0</v>
      </c>
      <c r="I32" s="2">
        <v>0</v>
      </c>
    </row>
    <row r="33" spans="1:9">
      <c r="A33" s="1">
        <v>2</v>
      </c>
      <c r="B33" s="1" t="s">
        <v>1</v>
      </c>
      <c r="C33" s="1">
        <v>65</v>
      </c>
      <c r="E33" s="1">
        <v>713</v>
      </c>
      <c r="G33" s="2">
        <v>134986</v>
      </c>
      <c r="H33" s="2">
        <v>354747</v>
      </c>
      <c r="I33" s="2">
        <v>426265</v>
      </c>
    </row>
    <row r="34" spans="1:9">
      <c r="A34" s="1">
        <v>26</v>
      </c>
      <c r="B34" s="1" t="s">
        <v>25</v>
      </c>
      <c r="C34" s="1">
        <v>38</v>
      </c>
      <c r="D34" s="1">
        <v>35</v>
      </c>
      <c r="E34" s="1">
        <v>733</v>
      </c>
      <c r="G34" s="2">
        <v>0</v>
      </c>
      <c r="H34" s="2">
        <v>0</v>
      </c>
      <c r="I34" s="2">
        <v>0</v>
      </c>
    </row>
    <row r="35" spans="1:9">
      <c r="A35" s="1">
        <v>42</v>
      </c>
      <c r="B35" s="1" t="s">
        <v>39</v>
      </c>
      <c r="C35" s="1">
        <v>28</v>
      </c>
      <c r="D35" s="1">
        <v>17</v>
      </c>
      <c r="E35" s="1">
        <v>443</v>
      </c>
      <c r="G35" s="2">
        <v>133196</v>
      </c>
      <c r="H35" s="2">
        <v>573</v>
      </c>
      <c r="I35" s="2">
        <v>5254</v>
      </c>
    </row>
    <row r="36" spans="1:9">
      <c r="A36" s="1">
        <v>23</v>
      </c>
      <c r="B36" s="1" t="s">
        <v>22</v>
      </c>
      <c r="C36" s="1">
        <v>26</v>
      </c>
      <c r="D36" s="1">
        <v>72</v>
      </c>
      <c r="E36" s="1">
        <v>366</v>
      </c>
      <c r="F36" s="3"/>
      <c r="G36" s="2">
        <v>0</v>
      </c>
      <c r="H36" s="2">
        <v>0</v>
      </c>
      <c r="I36" s="2">
        <v>0</v>
      </c>
    </row>
    <row r="37" spans="1:9">
      <c r="A37" s="1">
        <v>17</v>
      </c>
      <c r="B37" s="1" t="s">
        <v>16</v>
      </c>
      <c r="C37" s="1">
        <v>41</v>
      </c>
      <c r="D37" s="1">
        <v>38</v>
      </c>
      <c r="E37" s="1">
        <v>1073</v>
      </c>
      <c r="G37" s="2">
        <v>71261</v>
      </c>
      <c r="H37" s="2">
        <v>11083</v>
      </c>
      <c r="I37" s="2">
        <v>1100</v>
      </c>
    </row>
    <row r="38" spans="1:9">
      <c r="A38" s="1">
        <v>14</v>
      </c>
      <c r="B38" s="1" t="s">
        <v>13</v>
      </c>
      <c r="C38" s="1">
        <v>47</v>
      </c>
      <c r="D38" s="1">
        <v>43</v>
      </c>
      <c r="E38" s="1">
        <v>849</v>
      </c>
      <c r="G38" s="2">
        <v>80435</v>
      </c>
      <c r="H38" s="2">
        <v>13997</v>
      </c>
      <c r="I38" s="2">
        <v>825</v>
      </c>
    </row>
    <row r="39" spans="1:9">
      <c r="A39" s="1">
        <v>15</v>
      </c>
      <c r="B39" s="1" t="s">
        <v>14</v>
      </c>
      <c r="C39" s="1">
        <v>36</v>
      </c>
      <c r="D39" s="1">
        <v>75</v>
      </c>
      <c r="E39" s="1">
        <v>294</v>
      </c>
      <c r="G39" s="2">
        <v>50135</v>
      </c>
      <c r="H39" s="2">
        <v>0</v>
      </c>
      <c r="I39" s="2">
        <v>50</v>
      </c>
    </row>
    <row r="40" spans="1:9">
      <c r="A40" s="1">
        <v>10</v>
      </c>
      <c r="B40" s="1" t="s">
        <v>9</v>
      </c>
      <c r="C40" s="1">
        <v>52</v>
      </c>
      <c r="D40" s="1">
        <v>56</v>
      </c>
      <c r="E40" s="1">
        <v>1324</v>
      </c>
      <c r="G40" s="2">
        <v>0</v>
      </c>
      <c r="H40" s="2">
        <v>0</v>
      </c>
      <c r="I40" s="2">
        <v>300</v>
      </c>
    </row>
    <row r="41" spans="1:9">
      <c r="A41" s="1">
        <v>28</v>
      </c>
      <c r="B41" s="1" t="s">
        <v>27</v>
      </c>
      <c r="C41" s="1">
        <v>41</v>
      </c>
      <c r="D41" s="1">
        <v>60</v>
      </c>
      <c r="E41" s="1">
        <v>988</v>
      </c>
      <c r="G41" s="2">
        <v>0</v>
      </c>
      <c r="H41" s="2">
        <v>0</v>
      </c>
      <c r="I41" s="2">
        <v>374</v>
      </c>
    </row>
    <row r="42" spans="1:9">
      <c r="A42" s="1">
        <v>39</v>
      </c>
      <c r="B42" s="1" t="s">
        <v>36</v>
      </c>
      <c r="C42" s="1">
        <v>12</v>
      </c>
      <c r="D42" s="1">
        <v>35</v>
      </c>
      <c r="E42" s="1">
        <v>129</v>
      </c>
      <c r="F42" s="3"/>
      <c r="G42" s="2">
        <v>0</v>
      </c>
      <c r="H42" s="2">
        <v>0</v>
      </c>
      <c r="I42" s="2">
        <v>0</v>
      </c>
    </row>
    <row r="43" spans="1:9">
      <c r="A43" s="1">
        <v>24</v>
      </c>
      <c r="B43" s="1" t="s">
        <v>23</v>
      </c>
      <c r="C43" s="1">
        <v>33</v>
      </c>
      <c r="D43" s="1">
        <v>26</v>
      </c>
      <c r="E43" s="1">
        <v>736</v>
      </c>
      <c r="G43" s="2">
        <v>0</v>
      </c>
      <c r="H43" s="2">
        <v>0</v>
      </c>
      <c r="I43" s="2">
        <v>9000</v>
      </c>
    </row>
    <row r="44" spans="1:9">
      <c r="A44" s="1">
        <v>6</v>
      </c>
      <c r="B44" s="1" t="s">
        <v>5</v>
      </c>
      <c r="C44" s="1">
        <v>55</v>
      </c>
      <c r="D44" s="1">
        <v>33</v>
      </c>
      <c r="E44" s="1">
        <v>94</v>
      </c>
      <c r="G44" s="2">
        <v>2010700</v>
      </c>
      <c r="H44" s="2">
        <v>90153</v>
      </c>
      <c r="I44" s="2">
        <v>0</v>
      </c>
    </row>
  </sheetData>
  <sortState ref="A3:I45">
    <sortCondition ref="B3:B45"/>
  </sortState>
  <pageMargins left="0.7" right="0.7" top="0.75" bottom="0.75" header="0.3" footer="0.3"/>
  <pageSetup paperSize="9" orientation="portrait" horizontalDpi="4294967293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J44"/>
  <sheetViews>
    <sheetView workbookViewId="0">
      <pane ySplit="2" topLeftCell="A3" activePane="bottomLeft" state="frozen"/>
      <selection pane="bottomLeft" activeCell="D39" sqref="D39"/>
    </sheetView>
  </sheetViews>
  <sheetFormatPr baseColWidth="10" defaultRowHeight="15"/>
  <cols>
    <col min="1" max="1" width="4" style="1" customWidth="1"/>
    <col min="2" max="2" width="19.28515625" style="1" customWidth="1"/>
    <col min="3" max="3" width="7" style="1" customWidth="1"/>
    <col min="4" max="4" width="6.7109375" style="1" customWidth="1"/>
    <col min="5" max="5" width="8" style="1" customWidth="1"/>
    <col min="6" max="6" width="11.42578125" style="1"/>
    <col min="7" max="7" width="10.140625" style="2" customWidth="1"/>
    <col min="8" max="8" width="10.28515625" style="2" customWidth="1"/>
    <col min="9" max="9" width="10.42578125" style="2" customWidth="1"/>
    <col min="10" max="16384" width="11.42578125" style="1"/>
  </cols>
  <sheetData>
    <row r="2" spans="1:10">
      <c r="A2" s="1" t="s">
        <v>42</v>
      </c>
      <c r="B2" s="1" t="s">
        <v>41</v>
      </c>
      <c r="C2" s="1" t="s">
        <v>43</v>
      </c>
      <c r="D2" s="1" t="s">
        <v>48</v>
      </c>
      <c r="E2" s="1" t="s">
        <v>44</v>
      </c>
      <c r="F2" s="1" t="s">
        <v>49</v>
      </c>
      <c r="G2" s="2" t="s">
        <v>45</v>
      </c>
      <c r="H2" s="2" t="s">
        <v>46</v>
      </c>
      <c r="I2" s="2" t="s">
        <v>47</v>
      </c>
    </row>
    <row r="3" spans="1:10">
      <c r="A3" s="1">
        <v>42</v>
      </c>
      <c r="B3" s="4" t="s">
        <v>56</v>
      </c>
      <c r="C3" s="1">
        <v>10</v>
      </c>
      <c r="D3" s="1">
        <v>23</v>
      </c>
      <c r="E3" s="1">
        <v>403</v>
      </c>
      <c r="F3" s="7"/>
      <c r="G3" s="2">
        <v>0</v>
      </c>
      <c r="H3" s="2">
        <v>0</v>
      </c>
      <c r="I3" s="2">
        <v>0</v>
      </c>
    </row>
    <row r="4" spans="1:10">
      <c r="A4" s="1">
        <v>1</v>
      </c>
      <c r="B4" s="1" t="s">
        <v>54</v>
      </c>
      <c r="C4" s="1">
        <v>25</v>
      </c>
      <c r="D4" s="1">
        <v>574</v>
      </c>
      <c r="E4" s="1">
        <v>162</v>
      </c>
      <c r="F4" s="7"/>
      <c r="G4" s="2">
        <v>2068</v>
      </c>
      <c r="H4" s="2">
        <v>0</v>
      </c>
      <c r="I4" s="2">
        <v>0</v>
      </c>
    </row>
    <row r="5" spans="1:10">
      <c r="A5" s="1">
        <v>2</v>
      </c>
      <c r="B5" s="1" t="s">
        <v>21</v>
      </c>
      <c r="C5" s="1">
        <v>40</v>
      </c>
      <c r="D5" s="1">
        <v>65</v>
      </c>
      <c r="E5" s="1">
        <v>365</v>
      </c>
      <c r="F5" s="3" t="s">
        <v>57</v>
      </c>
      <c r="G5" s="2">
        <v>0</v>
      </c>
      <c r="H5" s="2">
        <v>0</v>
      </c>
      <c r="I5" s="2">
        <v>0</v>
      </c>
      <c r="J5" s="3"/>
    </row>
    <row r="6" spans="1:10">
      <c r="A6" s="1">
        <v>3</v>
      </c>
      <c r="B6" s="1" t="s">
        <v>8</v>
      </c>
      <c r="C6" s="1">
        <v>12</v>
      </c>
      <c r="D6" s="1">
        <v>6</v>
      </c>
      <c r="E6" s="1">
        <v>569</v>
      </c>
      <c r="F6" s="7"/>
      <c r="G6" s="2">
        <v>0</v>
      </c>
      <c r="H6" s="2">
        <v>0</v>
      </c>
      <c r="I6" s="2">
        <v>0</v>
      </c>
    </row>
    <row r="7" spans="1:10">
      <c r="A7" s="1">
        <v>4</v>
      </c>
      <c r="B7" s="1" t="s">
        <v>18</v>
      </c>
      <c r="C7" s="5">
        <v>40</v>
      </c>
      <c r="D7" s="1">
        <v>39</v>
      </c>
      <c r="E7" s="1">
        <v>980</v>
      </c>
      <c r="F7" s="7"/>
      <c r="G7" s="2">
        <v>298286</v>
      </c>
      <c r="H7" s="2">
        <v>13305</v>
      </c>
      <c r="I7" s="2">
        <v>1455</v>
      </c>
    </row>
    <row r="8" spans="1:10">
      <c r="A8" s="1">
        <v>38</v>
      </c>
      <c r="B8" s="4" t="s">
        <v>51</v>
      </c>
      <c r="C8" s="1">
        <v>11</v>
      </c>
      <c r="D8" s="1">
        <v>8</v>
      </c>
      <c r="E8" s="1">
        <v>706</v>
      </c>
      <c r="F8" s="7"/>
      <c r="G8" s="2">
        <v>0</v>
      </c>
      <c r="H8" s="2">
        <v>0</v>
      </c>
      <c r="I8" s="2">
        <v>0</v>
      </c>
    </row>
    <row r="9" spans="1:10">
      <c r="A9" s="1">
        <v>5</v>
      </c>
      <c r="B9" s="1" t="s">
        <v>12</v>
      </c>
      <c r="C9" s="5">
        <v>38</v>
      </c>
      <c r="D9" s="1">
        <v>54</v>
      </c>
      <c r="E9" s="5">
        <v>673</v>
      </c>
      <c r="F9" s="7"/>
      <c r="G9" s="2">
        <v>21849</v>
      </c>
      <c r="H9" s="2">
        <v>791</v>
      </c>
      <c r="I9" s="6">
        <v>160</v>
      </c>
    </row>
    <row r="10" spans="1:10">
      <c r="A10" s="1">
        <v>40</v>
      </c>
      <c r="B10" s="4" t="s">
        <v>53</v>
      </c>
      <c r="C10" s="1">
        <v>26</v>
      </c>
      <c r="D10" s="1">
        <v>16</v>
      </c>
      <c r="E10" s="1">
        <v>363</v>
      </c>
      <c r="F10" s="7"/>
      <c r="G10" s="2">
        <v>0</v>
      </c>
      <c r="H10" s="2">
        <v>0</v>
      </c>
      <c r="I10" s="2">
        <v>0</v>
      </c>
    </row>
    <row r="11" spans="1:10">
      <c r="A11" s="1">
        <v>6</v>
      </c>
      <c r="B11" s="1" t="s">
        <v>19</v>
      </c>
      <c r="C11" s="5">
        <v>18</v>
      </c>
      <c r="D11" s="1">
        <v>11</v>
      </c>
      <c r="E11" s="1">
        <v>299</v>
      </c>
      <c r="F11" s="7"/>
      <c r="G11" s="2">
        <v>0</v>
      </c>
      <c r="H11" s="2">
        <v>0</v>
      </c>
      <c r="I11" s="2">
        <v>0</v>
      </c>
    </row>
    <row r="12" spans="1:10">
      <c r="A12" s="1">
        <v>7</v>
      </c>
      <c r="B12" s="1" t="s">
        <v>28</v>
      </c>
      <c r="C12" s="5">
        <v>18</v>
      </c>
      <c r="D12" s="1">
        <v>12</v>
      </c>
      <c r="E12" s="1">
        <v>100</v>
      </c>
      <c r="F12" s="7"/>
      <c r="G12" s="2">
        <v>490</v>
      </c>
      <c r="H12" s="2">
        <v>0</v>
      </c>
      <c r="I12" s="2">
        <v>12</v>
      </c>
    </row>
    <row r="13" spans="1:10">
      <c r="A13" s="1">
        <v>8</v>
      </c>
      <c r="B13" s="1" t="s">
        <v>30</v>
      </c>
      <c r="C13" s="5">
        <v>50</v>
      </c>
      <c r="D13" s="1">
        <v>439</v>
      </c>
      <c r="E13" s="1">
        <v>835</v>
      </c>
      <c r="F13" s="7"/>
      <c r="G13" s="2">
        <v>0</v>
      </c>
      <c r="H13" s="2">
        <v>0</v>
      </c>
      <c r="I13" s="2">
        <v>0</v>
      </c>
    </row>
    <row r="14" spans="1:10">
      <c r="A14" s="1">
        <v>39</v>
      </c>
      <c r="B14" s="4" t="s">
        <v>52</v>
      </c>
      <c r="C14" s="1">
        <v>18</v>
      </c>
      <c r="D14" s="1">
        <v>40</v>
      </c>
      <c r="E14" s="1">
        <v>114</v>
      </c>
      <c r="F14" s="7"/>
      <c r="G14" s="2">
        <v>0</v>
      </c>
      <c r="H14" s="2">
        <v>0</v>
      </c>
      <c r="I14" s="2">
        <v>50</v>
      </c>
    </row>
    <row r="15" spans="1:10">
      <c r="A15" s="1">
        <v>9</v>
      </c>
      <c r="B15" s="1" t="s">
        <v>37</v>
      </c>
      <c r="C15" s="1">
        <v>47</v>
      </c>
      <c r="D15" s="1">
        <v>44</v>
      </c>
      <c r="E15" s="1">
        <v>857</v>
      </c>
      <c r="F15" s="3" t="s">
        <v>57</v>
      </c>
      <c r="G15" s="2">
        <v>81414</v>
      </c>
      <c r="H15" s="2">
        <v>124723</v>
      </c>
      <c r="I15" s="2">
        <v>1331</v>
      </c>
      <c r="J15" s="3"/>
    </row>
    <row r="16" spans="1:10">
      <c r="A16" s="1">
        <v>10</v>
      </c>
      <c r="B16" s="1" t="s">
        <v>32</v>
      </c>
      <c r="C16" s="5">
        <v>48</v>
      </c>
      <c r="D16" s="1">
        <v>39</v>
      </c>
      <c r="E16" s="1">
        <v>1065</v>
      </c>
      <c r="F16" s="7"/>
      <c r="G16" s="2">
        <v>0</v>
      </c>
      <c r="H16" s="2">
        <v>0</v>
      </c>
      <c r="I16" s="6">
        <v>100</v>
      </c>
    </row>
    <row r="17" spans="1:9">
      <c r="A17" s="1">
        <v>11</v>
      </c>
      <c r="B17" s="1" t="s">
        <v>0</v>
      </c>
      <c r="C17" s="5">
        <v>59</v>
      </c>
      <c r="D17" s="1">
        <v>15</v>
      </c>
      <c r="E17" s="1">
        <v>1112</v>
      </c>
      <c r="F17" s="7"/>
      <c r="G17" s="2">
        <v>216899</v>
      </c>
      <c r="H17" s="2">
        <v>599344</v>
      </c>
      <c r="I17" s="2">
        <v>932433</v>
      </c>
    </row>
    <row r="18" spans="1:9">
      <c r="A18" s="1">
        <v>12</v>
      </c>
      <c r="B18" s="1" t="s">
        <v>6</v>
      </c>
      <c r="C18" s="1">
        <v>59</v>
      </c>
      <c r="D18" s="1">
        <v>22</v>
      </c>
      <c r="E18" s="1">
        <v>365</v>
      </c>
      <c r="F18" s="7"/>
      <c r="G18" s="6">
        <v>1326530</v>
      </c>
      <c r="H18" s="6">
        <v>139312</v>
      </c>
      <c r="I18" s="6">
        <v>1981</v>
      </c>
    </row>
    <row r="19" spans="1:9">
      <c r="A19" s="1">
        <v>41</v>
      </c>
      <c r="B19" s="4" t="s">
        <v>55</v>
      </c>
      <c r="C19" s="1">
        <v>21</v>
      </c>
      <c r="D19" s="1">
        <v>31</v>
      </c>
      <c r="E19" s="1">
        <v>468</v>
      </c>
      <c r="F19" s="7"/>
      <c r="G19" s="2">
        <v>22992</v>
      </c>
      <c r="H19" s="2">
        <v>1055</v>
      </c>
      <c r="I19" s="2">
        <v>0</v>
      </c>
    </row>
    <row r="20" spans="1:9">
      <c r="A20" s="1">
        <v>13</v>
      </c>
      <c r="B20" s="1" t="s">
        <v>34</v>
      </c>
      <c r="C20" s="1">
        <v>31</v>
      </c>
      <c r="D20" s="1">
        <v>25</v>
      </c>
      <c r="E20" s="1">
        <v>468</v>
      </c>
      <c r="F20" s="7"/>
      <c r="G20" s="2">
        <v>66738</v>
      </c>
      <c r="H20" s="2">
        <v>3965</v>
      </c>
      <c r="I20" s="2">
        <v>6</v>
      </c>
    </row>
    <row r="21" spans="1:9">
      <c r="A21" s="1">
        <v>14</v>
      </c>
      <c r="B21" s="1" t="s">
        <v>29</v>
      </c>
      <c r="C21" s="5">
        <v>42</v>
      </c>
      <c r="D21" s="1">
        <v>44</v>
      </c>
      <c r="E21" s="1">
        <v>807</v>
      </c>
      <c r="F21" s="7"/>
      <c r="G21" s="2">
        <v>0</v>
      </c>
      <c r="H21" s="2">
        <v>0</v>
      </c>
      <c r="I21" s="2">
        <v>4875</v>
      </c>
    </row>
    <row r="22" spans="1:9">
      <c r="A22" s="1">
        <v>15</v>
      </c>
      <c r="B22" s="1" t="s">
        <v>35</v>
      </c>
      <c r="C22" s="5">
        <v>20</v>
      </c>
      <c r="D22" s="1">
        <v>14</v>
      </c>
      <c r="E22" s="1">
        <v>0</v>
      </c>
      <c r="F22" s="3"/>
      <c r="G22" s="6">
        <v>66640</v>
      </c>
      <c r="H22" s="2">
        <v>0</v>
      </c>
      <c r="I22" s="2">
        <v>0</v>
      </c>
    </row>
    <row r="23" spans="1:9">
      <c r="A23" s="1">
        <v>16</v>
      </c>
      <c r="B23" s="1" t="s">
        <v>24</v>
      </c>
      <c r="C23" s="1">
        <v>25</v>
      </c>
      <c r="D23" s="1">
        <v>11</v>
      </c>
      <c r="E23" s="1">
        <v>585</v>
      </c>
      <c r="F23" s="7"/>
      <c r="G23" s="2">
        <v>0</v>
      </c>
      <c r="H23" s="2">
        <v>0</v>
      </c>
      <c r="I23" s="2">
        <v>0</v>
      </c>
    </row>
    <row r="24" spans="1:9">
      <c r="A24" s="1">
        <v>17</v>
      </c>
      <c r="B24" s="1" t="s">
        <v>15</v>
      </c>
      <c r="C24" s="1">
        <v>49</v>
      </c>
      <c r="D24" s="1">
        <v>3</v>
      </c>
      <c r="E24" s="1">
        <v>0</v>
      </c>
      <c r="F24" s="7"/>
      <c r="G24" s="2">
        <v>0</v>
      </c>
      <c r="H24" s="2">
        <v>0</v>
      </c>
      <c r="I24" s="2">
        <v>0</v>
      </c>
    </row>
    <row r="25" spans="1:9">
      <c r="A25" s="1">
        <v>18</v>
      </c>
      <c r="B25" s="1" t="s">
        <v>7</v>
      </c>
      <c r="C25" s="1">
        <v>25</v>
      </c>
      <c r="D25" s="1">
        <v>48</v>
      </c>
      <c r="E25" s="1">
        <v>1791</v>
      </c>
      <c r="F25" s="7"/>
      <c r="G25" s="6">
        <v>54880</v>
      </c>
      <c r="H25" s="6">
        <v>26960</v>
      </c>
      <c r="I25" s="6">
        <v>13856</v>
      </c>
    </row>
    <row r="26" spans="1:9">
      <c r="A26" s="1">
        <v>19</v>
      </c>
      <c r="B26" s="1" t="s">
        <v>2</v>
      </c>
      <c r="C26" s="1">
        <v>39</v>
      </c>
      <c r="D26" s="1">
        <v>134</v>
      </c>
      <c r="E26" s="1">
        <v>223</v>
      </c>
      <c r="F26" s="7"/>
      <c r="G26" s="2">
        <v>199910</v>
      </c>
      <c r="H26" s="2">
        <v>9441</v>
      </c>
      <c r="I26" s="2">
        <v>391</v>
      </c>
    </row>
    <row r="27" spans="1:9">
      <c r="A27" s="1">
        <v>20</v>
      </c>
      <c r="B27" s="1" t="s">
        <v>10</v>
      </c>
      <c r="C27" s="5">
        <v>34</v>
      </c>
      <c r="D27" s="1">
        <v>135</v>
      </c>
      <c r="E27" s="1">
        <v>239</v>
      </c>
      <c r="F27" s="3"/>
      <c r="G27" s="2">
        <v>382579</v>
      </c>
      <c r="H27" s="2">
        <v>12521</v>
      </c>
      <c r="I27" s="2">
        <v>675</v>
      </c>
    </row>
    <row r="28" spans="1:9">
      <c r="A28" s="1">
        <v>21</v>
      </c>
      <c r="B28" s="1" t="s">
        <v>38</v>
      </c>
      <c r="C28" s="5">
        <v>28</v>
      </c>
      <c r="D28" s="1">
        <v>18</v>
      </c>
      <c r="E28" s="1">
        <v>545</v>
      </c>
      <c r="F28" s="3"/>
      <c r="G28" s="6">
        <v>213640</v>
      </c>
      <c r="H28" s="2">
        <v>2500</v>
      </c>
      <c r="I28" s="6">
        <v>300</v>
      </c>
    </row>
    <row r="29" spans="1:9">
      <c r="A29" s="1">
        <v>22</v>
      </c>
      <c r="B29" s="1" t="s">
        <v>17</v>
      </c>
      <c r="C29" s="1">
        <v>42</v>
      </c>
      <c r="D29" s="1">
        <v>16</v>
      </c>
      <c r="E29" s="1">
        <v>1126</v>
      </c>
      <c r="F29" s="7"/>
      <c r="G29" s="2">
        <v>5102</v>
      </c>
      <c r="H29" s="2">
        <v>4775</v>
      </c>
      <c r="I29" s="6">
        <v>1602</v>
      </c>
    </row>
    <row r="30" spans="1:9">
      <c r="A30" s="1">
        <v>23</v>
      </c>
      <c r="B30" s="1" t="s">
        <v>4</v>
      </c>
      <c r="C30" s="5">
        <v>54</v>
      </c>
      <c r="D30" s="1">
        <v>73</v>
      </c>
      <c r="E30" s="1">
        <v>600</v>
      </c>
      <c r="F30" s="7"/>
      <c r="G30" s="2">
        <v>61069</v>
      </c>
      <c r="H30" s="2">
        <v>12140</v>
      </c>
      <c r="I30" s="6">
        <v>395</v>
      </c>
    </row>
    <row r="31" spans="1:9">
      <c r="A31" s="1">
        <v>24</v>
      </c>
      <c r="B31" s="1" t="s">
        <v>40</v>
      </c>
      <c r="C31" s="1">
        <v>44</v>
      </c>
      <c r="D31" s="1">
        <v>75</v>
      </c>
      <c r="E31" s="1">
        <v>244</v>
      </c>
      <c r="F31" s="3"/>
      <c r="G31" s="6">
        <v>49011</v>
      </c>
      <c r="H31" s="2">
        <v>0</v>
      </c>
      <c r="I31" s="2">
        <v>0</v>
      </c>
    </row>
    <row r="32" spans="1:9">
      <c r="A32" s="1">
        <v>25</v>
      </c>
      <c r="B32" s="1" t="s">
        <v>1</v>
      </c>
      <c r="C32" s="5">
        <v>66</v>
      </c>
      <c r="E32" s="1">
        <v>944</v>
      </c>
      <c r="F32" s="7"/>
      <c r="G32" s="6">
        <v>512653</v>
      </c>
      <c r="H32" s="2">
        <v>354747</v>
      </c>
      <c r="I32" s="2">
        <v>426265</v>
      </c>
    </row>
    <row r="33" spans="1:10">
      <c r="A33" s="1">
        <v>26</v>
      </c>
      <c r="B33" s="1" t="s">
        <v>25</v>
      </c>
      <c r="C33" s="5">
        <v>40</v>
      </c>
      <c r="D33" s="1">
        <v>35</v>
      </c>
      <c r="E33" s="1">
        <v>733</v>
      </c>
      <c r="F33" s="7"/>
      <c r="G33" s="6">
        <v>20249</v>
      </c>
      <c r="H33" s="2">
        <v>0</v>
      </c>
      <c r="I33" s="6">
        <v>8050</v>
      </c>
    </row>
    <row r="34" spans="1:10">
      <c r="A34" s="1">
        <v>27</v>
      </c>
      <c r="B34" s="1" t="s">
        <v>39</v>
      </c>
      <c r="C34" s="5">
        <v>29</v>
      </c>
      <c r="D34" s="1">
        <v>17</v>
      </c>
      <c r="E34" s="1">
        <v>407</v>
      </c>
      <c r="F34" s="3"/>
      <c r="G34" s="6">
        <v>176958</v>
      </c>
      <c r="H34" s="2">
        <v>573</v>
      </c>
      <c r="I34" s="2">
        <v>5254</v>
      </c>
    </row>
    <row r="35" spans="1:10">
      <c r="A35" s="1">
        <v>28</v>
      </c>
      <c r="B35" s="1" t="s">
        <v>22</v>
      </c>
      <c r="C35" s="1">
        <v>26</v>
      </c>
      <c r="D35" s="1">
        <v>72</v>
      </c>
      <c r="E35" s="1">
        <v>261</v>
      </c>
      <c r="F35" s="3" t="s">
        <v>57</v>
      </c>
      <c r="G35" s="2">
        <v>0</v>
      </c>
      <c r="H35" s="2">
        <v>0</v>
      </c>
      <c r="I35" s="2">
        <v>0</v>
      </c>
      <c r="J35" s="3"/>
    </row>
    <row r="36" spans="1:10">
      <c r="A36" s="1">
        <v>29</v>
      </c>
      <c r="B36" s="1" t="s">
        <v>16</v>
      </c>
      <c r="C36" s="5">
        <v>42</v>
      </c>
      <c r="D36" s="1">
        <v>38</v>
      </c>
      <c r="E36" s="1">
        <v>1256</v>
      </c>
      <c r="F36" s="7"/>
      <c r="G36" s="6">
        <v>83000</v>
      </c>
      <c r="H36" s="2">
        <v>11083</v>
      </c>
      <c r="I36" s="6">
        <v>1200</v>
      </c>
    </row>
    <row r="37" spans="1:10">
      <c r="A37" s="1">
        <v>30</v>
      </c>
      <c r="B37" s="1" t="s">
        <v>13</v>
      </c>
      <c r="C37" s="5">
        <v>48</v>
      </c>
      <c r="D37" s="1">
        <v>43</v>
      </c>
      <c r="E37" s="1">
        <v>1037</v>
      </c>
      <c r="F37" s="7"/>
      <c r="G37" s="2">
        <v>80435</v>
      </c>
      <c r="H37" s="2">
        <v>13997</v>
      </c>
      <c r="I37" s="2">
        <v>825</v>
      </c>
    </row>
    <row r="38" spans="1:10">
      <c r="A38" s="1">
        <v>31</v>
      </c>
      <c r="B38" s="1" t="s">
        <v>14</v>
      </c>
      <c r="C38" s="1">
        <v>36</v>
      </c>
      <c r="D38" s="1">
        <v>75</v>
      </c>
      <c r="E38" s="1">
        <v>294</v>
      </c>
      <c r="F38" s="3" t="s">
        <v>57</v>
      </c>
      <c r="G38" s="2">
        <v>50315</v>
      </c>
      <c r="H38" s="2">
        <v>0</v>
      </c>
      <c r="I38" s="2">
        <v>50</v>
      </c>
    </row>
    <row r="39" spans="1:10">
      <c r="A39" s="1">
        <v>32</v>
      </c>
      <c r="B39" s="1" t="s">
        <v>9</v>
      </c>
      <c r="C39" s="5">
        <v>53</v>
      </c>
      <c r="D39" s="1">
        <v>56</v>
      </c>
      <c r="E39" s="1">
        <v>924</v>
      </c>
      <c r="F39" s="7"/>
      <c r="G39" s="2">
        <v>0</v>
      </c>
      <c r="H39" s="2">
        <v>0</v>
      </c>
      <c r="I39" s="6">
        <v>450</v>
      </c>
    </row>
    <row r="40" spans="1:10">
      <c r="A40" s="1">
        <v>33</v>
      </c>
      <c r="B40" s="1" t="s">
        <v>27</v>
      </c>
      <c r="C40" s="1">
        <v>41</v>
      </c>
      <c r="D40" s="1">
        <v>60</v>
      </c>
      <c r="E40" s="1">
        <v>988</v>
      </c>
      <c r="F40" s="7"/>
      <c r="G40" s="2">
        <v>0</v>
      </c>
      <c r="H40" s="2">
        <v>0</v>
      </c>
      <c r="I40" s="2">
        <v>374</v>
      </c>
    </row>
    <row r="41" spans="1:10">
      <c r="A41" s="1">
        <v>37</v>
      </c>
      <c r="B41" s="4" t="s">
        <v>50</v>
      </c>
      <c r="C41" s="1">
        <v>9</v>
      </c>
      <c r="D41" s="1">
        <v>60</v>
      </c>
      <c r="E41" s="1">
        <v>350</v>
      </c>
      <c r="F41" s="7"/>
      <c r="G41" s="2">
        <v>0</v>
      </c>
      <c r="H41" s="2">
        <v>0</v>
      </c>
      <c r="I41" s="2">
        <v>0</v>
      </c>
    </row>
    <row r="42" spans="1:10">
      <c r="A42" s="1">
        <v>34</v>
      </c>
      <c r="B42" s="1" t="s">
        <v>36</v>
      </c>
      <c r="C42" s="5">
        <v>14</v>
      </c>
      <c r="D42" s="1">
        <v>35</v>
      </c>
      <c r="E42" s="1">
        <v>281</v>
      </c>
      <c r="F42" s="7"/>
      <c r="G42" s="2">
        <v>0</v>
      </c>
      <c r="H42" s="2">
        <v>0</v>
      </c>
      <c r="I42" s="2">
        <v>0</v>
      </c>
    </row>
    <row r="43" spans="1:10">
      <c r="A43" s="1">
        <v>35</v>
      </c>
      <c r="B43" s="1" t="s">
        <v>23</v>
      </c>
      <c r="C43" s="5">
        <v>35</v>
      </c>
      <c r="D43" s="1">
        <v>26</v>
      </c>
      <c r="E43" s="1">
        <v>771</v>
      </c>
      <c r="F43" s="7"/>
      <c r="G43" s="6">
        <v>36545</v>
      </c>
      <c r="H43" s="6">
        <v>10407</v>
      </c>
      <c r="I43" s="6">
        <v>14087</v>
      </c>
    </row>
    <row r="44" spans="1:10">
      <c r="A44" s="1">
        <v>36</v>
      </c>
      <c r="B44" s="1" t="s">
        <v>5</v>
      </c>
      <c r="C44" s="5">
        <v>56</v>
      </c>
      <c r="D44" s="1">
        <v>33</v>
      </c>
      <c r="E44" s="1">
        <v>94</v>
      </c>
      <c r="F44" s="7"/>
      <c r="G44" s="2">
        <v>2010700</v>
      </c>
      <c r="H44" s="2">
        <v>90153</v>
      </c>
      <c r="I44" s="2">
        <v>0</v>
      </c>
    </row>
  </sheetData>
  <sortState ref="A3:J44">
    <sortCondition ref="B3:B44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2:J48"/>
  <sheetViews>
    <sheetView workbookViewId="0">
      <pane ySplit="2" topLeftCell="A3" activePane="bottomLeft" state="frozen"/>
      <selection pane="bottomLeft" activeCell="E45" sqref="E45"/>
    </sheetView>
  </sheetViews>
  <sheetFormatPr baseColWidth="10" defaultRowHeight="15"/>
  <cols>
    <col min="1" max="1" width="4" style="1" customWidth="1"/>
    <col min="2" max="2" width="19.28515625" style="10" customWidth="1"/>
    <col min="3" max="3" width="7" style="1" customWidth="1"/>
    <col min="4" max="4" width="6.7109375" style="1" customWidth="1"/>
    <col min="5" max="5" width="8" style="1" customWidth="1"/>
    <col min="6" max="6" width="11.42578125" style="1"/>
    <col min="7" max="7" width="10.140625" style="2" customWidth="1"/>
    <col min="8" max="8" width="10.28515625" style="2" customWidth="1"/>
    <col min="9" max="9" width="10.42578125" style="2" customWidth="1"/>
    <col min="10" max="16384" width="11.42578125" style="1"/>
  </cols>
  <sheetData>
    <row r="2" spans="1:10">
      <c r="A2" s="1" t="s">
        <v>42</v>
      </c>
      <c r="B2" s="10" t="s">
        <v>41</v>
      </c>
      <c r="C2" s="1" t="s">
        <v>43</v>
      </c>
      <c r="D2" s="1" t="s">
        <v>48</v>
      </c>
      <c r="E2" s="1" t="s">
        <v>44</v>
      </c>
      <c r="F2" s="1" t="s">
        <v>49</v>
      </c>
      <c r="G2" s="2" t="s">
        <v>45</v>
      </c>
      <c r="H2" s="2" t="s">
        <v>46</v>
      </c>
      <c r="I2" s="2" t="s">
        <v>47</v>
      </c>
    </row>
    <row r="3" spans="1:10">
      <c r="A3" s="1">
        <v>38</v>
      </c>
      <c r="B3" s="11" t="s">
        <v>56</v>
      </c>
      <c r="C3" s="7">
        <v>10</v>
      </c>
      <c r="D3" s="7">
        <v>23</v>
      </c>
      <c r="E3" s="7">
        <v>482</v>
      </c>
      <c r="F3" s="7"/>
      <c r="G3" s="8">
        <v>0</v>
      </c>
      <c r="H3" s="8">
        <v>0</v>
      </c>
      <c r="I3" s="8">
        <v>0</v>
      </c>
      <c r="J3" s="1">
        <v>1</v>
      </c>
    </row>
    <row r="4" spans="1:10">
      <c r="A4" s="1">
        <v>12</v>
      </c>
      <c r="B4" s="11" t="s">
        <v>54</v>
      </c>
      <c r="C4" s="5">
        <v>26</v>
      </c>
      <c r="D4" s="7">
        <v>574</v>
      </c>
      <c r="E4" s="7">
        <v>162</v>
      </c>
      <c r="F4" s="7"/>
      <c r="G4" s="8">
        <v>2068</v>
      </c>
      <c r="H4" s="8">
        <v>0</v>
      </c>
      <c r="I4" s="8">
        <v>0</v>
      </c>
      <c r="J4" s="1">
        <v>1</v>
      </c>
    </row>
    <row r="5" spans="1:10">
      <c r="A5" s="1">
        <v>39</v>
      </c>
      <c r="B5" s="12" t="s">
        <v>58</v>
      </c>
      <c r="C5" s="1">
        <v>40</v>
      </c>
      <c r="D5" s="1">
        <v>42</v>
      </c>
      <c r="E5" s="7">
        <v>193</v>
      </c>
      <c r="F5" s="7"/>
      <c r="G5" s="8">
        <v>0</v>
      </c>
      <c r="H5" s="8">
        <v>0</v>
      </c>
      <c r="I5" s="8">
        <v>0</v>
      </c>
      <c r="J5" s="1">
        <v>1</v>
      </c>
    </row>
    <row r="6" spans="1:10">
      <c r="A6" s="1">
        <v>7</v>
      </c>
      <c r="B6" s="11" t="s">
        <v>8</v>
      </c>
      <c r="C6" s="5">
        <v>13</v>
      </c>
      <c r="D6" s="7">
        <v>6</v>
      </c>
      <c r="E6" s="7">
        <v>461</v>
      </c>
      <c r="F6" s="7"/>
      <c r="G6" s="8">
        <v>0</v>
      </c>
      <c r="H6" s="8">
        <v>0</v>
      </c>
      <c r="I6" s="8">
        <v>0</v>
      </c>
      <c r="J6" s="7">
        <v>1</v>
      </c>
    </row>
    <row r="7" spans="1:10">
      <c r="A7" s="1">
        <v>40</v>
      </c>
      <c r="B7" s="12" t="s">
        <v>31</v>
      </c>
      <c r="C7" s="1">
        <v>10</v>
      </c>
      <c r="D7" s="1">
        <v>3</v>
      </c>
      <c r="E7" s="7">
        <v>0</v>
      </c>
      <c r="F7" s="7"/>
      <c r="G7" s="8">
        <v>0</v>
      </c>
      <c r="H7" s="8">
        <v>0</v>
      </c>
      <c r="I7" s="8">
        <v>0</v>
      </c>
      <c r="J7" s="1">
        <v>1</v>
      </c>
    </row>
    <row r="8" spans="1:10">
      <c r="A8" s="1">
        <v>41</v>
      </c>
      <c r="B8" s="12" t="s">
        <v>59</v>
      </c>
      <c r="C8" s="1">
        <v>36</v>
      </c>
      <c r="D8" s="1">
        <v>47</v>
      </c>
      <c r="E8" s="7">
        <v>168</v>
      </c>
      <c r="F8" s="7"/>
      <c r="G8" s="8">
        <v>139160</v>
      </c>
      <c r="H8" s="8">
        <v>1000</v>
      </c>
      <c r="I8" s="8">
        <v>10</v>
      </c>
      <c r="J8" s="1">
        <v>1</v>
      </c>
    </row>
    <row r="9" spans="1:10">
      <c r="A9" s="1">
        <v>13</v>
      </c>
      <c r="B9" s="11" t="s">
        <v>18</v>
      </c>
      <c r="C9" s="7">
        <v>40</v>
      </c>
      <c r="D9" s="7">
        <v>39</v>
      </c>
      <c r="E9" s="7">
        <v>984</v>
      </c>
      <c r="F9" s="7"/>
      <c r="G9" s="8">
        <v>315678</v>
      </c>
      <c r="H9" s="8">
        <v>13405</v>
      </c>
      <c r="I9" s="8">
        <v>1505</v>
      </c>
      <c r="J9" s="7">
        <v>1</v>
      </c>
    </row>
    <row r="10" spans="1:10">
      <c r="A10" s="1">
        <v>34</v>
      </c>
      <c r="B10" s="11" t="s">
        <v>51</v>
      </c>
      <c r="C10" s="5">
        <v>12</v>
      </c>
      <c r="D10" s="7">
        <v>8</v>
      </c>
      <c r="E10" s="7">
        <v>881</v>
      </c>
      <c r="F10" s="7"/>
      <c r="G10" s="8">
        <v>0</v>
      </c>
      <c r="H10" s="8">
        <v>0</v>
      </c>
      <c r="I10" s="8">
        <v>0</v>
      </c>
      <c r="J10" s="7">
        <v>1</v>
      </c>
    </row>
    <row r="11" spans="1:10">
      <c r="A11" s="1">
        <v>11</v>
      </c>
      <c r="B11" s="11" t="s">
        <v>12</v>
      </c>
      <c r="C11" s="5">
        <v>39</v>
      </c>
      <c r="D11" s="7">
        <v>54</v>
      </c>
      <c r="E11" s="7">
        <v>673</v>
      </c>
      <c r="F11" s="7"/>
      <c r="G11" s="8">
        <v>31244</v>
      </c>
      <c r="H11" s="8">
        <v>791</v>
      </c>
      <c r="I11" s="8">
        <v>162</v>
      </c>
      <c r="J11" s="7">
        <v>1</v>
      </c>
    </row>
    <row r="12" spans="1:10">
      <c r="A12" s="1">
        <v>36</v>
      </c>
      <c r="B12" s="11" t="s">
        <v>53</v>
      </c>
      <c r="C12" s="5">
        <v>27</v>
      </c>
      <c r="D12" s="7">
        <v>16</v>
      </c>
      <c r="E12" s="7">
        <v>639</v>
      </c>
      <c r="F12" s="7"/>
      <c r="G12" s="8">
        <v>11590</v>
      </c>
      <c r="H12" s="8">
        <v>0</v>
      </c>
      <c r="I12" s="8">
        <v>12</v>
      </c>
      <c r="J12" s="7">
        <v>1</v>
      </c>
    </row>
    <row r="13" spans="1:10">
      <c r="A13" s="1">
        <v>14</v>
      </c>
      <c r="B13" s="11" t="s">
        <v>19</v>
      </c>
      <c r="C13" s="5">
        <v>19</v>
      </c>
      <c r="D13" s="7">
        <v>11</v>
      </c>
      <c r="E13" s="7">
        <v>299</v>
      </c>
      <c r="F13" s="7"/>
      <c r="G13" s="8">
        <v>0</v>
      </c>
      <c r="H13" s="8">
        <v>0</v>
      </c>
      <c r="I13" s="8">
        <v>0</v>
      </c>
      <c r="J13" s="7">
        <v>1</v>
      </c>
    </row>
    <row r="14" spans="1:10">
      <c r="A14" s="1">
        <v>15</v>
      </c>
      <c r="B14" s="11" t="s">
        <v>28</v>
      </c>
      <c r="C14" s="5">
        <v>19</v>
      </c>
      <c r="D14" s="7">
        <v>12</v>
      </c>
      <c r="E14" s="7">
        <v>100</v>
      </c>
      <c r="F14" s="7"/>
      <c r="G14" s="8">
        <v>490</v>
      </c>
      <c r="H14" s="8">
        <v>0</v>
      </c>
      <c r="I14" s="8">
        <v>12</v>
      </c>
      <c r="J14" s="7">
        <v>1</v>
      </c>
    </row>
    <row r="15" spans="1:10">
      <c r="A15" s="1">
        <v>16</v>
      </c>
      <c r="B15" s="11" t="s">
        <v>30</v>
      </c>
      <c r="C15" s="7">
        <v>50</v>
      </c>
      <c r="D15" s="7">
        <v>439</v>
      </c>
      <c r="E15" s="7">
        <v>835</v>
      </c>
      <c r="F15" s="9"/>
      <c r="G15" s="8">
        <v>0</v>
      </c>
      <c r="H15" s="8">
        <v>0</v>
      </c>
      <c r="I15" s="8">
        <v>0</v>
      </c>
      <c r="J15" s="7">
        <v>1</v>
      </c>
    </row>
    <row r="16" spans="1:10">
      <c r="A16" s="1">
        <v>35</v>
      </c>
      <c r="B16" s="11" t="s">
        <v>52</v>
      </c>
      <c r="C16" s="5">
        <v>23</v>
      </c>
      <c r="D16" s="7">
        <v>40</v>
      </c>
      <c r="E16" s="7">
        <v>188</v>
      </c>
      <c r="F16" s="7"/>
      <c r="G16" s="8">
        <v>0</v>
      </c>
      <c r="H16" s="8">
        <v>0</v>
      </c>
      <c r="I16" s="8">
        <v>100</v>
      </c>
      <c r="J16" s="7">
        <v>1</v>
      </c>
    </row>
    <row r="17" spans="1:10">
      <c r="A17" s="1">
        <v>17</v>
      </c>
      <c r="B17" s="11" t="s">
        <v>32</v>
      </c>
      <c r="C17" s="5">
        <v>49</v>
      </c>
      <c r="D17" s="7">
        <v>39</v>
      </c>
      <c r="E17" s="7">
        <v>1082</v>
      </c>
      <c r="F17" s="7"/>
      <c r="G17" s="8">
        <v>41849</v>
      </c>
      <c r="H17" s="8">
        <v>0</v>
      </c>
      <c r="I17" s="8">
        <v>100</v>
      </c>
      <c r="J17" s="7">
        <v>1</v>
      </c>
    </row>
    <row r="18" spans="1:10">
      <c r="A18" s="1">
        <v>1</v>
      </c>
      <c r="B18" s="11" t="s">
        <v>0</v>
      </c>
      <c r="C18" s="7">
        <v>59</v>
      </c>
      <c r="D18" s="7">
        <v>15</v>
      </c>
      <c r="E18" s="7">
        <v>1112</v>
      </c>
      <c r="F18" s="7"/>
      <c r="G18" s="8">
        <v>216899</v>
      </c>
      <c r="H18" s="8">
        <v>599344</v>
      </c>
      <c r="I18" s="8">
        <v>982433</v>
      </c>
      <c r="J18" s="7">
        <v>1</v>
      </c>
    </row>
    <row r="19" spans="1:10">
      <c r="A19" s="1">
        <v>4</v>
      </c>
      <c r="B19" s="11" t="s">
        <v>6</v>
      </c>
      <c r="C19" s="7">
        <v>59</v>
      </c>
      <c r="D19" s="7">
        <v>22</v>
      </c>
      <c r="E19" s="7">
        <v>365</v>
      </c>
      <c r="F19" s="7"/>
      <c r="G19" s="8">
        <v>1409930</v>
      </c>
      <c r="H19" s="8">
        <v>140312</v>
      </c>
      <c r="I19" s="8">
        <v>2031</v>
      </c>
      <c r="J19" s="7">
        <v>1</v>
      </c>
    </row>
    <row r="20" spans="1:10">
      <c r="A20" s="1">
        <v>37</v>
      </c>
      <c r="B20" s="11" t="s">
        <v>55</v>
      </c>
      <c r="C20" s="7">
        <v>21</v>
      </c>
      <c r="D20" s="7">
        <v>31</v>
      </c>
      <c r="E20" s="7">
        <v>745</v>
      </c>
      <c r="F20" s="7"/>
      <c r="G20" s="8">
        <v>36346</v>
      </c>
      <c r="H20" s="8">
        <v>1464</v>
      </c>
      <c r="I20" s="8">
        <v>0</v>
      </c>
      <c r="J20" s="7">
        <v>1</v>
      </c>
    </row>
    <row r="21" spans="1:10">
      <c r="A21" s="1">
        <v>18</v>
      </c>
      <c r="B21" s="11" t="s">
        <v>34</v>
      </c>
      <c r="C21" s="5">
        <v>32</v>
      </c>
      <c r="D21" s="7">
        <v>25</v>
      </c>
      <c r="E21" s="7">
        <v>960</v>
      </c>
      <c r="F21" s="7"/>
      <c r="G21" s="8">
        <v>81065</v>
      </c>
      <c r="H21" s="8">
        <v>3965</v>
      </c>
      <c r="I21" s="8">
        <v>6</v>
      </c>
      <c r="J21" s="7">
        <v>1</v>
      </c>
    </row>
    <row r="22" spans="1:10">
      <c r="A22" s="1">
        <v>19</v>
      </c>
      <c r="B22" s="11" t="s">
        <v>29</v>
      </c>
      <c r="C22" s="5">
        <v>43</v>
      </c>
      <c r="D22" s="7">
        <v>44</v>
      </c>
      <c r="E22" s="7">
        <v>807</v>
      </c>
      <c r="F22" s="7"/>
      <c r="G22" s="8">
        <v>0</v>
      </c>
      <c r="H22" s="8">
        <v>0</v>
      </c>
      <c r="I22" s="8">
        <v>4875</v>
      </c>
      <c r="J22" s="7">
        <v>1</v>
      </c>
    </row>
    <row r="23" spans="1:10">
      <c r="A23" s="1">
        <v>20</v>
      </c>
      <c r="B23" s="11" t="s">
        <v>35</v>
      </c>
      <c r="C23" s="7">
        <v>20</v>
      </c>
      <c r="D23" s="7">
        <v>14</v>
      </c>
      <c r="E23" s="7">
        <v>0</v>
      </c>
      <c r="F23" s="7"/>
      <c r="G23" s="8">
        <v>66640</v>
      </c>
      <c r="H23" s="8">
        <v>0</v>
      </c>
      <c r="I23" s="8">
        <v>0</v>
      </c>
      <c r="J23" s="7">
        <v>1</v>
      </c>
    </row>
    <row r="24" spans="1:10">
      <c r="A24" s="1">
        <v>21</v>
      </c>
      <c r="B24" s="11" t="s">
        <v>24</v>
      </c>
      <c r="C24" s="7">
        <v>25</v>
      </c>
      <c r="D24" s="7">
        <v>11</v>
      </c>
      <c r="E24" s="7">
        <v>585</v>
      </c>
      <c r="F24" s="7"/>
      <c r="G24" s="8">
        <v>0</v>
      </c>
      <c r="H24" s="8">
        <v>0</v>
      </c>
      <c r="I24" s="8">
        <v>0</v>
      </c>
      <c r="J24" s="7">
        <v>1</v>
      </c>
    </row>
    <row r="25" spans="1:10">
      <c r="A25" s="1">
        <v>22</v>
      </c>
      <c r="B25" s="11" t="s">
        <v>15</v>
      </c>
      <c r="C25" s="7">
        <v>49</v>
      </c>
      <c r="D25" s="7">
        <v>3</v>
      </c>
      <c r="E25" s="7">
        <v>0</v>
      </c>
      <c r="F25" s="7"/>
      <c r="G25" s="8">
        <v>5940</v>
      </c>
      <c r="H25" s="8">
        <v>0</v>
      </c>
      <c r="I25" s="8">
        <v>0</v>
      </c>
      <c r="J25" s="7">
        <v>1</v>
      </c>
    </row>
    <row r="26" spans="1:10">
      <c r="A26" s="1">
        <v>5</v>
      </c>
      <c r="B26" s="11" t="s">
        <v>2</v>
      </c>
      <c r="C26" s="5">
        <v>40</v>
      </c>
      <c r="D26" s="7">
        <v>134</v>
      </c>
      <c r="E26" s="7">
        <v>223</v>
      </c>
      <c r="F26" s="7"/>
      <c r="G26" s="8">
        <v>199910</v>
      </c>
      <c r="H26" s="8">
        <v>9441</v>
      </c>
      <c r="I26" s="8">
        <v>391</v>
      </c>
      <c r="J26" s="7">
        <v>1</v>
      </c>
    </row>
    <row r="27" spans="1:10">
      <c r="A27" s="1">
        <v>9</v>
      </c>
      <c r="B27" s="11" t="s">
        <v>10</v>
      </c>
      <c r="C27" s="7">
        <v>34</v>
      </c>
      <c r="D27" s="7">
        <v>135</v>
      </c>
      <c r="E27" s="7">
        <v>239</v>
      </c>
      <c r="F27" s="7" t="s">
        <v>57</v>
      </c>
      <c r="G27" s="8">
        <v>414910</v>
      </c>
      <c r="H27" s="8">
        <v>12521</v>
      </c>
      <c r="I27" s="8">
        <v>725</v>
      </c>
      <c r="J27" s="7">
        <v>1</v>
      </c>
    </row>
    <row r="28" spans="1:10">
      <c r="A28" s="1">
        <v>23</v>
      </c>
      <c r="B28" s="11" t="s">
        <v>38</v>
      </c>
      <c r="C28" s="5">
        <v>29</v>
      </c>
      <c r="D28" s="7">
        <v>18</v>
      </c>
      <c r="E28" s="7">
        <v>545</v>
      </c>
      <c r="F28" s="7"/>
      <c r="G28" s="8">
        <v>213640</v>
      </c>
      <c r="H28" s="8">
        <v>2500</v>
      </c>
      <c r="I28" s="8">
        <v>300</v>
      </c>
      <c r="J28" s="7">
        <v>1</v>
      </c>
    </row>
    <row r="29" spans="1:10">
      <c r="A29" s="1">
        <v>24</v>
      </c>
      <c r="B29" s="11" t="s">
        <v>17</v>
      </c>
      <c r="C29" s="5">
        <v>43</v>
      </c>
      <c r="D29" s="7">
        <v>16</v>
      </c>
      <c r="E29" s="7">
        <v>1126</v>
      </c>
      <c r="F29" s="7"/>
      <c r="G29" s="8">
        <v>5102</v>
      </c>
      <c r="H29" s="8">
        <v>4775</v>
      </c>
      <c r="I29" s="8">
        <v>1602</v>
      </c>
      <c r="J29" s="7">
        <v>1</v>
      </c>
    </row>
    <row r="30" spans="1:10">
      <c r="A30" s="1">
        <v>3</v>
      </c>
      <c r="B30" s="11" t="s">
        <v>4</v>
      </c>
      <c r="C30" s="5">
        <v>55</v>
      </c>
      <c r="D30" s="7">
        <v>73</v>
      </c>
      <c r="E30" s="7">
        <v>666</v>
      </c>
      <c r="F30" s="7"/>
      <c r="G30" s="8">
        <v>61069</v>
      </c>
      <c r="H30" s="8">
        <v>12140</v>
      </c>
      <c r="I30" s="8">
        <v>395</v>
      </c>
      <c r="J30" s="7">
        <v>1</v>
      </c>
    </row>
    <row r="31" spans="1:10">
      <c r="A31" s="1">
        <v>25</v>
      </c>
      <c r="B31" s="11" t="s">
        <v>40</v>
      </c>
      <c r="C31" s="5">
        <v>45</v>
      </c>
      <c r="D31" s="7">
        <v>75</v>
      </c>
      <c r="E31" s="7">
        <v>244</v>
      </c>
      <c r="F31" s="7"/>
      <c r="G31" s="8">
        <v>49011</v>
      </c>
      <c r="H31" s="8">
        <v>0</v>
      </c>
      <c r="I31" s="8">
        <v>0</v>
      </c>
      <c r="J31" s="7">
        <v>1</v>
      </c>
    </row>
    <row r="32" spans="1:10">
      <c r="A32" s="1">
        <v>2</v>
      </c>
      <c r="B32" s="11" t="s">
        <v>1</v>
      </c>
      <c r="C32" s="5">
        <v>67</v>
      </c>
      <c r="D32" s="7"/>
      <c r="E32" s="7">
        <v>918</v>
      </c>
      <c r="F32" s="7"/>
      <c r="G32" s="8">
        <v>512653</v>
      </c>
      <c r="H32" s="8">
        <v>354747</v>
      </c>
      <c r="I32" s="8">
        <v>426265</v>
      </c>
      <c r="J32" s="7">
        <v>1</v>
      </c>
    </row>
    <row r="33" spans="1:10">
      <c r="A33" s="1">
        <v>26</v>
      </c>
      <c r="B33" s="11" t="s">
        <v>25</v>
      </c>
      <c r="C33" s="5">
        <v>41</v>
      </c>
      <c r="D33" s="7">
        <v>35</v>
      </c>
      <c r="E33" s="7">
        <v>1203</v>
      </c>
      <c r="F33" s="7"/>
      <c r="G33" s="8">
        <v>27922</v>
      </c>
      <c r="H33" s="8">
        <v>2265</v>
      </c>
      <c r="I33" s="8">
        <v>8067</v>
      </c>
      <c r="J33" s="7">
        <v>1</v>
      </c>
    </row>
    <row r="34" spans="1:10">
      <c r="A34" s="1">
        <v>27</v>
      </c>
      <c r="B34" s="11" t="s">
        <v>39</v>
      </c>
      <c r="C34" s="7">
        <v>29</v>
      </c>
      <c r="D34" s="7">
        <v>17</v>
      </c>
      <c r="E34" s="7">
        <v>407</v>
      </c>
      <c r="F34" s="7"/>
      <c r="G34" s="8">
        <v>176958</v>
      </c>
      <c r="H34" s="8">
        <v>573</v>
      </c>
      <c r="I34" s="8">
        <v>5254</v>
      </c>
      <c r="J34" s="7">
        <v>1</v>
      </c>
    </row>
    <row r="35" spans="1:10">
      <c r="A35" s="1">
        <v>28</v>
      </c>
      <c r="B35" s="11" t="s">
        <v>16</v>
      </c>
      <c r="C35" s="7">
        <v>42</v>
      </c>
      <c r="D35" s="7">
        <v>38</v>
      </c>
      <c r="E35" s="7">
        <v>1015</v>
      </c>
      <c r="F35" s="7"/>
      <c r="G35" s="8">
        <v>83144</v>
      </c>
      <c r="H35" s="8">
        <v>11083</v>
      </c>
      <c r="I35" s="8">
        <v>1200</v>
      </c>
      <c r="J35" s="7">
        <v>1</v>
      </c>
    </row>
    <row r="36" spans="1:10">
      <c r="A36" s="1">
        <v>10</v>
      </c>
      <c r="B36" s="11" t="s">
        <v>13</v>
      </c>
      <c r="C36" s="7">
        <v>48</v>
      </c>
      <c r="D36" s="7">
        <v>43</v>
      </c>
      <c r="E36" s="7">
        <v>949</v>
      </c>
      <c r="F36" s="7"/>
      <c r="G36" s="8">
        <v>80435</v>
      </c>
      <c r="H36" s="8">
        <v>13997</v>
      </c>
      <c r="I36" s="8">
        <v>975</v>
      </c>
      <c r="J36" s="7">
        <v>1</v>
      </c>
    </row>
    <row r="37" spans="1:10">
      <c r="A37" s="1">
        <v>29</v>
      </c>
      <c r="B37" s="11" t="s">
        <v>14</v>
      </c>
      <c r="C37" s="7">
        <v>36</v>
      </c>
      <c r="D37" s="7">
        <v>75</v>
      </c>
      <c r="E37" s="7">
        <v>294</v>
      </c>
      <c r="F37" s="7"/>
      <c r="G37" s="8">
        <v>50315</v>
      </c>
      <c r="H37" s="8">
        <v>0</v>
      </c>
      <c r="I37" s="8">
        <v>50</v>
      </c>
      <c r="J37" s="7">
        <v>1</v>
      </c>
    </row>
    <row r="38" spans="1:10">
      <c r="A38" s="1">
        <v>8</v>
      </c>
      <c r="B38" s="11" t="s">
        <v>9</v>
      </c>
      <c r="C38" s="5">
        <v>54</v>
      </c>
      <c r="D38" s="7">
        <v>56</v>
      </c>
      <c r="E38" s="7">
        <v>959</v>
      </c>
      <c r="F38" s="7"/>
      <c r="G38" s="8">
        <v>0</v>
      </c>
      <c r="H38" s="8">
        <v>0</v>
      </c>
      <c r="I38" s="8">
        <v>500</v>
      </c>
      <c r="J38" s="1">
        <v>1</v>
      </c>
    </row>
    <row r="39" spans="1:10">
      <c r="A39" s="1">
        <v>30</v>
      </c>
      <c r="B39" s="11" t="s">
        <v>27</v>
      </c>
      <c r="C39" s="7">
        <v>41</v>
      </c>
      <c r="D39" s="7">
        <v>60</v>
      </c>
      <c r="E39" s="7">
        <v>1108</v>
      </c>
      <c r="F39" s="7"/>
      <c r="G39" s="8">
        <v>0</v>
      </c>
      <c r="H39" s="8">
        <v>0</v>
      </c>
      <c r="I39" s="8">
        <v>374</v>
      </c>
      <c r="J39" s="1">
        <v>1</v>
      </c>
    </row>
    <row r="40" spans="1:10">
      <c r="A40" s="1">
        <v>33</v>
      </c>
      <c r="B40" s="11" t="s">
        <v>50</v>
      </c>
      <c r="C40" s="5">
        <v>10</v>
      </c>
      <c r="D40" s="7">
        <v>60</v>
      </c>
      <c r="E40" s="7">
        <v>816</v>
      </c>
      <c r="F40" s="7"/>
      <c r="G40" s="8">
        <v>1736</v>
      </c>
      <c r="H40" s="8">
        <v>0</v>
      </c>
      <c r="I40" s="8">
        <v>0</v>
      </c>
      <c r="J40" s="1">
        <v>1</v>
      </c>
    </row>
    <row r="41" spans="1:10">
      <c r="A41" s="1">
        <v>31</v>
      </c>
      <c r="B41" s="11" t="s">
        <v>36</v>
      </c>
      <c r="C41" s="7">
        <v>14</v>
      </c>
      <c r="D41" s="7">
        <v>35</v>
      </c>
      <c r="E41" s="7">
        <v>281</v>
      </c>
      <c r="F41" s="7"/>
      <c r="G41" s="8">
        <v>0</v>
      </c>
      <c r="H41" s="8">
        <v>0</v>
      </c>
      <c r="I41" s="8">
        <v>0</v>
      </c>
      <c r="J41" s="1">
        <v>1</v>
      </c>
    </row>
    <row r="42" spans="1:10">
      <c r="A42" s="1">
        <v>32</v>
      </c>
      <c r="B42" s="11" t="s">
        <v>23</v>
      </c>
      <c r="C42" s="5">
        <v>36</v>
      </c>
      <c r="D42" s="7">
        <v>26</v>
      </c>
      <c r="E42" s="7">
        <v>885</v>
      </c>
      <c r="F42" s="7"/>
      <c r="G42" s="8">
        <v>87687</v>
      </c>
      <c r="H42" s="8">
        <v>10407</v>
      </c>
      <c r="I42" s="8">
        <v>14087</v>
      </c>
      <c r="J42" s="1">
        <v>1</v>
      </c>
    </row>
    <row r="43" spans="1:10">
      <c r="A43" s="1">
        <v>6</v>
      </c>
      <c r="B43" s="11" t="s">
        <v>5</v>
      </c>
      <c r="C43" s="5">
        <v>57</v>
      </c>
      <c r="D43" s="7">
        <v>33</v>
      </c>
      <c r="E43" s="7">
        <v>261</v>
      </c>
      <c r="F43" s="7"/>
      <c r="G43" s="8">
        <v>2010700</v>
      </c>
      <c r="H43" s="8">
        <v>90153</v>
      </c>
      <c r="I43" s="8">
        <v>0</v>
      </c>
      <c r="J43" s="1">
        <v>1</v>
      </c>
    </row>
    <row r="44" spans="1:10">
      <c r="B44" s="12" t="s">
        <v>60</v>
      </c>
      <c r="C44" s="1">
        <v>39</v>
      </c>
      <c r="D44" s="1">
        <v>199</v>
      </c>
      <c r="E44" s="7">
        <v>271</v>
      </c>
      <c r="F44" s="7"/>
      <c r="G44" s="8">
        <v>0</v>
      </c>
      <c r="H44" s="8">
        <v>0</v>
      </c>
      <c r="I44" s="8">
        <v>0</v>
      </c>
      <c r="J44" s="1">
        <v>1</v>
      </c>
    </row>
    <row r="45" spans="1:10">
      <c r="E45" s="7"/>
      <c r="F45" s="7"/>
      <c r="G45" s="8"/>
      <c r="H45" s="8"/>
      <c r="I45" s="8"/>
    </row>
    <row r="46" spans="1:10">
      <c r="E46" s="7"/>
      <c r="F46" s="7"/>
      <c r="G46" s="8"/>
      <c r="H46" s="8"/>
      <c r="I46" s="8"/>
    </row>
    <row r="47" spans="1:10">
      <c r="E47" s="7"/>
      <c r="F47" s="7"/>
      <c r="G47" s="8"/>
      <c r="H47" s="8"/>
      <c r="I47" s="8"/>
    </row>
    <row r="48" spans="1:10">
      <c r="E48" s="7"/>
      <c r="F48" s="7"/>
      <c r="G48" s="8"/>
      <c r="H48" s="8"/>
      <c r="I48" s="8"/>
    </row>
  </sheetData>
  <sortState ref="A3:J43">
    <sortCondition ref="B3:B43"/>
  </sortState>
  <pageMargins left="0.7" right="0.7" top="0.75" bottom="0.75" header="0.3" footer="0.3"/>
  <pageSetup paperSize="9" orientation="portrait" horizontalDpi="4294967293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V52"/>
  <sheetViews>
    <sheetView workbookViewId="0">
      <pane xSplit="2" ySplit="2" topLeftCell="C18" activePane="bottomRight" state="frozen"/>
      <selection pane="topRight" activeCell="C1" sqref="C1"/>
      <selection pane="bottomLeft" activeCell="A3" sqref="A3"/>
      <selection pane="bottomRight" activeCell="T46" sqref="T46"/>
    </sheetView>
  </sheetViews>
  <sheetFormatPr baseColWidth="10" defaultRowHeight="15"/>
  <cols>
    <col min="1" max="1" width="4" style="1" customWidth="1"/>
    <col min="2" max="2" width="19.28515625" style="38" customWidth="1"/>
    <col min="3" max="3" width="4.7109375" style="13" customWidth="1"/>
    <col min="4" max="4" width="8.140625" style="13" customWidth="1"/>
    <col min="5" max="5" width="4.7109375" style="16" customWidth="1"/>
    <col min="6" max="6" width="5.85546875" style="19" customWidth="1"/>
    <col min="7" max="7" width="4.7109375" style="15" customWidth="1"/>
    <col min="8" max="8" width="4.7109375" style="13" customWidth="1"/>
    <col min="9" max="9" width="4.7109375" style="16" customWidth="1"/>
    <col min="10" max="10" width="3.7109375" style="15" customWidth="1"/>
    <col min="11" max="11" width="3.7109375" style="13" customWidth="1"/>
    <col min="12" max="12" width="3.7109375" style="16" customWidth="1"/>
    <col min="13" max="13" width="9.7109375" style="23" customWidth="1"/>
    <col min="14" max="14" width="9.7109375" style="24" customWidth="1"/>
    <col min="15" max="15" width="9.7109375" style="25" customWidth="1"/>
    <col min="16" max="16" width="9.7109375" style="23" customWidth="1"/>
    <col min="17" max="17" width="9.7109375" style="24" customWidth="1"/>
    <col min="18" max="18" width="9.7109375" style="25" customWidth="1"/>
    <col min="19" max="19" width="9.7109375" style="23" customWidth="1"/>
    <col min="20" max="20" width="9.7109375" style="24" customWidth="1"/>
    <col min="21" max="21" width="9.7109375" style="25" customWidth="1"/>
    <col min="22" max="22" width="11.42578125" style="19"/>
    <col min="23" max="16384" width="11.42578125" style="1"/>
  </cols>
  <sheetData>
    <row r="1" spans="1:22">
      <c r="D1" s="13" t="s">
        <v>43</v>
      </c>
      <c r="H1" s="13" t="s">
        <v>44</v>
      </c>
      <c r="K1" s="13" t="s">
        <v>49</v>
      </c>
      <c r="N1" s="24" t="s">
        <v>45</v>
      </c>
      <c r="Q1" s="24" t="s">
        <v>75</v>
      </c>
      <c r="T1" s="27" t="s">
        <v>47</v>
      </c>
      <c r="U1" s="28"/>
      <c r="V1" s="19" t="s">
        <v>76</v>
      </c>
    </row>
    <row r="2" spans="1:22" s="29" customFormat="1" ht="15.75" thickBot="1">
      <c r="A2" s="29" t="s">
        <v>42</v>
      </c>
      <c r="B2" s="39" t="s">
        <v>41</v>
      </c>
      <c r="C2" s="29" t="s">
        <v>72</v>
      </c>
      <c r="D2" s="29" t="s">
        <v>73</v>
      </c>
      <c r="E2" s="31" t="s">
        <v>74</v>
      </c>
      <c r="F2" s="32" t="s">
        <v>48</v>
      </c>
      <c r="G2" s="30" t="s">
        <v>72</v>
      </c>
      <c r="H2" s="29" t="s">
        <v>73</v>
      </c>
      <c r="I2" s="31" t="s">
        <v>74</v>
      </c>
      <c r="J2" s="30" t="s">
        <v>72</v>
      </c>
      <c r="K2" s="29" t="s">
        <v>73</v>
      </c>
      <c r="L2" s="31" t="s">
        <v>74</v>
      </c>
      <c r="M2" s="33" t="s">
        <v>72</v>
      </c>
      <c r="N2" s="34" t="s">
        <v>73</v>
      </c>
      <c r="O2" s="35" t="s">
        <v>74</v>
      </c>
      <c r="P2" s="33" t="s">
        <v>72</v>
      </c>
      <c r="Q2" s="34" t="s">
        <v>73</v>
      </c>
      <c r="R2" s="35" t="s">
        <v>74</v>
      </c>
      <c r="S2" s="33" t="s">
        <v>72</v>
      </c>
      <c r="T2" s="36" t="s">
        <v>73</v>
      </c>
      <c r="U2" s="37" t="s">
        <v>74</v>
      </c>
      <c r="V2" s="32" t="s">
        <v>77</v>
      </c>
    </row>
    <row r="3" spans="1:22" ht="15.75" thickTop="1">
      <c r="A3" s="1">
        <v>29</v>
      </c>
      <c r="B3" s="40" t="s">
        <v>56</v>
      </c>
      <c r="C3" s="14">
        <v>10</v>
      </c>
      <c r="D3" s="14">
        <v>12</v>
      </c>
      <c r="E3" s="18">
        <f t="shared" ref="E3:E44" si="0">SUM(D3-C3)</f>
        <v>2</v>
      </c>
      <c r="F3" s="20">
        <v>23</v>
      </c>
      <c r="G3" s="17">
        <v>482</v>
      </c>
      <c r="H3" s="14">
        <v>433</v>
      </c>
      <c r="I3" s="18">
        <f t="shared" ref="I3:I44" si="1">SUM(H3-G3)</f>
        <v>-49</v>
      </c>
      <c r="J3" s="17"/>
      <c r="K3" s="14"/>
      <c r="L3" s="28">
        <f>SUM(K3 +J3)</f>
        <v>0</v>
      </c>
      <c r="M3" s="26">
        <v>0</v>
      </c>
      <c r="N3" s="27">
        <v>46403</v>
      </c>
      <c r="O3" s="28">
        <f t="shared" ref="O3:O44" si="2">SUM(N3-M3)</f>
        <v>46403</v>
      </c>
      <c r="P3" s="26">
        <v>0</v>
      </c>
      <c r="Q3" s="27">
        <v>242</v>
      </c>
      <c r="R3" s="28">
        <f t="shared" ref="R3:R44" si="3">SUM(Q3-P3)</f>
        <v>242</v>
      </c>
      <c r="S3" s="26">
        <v>0</v>
      </c>
      <c r="T3" s="27">
        <v>0</v>
      </c>
      <c r="U3" s="28">
        <f t="shared" ref="U3:U44" si="4">SUM(T3-S3)</f>
        <v>0</v>
      </c>
      <c r="V3" s="19" t="str">
        <f>IF(AND(E3=0,L3&gt;1,U3=0),"INACTIF","")</f>
        <v/>
      </c>
    </row>
    <row r="4" spans="1:22">
      <c r="A4" s="1">
        <v>8</v>
      </c>
      <c r="B4" s="40" t="s">
        <v>54</v>
      </c>
      <c r="C4" s="14">
        <v>26</v>
      </c>
      <c r="D4" s="14">
        <v>28</v>
      </c>
      <c r="E4" s="18">
        <f t="shared" si="0"/>
        <v>2</v>
      </c>
      <c r="F4" s="21">
        <v>574</v>
      </c>
      <c r="G4" s="17">
        <v>162</v>
      </c>
      <c r="H4" s="14">
        <v>239</v>
      </c>
      <c r="I4" s="18">
        <f t="shared" si="1"/>
        <v>77</v>
      </c>
      <c r="J4" s="17"/>
      <c r="K4" s="14"/>
      <c r="L4" s="28">
        <f t="shared" ref="L4:L44" si="5">SUM(K4 +J4)</f>
        <v>0</v>
      </c>
      <c r="M4" s="26">
        <v>2068</v>
      </c>
      <c r="N4" s="27">
        <v>2068</v>
      </c>
      <c r="O4" s="28">
        <f t="shared" si="2"/>
        <v>0</v>
      </c>
      <c r="P4" s="26">
        <v>0</v>
      </c>
      <c r="Q4" s="27">
        <v>0</v>
      </c>
      <c r="R4" s="28">
        <f t="shared" si="3"/>
        <v>0</v>
      </c>
      <c r="S4" s="26">
        <v>0</v>
      </c>
      <c r="T4" s="27">
        <v>0</v>
      </c>
      <c r="U4" s="28">
        <f t="shared" si="4"/>
        <v>0</v>
      </c>
      <c r="V4" s="19" t="str">
        <f t="shared" ref="V4:V52" si="6">IF(AND(E4=0,L4&gt;1,U4=0),"INACTIF","")</f>
        <v/>
      </c>
    </row>
    <row r="5" spans="1:22">
      <c r="A5" s="1">
        <v>38</v>
      </c>
      <c r="B5" s="41" t="s">
        <v>67</v>
      </c>
      <c r="C5" s="14">
        <v>14</v>
      </c>
      <c r="D5" s="14">
        <v>14</v>
      </c>
      <c r="E5" s="18">
        <f t="shared" si="0"/>
        <v>0</v>
      </c>
      <c r="F5" s="20">
        <v>52</v>
      </c>
      <c r="G5" s="17">
        <v>566</v>
      </c>
      <c r="H5" s="14">
        <v>566</v>
      </c>
      <c r="I5" s="18">
        <f t="shared" si="1"/>
        <v>0</v>
      </c>
      <c r="J5" s="17"/>
      <c r="K5" s="14">
        <v>1</v>
      </c>
      <c r="L5" s="28">
        <f t="shared" si="5"/>
        <v>1</v>
      </c>
      <c r="M5" s="26">
        <v>0</v>
      </c>
      <c r="N5" s="27">
        <v>0</v>
      </c>
      <c r="O5" s="28">
        <f t="shared" si="2"/>
        <v>0</v>
      </c>
      <c r="P5" s="26">
        <v>0</v>
      </c>
      <c r="Q5" s="27">
        <v>0</v>
      </c>
      <c r="R5" s="28">
        <f t="shared" si="3"/>
        <v>0</v>
      </c>
      <c r="S5" s="26">
        <v>0</v>
      </c>
      <c r="T5" s="27">
        <v>50</v>
      </c>
      <c r="U5" s="28">
        <f t="shared" si="4"/>
        <v>50</v>
      </c>
      <c r="V5" s="19" t="str">
        <f t="shared" si="6"/>
        <v/>
      </c>
    </row>
    <row r="6" spans="1:22">
      <c r="A6" s="1">
        <v>30</v>
      </c>
      <c r="B6" s="40" t="s">
        <v>58</v>
      </c>
      <c r="C6" s="14">
        <v>40</v>
      </c>
      <c r="D6" s="14">
        <v>41</v>
      </c>
      <c r="E6" s="18">
        <f t="shared" si="0"/>
        <v>1</v>
      </c>
      <c r="F6" s="20">
        <v>42</v>
      </c>
      <c r="G6" s="17">
        <v>193</v>
      </c>
      <c r="H6" s="14">
        <v>193</v>
      </c>
      <c r="I6" s="18">
        <f t="shared" si="1"/>
        <v>0</v>
      </c>
      <c r="J6" s="17"/>
      <c r="K6" s="14"/>
      <c r="L6" s="28">
        <f t="shared" si="5"/>
        <v>0</v>
      </c>
      <c r="M6" s="26">
        <v>0</v>
      </c>
      <c r="N6" s="27">
        <v>0</v>
      </c>
      <c r="O6" s="28">
        <f t="shared" si="2"/>
        <v>0</v>
      </c>
      <c r="P6" s="26">
        <v>0</v>
      </c>
      <c r="Q6" s="27">
        <v>0</v>
      </c>
      <c r="R6" s="28">
        <f t="shared" si="3"/>
        <v>0</v>
      </c>
      <c r="S6" s="26">
        <v>0</v>
      </c>
      <c r="T6" s="27">
        <v>150</v>
      </c>
      <c r="U6" s="28">
        <f t="shared" si="4"/>
        <v>150</v>
      </c>
      <c r="V6" s="19" t="str">
        <f t="shared" si="6"/>
        <v/>
      </c>
    </row>
    <row r="7" spans="1:22">
      <c r="A7" s="1">
        <v>36</v>
      </c>
      <c r="B7" s="41" t="s">
        <v>65</v>
      </c>
      <c r="C7" s="14">
        <v>24</v>
      </c>
      <c r="D7" s="14">
        <v>24</v>
      </c>
      <c r="E7" s="18">
        <f t="shared" si="0"/>
        <v>0</v>
      </c>
      <c r="F7" s="22">
        <v>195</v>
      </c>
      <c r="G7" s="17">
        <v>914</v>
      </c>
      <c r="H7" s="14">
        <v>973</v>
      </c>
      <c r="I7" s="18">
        <f t="shared" si="1"/>
        <v>59</v>
      </c>
      <c r="J7" s="17"/>
      <c r="K7" s="14"/>
      <c r="L7" s="28">
        <f t="shared" si="5"/>
        <v>0</v>
      </c>
      <c r="M7" s="26">
        <v>0</v>
      </c>
      <c r="N7" s="27">
        <v>485</v>
      </c>
      <c r="O7" s="28">
        <f t="shared" si="2"/>
        <v>485</v>
      </c>
      <c r="P7" s="26">
        <v>0</v>
      </c>
      <c r="Q7" s="27">
        <v>10000</v>
      </c>
      <c r="R7" s="28">
        <f t="shared" si="3"/>
        <v>10000</v>
      </c>
      <c r="S7" s="26">
        <v>0</v>
      </c>
      <c r="T7" s="27">
        <v>1007</v>
      </c>
      <c r="U7" s="28">
        <f t="shared" si="4"/>
        <v>1007</v>
      </c>
      <c r="V7" s="19" t="str">
        <f t="shared" si="6"/>
        <v/>
      </c>
    </row>
    <row r="8" spans="1:22">
      <c r="A8" s="1">
        <v>31</v>
      </c>
      <c r="B8" s="40" t="s">
        <v>59</v>
      </c>
      <c r="C8" s="14">
        <v>38</v>
      </c>
      <c r="D8" s="14">
        <v>39</v>
      </c>
      <c r="E8" s="18">
        <f t="shared" si="0"/>
        <v>1</v>
      </c>
      <c r="F8" s="20">
        <v>47</v>
      </c>
      <c r="G8" s="17">
        <v>168</v>
      </c>
      <c r="H8" s="14">
        <v>314</v>
      </c>
      <c r="I8" s="18">
        <f t="shared" si="1"/>
        <v>146</v>
      </c>
      <c r="J8" s="17"/>
      <c r="K8" s="14"/>
      <c r="L8" s="28">
        <f t="shared" si="5"/>
        <v>0</v>
      </c>
      <c r="M8" s="26">
        <v>139160</v>
      </c>
      <c r="N8" s="27">
        <v>207760</v>
      </c>
      <c r="O8" s="28">
        <f t="shared" si="2"/>
        <v>68600</v>
      </c>
      <c r="P8" s="26">
        <v>1000</v>
      </c>
      <c r="Q8" s="27">
        <v>9300</v>
      </c>
      <c r="R8" s="28">
        <f t="shared" si="3"/>
        <v>8300</v>
      </c>
      <c r="S8" s="26">
        <v>10</v>
      </c>
      <c r="T8" s="27">
        <v>130</v>
      </c>
      <c r="U8" s="28">
        <f t="shared" si="4"/>
        <v>120</v>
      </c>
      <c r="V8" s="19" t="str">
        <f t="shared" si="6"/>
        <v/>
      </c>
    </row>
    <row r="9" spans="1:22">
      <c r="A9" s="1">
        <v>9</v>
      </c>
      <c r="B9" s="40" t="s">
        <v>18</v>
      </c>
      <c r="C9" s="14">
        <v>40</v>
      </c>
      <c r="D9" s="14">
        <v>41</v>
      </c>
      <c r="E9" s="18">
        <f t="shared" si="0"/>
        <v>1</v>
      </c>
      <c r="F9" s="20">
        <v>39</v>
      </c>
      <c r="G9" s="17">
        <v>984</v>
      </c>
      <c r="H9" s="14">
        <v>984</v>
      </c>
      <c r="I9" s="18">
        <f t="shared" si="1"/>
        <v>0</v>
      </c>
      <c r="J9" s="17">
        <v>0</v>
      </c>
      <c r="K9" s="14">
        <v>1</v>
      </c>
      <c r="L9" s="28">
        <f t="shared" si="5"/>
        <v>1</v>
      </c>
      <c r="M9" s="26">
        <v>315678</v>
      </c>
      <c r="N9" s="27">
        <v>333036</v>
      </c>
      <c r="O9" s="28">
        <f t="shared" si="2"/>
        <v>17358</v>
      </c>
      <c r="P9" s="26">
        <v>13405</v>
      </c>
      <c r="Q9" s="27">
        <v>13630</v>
      </c>
      <c r="R9" s="28">
        <f t="shared" si="3"/>
        <v>225</v>
      </c>
      <c r="S9" s="26">
        <v>1505</v>
      </c>
      <c r="T9" s="27">
        <v>1665</v>
      </c>
      <c r="U9" s="28">
        <f t="shared" si="4"/>
        <v>160</v>
      </c>
      <c r="V9" s="19" t="str">
        <f t="shared" si="6"/>
        <v/>
      </c>
    </row>
    <row r="10" spans="1:22">
      <c r="A10" s="1">
        <v>7</v>
      </c>
      <c r="B10" s="40" t="s">
        <v>12</v>
      </c>
      <c r="C10" s="14">
        <v>39</v>
      </c>
      <c r="D10" s="14">
        <v>40</v>
      </c>
      <c r="E10" s="18">
        <f t="shared" si="0"/>
        <v>1</v>
      </c>
      <c r="F10" s="20">
        <v>54</v>
      </c>
      <c r="G10" s="17">
        <v>673</v>
      </c>
      <c r="H10" s="14">
        <v>255</v>
      </c>
      <c r="I10" s="18">
        <f t="shared" si="1"/>
        <v>-418</v>
      </c>
      <c r="J10" s="17"/>
      <c r="K10" s="14"/>
      <c r="L10" s="28">
        <f t="shared" si="5"/>
        <v>0</v>
      </c>
      <c r="M10" s="26">
        <v>31244</v>
      </c>
      <c r="N10" s="27">
        <v>31256</v>
      </c>
      <c r="O10" s="28">
        <f t="shared" si="2"/>
        <v>12</v>
      </c>
      <c r="P10" s="26">
        <v>791</v>
      </c>
      <c r="Q10" s="27">
        <v>791</v>
      </c>
      <c r="R10" s="28">
        <f t="shared" si="3"/>
        <v>0</v>
      </c>
      <c r="S10" s="26">
        <v>162</v>
      </c>
      <c r="T10" s="27">
        <v>216</v>
      </c>
      <c r="U10" s="28">
        <f t="shared" si="4"/>
        <v>54</v>
      </c>
      <c r="V10" s="19" t="str">
        <f t="shared" si="6"/>
        <v/>
      </c>
    </row>
    <row r="11" spans="1:22">
      <c r="A11" s="1">
        <v>27</v>
      </c>
      <c r="B11" s="40" t="s">
        <v>53</v>
      </c>
      <c r="C11" s="14">
        <v>27</v>
      </c>
      <c r="D11" s="14">
        <v>30</v>
      </c>
      <c r="E11" s="18">
        <f t="shared" si="0"/>
        <v>3</v>
      </c>
      <c r="F11" s="20">
        <v>16</v>
      </c>
      <c r="G11" s="17">
        <v>639</v>
      </c>
      <c r="H11" s="14">
        <v>928</v>
      </c>
      <c r="I11" s="18">
        <f t="shared" si="1"/>
        <v>289</v>
      </c>
      <c r="J11" s="17"/>
      <c r="K11" s="14"/>
      <c r="L11" s="28">
        <f t="shared" si="5"/>
        <v>0</v>
      </c>
      <c r="M11" s="26">
        <v>11590</v>
      </c>
      <c r="N11" s="27">
        <v>284771</v>
      </c>
      <c r="O11" s="28">
        <f t="shared" si="2"/>
        <v>273181</v>
      </c>
      <c r="P11" s="26">
        <v>0</v>
      </c>
      <c r="Q11" s="27">
        <v>4339</v>
      </c>
      <c r="R11" s="28">
        <f t="shared" si="3"/>
        <v>4339</v>
      </c>
      <c r="S11" s="26">
        <v>12</v>
      </c>
      <c r="T11" s="27">
        <v>1252</v>
      </c>
      <c r="U11" s="28">
        <f t="shared" si="4"/>
        <v>1240</v>
      </c>
      <c r="V11" s="19" t="str">
        <f t="shared" si="6"/>
        <v/>
      </c>
    </row>
    <row r="12" spans="1:22">
      <c r="A12" s="1">
        <v>10</v>
      </c>
      <c r="B12" s="40" t="s">
        <v>19</v>
      </c>
      <c r="C12" s="14">
        <v>19</v>
      </c>
      <c r="D12" s="14">
        <v>20</v>
      </c>
      <c r="E12" s="18">
        <f t="shared" si="0"/>
        <v>1</v>
      </c>
      <c r="F12" s="20">
        <v>11</v>
      </c>
      <c r="G12" s="17">
        <v>299</v>
      </c>
      <c r="H12" s="14">
        <v>299</v>
      </c>
      <c r="I12" s="18">
        <f t="shared" si="1"/>
        <v>0</v>
      </c>
      <c r="J12" s="17"/>
      <c r="K12" s="14">
        <v>1</v>
      </c>
      <c r="L12" s="28">
        <f t="shared" si="5"/>
        <v>1</v>
      </c>
      <c r="M12" s="26">
        <v>0</v>
      </c>
      <c r="N12" s="27">
        <v>26944</v>
      </c>
      <c r="O12" s="28">
        <f t="shared" si="2"/>
        <v>26944</v>
      </c>
      <c r="P12" s="26">
        <v>0</v>
      </c>
      <c r="Q12" s="27">
        <v>156</v>
      </c>
      <c r="R12" s="28">
        <f t="shared" si="3"/>
        <v>156</v>
      </c>
      <c r="S12" s="26">
        <v>0</v>
      </c>
      <c r="T12" s="27">
        <v>0</v>
      </c>
      <c r="U12" s="28">
        <f t="shared" si="4"/>
        <v>0</v>
      </c>
      <c r="V12" s="19" t="str">
        <f t="shared" si="6"/>
        <v/>
      </c>
    </row>
    <row r="13" spans="1:22">
      <c r="A13" s="1">
        <v>26</v>
      </c>
      <c r="B13" s="40" t="s">
        <v>52</v>
      </c>
      <c r="C13" s="14">
        <v>23</v>
      </c>
      <c r="D13" s="14">
        <v>29</v>
      </c>
      <c r="E13" s="18">
        <f t="shared" si="0"/>
        <v>6</v>
      </c>
      <c r="F13" s="20">
        <v>40</v>
      </c>
      <c r="G13" s="17">
        <v>188</v>
      </c>
      <c r="H13" s="14">
        <v>432</v>
      </c>
      <c r="I13" s="18">
        <f t="shared" si="1"/>
        <v>244</v>
      </c>
      <c r="J13" s="17"/>
      <c r="K13" s="14"/>
      <c r="L13" s="28">
        <f t="shared" si="5"/>
        <v>0</v>
      </c>
      <c r="M13" s="26">
        <v>0</v>
      </c>
      <c r="N13" s="27">
        <v>0</v>
      </c>
      <c r="O13" s="28">
        <f t="shared" si="2"/>
        <v>0</v>
      </c>
      <c r="P13" s="26">
        <v>0</v>
      </c>
      <c r="Q13" s="27">
        <v>0</v>
      </c>
      <c r="R13" s="28">
        <f t="shared" si="3"/>
        <v>0</v>
      </c>
      <c r="S13" s="26">
        <v>100</v>
      </c>
      <c r="T13" s="27">
        <v>301</v>
      </c>
      <c r="U13" s="28">
        <f t="shared" si="4"/>
        <v>201</v>
      </c>
      <c r="V13" s="19" t="str">
        <f t="shared" si="6"/>
        <v/>
      </c>
    </row>
    <row r="14" spans="1:22">
      <c r="A14" s="1">
        <v>41</v>
      </c>
      <c r="B14" s="41" t="s">
        <v>70</v>
      </c>
      <c r="C14" s="14">
        <v>22</v>
      </c>
      <c r="D14" s="14">
        <v>23</v>
      </c>
      <c r="E14" s="18">
        <f t="shared" si="0"/>
        <v>1</v>
      </c>
      <c r="F14" s="20">
        <v>42</v>
      </c>
      <c r="G14" s="17">
        <v>539</v>
      </c>
      <c r="H14" s="14">
        <v>659</v>
      </c>
      <c r="I14" s="18">
        <f t="shared" si="1"/>
        <v>120</v>
      </c>
      <c r="J14" s="17"/>
      <c r="K14" s="14"/>
      <c r="L14" s="28">
        <f t="shared" si="5"/>
        <v>0</v>
      </c>
      <c r="M14" s="26">
        <v>0</v>
      </c>
      <c r="N14" s="27">
        <v>16049</v>
      </c>
      <c r="O14" s="28">
        <f t="shared" si="2"/>
        <v>16049</v>
      </c>
      <c r="P14" s="26">
        <v>0</v>
      </c>
      <c r="Q14" s="27">
        <v>0</v>
      </c>
      <c r="R14" s="28">
        <f t="shared" si="3"/>
        <v>0</v>
      </c>
      <c r="S14" s="26">
        <v>0</v>
      </c>
      <c r="T14" s="27">
        <v>0</v>
      </c>
      <c r="U14" s="28">
        <f t="shared" si="4"/>
        <v>0</v>
      </c>
      <c r="V14" s="19" t="str">
        <f t="shared" si="6"/>
        <v/>
      </c>
    </row>
    <row r="15" spans="1:22">
      <c r="A15" s="1">
        <v>33</v>
      </c>
      <c r="B15" s="41" t="s">
        <v>62</v>
      </c>
      <c r="C15" s="14">
        <v>30</v>
      </c>
      <c r="D15" s="14">
        <v>31</v>
      </c>
      <c r="E15" s="18">
        <f t="shared" si="0"/>
        <v>1</v>
      </c>
      <c r="F15" s="20">
        <v>24</v>
      </c>
      <c r="G15" s="17">
        <v>402</v>
      </c>
      <c r="H15" s="14">
        <v>402</v>
      </c>
      <c r="I15" s="18">
        <f t="shared" si="1"/>
        <v>0</v>
      </c>
      <c r="J15" s="17"/>
      <c r="K15" s="14"/>
      <c r="L15" s="28">
        <f t="shared" si="5"/>
        <v>0</v>
      </c>
      <c r="M15" s="26">
        <v>0</v>
      </c>
      <c r="N15" s="27">
        <v>0</v>
      </c>
      <c r="O15" s="28">
        <f t="shared" si="2"/>
        <v>0</v>
      </c>
      <c r="P15" s="26">
        <v>0</v>
      </c>
      <c r="Q15" s="27">
        <v>0</v>
      </c>
      <c r="R15" s="28">
        <f t="shared" si="3"/>
        <v>0</v>
      </c>
      <c r="S15" s="26">
        <v>0</v>
      </c>
      <c r="T15" s="27">
        <v>50</v>
      </c>
      <c r="U15" s="28">
        <f t="shared" si="4"/>
        <v>50</v>
      </c>
      <c r="V15" s="19" t="str">
        <f t="shared" si="6"/>
        <v/>
      </c>
    </row>
    <row r="16" spans="1:22">
      <c r="A16" s="1">
        <v>11</v>
      </c>
      <c r="B16" s="40" t="s">
        <v>32</v>
      </c>
      <c r="C16" s="14">
        <v>49</v>
      </c>
      <c r="D16" s="14">
        <v>51</v>
      </c>
      <c r="E16" s="18">
        <f t="shared" si="0"/>
        <v>2</v>
      </c>
      <c r="F16" s="20">
        <v>39</v>
      </c>
      <c r="G16" s="17">
        <v>1082</v>
      </c>
      <c r="H16" s="14">
        <v>908</v>
      </c>
      <c r="I16" s="18">
        <f t="shared" si="1"/>
        <v>-174</v>
      </c>
      <c r="J16" s="17"/>
      <c r="K16" s="14"/>
      <c r="L16" s="28">
        <f t="shared" si="5"/>
        <v>0</v>
      </c>
      <c r="M16" s="26">
        <v>41849</v>
      </c>
      <c r="N16" s="27">
        <v>52314</v>
      </c>
      <c r="O16" s="28">
        <f t="shared" si="2"/>
        <v>10465</v>
      </c>
      <c r="P16" s="26">
        <v>0</v>
      </c>
      <c r="Q16" s="27">
        <v>0</v>
      </c>
      <c r="R16" s="28">
        <f t="shared" si="3"/>
        <v>0</v>
      </c>
      <c r="S16" s="26">
        <v>100</v>
      </c>
      <c r="T16" s="27">
        <v>300</v>
      </c>
      <c r="U16" s="28">
        <f t="shared" si="4"/>
        <v>200</v>
      </c>
      <c r="V16" s="19" t="str">
        <f t="shared" si="6"/>
        <v/>
      </c>
    </row>
    <row r="17" spans="1:22">
      <c r="A17" s="1">
        <v>1</v>
      </c>
      <c r="B17" s="40" t="s">
        <v>0</v>
      </c>
      <c r="C17" s="14">
        <v>59</v>
      </c>
      <c r="D17" s="14">
        <v>61</v>
      </c>
      <c r="E17" s="18">
        <f t="shared" si="0"/>
        <v>2</v>
      </c>
      <c r="F17" s="20">
        <v>15</v>
      </c>
      <c r="G17" s="17">
        <v>1112</v>
      </c>
      <c r="H17" s="14">
        <v>660</v>
      </c>
      <c r="I17" s="18">
        <f t="shared" si="1"/>
        <v>-452</v>
      </c>
      <c r="J17" s="17"/>
      <c r="K17" s="14"/>
      <c r="L17" s="28">
        <f t="shared" si="5"/>
        <v>0</v>
      </c>
      <c r="M17" s="26">
        <v>216899</v>
      </c>
      <c r="N17" s="27">
        <v>216899</v>
      </c>
      <c r="O17" s="28">
        <f t="shared" si="2"/>
        <v>0</v>
      </c>
      <c r="P17" s="26">
        <v>216899</v>
      </c>
      <c r="Q17" s="27">
        <v>599344</v>
      </c>
      <c r="R17" s="28">
        <f t="shared" si="3"/>
        <v>382445</v>
      </c>
      <c r="S17" s="26">
        <v>982433</v>
      </c>
      <c r="T17" s="27">
        <v>1067433</v>
      </c>
      <c r="U17" s="28">
        <f t="shared" si="4"/>
        <v>85000</v>
      </c>
      <c r="V17" s="19" t="str">
        <f t="shared" si="6"/>
        <v/>
      </c>
    </row>
    <row r="18" spans="1:22">
      <c r="A18" s="1">
        <v>3</v>
      </c>
      <c r="B18" s="40" t="s">
        <v>6</v>
      </c>
      <c r="C18" s="14">
        <v>59</v>
      </c>
      <c r="D18" s="14">
        <v>60</v>
      </c>
      <c r="E18" s="18">
        <f t="shared" si="0"/>
        <v>1</v>
      </c>
      <c r="F18" s="20">
        <v>22</v>
      </c>
      <c r="G18" s="17">
        <v>365</v>
      </c>
      <c r="H18" s="14">
        <v>148</v>
      </c>
      <c r="I18" s="18">
        <f t="shared" si="1"/>
        <v>-217</v>
      </c>
      <c r="J18" s="17"/>
      <c r="K18" s="14"/>
      <c r="L18" s="28">
        <f t="shared" si="5"/>
        <v>0</v>
      </c>
      <c r="M18" s="26">
        <v>1409930</v>
      </c>
      <c r="N18" s="27">
        <v>1525730</v>
      </c>
      <c r="O18" s="28">
        <f t="shared" si="2"/>
        <v>115800</v>
      </c>
      <c r="P18" s="26">
        <v>140312</v>
      </c>
      <c r="Q18" s="27">
        <v>150312</v>
      </c>
      <c r="R18" s="28">
        <f t="shared" si="3"/>
        <v>10000</v>
      </c>
      <c r="S18" s="26">
        <v>2031</v>
      </c>
      <c r="T18" s="27">
        <v>2281</v>
      </c>
      <c r="U18" s="28">
        <f t="shared" si="4"/>
        <v>250</v>
      </c>
      <c r="V18" s="19" t="str">
        <f t="shared" si="6"/>
        <v/>
      </c>
    </row>
    <row r="19" spans="1:22">
      <c r="A19" s="1">
        <v>28</v>
      </c>
      <c r="B19" s="40" t="s">
        <v>55</v>
      </c>
      <c r="C19" s="14">
        <v>21</v>
      </c>
      <c r="D19" s="14">
        <v>25</v>
      </c>
      <c r="E19" s="18">
        <f t="shared" si="0"/>
        <v>4</v>
      </c>
      <c r="F19" s="20">
        <v>31</v>
      </c>
      <c r="G19" s="17">
        <v>745</v>
      </c>
      <c r="H19" s="14">
        <v>487</v>
      </c>
      <c r="I19" s="18">
        <f t="shared" si="1"/>
        <v>-258</v>
      </c>
      <c r="J19" s="17"/>
      <c r="K19" s="14">
        <v>1</v>
      </c>
      <c r="L19" s="28">
        <f t="shared" si="5"/>
        <v>1</v>
      </c>
      <c r="M19" s="26">
        <v>36346</v>
      </c>
      <c r="N19" s="27">
        <v>134043</v>
      </c>
      <c r="O19" s="28">
        <f t="shared" si="2"/>
        <v>97697</v>
      </c>
      <c r="P19" s="26">
        <v>1464</v>
      </c>
      <c r="Q19" s="27">
        <v>6821</v>
      </c>
      <c r="R19" s="28">
        <f t="shared" si="3"/>
        <v>5357</v>
      </c>
      <c r="S19" s="26">
        <v>0</v>
      </c>
      <c r="T19" s="27">
        <v>0</v>
      </c>
      <c r="U19" s="28">
        <f t="shared" si="4"/>
        <v>0</v>
      </c>
      <c r="V19" s="19" t="str">
        <f t="shared" si="6"/>
        <v/>
      </c>
    </row>
    <row r="20" spans="1:22">
      <c r="A20" s="1">
        <v>12</v>
      </c>
      <c r="B20" s="40" t="s">
        <v>29</v>
      </c>
      <c r="C20" s="14">
        <v>43</v>
      </c>
      <c r="D20" s="14">
        <v>45</v>
      </c>
      <c r="E20" s="18">
        <f t="shared" si="0"/>
        <v>2</v>
      </c>
      <c r="F20" s="20">
        <v>44</v>
      </c>
      <c r="G20" s="17">
        <v>807</v>
      </c>
      <c r="H20" s="14">
        <v>807</v>
      </c>
      <c r="I20" s="18">
        <f t="shared" si="1"/>
        <v>0</v>
      </c>
      <c r="J20" s="17"/>
      <c r="K20" s="14"/>
      <c r="L20" s="28">
        <f t="shared" si="5"/>
        <v>0</v>
      </c>
      <c r="M20" s="26">
        <v>0</v>
      </c>
      <c r="N20" s="27">
        <v>0</v>
      </c>
      <c r="O20" s="28">
        <f t="shared" si="2"/>
        <v>0</v>
      </c>
      <c r="P20" s="26">
        <v>0</v>
      </c>
      <c r="Q20" s="27">
        <v>0</v>
      </c>
      <c r="R20" s="28">
        <f t="shared" si="3"/>
        <v>0</v>
      </c>
      <c r="S20" s="26">
        <v>4875</v>
      </c>
      <c r="T20" s="27">
        <v>4975</v>
      </c>
      <c r="U20" s="28">
        <f t="shared" si="4"/>
        <v>100</v>
      </c>
      <c r="V20" s="19" t="str">
        <f t="shared" si="6"/>
        <v/>
      </c>
    </row>
    <row r="21" spans="1:22">
      <c r="A21" s="1">
        <v>13</v>
      </c>
      <c r="B21" s="40" t="s">
        <v>35</v>
      </c>
      <c r="C21" s="14">
        <v>20</v>
      </c>
      <c r="D21" s="14">
        <v>24</v>
      </c>
      <c r="E21" s="18">
        <f t="shared" si="0"/>
        <v>4</v>
      </c>
      <c r="F21" s="20">
        <v>14</v>
      </c>
      <c r="G21" s="17">
        <v>0</v>
      </c>
      <c r="H21" s="14">
        <v>104</v>
      </c>
      <c r="I21" s="18">
        <f t="shared" si="1"/>
        <v>104</v>
      </c>
      <c r="J21" s="17"/>
      <c r="K21" s="14"/>
      <c r="L21" s="28">
        <f t="shared" si="5"/>
        <v>0</v>
      </c>
      <c r="M21" s="26">
        <v>66640</v>
      </c>
      <c r="N21" s="27">
        <v>176540</v>
      </c>
      <c r="O21" s="28">
        <f t="shared" si="2"/>
        <v>109900</v>
      </c>
      <c r="P21" s="26">
        <v>0</v>
      </c>
      <c r="Q21" s="27">
        <v>0</v>
      </c>
      <c r="R21" s="28">
        <f t="shared" si="3"/>
        <v>0</v>
      </c>
      <c r="S21" s="26">
        <v>0</v>
      </c>
      <c r="T21" s="27">
        <v>0</v>
      </c>
      <c r="U21" s="28">
        <f t="shared" si="4"/>
        <v>0</v>
      </c>
      <c r="V21" s="19" t="str">
        <f t="shared" si="6"/>
        <v/>
      </c>
    </row>
    <row r="22" spans="1:22">
      <c r="A22" s="1">
        <v>37</v>
      </c>
      <c r="B22" s="41" t="s">
        <v>66</v>
      </c>
      <c r="C22" s="14">
        <v>29</v>
      </c>
      <c r="D22" s="14">
        <v>29</v>
      </c>
      <c r="E22" s="18">
        <f t="shared" si="0"/>
        <v>0</v>
      </c>
      <c r="F22" s="20">
        <v>29</v>
      </c>
      <c r="G22" s="17">
        <v>837</v>
      </c>
      <c r="H22" s="14">
        <v>837</v>
      </c>
      <c r="I22" s="18">
        <f t="shared" si="1"/>
        <v>0</v>
      </c>
      <c r="J22" s="17"/>
      <c r="K22" s="14"/>
      <c r="L22" s="28">
        <f t="shared" si="5"/>
        <v>0</v>
      </c>
      <c r="M22" s="26">
        <v>0</v>
      </c>
      <c r="N22" s="27">
        <v>0</v>
      </c>
      <c r="O22" s="28">
        <f t="shared" si="2"/>
        <v>0</v>
      </c>
      <c r="P22" s="26">
        <v>0</v>
      </c>
      <c r="Q22" s="27">
        <v>0</v>
      </c>
      <c r="R22" s="28">
        <f t="shared" si="3"/>
        <v>0</v>
      </c>
      <c r="S22" s="26">
        <v>0</v>
      </c>
      <c r="T22" s="27">
        <v>100</v>
      </c>
      <c r="U22" s="28">
        <f t="shared" si="4"/>
        <v>100</v>
      </c>
      <c r="V22" s="19" t="str">
        <f t="shared" si="6"/>
        <v/>
      </c>
    </row>
    <row r="23" spans="1:22">
      <c r="A23" s="1">
        <v>40</v>
      </c>
      <c r="B23" s="41" t="s">
        <v>69</v>
      </c>
      <c r="C23" s="14">
        <v>15</v>
      </c>
      <c r="D23" s="14">
        <v>15</v>
      </c>
      <c r="E23" s="18">
        <f t="shared" si="0"/>
        <v>0</v>
      </c>
      <c r="F23" s="20">
        <v>29</v>
      </c>
      <c r="G23" s="17">
        <v>0</v>
      </c>
      <c r="H23" s="14">
        <v>314</v>
      </c>
      <c r="I23" s="18">
        <f t="shared" si="1"/>
        <v>314</v>
      </c>
      <c r="J23" s="17"/>
      <c r="K23" s="14"/>
      <c r="L23" s="28">
        <f t="shared" si="5"/>
        <v>0</v>
      </c>
      <c r="M23" s="26">
        <v>0</v>
      </c>
      <c r="N23" s="27">
        <v>25614</v>
      </c>
      <c r="O23" s="28">
        <f t="shared" si="2"/>
        <v>25614</v>
      </c>
      <c r="P23" s="26">
        <v>0</v>
      </c>
      <c r="Q23" s="27">
        <v>0</v>
      </c>
      <c r="R23" s="28">
        <f t="shared" si="3"/>
        <v>0</v>
      </c>
      <c r="S23" s="26">
        <v>0</v>
      </c>
      <c r="T23" s="27">
        <v>0</v>
      </c>
      <c r="U23" s="28">
        <f t="shared" si="4"/>
        <v>0</v>
      </c>
      <c r="V23" s="19" t="str">
        <f t="shared" si="6"/>
        <v/>
      </c>
    </row>
    <row r="24" spans="1:22">
      <c r="A24" s="1">
        <v>14</v>
      </c>
      <c r="B24" s="40" t="s">
        <v>24</v>
      </c>
      <c r="C24" s="14">
        <v>25</v>
      </c>
      <c r="D24" s="14">
        <v>28</v>
      </c>
      <c r="E24" s="18">
        <f t="shared" si="0"/>
        <v>3</v>
      </c>
      <c r="F24" s="20">
        <v>11</v>
      </c>
      <c r="G24" s="17">
        <v>585</v>
      </c>
      <c r="H24" s="14">
        <v>654</v>
      </c>
      <c r="I24" s="18">
        <f t="shared" si="1"/>
        <v>69</v>
      </c>
      <c r="J24" s="17"/>
      <c r="K24" s="14">
        <v>1</v>
      </c>
      <c r="L24" s="28">
        <f t="shared" si="5"/>
        <v>1</v>
      </c>
      <c r="M24" s="26">
        <v>0</v>
      </c>
      <c r="N24" s="27">
        <v>0</v>
      </c>
      <c r="O24" s="28">
        <f t="shared" si="2"/>
        <v>0</v>
      </c>
      <c r="P24" s="26">
        <v>0</v>
      </c>
      <c r="Q24" s="27">
        <v>0</v>
      </c>
      <c r="R24" s="28">
        <f t="shared" si="3"/>
        <v>0</v>
      </c>
      <c r="S24" s="26">
        <v>0</v>
      </c>
      <c r="T24" s="27">
        <v>0</v>
      </c>
      <c r="U24" s="28">
        <f t="shared" si="4"/>
        <v>0</v>
      </c>
      <c r="V24" s="19" t="str">
        <f t="shared" si="6"/>
        <v/>
      </c>
    </row>
    <row r="25" spans="1:22">
      <c r="A25" s="1">
        <v>15</v>
      </c>
      <c r="B25" s="40" t="s">
        <v>15</v>
      </c>
      <c r="C25" s="14">
        <v>49</v>
      </c>
      <c r="D25" s="14">
        <v>50</v>
      </c>
      <c r="E25" s="18">
        <f t="shared" si="0"/>
        <v>1</v>
      </c>
      <c r="F25" s="20">
        <v>3</v>
      </c>
      <c r="G25" s="17">
        <v>0</v>
      </c>
      <c r="H25" s="14">
        <v>0</v>
      </c>
      <c r="I25" s="18">
        <f t="shared" si="1"/>
        <v>0</v>
      </c>
      <c r="J25" s="17"/>
      <c r="K25" s="14"/>
      <c r="L25" s="28">
        <f t="shared" si="5"/>
        <v>0</v>
      </c>
      <c r="M25" s="26">
        <v>5940</v>
      </c>
      <c r="N25" s="27">
        <v>448661</v>
      </c>
      <c r="O25" s="28">
        <f t="shared" si="2"/>
        <v>442721</v>
      </c>
      <c r="P25" s="26">
        <v>0</v>
      </c>
      <c r="Q25" s="27">
        <v>10431</v>
      </c>
      <c r="R25" s="28">
        <f t="shared" si="3"/>
        <v>10431</v>
      </c>
      <c r="S25" s="26">
        <v>0</v>
      </c>
      <c r="T25" s="27">
        <v>271</v>
      </c>
      <c r="U25" s="28">
        <f t="shared" si="4"/>
        <v>271</v>
      </c>
      <c r="V25" s="19" t="str">
        <f t="shared" si="6"/>
        <v/>
      </c>
    </row>
    <row r="26" spans="1:22">
      <c r="A26" s="1">
        <v>4</v>
      </c>
      <c r="B26" s="40" t="s">
        <v>2</v>
      </c>
      <c r="C26" s="14">
        <v>40</v>
      </c>
      <c r="D26" s="14">
        <v>41</v>
      </c>
      <c r="E26" s="18">
        <f t="shared" si="0"/>
        <v>1</v>
      </c>
      <c r="F26" s="22">
        <v>134</v>
      </c>
      <c r="G26" s="17">
        <v>223</v>
      </c>
      <c r="H26" s="14">
        <v>291</v>
      </c>
      <c r="I26" s="18">
        <f t="shared" si="1"/>
        <v>68</v>
      </c>
      <c r="J26" s="17"/>
      <c r="K26" s="14"/>
      <c r="L26" s="28">
        <f t="shared" si="5"/>
        <v>0</v>
      </c>
      <c r="M26" s="26">
        <v>199910</v>
      </c>
      <c r="N26" s="27">
        <v>199910</v>
      </c>
      <c r="O26" s="28">
        <f t="shared" si="2"/>
        <v>0</v>
      </c>
      <c r="P26" s="26">
        <v>9441</v>
      </c>
      <c r="Q26" s="27">
        <v>9441</v>
      </c>
      <c r="R26" s="28">
        <f t="shared" si="3"/>
        <v>0</v>
      </c>
      <c r="S26" s="26">
        <v>391</v>
      </c>
      <c r="T26" s="27">
        <v>441</v>
      </c>
      <c r="U26" s="28">
        <f t="shared" si="4"/>
        <v>50</v>
      </c>
      <c r="V26" s="19" t="str">
        <f t="shared" si="6"/>
        <v/>
      </c>
    </row>
    <row r="27" spans="1:22">
      <c r="A27" s="1">
        <v>39</v>
      </c>
      <c r="B27" s="41" t="s">
        <v>68</v>
      </c>
      <c r="C27" s="14">
        <v>29</v>
      </c>
      <c r="D27" s="14">
        <v>29</v>
      </c>
      <c r="E27" s="18">
        <f t="shared" si="0"/>
        <v>0</v>
      </c>
      <c r="F27" s="20">
        <v>31</v>
      </c>
      <c r="G27" s="17">
        <v>588</v>
      </c>
      <c r="H27" s="14">
        <v>630</v>
      </c>
      <c r="I27" s="18">
        <f t="shared" si="1"/>
        <v>42</v>
      </c>
      <c r="J27" s="17"/>
      <c r="K27" s="14"/>
      <c r="L27" s="28">
        <f t="shared" si="5"/>
        <v>0</v>
      </c>
      <c r="M27" s="26">
        <v>0</v>
      </c>
      <c r="N27" s="27">
        <v>58281</v>
      </c>
      <c r="O27" s="28">
        <f t="shared" si="2"/>
        <v>58281</v>
      </c>
      <c r="P27" s="26">
        <v>0</v>
      </c>
      <c r="Q27" s="27">
        <v>0</v>
      </c>
      <c r="R27" s="28">
        <f t="shared" si="3"/>
        <v>0</v>
      </c>
      <c r="S27" s="26">
        <v>0</v>
      </c>
      <c r="T27" s="27">
        <v>53</v>
      </c>
      <c r="U27" s="28">
        <f t="shared" si="4"/>
        <v>53</v>
      </c>
      <c r="V27" s="19" t="str">
        <f t="shared" si="6"/>
        <v/>
      </c>
    </row>
    <row r="28" spans="1:22">
      <c r="A28" s="1">
        <v>16</v>
      </c>
      <c r="B28" s="40" t="s">
        <v>38</v>
      </c>
      <c r="C28" s="14">
        <v>29</v>
      </c>
      <c r="D28" s="14">
        <v>30</v>
      </c>
      <c r="E28" s="18">
        <f t="shared" si="0"/>
        <v>1</v>
      </c>
      <c r="F28" s="20">
        <v>18</v>
      </c>
      <c r="G28" s="17">
        <v>545</v>
      </c>
      <c r="H28" s="14">
        <v>465</v>
      </c>
      <c r="I28" s="18">
        <f t="shared" si="1"/>
        <v>-80</v>
      </c>
      <c r="J28" s="17"/>
      <c r="K28" s="14"/>
      <c r="L28" s="28">
        <f t="shared" si="5"/>
        <v>0</v>
      </c>
      <c r="M28" s="26">
        <v>213640</v>
      </c>
      <c r="N28" s="27">
        <v>213640</v>
      </c>
      <c r="O28" s="28">
        <f t="shared" si="2"/>
        <v>0</v>
      </c>
      <c r="P28" s="26">
        <v>2500</v>
      </c>
      <c r="Q28" s="27">
        <v>2500</v>
      </c>
      <c r="R28" s="28">
        <f t="shared" si="3"/>
        <v>0</v>
      </c>
      <c r="S28" s="26">
        <v>300</v>
      </c>
      <c r="T28" s="27">
        <v>400</v>
      </c>
      <c r="U28" s="28">
        <f t="shared" si="4"/>
        <v>100</v>
      </c>
      <c r="V28" s="19" t="str">
        <f t="shared" si="6"/>
        <v/>
      </c>
    </row>
    <row r="29" spans="1:22">
      <c r="A29" s="1">
        <v>17</v>
      </c>
      <c r="B29" s="40" t="s">
        <v>17</v>
      </c>
      <c r="C29" s="14">
        <v>43</v>
      </c>
      <c r="D29" s="14">
        <v>43</v>
      </c>
      <c r="E29" s="18">
        <f t="shared" si="0"/>
        <v>0</v>
      </c>
      <c r="F29" s="20">
        <v>16</v>
      </c>
      <c r="G29" s="17">
        <v>1126</v>
      </c>
      <c r="H29" s="14">
        <v>968</v>
      </c>
      <c r="I29" s="18">
        <f t="shared" si="1"/>
        <v>-158</v>
      </c>
      <c r="J29" s="17"/>
      <c r="K29" s="14"/>
      <c r="L29" s="28">
        <f t="shared" si="5"/>
        <v>0</v>
      </c>
      <c r="M29" s="26">
        <v>5102</v>
      </c>
      <c r="N29" s="27">
        <v>168302</v>
      </c>
      <c r="O29" s="28">
        <f t="shared" si="2"/>
        <v>163200</v>
      </c>
      <c r="P29" s="26">
        <v>4775</v>
      </c>
      <c r="Q29" s="27">
        <v>4775</v>
      </c>
      <c r="R29" s="28">
        <f t="shared" si="3"/>
        <v>0</v>
      </c>
      <c r="S29" s="26">
        <v>1852</v>
      </c>
      <c r="T29" s="27">
        <v>1852</v>
      </c>
      <c r="U29" s="28">
        <f t="shared" si="4"/>
        <v>0</v>
      </c>
      <c r="V29" s="19" t="str">
        <f t="shared" si="6"/>
        <v/>
      </c>
    </row>
    <row r="30" spans="1:22">
      <c r="A30" s="1">
        <v>18</v>
      </c>
      <c r="B30" s="40" t="s">
        <v>40</v>
      </c>
      <c r="C30" s="14">
        <v>45</v>
      </c>
      <c r="D30" s="14">
        <v>47</v>
      </c>
      <c r="E30" s="18">
        <f t="shared" si="0"/>
        <v>2</v>
      </c>
      <c r="F30" s="20">
        <v>75</v>
      </c>
      <c r="G30" s="17">
        <v>244</v>
      </c>
      <c r="H30" s="14">
        <v>635</v>
      </c>
      <c r="I30" s="18">
        <f t="shared" si="1"/>
        <v>391</v>
      </c>
      <c r="J30" s="17"/>
      <c r="K30" s="14"/>
      <c r="L30" s="28">
        <f t="shared" si="5"/>
        <v>0</v>
      </c>
      <c r="M30" s="26">
        <v>49011</v>
      </c>
      <c r="N30" s="27">
        <v>118245</v>
      </c>
      <c r="O30" s="28">
        <f t="shared" si="2"/>
        <v>69234</v>
      </c>
      <c r="P30" s="26">
        <v>0</v>
      </c>
      <c r="Q30" s="27">
        <v>0</v>
      </c>
      <c r="R30" s="28">
        <f t="shared" si="3"/>
        <v>0</v>
      </c>
      <c r="S30" s="26">
        <v>0</v>
      </c>
      <c r="T30" s="27">
        <v>70</v>
      </c>
      <c r="U30" s="28">
        <f t="shared" si="4"/>
        <v>70</v>
      </c>
      <c r="V30" s="19" t="str">
        <f t="shared" si="6"/>
        <v/>
      </c>
    </row>
    <row r="31" spans="1:22">
      <c r="A31" s="1">
        <v>2</v>
      </c>
      <c r="B31" s="40" t="s">
        <v>1</v>
      </c>
      <c r="C31" s="14">
        <v>67</v>
      </c>
      <c r="D31" s="14">
        <v>68</v>
      </c>
      <c r="E31" s="18">
        <f t="shared" si="0"/>
        <v>1</v>
      </c>
      <c r="F31" s="20"/>
      <c r="G31" s="17">
        <v>918</v>
      </c>
      <c r="H31" s="14">
        <v>705</v>
      </c>
      <c r="I31" s="18">
        <f t="shared" si="1"/>
        <v>-213</v>
      </c>
      <c r="J31" s="17"/>
      <c r="K31" s="14"/>
      <c r="L31" s="28">
        <f t="shared" si="5"/>
        <v>0</v>
      </c>
      <c r="M31" s="26">
        <v>0</v>
      </c>
      <c r="N31" s="27">
        <v>0</v>
      </c>
      <c r="O31" s="28">
        <f t="shared" si="2"/>
        <v>0</v>
      </c>
      <c r="P31" s="26">
        <v>0</v>
      </c>
      <c r="Q31" s="27">
        <v>0</v>
      </c>
      <c r="R31" s="28">
        <f t="shared" si="3"/>
        <v>0</v>
      </c>
      <c r="S31" s="26">
        <v>0</v>
      </c>
      <c r="T31" s="27">
        <v>214</v>
      </c>
      <c r="U31" s="28">
        <f t="shared" si="4"/>
        <v>214</v>
      </c>
      <c r="V31" s="19" t="str">
        <f t="shared" si="6"/>
        <v/>
      </c>
    </row>
    <row r="32" spans="1:22">
      <c r="A32" s="1">
        <v>19</v>
      </c>
      <c r="B32" s="40" t="s">
        <v>25</v>
      </c>
      <c r="C32" s="14">
        <v>41</v>
      </c>
      <c r="D32" s="14">
        <v>42</v>
      </c>
      <c r="E32" s="18">
        <f t="shared" si="0"/>
        <v>1</v>
      </c>
      <c r="F32" s="20">
        <v>35</v>
      </c>
      <c r="G32" s="17">
        <v>1203</v>
      </c>
      <c r="H32" s="14">
        <v>775</v>
      </c>
      <c r="I32" s="18">
        <f t="shared" si="1"/>
        <v>-428</v>
      </c>
      <c r="J32" s="17"/>
      <c r="K32" s="14"/>
      <c r="L32" s="28">
        <f t="shared" si="5"/>
        <v>0</v>
      </c>
      <c r="M32" s="26">
        <v>27922</v>
      </c>
      <c r="N32" s="27">
        <v>86735</v>
      </c>
      <c r="O32" s="28">
        <f t="shared" si="2"/>
        <v>58813</v>
      </c>
      <c r="P32" s="26">
        <v>2265</v>
      </c>
      <c r="Q32" s="27">
        <v>5565</v>
      </c>
      <c r="R32" s="28">
        <f t="shared" si="3"/>
        <v>3300</v>
      </c>
      <c r="S32" s="26">
        <v>8067</v>
      </c>
      <c r="T32" s="27">
        <v>8297</v>
      </c>
      <c r="U32" s="28">
        <f t="shared" si="4"/>
        <v>230</v>
      </c>
      <c r="V32" s="19" t="str">
        <f t="shared" si="6"/>
        <v/>
      </c>
    </row>
    <row r="33" spans="1:22">
      <c r="A33" s="1">
        <v>32</v>
      </c>
      <c r="B33" s="41" t="s">
        <v>61</v>
      </c>
      <c r="C33" s="14">
        <v>34</v>
      </c>
      <c r="D33" s="14">
        <v>34</v>
      </c>
      <c r="E33" s="18">
        <f t="shared" si="0"/>
        <v>0</v>
      </c>
      <c r="F33" s="20">
        <v>33</v>
      </c>
      <c r="G33" s="17">
        <v>648</v>
      </c>
      <c r="H33" s="14">
        <v>648</v>
      </c>
      <c r="I33" s="18">
        <f t="shared" si="1"/>
        <v>0</v>
      </c>
      <c r="J33" s="17"/>
      <c r="K33" s="14">
        <v>1</v>
      </c>
      <c r="L33" s="28">
        <f t="shared" si="5"/>
        <v>1</v>
      </c>
      <c r="M33" s="26">
        <v>0</v>
      </c>
      <c r="N33" s="27">
        <v>26460</v>
      </c>
      <c r="O33" s="28">
        <f t="shared" si="2"/>
        <v>26460</v>
      </c>
      <c r="P33" s="26">
        <v>0</v>
      </c>
      <c r="Q33" s="27">
        <v>33000</v>
      </c>
      <c r="R33" s="28">
        <f t="shared" si="3"/>
        <v>33000</v>
      </c>
      <c r="S33" s="26">
        <v>0</v>
      </c>
      <c r="T33" s="27">
        <v>210</v>
      </c>
      <c r="U33" s="28">
        <f t="shared" si="4"/>
        <v>210</v>
      </c>
      <c r="V33" s="19" t="str">
        <f t="shared" si="6"/>
        <v/>
      </c>
    </row>
    <row r="34" spans="1:22">
      <c r="A34" s="1">
        <v>20</v>
      </c>
      <c r="B34" s="40" t="s">
        <v>39</v>
      </c>
      <c r="C34" s="14">
        <v>29</v>
      </c>
      <c r="D34" s="14">
        <v>29</v>
      </c>
      <c r="E34" s="18">
        <f t="shared" si="0"/>
        <v>0</v>
      </c>
      <c r="F34" s="20">
        <v>17</v>
      </c>
      <c r="G34" s="17">
        <v>407</v>
      </c>
      <c r="H34" s="14">
        <v>462</v>
      </c>
      <c r="I34" s="18">
        <f t="shared" si="1"/>
        <v>55</v>
      </c>
      <c r="J34" s="17"/>
      <c r="K34" s="14"/>
      <c r="L34" s="28">
        <f t="shared" si="5"/>
        <v>0</v>
      </c>
      <c r="M34" s="26">
        <v>176958</v>
      </c>
      <c r="N34" s="27">
        <v>286758</v>
      </c>
      <c r="O34" s="28">
        <f t="shared" si="2"/>
        <v>109800</v>
      </c>
      <c r="P34" s="26">
        <v>573</v>
      </c>
      <c r="Q34" s="27">
        <v>573</v>
      </c>
      <c r="R34" s="28">
        <f t="shared" si="3"/>
        <v>0</v>
      </c>
      <c r="S34" s="26">
        <v>5254</v>
      </c>
      <c r="T34" s="27">
        <v>5404</v>
      </c>
      <c r="U34" s="28">
        <f t="shared" si="4"/>
        <v>150</v>
      </c>
      <c r="V34" s="19" t="str">
        <f t="shared" si="6"/>
        <v/>
      </c>
    </row>
    <row r="35" spans="1:22">
      <c r="A35" s="1">
        <v>35</v>
      </c>
      <c r="B35" s="41" t="s">
        <v>64</v>
      </c>
      <c r="C35" s="14">
        <v>42</v>
      </c>
      <c r="D35" s="14">
        <v>42</v>
      </c>
      <c r="E35" s="18">
        <f t="shared" si="0"/>
        <v>0</v>
      </c>
      <c r="F35" s="20">
        <v>41</v>
      </c>
      <c r="G35" s="17">
        <v>1092</v>
      </c>
      <c r="H35" s="14">
        <v>1092</v>
      </c>
      <c r="I35" s="18">
        <f t="shared" si="1"/>
        <v>0</v>
      </c>
      <c r="J35" s="17"/>
      <c r="K35" s="14"/>
      <c r="L35" s="28">
        <f t="shared" si="5"/>
        <v>0</v>
      </c>
      <c r="M35" s="26">
        <v>0</v>
      </c>
      <c r="N35" s="27">
        <v>0</v>
      </c>
      <c r="O35" s="28">
        <f t="shared" si="2"/>
        <v>0</v>
      </c>
      <c r="P35" s="26">
        <v>0</v>
      </c>
      <c r="Q35" s="27">
        <v>0</v>
      </c>
      <c r="R35" s="28">
        <f t="shared" si="3"/>
        <v>0</v>
      </c>
      <c r="S35" s="26">
        <v>0</v>
      </c>
      <c r="T35" s="27">
        <v>50</v>
      </c>
      <c r="U35" s="28">
        <f t="shared" si="4"/>
        <v>50</v>
      </c>
      <c r="V35" s="19" t="str">
        <f t="shared" si="6"/>
        <v/>
      </c>
    </row>
    <row r="36" spans="1:22">
      <c r="A36" s="1">
        <v>42</v>
      </c>
      <c r="B36" s="41" t="s">
        <v>71</v>
      </c>
      <c r="C36" s="14">
        <v>31</v>
      </c>
      <c r="D36" s="14">
        <v>31</v>
      </c>
      <c r="E36" s="18">
        <f t="shared" si="0"/>
        <v>0</v>
      </c>
      <c r="F36" s="20">
        <v>31</v>
      </c>
      <c r="G36" s="17">
        <v>647</v>
      </c>
      <c r="H36" s="14">
        <v>647</v>
      </c>
      <c r="I36" s="18">
        <f t="shared" si="1"/>
        <v>0</v>
      </c>
      <c r="J36" s="17"/>
      <c r="K36" s="14"/>
      <c r="L36" s="28">
        <f t="shared" si="5"/>
        <v>0</v>
      </c>
      <c r="M36" s="26">
        <v>0</v>
      </c>
      <c r="N36" s="27">
        <v>25800</v>
      </c>
      <c r="O36" s="28">
        <f t="shared" si="2"/>
        <v>25800</v>
      </c>
      <c r="P36" s="26">
        <v>0</v>
      </c>
      <c r="Q36" s="27">
        <v>200</v>
      </c>
      <c r="R36" s="28">
        <f t="shared" si="3"/>
        <v>200</v>
      </c>
      <c r="S36" s="26">
        <v>0</v>
      </c>
      <c r="T36" s="27">
        <v>100</v>
      </c>
      <c r="U36" s="28">
        <f t="shared" si="4"/>
        <v>100</v>
      </c>
      <c r="V36" s="19" t="str">
        <f t="shared" si="6"/>
        <v/>
      </c>
    </row>
    <row r="37" spans="1:22">
      <c r="A37" s="1">
        <v>21</v>
      </c>
      <c r="B37" s="40" t="s">
        <v>16</v>
      </c>
      <c r="C37" s="14">
        <v>42</v>
      </c>
      <c r="D37" s="14">
        <v>44</v>
      </c>
      <c r="E37" s="18">
        <f t="shared" si="0"/>
        <v>2</v>
      </c>
      <c r="F37" s="20">
        <v>38</v>
      </c>
      <c r="G37" s="17">
        <v>1015</v>
      </c>
      <c r="H37" s="14">
        <v>684</v>
      </c>
      <c r="I37" s="18">
        <f t="shared" si="1"/>
        <v>-331</v>
      </c>
      <c r="J37" s="17"/>
      <c r="K37" s="14"/>
      <c r="L37" s="28">
        <f t="shared" si="5"/>
        <v>0</v>
      </c>
      <c r="M37" s="26">
        <v>83144</v>
      </c>
      <c r="N37" s="27">
        <v>185031</v>
      </c>
      <c r="O37" s="28">
        <f t="shared" si="2"/>
        <v>101887</v>
      </c>
      <c r="P37" s="26">
        <v>11083</v>
      </c>
      <c r="Q37" s="27">
        <v>11083</v>
      </c>
      <c r="R37" s="28">
        <f t="shared" si="3"/>
        <v>0</v>
      </c>
      <c r="S37" s="26">
        <v>1200</v>
      </c>
      <c r="T37" s="27">
        <v>1550</v>
      </c>
      <c r="U37" s="28">
        <f t="shared" si="4"/>
        <v>350</v>
      </c>
      <c r="V37" s="19" t="str">
        <f t="shared" si="6"/>
        <v/>
      </c>
    </row>
    <row r="38" spans="1:22">
      <c r="A38" s="1">
        <v>6</v>
      </c>
      <c r="B38" s="40" t="s">
        <v>13</v>
      </c>
      <c r="C38" s="14">
        <v>48</v>
      </c>
      <c r="D38" s="14">
        <v>51</v>
      </c>
      <c r="E38" s="18">
        <f t="shared" si="0"/>
        <v>3</v>
      </c>
      <c r="F38" s="20">
        <v>43</v>
      </c>
      <c r="G38" s="17">
        <v>949</v>
      </c>
      <c r="H38" s="14">
        <v>885</v>
      </c>
      <c r="I38" s="18">
        <f t="shared" si="1"/>
        <v>-64</v>
      </c>
      <c r="J38" s="17"/>
      <c r="K38" s="14"/>
      <c r="L38" s="28">
        <f t="shared" si="5"/>
        <v>0</v>
      </c>
      <c r="M38" s="26">
        <v>80435</v>
      </c>
      <c r="N38" s="27">
        <v>80435</v>
      </c>
      <c r="O38" s="28">
        <f t="shared" si="2"/>
        <v>0</v>
      </c>
      <c r="P38" s="26">
        <v>13997</v>
      </c>
      <c r="Q38" s="27">
        <v>13997</v>
      </c>
      <c r="R38" s="28">
        <f t="shared" si="3"/>
        <v>0</v>
      </c>
      <c r="S38" s="26">
        <v>975</v>
      </c>
      <c r="T38" s="27">
        <v>1150</v>
      </c>
      <c r="U38" s="28">
        <f t="shared" si="4"/>
        <v>175</v>
      </c>
      <c r="V38" s="19" t="str">
        <f t="shared" si="6"/>
        <v/>
      </c>
    </row>
    <row r="39" spans="1:22">
      <c r="A39" s="1">
        <v>22</v>
      </c>
      <c r="B39" s="40" t="s">
        <v>14</v>
      </c>
      <c r="C39" s="14">
        <v>36</v>
      </c>
      <c r="D39" s="14">
        <v>39</v>
      </c>
      <c r="E39" s="18">
        <f t="shared" si="0"/>
        <v>3</v>
      </c>
      <c r="F39" s="20">
        <v>75</v>
      </c>
      <c r="G39" s="17">
        <v>294</v>
      </c>
      <c r="H39" s="14">
        <v>548</v>
      </c>
      <c r="I39" s="18">
        <f t="shared" si="1"/>
        <v>254</v>
      </c>
      <c r="J39" s="17"/>
      <c r="K39" s="14"/>
      <c r="L39" s="28">
        <f t="shared" si="5"/>
        <v>0</v>
      </c>
      <c r="M39" s="26">
        <v>50315</v>
      </c>
      <c r="N39" s="27">
        <v>320133</v>
      </c>
      <c r="O39" s="28">
        <f t="shared" si="2"/>
        <v>269818</v>
      </c>
      <c r="P39" s="26">
        <v>0</v>
      </c>
      <c r="Q39" s="27">
        <v>0</v>
      </c>
      <c r="R39" s="28">
        <f t="shared" si="3"/>
        <v>0</v>
      </c>
      <c r="S39" s="26">
        <v>50</v>
      </c>
      <c r="T39" s="27">
        <v>50</v>
      </c>
      <c r="U39" s="28">
        <f t="shared" si="4"/>
        <v>0</v>
      </c>
      <c r="V39" s="19" t="str">
        <f t="shared" si="6"/>
        <v/>
      </c>
    </row>
    <row r="40" spans="1:22">
      <c r="A40" s="1">
        <v>23</v>
      </c>
      <c r="B40" s="40" t="s">
        <v>27</v>
      </c>
      <c r="C40" s="14">
        <v>41</v>
      </c>
      <c r="D40" s="14">
        <v>41</v>
      </c>
      <c r="E40" s="18">
        <f t="shared" si="0"/>
        <v>0</v>
      </c>
      <c r="F40" s="20">
        <v>60</v>
      </c>
      <c r="G40" s="17">
        <v>1108</v>
      </c>
      <c r="H40" s="14">
        <v>858</v>
      </c>
      <c r="I40" s="18">
        <f t="shared" si="1"/>
        <v>-250</v>
      </c>
      <c r="J40" s="17"/>
      <c r="K40" s="14">
        <v>1</v>
      </c>
      <c r="L40" s="28">
        <f t="shared" si="5"/>
        <v>1</v>
      </c>
      <c r="M40" s="26">
        <v>0</v>
      </c>
      <c r="N40" s="27">
        <v>0</v>
      </c>
      <c r="O40" s="28">
        <f t="shared" si="2"/>
        <v>0</v>
      </c>
      <c r="P40" s="26">
        <v>0</v>
      </c>
      <c r="Q40" s="27">
        <v>0</v>
      </c>
      <c r="R40" s="28">
        <f t="shared" si="3"/>
        <v>0</v>
      </c>
      <c r="S40" s="26">
        <v>374</v>
      </c>
      <c r="T40" s="27">
        <v>374</v>
      </c>
      <c r="U40" s="28">
        <f t="shared" si="4"/>
        <v>0</v>
      </c>
      <c r="V40" s="19" t="str">
        <f t="shared" si="6"/>
        <v/>
      </c>
    </row>
    <row r="41" spans="1:22">
      <c r="A41" s="1">
        <v>25</v>
      </c>
      <c r="B41" s="40" t="s">
        <v>50</v>
      </c>
      <c r="C41" s="14">
        <v>10</v>
      </c>
      <c r="D41" s="14">
        <v>13</v>
      </c>
      <c r="E41" s="18">
        <f t="shared" si="0"/>
        <v>3</v>
      </c>
      <c r="F41" s="20">
        <v>60</v>
      </c>
      <c r="G41" s="17">
        <v>816</v>
      </c>
      <c r="H41" s="14">
        <v>890</v>
      </c>
      <c r="I41" s="18">
        <f t="shared" si="1"/>
        <v>74</v>
      </c>
      <c r="J41" s="17"/>
      <c r="K41" s="14"/>
      <c r="L41" s="28">
        <f t="shared" si="5"/>
        <v>0</v>
      </c>
      <c r="M41" s="26">
        <v>1736</v>
      </c>
      <c r="N41" s="27">
        <v>59148</v>
      </c>
      <c r="O41" s="28">
        <f t="shared" si="2"/>
        <v>57412</v>
      </c>
      <c r="P41" s="26">
        <v>100</v>
      </c>
      <c r="Q41" s="27">
        <v>100</v>
      </c>
      <c r="R41" s="28">
        <f t="shared" si="3"/>
        <v>0</v>
      </c>
      <c r="S41" s="26">
        <v>0</v>
      </c>
      <c r="T41" s="27">
        <v>0</v>
      </c>
      <c r="U41" s="28">
        <f t="shared" si="4"/>
        <v>0</v>
      </c>
      <c r="V41" s="19" t="str">
        <f t="shared" si="6"/>
        <v/>
      </c>
    </row>
    <row r="42" spans="1:22">
      <c r="A42" s="1">
        <v>24</v>
      </c>
      <c r="B42" s="40" t="s">
        <v>23</v>
      </c>
      <c r="C42" s="14">
        <v>36</v>
      </c>
      <c r="D42" s="14">
        <v>40</v>
      </c>
      <c r="E42" s="18">
        <f t="shared" si="0"/>
        <v>4</v>
      </c>
      <c r="F42" s="20">
        <v>26</v>
      </c>
      <c r="G42" s="17">
        <v>885</v>
      </c>
      <c r="H42" s="14">
        <v>853</v>
      </c>
      <c r="I42" s="18">
        <f t="shared" si="1"/>
        <v>-32</v>
      </c>
      <c r="J42" s="17"/>
      <c r="K42" s="14"/>
      <c r="L42" s="28">
        <f t="shared" si="5"/>
        <v>0</v>
      </c>
      <c r="M42" s="26">
        <v>87687</v>
      </c>
      <c r="N42" s="27">
        <v>87687</v>
      </c>
      <c r="O42" s="28">
        <f t="shared" si="2"/>
        <v>0</v>
      </c>
      <c r="P42" s="26">
        <v>10407</v>
      </c>
      <c r="Q42" s="27">
        <v>10407</v>
      </c>
      <c r="R42" s="28">
        <f t="shared" si="3"/>
        <v>0</v>
      </c>
      <c r="S42" s="26">
        <v>14087</v>
      </c>
      <c r="T42" s="27">
        <v>77937</v>
      </c>
      <c r="U42" s="28">
        <f t="shared" si="4"/>
        <v>63850</v>
      </c>
      <c r="V42" s="19" t="str">
        <f t="shared" si="6"/>
        <v/>
      </c>
    </row>
    <row r="43" spans="1:22">
      <c r="A43" s="1">
        <v>5</v>
      </c>
      <c r="B43" s="40" t="s">
        <v>5</v>
      </c>
      <c r="C43" s="14">
        <v>57</v>
      </c>
      <c r="D43" s="14">
        <v>60</v>
      </c>
      <c r="E43" s="18">
        <f t="shared" si="0"/>
        <v>3</v>
      </c>
      <c r="F43" s="20">
        <v>33</v>
      </c>
      <c r="G43" s="17">
        <v>261</v>
      </c>
      <c r="H43" s="14">
        <v>334</v>
      </c>
      <c r="I43" s="18">
        <f t="shared" si="1"/>
        <v>73</v>
      </c>
      <c r="J43" s="17"/>
      <c r="K43" s="14"/>
      <c r="L43" s="28">
        <f t="shared" si="5"/>
        <v>0</v>
      </c>
      <c r="M43" s="26">
        <v>2010700</v>
      </c>
      <c r="N43" s="27">
        <v>2300310</v>
      </c>
      <c r="O43" s="28">
        <f t="shared" si="2"/>
        <v>289610</v>
      </c>
      <c r="P43" s="26">
        <v>90153</v>
      </c>
      <c r="Q43" s="27">
        <v>90153</v>
      </c>
      <c r="R43" s="28">
        <f t="shared" si="3"/>
        <v>0</v>
      </c>
      <c r="S43" s="26">
        <v>0</v>
      </c>
      <c r="T43" s="27">
        <v>50</v>
      </c>
      <c r="U43" s="28">
        <f t="shared" si="4"/>
        <v>50</v>
      </c>
      <c r="V43" s="19" t="str">
        <f t="shared" si="6"/>
        <v/>
      </c>
    </row>
    <row r="44" spans="1:22">
      <c r="A44" s="1">
        <v>34</v>
      </c>
      <c r="B44" s="41" t="s">
        <v>63</v>
      </c>
      <c r="C44" s="14">
        <v>6</v>
      </c>
      <c r="D44" s="14">
        <v>6</v>
      </c>
      <c r="E44" s="18">
        <f t="shared" si="0"/>
        <v>0</v>
      </c>
      <c r="F44" s="21">
        <v>633</v>
      </c>
      <c r="G44" s="17">
        <v>0</v>
      </c>
      <c r="H44" s="14">
        <v>0</v>
      </c>
      <c r="I44" s="18">
        <f t="shared" si="1"/>
        <v>0</v>
      </c>
      <c r="J44" s="17"/>
      <c r="K44" s="14">
        <v>1</v>
      </c>
      <c r="L44" s="28">
        <f t="shared" si="5"/>
        <v>1</v>
      </c>
      <c r="M44" s="26">
        <v>0</v>
      </c>
      <c r="N44" s="27">
        <v>0</v>
      </c>
      <c r="O44" s="28">
        <f t="shared" si="2"/>
        <v>0</v>
      </c>
      <c r="P44" s="26">
        <v>0</v>
      </c>
      <c r="Q44" s="27">
        <v>0</v>
      </c>
      <c r="R44" s="28">
        <f t="shared" si="3"/>
        <v>0</v>
      </c>
      <c r="S44" s="26">
        <v>0</v>
      </c>
      <c r="T44" s="27">
        <v>0</v>
      </c>
      <c r="U44" s="28">
        <f t="shared" si="4"/>
        <v>0</v>
      </c>
      <c r="V44" s="19" t="str">
        <f t="shared" si="6"/>
        <v/>
      </c>
    </row>
    <row r="45" spans="1:22">
      <c r="V45" s="19" t="str">
        <f t="shared" si="6"/>
        <v/>
      </c>
    </row>
    <row r="46" spans="1:22">
      <c r="V46" s="19" t="str">
        <f t="shared" si="6"/>
        <v/>
      </c>
    </row>
    <row r="47" spans="1:22">
      <c r="V47" s="19" t="str">
        <f t="shared" si="6"/>
        <v/>
      </c>
    </row>
    <row r="48" spans="1:22">
      <c r="V48" s="19" t="str">
        <f t="shared" si="6"/>
        <v/>
      </c>
    </row>
    <row r="49" spans="22:22">
      <c r="V49" s="19" t="str">
        <f t="shared" si="6"/>
        <v/>
      </c>
    </row>
    <row r="50" spans="22:22">
      <c r="V50" s="19" t="str">
        <f t="shared" si="6"/>
        <v/>
      </c>
    </row>
    <row r="51" spans="22:22">
      <c r="V51" s="19" t="str">
        <f t="shared" si="6"/>
        <v/>
      </c>
    </row>
    <row r="52" spans="22:22">
      <c r="V52" s="19" t="str">
        <f t="shared" si="6"/>
        <v/>
      </c>
    </row>
  </sheetData>
  <sortState ref="A3:U44">
    <sortCondition ref="B2"/>
  </sortState>
  <conditionalFormatting sqref="E3:E44 I3:I44 O3:O44 R3:R44 U3:U44 L3:L44">
    <cfRule type="cellIs" dxfId="77" priority="42" operator="lessThanOrEqual">
      <formula>-1</formula>
    </cfRule>
    <cfRule type="cellIs" dxfId="76" priority="55" operator="greaterThanOrEqual">
      <formula>1</formula>
    </cfRule>
  </conditionalFormatting>
  <conditionalFormatting sqref="F3:F44">
    <cfRule type="cellIs" dxfId="75" priority="40" operator="between">
      <formula>100</formula>
      <formula>400</formula>
    </cfRule>
  </conditionalFormatting>
  <conditionalFormatting sqref="F3:F44">
    <cfRule type="cellIs" dxfId="74" priority="39" operator="greaterThan">
      <formula>501</formula>
    </cfRule>
  </conditionalFormatting>
  <conditionalFormatting sqref="I3:I44">
    <cfRule type="top10" dxfId="73" priority="25" rank="1"/>
    <cfRule type="colorScale" priority="34">
      <colorScale>
        <cfvo type="min" val="0"/>
        <cfvo type="num" val="0"/>
        <cfvo type="max" val="0"/>
        <color rgb="FFFF7128"/>
        <color theme="0"/>
        <color rgb="FF92D050"/>
      </colorScale>
    </cfRule>
  </conditionalFormatting>
  <conditionalFormatting sqref="O3:O44">
    <cfRule type="top10" dxfId="72" priority="24" rank="1"/>
    <cfRule type="colorScale" priority="33">
      <colorScale>
        <cfvo type="min" val="0"/>
        <cfvo type="percent" val="50"/>
        <cfvo type="percent" val="100"/>
        <color theme="0"/>
        <color rgb="FF92D050"/>
        <color rgb="FF63BE7B"/>
      </colorScale>
    </cfRule>
  </conditionalFormatting>
  <conditionalFormatting sqref="E3:E44">
    <cfRule type="top10" dxfId="71" priority="28" rank="1"/>
  </conditionalFormatting>
  <conditionalFormatting sqref="R3:R44">
    <cfRule type="top10" dxfId="70" priority="23" rank="2"/>
    <cfRule type="colorScale" priority="27">
      <colorScale>
        <cfvo type="min" val="0"/>
        <cfvo type="percent" val="5"/>
        <cfvo type="percent" val="100"/>
        <color theme="0"/>
        <color rgb="FF92D050"/>
        <color rgb="FF00B050"/>
      </colorScale>
    </cfRule>
  </conditionalFormatting>
  <conditionalFormatting sqref="U3:U44">
    <cfRule type="cellIs" dxfId="69" priority="8" operator="equal">
      <formula>0</formula>
    </cfRule>
    <cfRule type="top10" dxfId="68" priority="22" rank="2"/>
    <cfRule type="colorScale" priority="26">
      <colorScale>
        <cfvo type="min" val="0"/>
        <cfvo type="percentile" val="80"/>
        <cfvo type="max" val="0"/>
        <color theme="0"/>
        <color rgb="FF92D050"/>
        <color rgb="FF00B050"/>
      </colorScale>
    </cfRule>
  </conditionalFormatting>
  <conditionalFormatting sqref="D3:D44">
    <cfRule type="iconSet" priority="15">
      <iconSet iconSet="5Rating">
        <cfvo type="percent" val="0"/>
        <cfvo type="num" val="10"/>
        <cfvo type="num" val="30"/>
        <cfvo type="num" val="50"/>
        <cfvo type="num" val="65"/>
      </iconSet>
    </cfRule>
    <cfRule type="top10" dxfId="67" priority="16" rank="1"/>
    <cfRule type="colorScale" priority="21">
      <colorScale>
        <cfvo type="percent" val="0"/>
        <cfvo type="percent" val="90"/>
        <cfvo type="percent" val="100"/>
        <color theme="0"/>
        <color rgb="FF92D050"/>
        <color rgb="FF63BE7B"/>
      </colorScale>
    </cfRule>
  </conditionalFormatting>
  <conditionalFormatting sqref="H3:H44">
    <cfRule type="top10" dxfId="66" priority="20" rank="1"/>
  </conditionalFormatting>
  <conditionalFormatting sqref="N3:N44">
    <cfRule type="top10" dxfId="65" priority="19" rank="1"/>
  </conditionalFormatting>
  <conditionalFormatting sqref="Q3:Q44">
    <cfRule type="top10" dxfId="64" priority="18" rank="2"/>
  </conditionalFormatting>
  <conditionalFormatting sqref="T3:T44">
    <cfRule type="top10" dxfId="63" priority="17" rank="2"/>
    <cfRule type="cellIs" dxfId="62" priority="1" operator="equal">
      <formula>0</formula>
    </cfRule>
  </conditionalFormatting>
  <conditionalFormatting sqref="E3:E44">
    <cfRule type="colorScale" priority="41">
      <colorScale>
        <cfvo type="min" val="0"/>
        <cfvo type="percent" val="80"/>
        <cfvo type="percent" val="100"/>
        <color theme="0"/>
        <color rgb="FF92D050"/>
        <color rgb="FF00B050"/>
      </colorScale>
    </cfRule>
  </conditionalFormatting>
  <conditionalFormatting sqref="L3:L44">
    <cfRule type="top10" dxfId="61" priority="9" rank="1"/>
    <cfRule type="colorScale" priority="10">
      <colorScale>
        <cfvo type="min" val="0"/>
        <cfvo type="percent" val="50"/>
        <cfvo type="percent" val="100"/>
        <color theme="0"/>
        <color rgb="FF92D050"/>
        <color rgb="FF63BE7B"/>
      </colorScale>
    </cfRule>
  </conditionalFormatting>
  <conditionalFormatting sqref="V3:V52">
    <cfRule type="containsText" dxfId="60" priority="2" operator="containsText" text="INACTIF">
      <formula>NOT(ISERROR(SEARCH("INACTIF",V3)))</formula>
    </cfRule>
  </conditionalFormatting>
  <pageMargins left="0.25" right="0.25" top="0.75" bottom="0.75" header="0.3" footer="0.3"/>
  <pageSetup paperSize="9" orientation="landscape" horizontalDpi="4294967293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W53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Q17" sqref="Q17"/>
    </sheetView>
  </sheetViews>
  <sheetFormatPr baseColWidth="10" defaultRowHeight="15"/>
  <cols>
    <col min="1" max="1" width="4" style="1" customWidth="1"/>
    <col min="2" max="2" width="19.28515625" style="38" customWidth="1"/>
    <col min="3" max="3" width="4.7109375" style="13" customWidth="1"/>
    <col min="4" max="4" width="8.140625" style="13" customWidth="1"/>
    <col min="5" max="5" width="4.7109375" style="16" customWidth="1"/>
    <col min="6" max="6" width="5.85546875" style="19" customWidth="1"/>
    <col min="7" max="7" width="4.7109375" style="15" customWidth="1"/>
    <col min="8" max="8" width="4.7109375" style="13" customWidth="1"/>
    <col min="9" max="9" width="4.7109375" style="16" customWidth="1"/>
    <col min="10" max="10" width="3.7109375" style="15" customWidth="1"/>
    <col min="11" max="11" width="3.7109375" style="13" customWidth="1"/>
    <col min="12" max="12" width="3.7109375" style="16" customWidth="1"/>
    <col min="13" max="13" width="9.7109375" style="23" customWidth="1"/>
    <col min="14" max="14" width="9.7109375" style="24" customWidth="1"/>
    <col min="15" max="15" width="9.7109375" style="25" customWidth="1"/>
    <col min="16" max="16" width="9.7109375" style="23" customWidth="1"/>
    <col min="17" max="17" width="9.7109375" style="24" customWidth="1"/>
    <col min="18" max="18" width="9.7109375" style="25" customWidth="1"/>
    <col min="19" max="19" width="9.7109375" style="23" customWidth="1"/>
    <col min="20" max="20" width="9.7109375" style="24" customWidth="1"/>
    <col min="21" max="21" width="9.7109375" style="25" customWidth="1"/>
    <col min="22" max="22" width="8.140625" style="19" customWidth="1"/>
    <col min="23" max="23" width="6.140625" style="19" customWidth="1"/>
    <col min="24" max="16384" width="11.42578125" style="1"/>
  </cols>
  <sheetData>
    <row r="1" spans="1:23">
      <c r="D1" s="13" t="s">
        <v>43</v>
      </c>
      <c r="H1" s="13" t="s">
        <v>44</v>
      </c>
      <c r="K1" s="13" t="s">
        <v>49</v>
      </c>
      <c r="N1" s="24" t="s">
        <v>45</v>
      </c>
      <c r="Q1" s="24" t="s">
        <v>75</v>
      </c>
      <c r="T1" s="27" t="s">
        <v>47</v>
      </c>
      <c r="U1" s="28"/>
      <c r="V1" s="19" t="s">
        <v>76</v>
      </c>
      <c r="W1" s="19" t="s">
        <v>78</v>
      </c>
    </row>
    <row r="2" spans="1:23" s="29" customFormat="1" ht="15.75" thickBot="1">
      <c r="A2" s="29" t="s">
        <v>42</v>
      </c>
      <c r="B2" s="39" t="s">
        <v>41</v>
      </c>
      <c r="C2" s="29" t="s">
        <v>72</v>
      </c>
      <c r="D2" s="29" t="s">
        <v>73</v>
      </c>
      <c r="E2" s="31" t="s">
        <v>74</v>
      </c>
      <c r="F2" s="32" t="s">
        <v>48</v>
      </c>
      <c r="G2" s="30" t="s">
        <v>72</v>
      </c>
      <c r="H2" s="29" t="s">
        <v>73</v>
      </c>
      <c r="I2" s="31" t="s">
        <v>74</v>
      </c>
      <c r="J2" s="30" t="s">
        <v>72</v>
      </c>
      <c r="K2" s="29" t="s">
        <v>73</v>
      </c>
      <c r="L2" s="31" t="s">
        <v>74</v>
      </c>
      <c r="M2" s="33" t="s">
        <v>72</v>
      </c>
      <c r="N2" s="34" t="s">
        <v>73</v>
      </c>
      <c r="O2" s="35" t="s">
        <v>74</v>
      </c>
      <c r="P2" s="33" t="s">
        <v>72</v>
      </c>
      <c r="Q2" s="34" t="s">
        <v>73</v>
      </c>
      <c r="R2" s="35" t="s">
        <v>74</v>
      </c>
      <c r="S2" s="33" t="s">
        <v>72</v>
      </c>
      <c r="T2" s="36" t="s">
        <v>73</v>
      </c>
      <c r="U2" s="37" t="s">
        <v>74</v>
      </c>
      <c r="V2" s="32" t="s">
        <v>77</v>
      </c>
      <c r="W2" s="32"/>
    </row>
    <row r="3" spans="1:23" ht="15.75" thickTop="1">
      <c r="A3" s="1">
        <v>29</v>
      </c>
      <c r="B3" s="40" t="s">
        <v>56</v>
      </c>
      <c r="C3" s="14">
        <v>12</v>
      </c>
      <c r="D3" s="14">
        <v>12</v>
      </c>
      <c r="E3" s="18">
        <f t="shared" ref="E3:E45" si="0">SUM(D3-C3)</f>
        <v>0</v>
      </c>
      <c r="F3" s="20">
        <v>23</v>
      </c>
      <c r="G3" s="17">
        <v>433</v>
      </c>
      <c r="H3" s="14">
        <v>351</v>
      </c>
      <c r="I3" s="18">
        <f t="shared" ref="I3:I45" si="1">SUM(H3-G3)</f>
        <v>-82</v>
      </c>
      <c r="J3" s="17"/>
      <c r="K3" s="14"/>
      <c r="L3" s="28">
        <f>K3</f>
        <v>0</v>
      </c>
      <c r="M3" s="26">
        <v>46403</v>
      </c>
      <c r="N3" s="27">
        <v>46403</v>
      </c>
      <c r="O3" s="28">
        <f t="shared" ref="O3:O45" si="2">SUM(N3-M3)</f>
        <v>0</v>
      </c>
      <c r="P3" s="26">
        <v>242</v>
      </c>
      <c r="Q3" s="27">
        <v>242</v>
      </c>
      <c r="R3" s="28">
        <f t="shared" ref="R3:R45" si="3">SUM(Q3-P3)</f>
        <v>0</v>
      </c>
      <c r="S3" s="26">
        <v>0</v>
      </c>
      <c r="T3" s="27">
        <v>0</v>
      </c>
      <c r="U3" s="28">
        <f t="shared" ref="U3:U45" si="4">SUM(T3-S3)</f>
        <v>0</v>
      </c>
      <c r="V3" s="19" t="str">
        <f>IF(AND(E3=0,L3&gt;1,U3=0),"INACTIF","")</f>
        <v/>
      </c>
    </row>
    <row r="4" spans="1:23">
      <c r="A4" s="1">
        <v>8</v>
      </c>
      <c r="B4" s="40" t="s">
        <v>54</v>
      </c>
      <c r="C4" s="14">
        <v>28</v>
      </c>
      <c r="D4" s="14">
        <v>28</v>
      </c>
      <c r="E4" s="18">
        <f t="shared" si="0"/>
        <v>0</v>
      </c>
      <c r="F4" s="21">
        <v>574</v>
      </c>
      <c r="G4" s="17">
        <v>239</v>
      </c>
      <c r="H4" s="14">
        <v>239</v>
      </c>
      <c r="I4" s="18">
        <f t="shared" si="1"/>
        <v>0</v>
      </c>
      <c r="J4" s="17"/>
      <c r="K4" s="14"/>
      <c r="L4" s="28">
        <f t="shared" ref="L4:L45" si="5">K4</f>
        <v>0</v>
      </c>
      <c r="M4" s="26">
        <v>2068</v>
      </c>
      <c r="N4" s="27">
        <v>2068</v>
      </c>
      <c r="O4" s="28">
        <f t="shared" si="2"/>
        <v>0</v>
      </c>
      <c r="P4" s="26">
        <v>0</v>
      </c>
      <c r="Q4" s="27">
        <v>0</v>
      </c>
      <c r="R4" s="28">
        <f t="shared" si="3"/>
        <v>0</v>
      </c>
      <c r="S4" s="26">
        <v>0</v>
      </c>
      <c r="T4" s="27">
        <v>0</v>
      </c>
      <c r="U4" s="28">
        <f t="shared" si="4"/>
        <v>0</v>
      </c>
      <c r="V4" s="19" t="str">
        <f t="shared" ref="V4:V53" si="6">IF(AND(E4=0,L4&gt;1,U4=0),"INACTIF","")</f>
        <v/>
      </c>
    </row>
    <row r="5" spans="1:23">
      <c r="A5" s="1">
        <v>38</v>
      </c>
      <c r="B5" s="40" t="s">
        <v>67</v>
      </c>
      <c r="C5" s="14">
        <v>14</v>
      </c>
      <c r="D5" s="14">
        <v>14</v>
      </c>
      <c r="E5" s="18">
        <f t="shared" si="0"/>
        <v>0</v>
      </c>
      <c r="F5" s="20">
        <v>52</v>
      </c>
      <c r="G5" s="17">
        <v>566</v>
      </c>
      <c r="H5" s="14">
        <v>566</v>
      </c>
      <c r="I5" s="18">
        <f t="shared" si="1"/>
        <v>0</v>
      </c>
      <c r="J5" s="17"/>
      <c r="K5" s="14">
        <v>2</v>
      </c>
      <c r="L5" s="28">
        <f t="shared" si="5"/>
        <v>2</v>
      </c>
      <c r="M5" s="26">
        <v>0</v>
      </c>
      <c r="N5" s="27">
        <v>0</v>
      </c>
      <c r="O5" s="28">
        <f t="shared" si="2"/>
        <v>0</v>
      </c>
      <c r="P5" s="26">
        <v>0</v>
      </c>
      <c r="Q5" s="27">
        <v>0</v>
      </c>
      <c r="R5" s="28">
        <f t="shared" si="3"/>
        <v>0</v>
      </c>
      <c r="S5" s="26">
        <v>50</v>
      </c>
      <c r="T5" s="27">
        <v>50</v>
      </c>
      <c r="U5" s="28">
        <f t="shared" si="4"/>
        <v>0</v>
      </c>
      <c r="V5" s="19" t="str">
        <f t="shared" si="6"/>
        <v>INACTIF</v>
      </c>
    </row>
    <row r="6" spans="1:23">
      <c r="A6" s="1">
        <v>30</v>
      </c>
      <c r="B6" s="40" t="s">
        <v>58</v>
      </c>
      <c r="C6" s="14">
        <v>41</v>
      </c>
      <c r="D6" s="14">
        <v>42</v>
      </c>
      <c r="E6" s="18">
        <f t="shared" si="0"/>
        <v>1</v>
      </c>
      <c r="F6" s="20">
        <v>42</v>
      </c>
      <c r="G6" s="17">
        <v>193</v>
      </c>
      <c r="H6" s="14">
        <v>193</v>
      </c>
      <c r="I6" s="18">
        <f t="shared" si="1"/>
        <v>0</v>
      </c>
      <c r="J6" s="17"/>
      <c r="K6" s="14"/>
      <c r="L6" s="28">
        <f t="shared" si="5"/>
        <v>0</v>
      </c>
      <c r="M6" s="26">
        <v>0</v>
      </c>
      <c r="N6" s="27">
        <v>0</v>
      </c>
      <c r="O6" s="28">
        <f t="shared" si="2"/>
        <v>0</v>
      </c>
      <c r="P6" s="26">
        <v>0</v>
      </c>
      <c r="Q6" s="27">
        <v>0</v>
      </c>
      <c r="R6" s="28">
        <f t="shared" si="3"/>
        <v>0</v>
      </c>
      <c r="S6" s="26">
        <v>150</v>
      </c>
      <c r="T6" s="27">
        <v>150</v>
      </c>
      <c r="U6" s="28">
        <f t="shared" si="4"/>
        <v>0</v>
      </c>
      <c r="V6" s="19" t="str">
        <f t="shared" si="6"/>
        <v/>
      </c>
    </row>
    <row r="7" spans="1:23">
      <c r="A7" s="1">
        <v>36</v>
      </c>
      <c r="B7" s="40" t="s">
        <v>65</v>
      </c>
      <c r="C7" s="14">
        <v>24</v>
      </c>
      <c r="D7" s="14">
        <v>24</v>
      </c>
      <c r="E7" s="18">
        <f t="shared" si="0"/>
        <v>0</v>
      </c>
      <c r="F7" s="22">
        <v>195</v>
      </c>
      <c r="G7" s="17">
        <v>973</v>
      </c>
      <c r="H7" s="14">
        <v>973</v>
      </c>
      <c r="I7" s="18">
        <f t="shared" si="1"/>
        <v>0</v>
      </c>
      <c r="J7" s="17"/>
      <c r="K7" s="14"/>
      <c r="L7" s="28">
        <f t="shared" si="5"/>
        <v>0</v>
      </c>
      <c r="M7" s="26">
        <v>485</v>
      </c>
      <c r="N7" s="27">
        <v>485</v>
      </c>
      <c r="O7" s="28">
        <f t="shared" si="2"/>
        <v>0</v>
      </c>
      <c r="P7" s="26">
        <v>10000</v>
      </c>
      <c r="Q7" s="27">
        <v>10000</v>
      </c>
      <c r="R7" s="28">
        <f t="shared" si="3"/>
        <v>0</v>
      </c>
      <c r="S7" s="26">
        <v>1007</v>
      </c>
      <c r="T7" s="27">
        <v>1057</v>
      </c>
      <c r="U7" s="28">
        <f t="shared" si="4"/>
        <v>50</v>
      </c>
      <c r="V7" s="19" t="str">
        <f t="shared" si="6"/>
        <v/>
      </c>
    </row>
    <row r="8" spans="1:23">
      <c r="A8" s="1">
        <v>31</v>
      </c>
      <c r="B8" s="40" t="s">
        <v>59</v>
      </c>
      <c r="C8" s="14">
        <v>39</v>
      </c>
      <c r="D8" s="14">
        <v>39</v>
      </c>
      <c r="E8" s="18">
        <f t="shared" si="0"/>
        <v>0</v>
      </c>
      <c r="F8" s="20">
        <v>47</v>
      </c>
      <c r="G8" s="17">
        <v>314</v>
      </c>
      <c r="H8" s="14">
        <v>371</v>
      </c>
      <c r="I8" s="18">
        <f t="shared" si="1"/>
        <v>57</v>
      </c>
      <c r="J8" s="17"/>
      <c r="K8" s="14"/>
      <c r="L8" s="28">
        <f t="shared" si="5"/>
        <v>0</v>
      </c>
      <c r="M8" s="26">
        <v>207760</v>
      </c>
      <c r="N8" s="27">
        <v>207760</v>
      </c>
      <c r="O8" s="28">
        <f t="shared" si="2"/>
        <v>0</v>
      </c>
      <c r="P8" s="26">
        <v>9300</v>
      </c>
      <c r="Q8" s="27">
        <v>9300</v>
      </c>
      <c r="R8" s="28">
        <f t="shared" si="3"/>
        <v>0</v>
      </c>
      <c r="S8" s="26">
        <v>130</v>
      </c>
      <c r="T8" s="27">
        <v>130</v>
      </c>
      <c r="U8" s="28">
        <f t="shared" si="4"/>
        <v>0</v>
      </c>
      <c r="V8" s="19" t="str">
        <f t="shared" si="6"/>
        <v/>
      </c>
    </row>
    <row r="9" spans="1:23">
      <c r="A9" s="1">
        <v>9</v>
      </c>
      <c r="B9" s="40" t="s">
        <v>18</v>
      </c>
      <c r="C9" s="14">
        <v>41</v>
      </c>
      <c r="D9" s="14">
        <v>41</v>
      </c>
      <c r="E9" s="18">
        <f t="shared" si="0"/>
        <v>0</v>
      </c>
      <c r="F9" s="20">
        <v>39</v>
      </c>
      <c r="G9" s="17">
        <v>984</v>
      </c>
      <c r="H9" s="14">
        <v>984</v>
      </c>
      <c r="I9" s="18">
        <f t="shared" si="1"/>
        <v>0</v>
      </c>
      <c r="J9" s="17"/>
      <c r="K9" s="14">
        <v>2</v>
      </c>
      <c r="L9" s="28">
        <f t="shared" si="5"/>
        <v>2</v>
      </c>
      <c r="M9" s="26">
        <v>333036</v>
      </c>
      <c r="N9" s="27">
        <v>333036</v>
      </c>
      <c r="O9" s="28">
        <f t="shared" si="2"/>
        <v>0</v>
      </c>
      <c r="P9" s="26">
        <v>13630</v>
      </c>
      <c r="Q9" s="27">
        <v>13630</v>
      </c>
      <c r="R9" s="28">
        <f t="shared" si="3"/>
        <v>0</v>
      </c>
      <c r="S9" s="26">
        <v>1665</v>
      </c>
      <c r="T9" s="27">
        <v>1665</v>
      </c>
      <c r="U9" s="28">
        <f t="shared" si="4"/>
        <v>0</v>
      </c>
      <c r="V9" s="19" t="str">
        <f t="shared" si="6"/>
        <v>INACTIF</v>
      </c>
    </row>
    <row r="10" spans="1:23">
      <c r="A10" s="1">
        <v>7</v>
      </c>
      <c r="B10" s="40" t="s">
        <v>12</v>
      </c>
      <c r="C10" s="14">
        <v>40</v>
      </c>
      <c r="D10" s="14">
        <v>41</v>
      </c>
      <c r="E10" s="18">
        <f t="shared" si="0"/>
        <v>1</v>
      </c>
      <c r="F10" s="20">
        <v>54</v>
      </c>
      <c r="G10" s="17">
        <v>255</v>
      </c>
      <c r="H10" s="14">
        <v>255</v>
      </c>
      <c r="I10" s="18">
        <f t="shared" si="1"/>
        <v>0</v>
      </c>
      <c r="J10" s="17"/>
      <c r="K10" s="14"/>
      <c r="L10" s="28">
        <f t="shared" si="5"/>
        <v>0</v>
      </c>
      <c r="M10" s="26">
        <v>31256</v>
      </c>
      <c r="N10" s="27">
        <v>31256</v>
      </c>
      <c r="O10" s="28">
        <f t="shared" si="2"/>
        <v>0</v>
      </c>
      <c r="P10" s="26">
        <v>791</v>
      </c>
      <c r="Q10" s="27">
        <v>960</v>
      </c>
      <c r="R10" s="28">
        <f t="shared" si="3"/>
        <v>169</v>
      </c>
      <c r="S10" s="26">
        <v>216</v>
      </c>
      <c r="T10" s="27">
        <v>216</v>
      </c>
      <c r="U10" s="28">
        <f t="shared" si="4"/>
        <v>0</v>
      </c>
      <c r="V10" s="19" t="str">
        <f t="shared" si="6"/>
        <v/>
      </c>
    </row>
    <row r="11" spans="1:23">
      <c r="A11" s="1">
        <v>27</v>
      </c>
      <c r="B11" s="40" t="s">
        <v>53</v>
      </c>
      <c r="C11" s="14">
        <v>30</v>
      </c>
      <c r="D11" s="14">
        <v>31</v>
      </c>
      <c r="E11" s="18">
        <f t="shared" si="0"/>
        <v>1</v>
      </c>
      <c r="F11" s="20">
        <v>16</v>
      </c>
      <c r="G11" s="17">
        <v>928</v>
      </c>
      <c r="H11" s="14">
        <v>1152</v>
      </c>
      <c r="I11" s="18">
        <f t="shared" si="1"/>
        <v>224</v>
      </c>
      <c r="J11" s="17"/>
      <c r="K11" s="14"/>
      <c r="L11" s="28">
        <f t="shared" si="5"/>
        <v>0</v>
      </c>
      <c r="M11" s="26">
        <v>284771</v>
      </c>
      <c r="N11" s="27">
        <v>284771</v>
      </c>
      <c r="O11" s="28">
        <f t="shared" si="2"/>
        <v>0</v>
      </c>
      <c r="P11" s="26">
        <v>4339</v>
      </c>
      <c r="Q11" s="27">
        <v>4339</v>
      </c>
      <c r="R11" s="28">
        <f t="shared" si="3"/>
        <v>0</v>
      </c>
      <c r="S11" s="26">
        <v>1252</v>
      </c>
      <c r="T11" s="27">
        <v>1302</v>
      </c>
      <c r="U11" s="28">
        <f t="shared" si="4"/>
        <v>50</v>
      </c>
      <c r="V11" s="19" t="str">
        <f t="shared" si="6"/>
        <v/>
      </c>
    </row>
    <row r="12" spans="1:23">
      <c r="A12" s="1">
        <v>10</v>
      </c>
      <c r="B12" s="40" t="s">
        <v>19</v>
      </c>
      <c r="C12" s="14">
        <v>20</v>
      </c>
      <c r="D12" s="14">
        <v>20</v>
      </c>
      <c r="E12" s="18">
        <f t="shared" si="0"/>
        <v>0</v>
      </c>
      <c r="F12" s="20">
        <v>11</v>
      </c>
      <c r="G12" s="17">
        <v>299</v>
      </c>
      <c r="H12" s="14">
        <v>299</v>
      </c>
      <c r="I12" s="18">
        <f t="shared" si="1"/>
        <v>0</v>
      </c>
      <c r="J12" s="17"/>
      <c r="K12" s="14">
        <v>2</v>
      </c>
      <c r="L12" s="28">
        <f t="shared" si="5"/>
        <v>2</v>
      </c>
      <c r="M12" s="26">
        <v>26944</v>
      </c>
      <c r="N12" s="27">
        <v>26944</v>
      </c>
      <c r="O12" s="28">
        <f t="shared" si="2"/>
        <v>0</v>
      </c>
      <c r="P12" s="26">
        <v>156</v>
      </c>
      <c r="Q12" s="27">
        <v>156</v>
      </c>
      <c r="R12" s="28">
        <f t="shared" si="3"/>
        <v>0</v>
      </c>
      <c r="S12" s="26">
        <v>0</v>
      </c>
      <c r="T12" s="27">
        <v>0</v>
      </c>
      <c r="U12" s="28">
        <f t="shared" si="4"/>
        <v>0</v>
      </c>
      <c r="V12" s="19" t="str">
        <f t="shared" si="6"/>
        <v>INACTIF</v>
      </c>
    </row>
    <row r="13" spans="1:23">
      <c r="A13" s="1">
        <v>26</v>
      </c>
      <c r="B13" s="40" t="s">
        <v>52</v>
      </c>
      <c r="C13" s="14">
        <v>29</v>
      </c>
      <c r="D13" s="14">
        <v>29</v>
      </c>
      <c r="E13" s="18">
        <f t="shared" si="0"/>
        <v>0</v>
      </c>
      <c r="F13" s="20">
        <v>40</v>
      </c>
      <c r="G13" s="17">
        <v>432</v>
      </c>
      <c r="H13" s="14">
        <v>432</v>
      </c>
      <c r="I13" s="18">
        <f t="shared" si="1"/>
        <v>0</v>
      </c>
      <c r="J13" s="17"/>
      <c r="K13" s="14"/>
      <c r="L13" s="28">
        <f t="shared" si="5"/>
        <v>0</v>
      </c>
      <c r="M13" s="26">
        <v>0</v>
      </c>
      <c r="N13" s="27">
        <v>0</v>
      </c>
      <c r="O13" s="28">
        <f t="shared" si="2"/>
        <v>0</v>
      </c>
      <c r="P13" s="26">
        <v>0</v>
      </c>
      <c r="Q13" s="27">
        <v>0</v>
      </c>
      <c r="R13" s="28">
        <f t="shared" si="3"/>
        <v>0</v>
      </c>
      <c r="S13" s="26">
        <v>301</v>
      </c>
      <c r="T13" s="27">
        <v>301</v>
      </c>
      <c r="U13" s="28">
        <f t="shared" si="4"/>
        <v>0</v>
      </c>
      <c r="V13" s="19" t="str">
        <f t="shared" si="6"/>
        <v/>
      </c>
    </row>
    <row r="14" spans="1:23">
      <c r="A14" s="1">
        <v>41</v>
      </c>
      <c r="B14" s="40" t="s">
        <v>70</v>
      </c>
      <c r="C14" s="14">
        <v>23</v>
      </c>
      <c r="D14" s="14">
        <v>23</v>
      </c>
      <c r="E14" s="18">
        <f t="shared" si="0"/>
        <v>0</v>
      </c>
      <c r="F14" s="20">
        <v>42</v>
      </c>
      <c r="G14" s="17">
        <v>659</v>
      </c>
      <c r="H14" s="14">
        <v>659</v>
      </c>
      <c r="I14" s="18">
        <f t="shared" si="1"/>
        <v>0</v>
      </c>
      <c r="J14" s="17"/>
      <c r="K14" s="14">
        <v>1</v>
      </c>
      <c r="L14" s="28">
        <f t="shared" si="5"/>
        <v>1</v>
      </c>
      <c r="M14" s="26">
        <v>16049</v>
      </c>
      <c r="N14" s="27">
        <v>16049</v>
      </c>
      <c r="O14" s="28">
        <f t="shared" si="2"/>
        <v>0</v>
      </c>
      <c r="P14" s="26">
        <v>0</v>
      </c>
      <c r="Q14" s="27">
        <v>0</v>
      </c>
      <c r="R14" s="28">
        <f t="shared" si="3"/>
        <v>0</v>
      </c>
      <c r="S14" s="26">
        <v>0</v>
      </c>
      <c r="T14" s="27">
        <v>0</v>
      </c>
      <c r="U14" s="28">
        <f t="shared" si="4"/>
        <v>0</v>
      </c>
      <c r="V14" s="19" t="str">
        <f t="shared" si="6"/>
        <v/>
      </c>
    </row>
    <row r="15" spans="1:23">
      <c r="A15" s="1">
        <v>33</v>
      </c>
      <c r="B15" s="40" t="s">
        <v>62</v>
      </c>
      <c r="C15" s="14">
        <v>31</v>
      </c>
      <c r="D15" s="14">
        <v>31</v>
      </c>
      <c r="E15" s="18">
        <f t="shared" si="0"/>
        <v>0</v>
      </c>
      <c r="F15" s="20">
        <v>24</v>
      </c>
      <c r="G15" s="17">
        <v>402</v>
      </c>
      <c r="H15" s="14">
        <v>177</v>
      </c>
      <c r="I15" s="18">
        <f t="shared" si="1"/>
        <v>-225</v>
      </c>
      <c r="J15" s="17"/>
      <c r="K15" s="14"/>
      <c r="L15" s="28">
        <f t="shared" si="5"/>
        <v>0</v>
      </c>
      <c r="M15" s="26">
        <v>0</v>
      </c>
      <c r="N15" s="27">
        <v>0</v>
      </c>
      <c r="O15" s="28">
        <f t="shared" si="2"/>
        <v>0</v>
      </c>
      <c r="P15" s="26">
        <v>0</v>
      </c>
      <c r="Q15" s="27">
        <v>0</v>
      </c>
      <c r="R15" s="28">
        <f t="shared" si="3"/>
        <v>0</v>
      </c>
      <c r="S15" s="26">
        <v>50</v>
      </c>
      <c r="T15" s="27">
        <v>50</v>
      </c>
      <c r="U15" s="28">
        <f t="shared" si="4"/>
        <v>0</v>
      </c>
      <c r="V15" s="19" t="str">
        <f t="shared" si="6"/>
        <v/>
      </c>
    </row>
    <row r="16" spans="1:23">
      <c r="A16" s="1">
        <v>11</v>
      </c>
      <c r="B16" s="40" t="s">
        <v>32</v>
      </c>
      <c r="C16" s="14">
        <v>51</v>
      </c>
      <c r="D16" s="14">
        <v>51</v>
      </c>
      <c r="E16" s="18">
        <f t="shared" si="0"/>
        <v>0</v>
      </c>
      <c r="F16" s="20">
        <v>39</v>
      </c>
      <c r="G16" s="17">
        <v>908</v>
      </c>
      <c r="H16" s="14">
        <v>935</v>
      </c>
      <c r="I16" s="18">
        <f t="shared" si="1"/>
        <v>27</v>
      </c>
      <c r="J16" s="17"/>
      <c r="K16" s="14">
        <v>1</v>
      </c>
      <c r="L16" s="28">
        <f t="shared" si="5"/>
        <v>1</v>
      </c>
      <c r="M16" s="26">
        <v>52314</v>
      </c>
      <c r="N16" s="27">
        <v>52314</v>
      </c>
      <c r="O16" s="28">
        <f t="shared" si="2"/>
        <v>0</v>
      </c>
      <c r="P16" s="26">
        <v>0</v>
      </c>
      <c r="Q16" s="27">
        <v>0</v>
      </c>
      <c r="R16" s="28">
        <f t="shared" si="3"/>
        <v>0</v>
      </c>
      <c r="S16" s="26">
        <v>300</v>
      </c>
      <c r="T16" s="27">
        <v>300</v>
      </c>
      <c r="U16" s="28">
        <f t="shared" si="4"/>
        <v>0</v>
      </c>
      <c r="V16" s="19" t="str">
        <f t="shared" si="6"/>
        <v/>
      </c>
    </row>
    <row r="17" spans="1:22">
      <c r="A17" s="1">
        <v>1</v>
      </c>
      <c r="B17" s="40" t="s">
        <v>0</v>
      </c>
      <c r="C17" s="14">
        <v>61</v>
      </c>
      <c r="D17" s="14">
        <v>61</v>
      </c>
      <c r="E17" s="18">
        <f t="shared" si="0"/>
        <v>0</v>
      </c>
      <c r="F17" s="20">
        <v>15</v>
      </c>
      <c r="G17" s="17">
        <v>660</v>
      </c>
      <c r="H17" s="14">
        <v>660</v>
      </c>
      <c r="I17" s="18">
        <f t="shared" si="1"/>
        <v>0</v>
      </c>
      <c r="J17" s="17"/>
      <c r="K17" s="14"/>
      <c r="L17" s="28">
        <f t="shared" si="5"/>
        <v>0</v>
      </c>
      <c r="M17" s="26">
        <v>216899</v>
      </c>
      <c r="N17" s="27">
        <v>216899</v>
      </c>
      <c r="O17" s="28">
        <f t="shared" si="2"/>
        <v>0</v>
      </c>
      <c r="P17" s="26">
        <v>599344</v>
      </c>
      <c r="Q17" s="27">
        <v>599344</v>
      </c>
      <c r="R17" s="28">
        <f t="shared" si="3"/>
        <v>0</v>
      </c>
      <c r="S17" s="26">
        <v>1067433</v>
      </c>
      <c r="T17" s="27">
        <v>1067433</v>
      </c>
      <c r="U17" s="28">
        <f t="shared" si="4"/>
        <v>0</v>
      </c>
      <c r="V17" s="19" t="str">
        <f t="shared" si="6"/>
        <v/>
      </c>
    </row>
    <row r="18" spans="1:22">
      <c r="A18" s="1">
        <v>3</v>
      </c>
      <c r="B18" s="40" t="s">
        <v>6</v>
      </c>
      <c r="C18" s="14">
        <v>60</v>
      </c>
      <c r="D18" s="14">
        <v>60</v>
      </c>
      <c r="E18" s="18">
        <f t="shared" si="0"/>
        <v>0</v>
      </c>
      <c r="F18" s="20">
        <v>22</v>
      </c>
      <c r="G18" s="17">
        <v>148</v>
      </c>
      <c r="H18" s="14">
        <v>148</v>
      </c>
      <c r="I18" s="18">
        <f t="shared" si="1"/>
        <v>0</v>
      </c>
      <c r="J18" s="17"/>
      <c r="K18" s="14"/>
      <c r="L18" s="28">
        <f t="shared" si="5"/>
        <v>0</v>
      </c>
      <c r="M18" s="26">
        <v>1525730</v>
      </c>
      <c r="N18" s="27">
        <v>1525730</v>
      </c>
      <c r="O18" s="28">
        <f t="shared" si="2"/>
        <v>0</v>
      </c>
      <c r="P18" s="26">
        <v>150312</v>
      </c>
      <c r="Q18" s="27">
        <v>150312</v>
      </c>
      <c r="R18" s="28">
        <f t="shared" si="3"/>
        <v>0</v>
      </c>
      <c r="S18" s="26">
        <v>2281</v>
      </c>
      <c r="T18" s="27">
        <v>2281</v>
      </c>
      <c r="U18" s="28">
        <f t="shared" si="4"/>
        <v>0</v>
      </c>
      <c r="V18" s="19" t="str">
        <f t="shared" si="6"/>
        <v/>
      </c>
    </row>
    <row r="19" spans="1:22">
      <c r="A19" s="1">
        <v>28</v>
      </c>
      <c r="B19" s="40" t="s">
        <v>55</v>
      </c>
      <c r="C19" s="14">
        <v>25</v>
      </c>
      <c r="D19" s="14">
        <v>25</v>
      </c>
      <c r="E19" s="18">
        <f t="shared" si="0"/>
        <v>0</v>
      </c>
      <c r="F19" s="20">
        <v>31</v>
      </c>
      <c r="G19" s="17">
        <v>487</v>
      </c>
      <c r="H19" s="14">
        <v>524</v>
      </c>
      <c r="I19" s="18">
        <f t="shared" si="1"/>
        <v>37</v>
      </c>
      <c r="J19" s="17"/>
      <c r="K19" s="14">
        <v>1</v>
      </c>
      <c r="L19" s="28">
        <f t="shared" si="5"/>
        <v>1</v>
      </c>
      <c r="M19" s="26">
        <v>134043</v>
      </c>
      <c r="N19" s="27">
        <v>134043</v>
      </c>
      <c r="O19" s="28">
        <f t="shared" si="2"/>
        <v>0</v>
      </c>
      <c r="P19" s="26">
        <v>6821</v>
      </c>
      <c r="Q19" s="27">
        <v>6821</v>
      </c>
      <c r="R19" s="28">
        <f t="shared" si="3"/>
        <v>0</v>
      </c>
      <c r="S19" s="26">
        <v>0</v>
      </c>
      <c r="T19" s="27">
        <v>0</v>
      </c>
      <c r="U19" s="28">
        <f t="shared" si="4"/>
        <v>0</v>
      </c>
      <c r="V19" s="19" t="str">
        <f t="shared" si="6"/>
        <v/>
      </c>
    </row>
    <row r="20" spans="1:22">
      <c r="A20" s="1">
        <v>12</v>
      </c>
      <c r="B20" s="40" t="s">
        <v>29</v>
      </c>
      <c r="C20" s="14">
        <v>45</v>
      </c>
      <c r="D20" s="14">
        <v>45</v>
      </c>
      <c r="E20" s="18">
        <f t="shared" si="0"/>
        <v>0</v>
      </c>
      <c r="F20" s="20">
        <v>44</v>
      </c>
      <c r="G20" s="17">
        <v>807</v>
      </c>
      <c r="H20" s="14">
        <v>807</v>
      </c>
      <c r="I20" s="18">
        <f t="shared" si="1"/>
        <v>0</v>
      </c>
      <c r="J20" s="17"/>
      <c r="K20" s="14"/>
      <c r="L20" s="28">
        <f t="shared" si="5"/>
        <v>0</v>
      </c>
      <c r="M20" s="26">
        <v>0</v>
      </c>
      <c r="N20" s="27">
        <v>0</v>
      </c>
      <c r="O20" s="28">
        <f t="shared" si="2"/>
        <v>0</v>
      </c>
      <c r="P20" s="26">
        <v>0</v>
      </c>
      <c r="Q20" s="27">
        <v>0</v>
      </c>
      <c r="R20" s="28">
        <f t="shared" si="3"/>
        <v>0</v>
      </c>
      <c r="S20" s="26">
        <v>4975</v>
      </c>
      <c r="T20" s="27">
        <v>5025</v>
      </c>
      <c r="U20" s="28">
        <f t="shared" si="4"/>
        <v>50</v>
      </c>
      <c r="V20" s="19" t="str">
        <f t="shared" si="6"/>
        <v/>
      </c>
    </row>
    <row r="21" spans="1:22">
      <c r="A21" s="1">
        <v>13</v>
      </c>
      <c r="B21" s="40" t="s">
        <v>35</v>
      </c>
      <c r="C21" s="14">
        <v>24</v>
      </c>
      <c r="D21" s="14">
        <v>24</v>
      </c>
      <c r="E21" s="18">
        <f t="shared" si="0"/>
        <v>0</v>
      </c>
      <c r="F21" s="20">
        <v>14</v>
      </c>
      <c r="G21" s="17">
        <v>104</v>
      </c>
      <c r="H21" s="14">
        <v>104</v>
      </c>
      <c r="I21" s="18">
        <f t="shared" si="1"/>
        <v>0</v>
      </c>
      <c r="J21" s="17"/>
      <c r="K21" s="14"/>
      <c r="L21" s="28">
        <f t="shared" si="5"/>
        <v>0</v>
      </c>
      <c r="M21" s="26">
        <v>176540</v>
      </c>
      <c r="N21" s="27">
        <v>176540</v>
      </c>
      <c r="O21" s="28">
        <f t="shared" si="2"/>
        <v>0</v>
      </c>
      <c r="P21" s="26">
        <v>0</v>
      </c>
      <c r="Q21" s="27">
        <v>0</v>
      </c>
      <c r="R21" s="28">
        <f t="shared" si="3"/>
        <v>0</v>
      </c>
      <c r="S21" s="26">
        <v>0</v>
      </c>
      <c r="T21" s="27">
        <v>0</v>
      </c>
      <c r="U21" s="28">
        <f t="shared" si="4"/>
        <v>0</v>
      </c>
      <c r="V21" s="19" t="str">
        <f t="shared" si="6"/>
        <v/>
      </c>
    </row>
    <row r="22" spans="1:22">
      <c r="A22" s="1">
        <v>37</v>
      </c>
      <c r="B22" s="40" t="s">
        <v>66</v>
      </c>
      <c r="C22" s="14">
        <v>29</v>
      </c>
      <c r="D22" s="14">
        <v>30</v>
      </c>
      <c r="E22" s="18">
        <f t="shared" si="0"/>
        <v>1</v>
      </c>
      <c r="F22" s="20">
        <v>29</v>
      </c>
      <c r="G22" s="17">
        <v>837</v>
      </c>
      <c r="H22" s="14">
        <v>837</v>
      </c>
      <c r="I22" s="18">
        <f t="shared" si="1"/>
        <v>0</v>
      </c>
      <c r="J22" s="17"/>
      <c r="K22" s="14"/>
      <c r="L22" s="28">
        <f t="shared" si="5"/>
        <v>0</v>
      </c>
      <c r="M22" s="26">
        <v>0</v>
      </c>
      <c r="N22" s="27">
        <v>0</v>
      </c>
      <c r="O22" s="28">
        <f t="shared" si="2"/>
        <v>0</v>
      </c>
      <c r="P22" s="26">
        <v>0</v>
      </c>
      <c r="Q22" s="27">
        <v>0</v>
      </c>
      <c r="R22" s="28">
        <f t="shared" si="3"/>
        <v>0</v>
      </c>
      <c r="S22" s="26">
        <v>100</v>
      </c>
      <c r="T22" s="27">
        <v>100</v>
      </c>
      <c r="U22" s="28">
        <f t="shared" si="4"/>
        <v>0</v>
      </c>
      <c r="V22" s="19" t="str">
        <f t="shared" si="6"/>
        <v/>
      </c>
    </row>
    <row r="23" spans="1:22">
      <c r="A23" s="1">
        <v>40</v>
      </c>
      <c r="B23" s="40" t="s">
        <v>69</v>
      </c>
      <c r="C23" s="14">
        <v>15</v>
      </c>
      <c r="D23" s="14">
        <v>15</v>
      </c>
      <c r="E23" s="18">
        <f t="shared" si="0"/>
        <v>0</v>
      </c>
      <c r="F23" s="20">
        <v>29</v>
      </c>
      <c r="G23" s="17">
        <v>314</v>
      </c>
      <c r="H23" s="14">
        <v>372</v>
      </c>
      <c r="I23" s="18">
        <f t="shared" si="1"/>
        <v>58</v>
      </c>
      <c r="J23" s="17"/>
      <c r="K23" s="14"/>
      <c r="L23" s="28">
        <f t="shared" si="5"/>
        <v>0</v>
      </c>
      <c r="M23" s="26">
        <v>25614</v>
      </c>
      <c r="N23" s="27">
        <v>25614</v>
      </c>
      <c r="O23" s="28">
        <f t="shared" si="2"/>
        <v>0</v>
      </c>
      <c r="P23" s="26">
        <v>0</v>
      </c>
      <c r="Q23" s="27">
        <v>0</v>
      </c>
      <c r="R23" s="28">
        <f t="shared" si="3"/>
        <v>0</v>
      </c>
      <c r="S23" s="26">
        <v>0</v>
      </c>
      <c r="T23" s="27">
        <v>0</v>
      </c>
      <c r="U23" s="28">
        <f t="shared" si="4"/>
        <v>0</v>
      </c>
      <c r="V23" s="19" t="str">
        <f t="shared" si="6"/>
        <v/>
      </c>
    </row>
    <row r="24" spans="1:22">
      <c r="A24" s="1">
        <v>14</v>
      </c>
      <c r="B24" s="40" t="s">
        <v>24</v>
      </c>
      <c r="C24" s="14">
        <v>28</v>
      </c>
      <c r="D24" s="14">
        <v>28</v>
      </c>
      <c r="E24" s="18">
        <f t="shared" si="0"/>
        <v>0</v>
      </c>
      <c r="F24" s="20">
        <v>11</v>
      </c>
      <c r="G24" s="17">
        <v>654</v>
      </c>
      <c r="H24" s="14">
        <v>654</v>
      </c>
      <c r="I24" s="18">
        <f t="shared" si="1"/>
        <v>0</v>
      </c>
      <c r="J24" s="17"/>
      <c r="K24" s="14">
        <v>1</v>
      </c>
      <c r="L24" s="28">
        <f t="shared" si="5"/>
        <v>1</v>
      </c>
      <c r="M24" s="26">
        <v>0</v>
      </c>
      <c r="N24" s="27">
        <v>0</v>
      </c>
      <c r="O24" s="28">
        <f t="shared" si="2"/>
        <v>0</v>
      </c>
      <c r="P24" s="26">
        <v>0</v>
      </c>
      <c r="Q24" s="27">
        <v>0</v>
      </c>
      <c r="R24" s="28">
        <f t="shared" si="3"/>
        <v>0</v>
      </c>
      <c r="S24" s="26">
        <v>0</v>
      </c>
      <c r="T24" s="27">
        <v>0</v>
      </c>
      <c r="U24" s="28">
        <f t="shared" si="4"/>
        <v>0</v>
      </c>
      <c r="V24" s="19" t="str">
        <f t="shared" si="6"/>
        <v/>
      </c>
    </row>
    <row r="25" spans="1:22">
      <c r="A25" s="1">
        <v>15</v>
      </c>
      <c r="B25" s="40" t="s">
        <v>15</v>
      </c>
      <c r="C25" s="14">
        <v>50</v>
      </c>
      <c r="D25" s="14">
        <v>50</v>
      </c>
      <c r="E25" s="18">
        <f t="shared" si="0"/>
        <v>0</v>
      </c>
      <c r="F25" s="20">
        <v>3</v>
      </c>
      <c r="G25" s="17">
        <v>0</v>
      </c>
      <c r="H25" s="14">
        <v>0</v>
      </c>
      <c r="I25" s="18">
        <f t="shared" si="1"/>
        <v>0</v>
      </c>
      <c r="J25" s="17"/>
      <c r="K25" s="14"/>
      <c r="L25" s="28">
        <f t="shared" si="5"/>
        <v>0</v>
      </c>
      <c r="M25" s="26">
        <v>448661</v>
      </c>
      <c r="N25" s="27">
        <v>448661</v>
      </c>
      <c r="O25" s="28">
        <f t="shared" si="2"/>
        <v>0</v>
      </c>
      <c r="P25" s="26">
        <v>10431</v>
      </c>
      <c r="Q25" s="27">
        <v>10431</v>
      </c>
      <c r="R25" s="28">
        <f t="shared" si="3"/>
        <v>0</v>
      </c>
      <c r="S25" s="26">
        <v>271</v>
      </c>
      <c r="T25" s="27">
        <v>321</v>
      </c>
      <c r="U25" s="28">
        <f t="shared" si="4"/>
        <v>50</v>
      </c>
      <c r="V25" s="19" t="str">
        <f t="shared" si="6"/>
        <v/>
      </c>
    </row>
    <row r="26" spans="1:22">
      <c r="A26" s="1">
        <v>4</v>
      </c>
      <c r="B26" s="40" t="s">
        <v>2</v>
      </c>
      <c r="C26" s="14">
        <v>41</v>
      </c>
      <c r="D26" s="14">
        <v>41</v>
      </c>
      <c r="E26" s="18">
        <f t="shared" si="0"/>
        <v>0</v>
      </c>
      <c r="F26" s="22">
        <v>134</v>
      </c>
      <c r="G26" s="17">
        <v>291</v>
      </c>
      <c r="H26" s="14">
        <v>291</v>
      </c>
      <c r="I26" s="18">
        <f t="shared" si="1"/>
        <v>0</v>
      </c>
      <c r="J26" s="17"/>
      <c r="K26" s="14"/>
      <c r="L26" s="28">
        <f t="shared" si="5"/>
        <v>0</v>
      </c>
      <c r="M26" s="26">
        <v>199910</v>
      </c>
      <c r="N26" s="27">
        <v>199910</v>
      </c>
      <c r="O26" s="28">
        <f t="shared" si="2"/>
        <v>0</v>
      </c>
      <c r="P26" s="26">
        <v>9441</v>
      </c>
      <c r="Q26" s="27">
        <v>9441</v>
      </c>
      <c r="R26" s="28">
        <f t="shared" si="3"/>
        <v>0</v>
      </c>
      <c r="S26" s="26">
        <v>441</v>
      </c>
      <c r="T26" s="27">
        <v>441</v>
      </c>
      <c r="U26" s="28">
        <f t="shared" si="4"/>
        <v>0</v>
      </c>
      <c r="V26" s="19" t="str">
        <f t="shared" si="6"/>
        <v/>
      </c>
    </row>
    <row r="27" spans="1:22">
      <c r="A27" s="1">
        <v>39</v>
      </c>
      <c r="B27" s="40" t="s">
        <v>68</v>
      </c>
      <c r="C27" s="14">
        <v>29</v>
      </c>
      <c r="D27" s="14">
        <v>29</v>
      </c>
      <c r="E27" s="18">
        <f t="shared" si="0"/>
        <v>0</v>
      </c>
      <c r="F27" s="20">
        <v>31</v>
      </c>
      <c r="G27" s="17">
        <v>630</v>
      </c>
      <c r="H27" s="14">
        <v>656</v>
      </c>
      <c r="I27" s="18">
        <f t="shared" si="1"/>
        <v>26</v>
      </c>
      <c r="J27" s="17"/>
      <c r="K27" s="14"/>
      <c r="L27" s="28">
        <f t="shared" si="5"/>
        <v>0</v>
      </c>
      <c r="M27" s="26">
        <v>58281</v>
      </c>
      <c r="N27" s="27">
        <v>58281</v>
      </c>
      <c r="O27" s="28">
        <f t="shared" si="2"/>
        <v>0</v>
      </c>
      <c r="P27" s="26">
        <v>0</v>
      </c>
      <c r="Q27" s="27">
        <v>0</v>
      </c>
      <c r="R27" s="28">
        <f t="shared" si="3"/>
        <v>0</v>
      </c>
      <c r="S27" s="26">
        <v>53</v>
      </c>
      <c r="T27" s="27">
        <v>53</v>
      </c>
      <c r="U27" s="28">
        <f t="shared" si="4"/>
        <v>0</v>
      </c>
      <c r="V27" s="19" t="str">
        <f t="shared" si="6"/>
        <v/>
      </c>
    </row>
    <row r="28" spans="1:22">
      <c r="A28" s="1">
        <v>16</v>
      </c>
      <c r="B28" s="40" t="s">
        <v>38</v>
      </c>
      <c r="C28" s="14">
        <v>30</v>
      </c>
      <c r="D28" s="14">
        <v>30</v>
      </c>
      <c r="E28" s="18">
        <f t="shared" si="0"/>
        <v>0</v>
      </c>
      <c r="F28" s="20">
        <v>18</v>
      </c>
      <c r="G28" s="17">
        <v>465</v>
      </c>
      <c r="H28" s="14">
        <v>465</v>
      </c>
      <c r="I28" s="18">
        <f t="shared" si="1"/>
        <v>0</v>
      </c>
      <c r="J28" s="17"/>
      <c r="K28" s="14"/>
      <c r="L28" s="28">
        <f t="shared" si="5"/>
        <v>0</v>
      </c>
      <c r="M28" s="26">
        <v>213640</v>
      </c>
      <c r="N28" s="27">
        <v>213640</v>
      </c>
      <c r="O28" s="28">
        <f t="shared" si="2"/>
        <v>0</v>
      </c>
      <c r="P28" s="26">
        <v>2500</v>
      </c>
      <c r="Q28" s="27">
        <v>2500</v>
      </c>
      <c r="R28" s="28">
        <f t="shared" si="3"/>
        <v>0</v>
      </c>
      <c r="S28" s="26">
        <v>400</v>
      </c>
      <c r="T28" s="27">
        <v>400</v>
      </c>
      <c r="U28" s="28">
        <f t="shared" si="4"/>
        <v>0</v>
      </c>
      <c r="V28" s="19" t="str">
        <f t="shared" si="6"/>
        <v/>
      </c>
    </row>
    <row r="29" spans="1:22">
      <c r="A29" s="1">
        <v>17</v>
      </c>
      <c r="B29" s="40" t="s">
        <v>17</v>
      </c>
      <c r="C29" s="14">
        <v>43</v>
      </c>
      <c r="D29" s="14">
        <v>43</v>
      </c>
      <c r="E29" s="18">
        <f t="shared" si="0"/>
        <v>0</v>
      </c>
      <c r="F29" s="20">
        <v>16</v>
      </c>
      <c r="G29" s="17">
        <v>968</v>
      </c>
      <c r="H29" s="14">
        <v>968</v>
      </c>
      <c r="I29" s="18">
        <f t="shared" si="1"/>
        <v>0</v>
      </c>
      <c r="J29" s="17"/>
      <c r="K29" s="14">
        <v>1</v>
      </c>
      <c r="L29" s="28">
        <f t="shared" si="5"/>
        <v>1</v>
      </c>
      <c r="M29" s="26">
        <v>168302</v>
      </c>
      <c r="N29" s="27">
        <v>168302</v>
      </c>
      <c r="O29" s="28">
        <f t="shared" si="2"/>
        <v>0</v>
      </c>
      <c r="P29" s="26">
        <v>4775</v>
      </c>
      <c r="Q29" s="27">
        <v>4775</v>
      </c>
      <c r="R29" s="28">
        <f t="shared" si="3"/>
        <v>0</v>
      </c>
      <c r="S29" s="26">
        <v>1852</v>
      </c>
      <c r="T29" s="27">
        <v>1852</v>
      </c>
      <c r="U29" s="28">
        <f t="shared" si="4"/>
        <v>0</v>
      </c>
      <c r="V29" s="19" t="str">
        <f t="shared" si="6"/>
        <v/>
      </c>
    </row>
    <row r="30" spans="1:22">
      <c r="A30" s="1">
        <v>18</v>
      </c>
      <c r="B30" s="40" t="s">
        <v>40</v>
      </c>
      <c r="C30" s="14">
        <v>47</v>
      </c>
      <c r="D30" s="14">
        <v>47</v>
      </c>
      <c r="E30" s="18">
        <f t="shared" si="0"/>
        <v>0</v>
      </c>
      <c r="F30" s="20">
        <v>75</v>
      </c>
      <c r="G30" s="17">
        <v>635</v>
      </c>
      <c r="H30" s="14">
        <v>635</v>
      </c>
      <c r="I30" s="18">
        <f t="shared" si="1"/>
        <v>0</v>
      </c>
      <c r="J30" s="17"/>
      <c r="K30" s="14"/>
      <c r="L30" s="28">
        <f t="shared" si="5"/>
        <v>0</v>
      </c>
      <c r="M30" s="26">
        <v>118245</v>
      </c>
      <c r="N30" s="27">
        <v>118245</v>
      </c>
      <c r="O30" s="28">
        <f t="shared" si="2"/>
        <v>0</v>
      </c>
      <c r="P30" s="26">
        <v>0</v>
      </c>
      <c r="Q30" s="27">
        <v>0</v>
      </c>
      <c r="R30" s="28">
        <f t="shared" si="3"/>
        <v>0</v>
      </c>
      <c r="S30" s="26">
        <v>70</v>
      </c>
      <c r="T30" s="27">
        <v>70</v>
      </c>
      <c r="U30" s="28">
        <f t="shared" si="4"/>
        <v>0</v>
      </c>
      <c r="V30" s="19" t="str">
        <f t="shared" si="6"/>
        <v/>
      </c>
    </row>
    <row r="31" spans="1:22">
      <c r="A31" s="1">
        <v>2</v>
      </c>
      <c r="B31" s="40" t="s">
        <v>1</v>
      </c>
      <c r="C31" s="14">
        <v>68</v>
      </c>
      <c r="D31" s="14">
        <v>68</v>
      </c>
      <c r="E31" s="18">
        <f t="shared" si="0"/>
        <v>0</v>
      </c>
      <c r="F31" s="20"/>
      <c r="G31" s="17">
        <v>705</v>
      </c>
      <c r="H31" s="14">
        <v>705</v>
      </c>
      <c r="I31" s="18">
        <f t="shared" si="1"/>
        <v>0</v>
      </c>
      <c r="J31" s="17"/>
      <c r="K31" s="14"/>
      <c r="L31" s="28">
        <f t="shared" si="5"/>
        <v>0</v>
      </c>
      <c r="M31" s="26">
        <v>0</v>
      </c>
      <c r="N31" s="27">
        <v>16575</v>
      </c>
      <c r="O31" s="28">
        <f t="shared" si="2"/>
        <v>16575</v>
      </c>
      <c r="P31" s="26">
        <v>0</v>
      </c>
      <c r="Q31" s="27">
        <v>0</v>
      </c>
      <c r="R31" s="28">
        <f t="shared" si="3"/>
        <v>0</v>
      </c>
      <c r="S31" s="26">
        <v>214</v>
      </c>
      <c r="T31" s="27">
        <v>271</v>
      </c>
      <c r="U31" s="28">
        <f t="shared" si="4"/>
        <v>57</v>
      </c>
      <c r="V31" s="19" t="str">
        <f t="shared" si="6"/>
        <v/>
      </c>
    </row>
    <row r="32" spans="1:22">
      <c r="A32" s="1">
        <v>19</v>
      </c>
      <c r="B32" s="40" t="s">
        <v>25</v>
      </c>
      <c r="C32" s="14">
        <v>42</v>
      </c>
      <c r="D32" s="14">
        <v>43</v>
      </c>
      <c r="E32" s="18">
        <f t="shared" si="0"/>
        <v>1</v>
      </c>
      <c r="F32" s="20">
        <v>35</v>
      </c>
      <c r="G32" s="17">
        <v>775</v>
      </c>
      <c r="H32" s="14">
        <v>770</v>
      </c>
      <c r="I32" s="18">
        <f t="shared" si="1"/>
        <v>-5</v>
      </c>
      <c r="J32" s="17"/>
      <c r="K32" s="14"/>
      <c r="L32" s="28">
        <f t="shared" si="5"/>
        <v>0</v>
      </c>
      <c r="M32" s="26">
        <v>86735</v>
      </c>
      <c r="N32" s="27">
        <v>103968</v>
      </c>
      <c r="O32" s="28">
        <f t="shared" si="2"/>
        <v>17233</v>
      </c>
      <c r="P32" s="26">
        <v>5565</v>
      </c>
      <c r="Q32" s="27">
        <v>5565</v>
      </c>
      <c r="R32" s="28">
        <f t="shared" si="3"/>
        <v>0</v>
      </c>
      <c r="S32" s="26">
        <v>8297</v>
      </c>
      <c r="T32" s="27">
        <v>8347</v>
      </c>
      <c r="U32" s="28">
        <f t="shared" si="4"/>
        <v>50</v>
      </c>
      <c r="V32" s="19" t="str">
        <f t="shared" si="6"/>
        <v/>
      </c>
    </row>
    <row r="33" spans="1:23">
      <c r="A33" s="1">
        <v>32</v>
      </c>
      <c r="B33" s="40" t="s">
        <v>61</v>
      </c>
      <c r="C33" s="14">
        <v>34</v>
      </c>
      <c r="D33" s="14">
        <v>34</v>
      </c>
      <c r="E33" s="18">
        <f t="shared" si="0"/>
        <v>0</v>
      </c>
      <c r="F33" s="20">
        <v>33</v>
      </c>
      <c r="G33" s="17">
        <v>648</v>
      </c>
      <c r="H33" s="14">
        <v>645</v>
      </c>
      <c r="I33" s="18">
        <f t="shared" si="1"/>
        <v>-3</v>
      </c>
      <c r="J33" s="17"/>
      <c r="K33" s="14">
        <v>2</v>
      </c>
      <c r="L33" s="28">
        <f t="shared" si="5"/>
        <v>2</v>
      </c>
      <c r="M33" s="26">
        <v>26460</v>
      </c>
      <c r="N33" s="27">
        <v>26460</v>
      </c>
      <c r="O33" s="28">
        <f t="shared" si="2"/>
        <v>0</v>
      </c>
      <c r="P33" s="26">
        <v>33000</v>
      </c>
      <c r="Q33" s="27">
        <v>33000</v>
      </c>
      <c r="R33" s="28">
        <f t="shared" si="3"/>
        <v>0</v>
      </c>
      <c r="S33" s="26">
        <v>210</v>
      </c>
      <c r="T33" s="27">
        <v>210</v>
      </c>
      <c r="U33" s="28">
        <f t="shared" si="4"/>
        <v>0</v>
      </c>
      <c r="V33" s="19" t="str">
        <f t="shared" si="6"/>
        <v>INACTIF</v>
      </c>
    </row>
    <row r="34" spans="1:23">
      <c r="A34" s="1">
        <v>20</v>
      </c>
      <c r="B34" s="40" t="s">
        <v>39</v>
      </c>
      <c r="C34" s="14">
        <v>29</v>
      </c>
      <c r="D34" s="14">
        <v>29</v>
      </c>
      <c r="E34" s="18">
        <f t="shared" si="0"/>
        <v>0</v>
      </c>
      <c r="F34" s="20">
        <v>17</v>
      </c>
      <c r="G34" s="17">
        <v>462</v>
      </c>
      <c r="H34" s="14">
        <v>436</v>
      </c>
      <c r="I34" s="18">
        <f t="shared" si="1"/>
        <v>-26</v>
      </c>
      <c r="J34" s="17"/>
      <c r="K34" s="14">
        <v>1</v>
      </c>
      <c r="L34" s="28">
        <f t="shared" si="5"/>
        <v>1</v>
      </c>
      <c r="M34" s="26">
        <v>286758</v>
      </c>
      <c r="N34" s="27">
        <v>286758</v>
      </c>
      <c r="O34" s="28">
        <f t="shared" si="2"/>
        <v>0</v>
      </c>
      <c r="P34" s="26">
        <v>573</v>
      </c>
      <c r="Q34" s="27">
        <v>573</v>
      </c>
      <c r="R34" s="28">
        <f t="shared" si="3"/>
        <v>0</v>
      </c>
      <c r="S34" s="26">
        <v>5404</v>
      </c>
      <c r="T34" s="27">
        <v>5404</v>
      </c>
      <c r="U34" s="28">
        <f t="shared" si="4"/>
        <v>0</v>
      </c>
      <c r="V34" s="19" t="str">
        <f t="shared" si="6"/>
        <v/>
      </c>
    </row>
    <row r="35" spans="1:23">
      <c r="A35" s="1">
        <v>35</v>
      </c>
      <c r="B35" s="40" t="s">
        <v>64</v>
      </c>
      <c r="C35" s="14">
        <v>42</v>
      </c>
      <c r="D35" s="14">
        <v>42</v>
      </c>
      <c r="E35" s="18">
        <f t="shared" si="0"/>
        <v>0</v>
      </c>
      <c r="F35" s="20">
        <v>41</v>
      </c>
      <c r="G35" s="17">
        <v>1092</v>
      </c>
      <c r="H35" s="14">
        <v>1092</v>
      </c>
      <c r="I35" s="18">
        <f t="shared" si="1"/>
        <v>0</v>
      </c>
      <c r="J35" s="17"/>
      <c r="K35" s="14"/>
      <c r="L35" s="28">
        <f t="shared" si="5"/>
        <v>0</v>
      </c>
      <c r="M35" s="26">
        <v>0</v>
      </c>
      <c r="N35" s="27">
        <v>0</v>
      </c>
      <c r="O35" s="28">
        <f t="shared" si="2"/>
        <v>0</v>
      </c>
      <c r="P35" s="26">
        <v>0</v>
      </c>
      <c r="Q35" s="27">
        <v>0</v>
      </c>
      <c r="R35" s="28">
        <f t="shared" si="3"/>
        <v>0</v>
      </c>
      <c r="S35" s="26">
        <v>50</v>
      </c>
      <c r="T35" s="27">
        <v>100</v>
      </c>
      <c r="U35" s="28">
        <f t="shared" si="4"/>
        <v>50</v>
      </c>
      <c r="V35" s="19" t="str">
        <f t="shared" si="6"/>
        <v/>
      </c>
    </row>
    <row r="36" spans="1:23">
      <c r="A36" s="1">
        <v>42</v>
      </c>
      <c r="B36" s="40" t="s">
        <v>71</v>
      </c>
      <c r="C36" s="14">
        <v>31</v>
      </c>
      <c r="D36" s="14">
        <v>31</v>
      </c>
      <c r="E36" s="18">
        <f t="shared" si="0"/>
        <v>0</v>
      </c>
      <c r="F36" s="20">
        <v>31</v>
      </c>
      <c r="G36" s="17">
        <v>647</v>
      </c>
      <c r="H36" s="14">
        <v>647</v>
      </c>
      <c r="I36" s="18">
        <f t="shared" si="1"/>
        <v>0</v>
      </c>
      <c r="J36" s="17"/>
      <c r="K36" s="14"/>
      <c r="L36" s="28">
        <f t="shared" si="5"/>
        <v>0</v>
      </c>
      <c r="M36" s="26">
        <v>25800</v>
      </c>
      <c r="N36" s="27">
        <v>25800</v>
      </c>
      <c r="O36" s="28">
        <f t="shared" si="2"/>
        <v>0</v>
      </c>
      <c r="P36" s="26">
        <v>200</v>
      </c>
      <c r="Q36" s="27">
        <v>200</v>
      </c>
      <c r="R36" s="28">
        <f t="shared" si="3"/>
        <v>0</v>
      </c>
      <c r="S36" s="26">
        <v>100</v>
      </c>
      <c r="T36" s="27">
        <v>100</v>
      </c>
      <c r="U36" s="28">
        <f t="shared" si="4"/>
        <v>0</v>
      </c>
      <c r="V36" s="19" t="str">
        <f t="shared" si="6"/>
        <v/>
      </c>
    </row>
    <row r="37" spans="1:23">
      <c r="A37" s="1">
        <v>21</v>
      </c>
      <c r="B37" s="40" t="s">
        <v>16</v>
      </c>
      <c r="C37" s="14">
        <v>44</v>
      </c>
      <c r="D37" s="14">
        <v>44</v>
      </c>
      <c r="E37" s="18">
        <f t="shared" si="0"/>
        <v>0</v>
      </c>
      <c r="F37" s="20">
        <v>38</v>
      </c>
      <c r="G37" s="17">
        <v>684</v>
      </c>
      <c r="H37" s="14">
        <v>684</v>
      </c>
      <c r="I37" s="18">
        <f t="shared" si="1"/>
        <v>0</v>
      </c>
      <c r="J37" s="17"/>
      <c r="K37" s="14"/>
      <c r="L37" s="28">
        <f t="shared" si="5"/>
        <v>0</v>
      </c>
      <c r="M37" s="26">
        <v>185031</v>
      </c>
      <c r="N37" s="27">
        <v>185031</v>
      </c>
      <c r="O37" s="28">
        <f t="shared" si="2"/>
        <v>0</v>
      </c>
      <c r="P37" s="26">
        <v>11083</v>
      </c>
      <c r="Q37" s="27">
        <v>11083</v>
      </c>
      <c r="R37" s="28">
        <f t="shared" si="3"/>
        <v>0</v>
      </c>
      <c r="S37" s="26">
        <v>1550</v>
      </c>
      <c r="T37" s="27">
        <v>1550</v>
      </c>
      <c r="U37" s="28">
        <f t="shared" si="4"/>
        <v>0</v>
      </c>
      <c r="V37" s="19" t="str">
        <f t="shared" si="6"/>
        <v/>
      </c>
    </row>
    <row r="38" spans="1:23">
      <c r="A38" s="1">
        <v>6</v>
      </c>
      <c r="B38" s="40" t="s">
        <v>13</v>
      </c>
      <c r="C38" s="14">
        <v>51</v>
      </c>
      <c r="D38" s="14">
        <v>51</v>
      </c>
      <c r="E38" s="18">
        <f t="shared" si="0"/>
        <v>0</v>
      </c>
      <c r="F38" s="20">
        <v>43</v>
      </c>
      <c r="G38" s="17">
        <v>885</v>
      </c>
      <c r="H38" s="14">
        <v>771</v>
      </c>
      <c r="I38" s="18">
        <f t="shared" si="1"/>
        <v>-114</v>
      </c>
      <c r="J38" s="17"/>
      <c r="K38" s="14">
        <v>1</v>
      </c>
      <c r="L38" s="28">
        <f t="shared" si="5"/>
        <v>1</v>
      </c>
      <c r="M38" s="26">
        <v>80435</v>
      </c>
      <c r="N38" s="27">
        <v>80435</v>
      </c>
      <c r="O38" s="28">
        <f t="shared" si="2"/>
        <v>0</v>
      </c>
      <c r="P38" s="26">
        <v>13997</v>
      </c>
      <c r="Q38" s="27">
        <v>13997</v>
      </c>
      <c r="R38" s="28">
        <f t="shared" si="3"/>
        <v>0</v>
      </c>
      <c r="S38" s="26">
        <v>1150</v>
      </c>
      <c r="T38" s="27">
        <v>1150</v>
      </c>
      <c r="U38" s="28">
        <f t="shared" si="4"/>
        <v>0</v>
      </c>
      <c r="V38" s="19" t="str">
        <f t="shared" si="6"/>
        <v/>
      </c>
    </row>
    <row r="39" spans="1:23">
      <c r="A39" s="1">
        <v>22</v>
      </c>
      <c r="B39" s="40" t="s">
        <v>14</v>
      </c>
      <c r="C39" s="14">
        <v>39</v>
      </c>
      <c r="D39" s="14">
        <v>39</v>
      </c>
      <c r="E39" s="18">
        <f t="shared" si="0"/>
        <v>0</v>
      </c>
      <c r="F39" s="20">
        <v>75</v>
      </c>
      <c r="G39" s="17">
        <v>548</v>
      </c>
      <c r="H39" s="14">
        <v>599</v>
      </c>
      <c r="I39" s="18">
        <f t="shared" si="1"/>
        <v>51</v>
      </c>
      <c r="J39" s="17"/>
      <c r="K39" s="14"/>
      <c r="L39" s="28">
        <f t="shared" si="5"/>
        <v>0</v>
      </c>
      <c r="M39" s="26">
        <v>320133</v>
      </c>
      <c r="N39" s="27">
        <v>320133</v>
      </c>
      <c r="O39" s="28">
        <f t="shared" si="2"/>
        <v>0</v>
      </c>
      <c r="P39" s="26">
        <v>0</v>
      </c>
      <c r="Q39" s="27">
        <v>0</v>
      </c>
      <c r="R39" s="28">
        <f t="shared" si="3"/>
        <v>0</v>
      </c>
      <c r="S39" s="26">
        <v>50</v>
      </c>
      <c r="T39" s="27">
        <v>50</v>
      </c>
      <c r="U39" s="28">
        <f t="shared" si="4"/>
        <v>0</v>
      </c>
      <c r="V39" s="19" t="str">
        <f t="shared" si="6"/>
        <v/>
      </c>
    </row>
    <row r="40" spans="1:23">
      <c r="A40" s="1">
        <v>23</v>
      </c>
      <c r="B40" s="40" t="s">
        <v>27</v>
      </c>
      <c r="C40" s="14">
        <v>41</v>
      </c>
      <c r="D40" s="14">
        <v>41</v>
      </c>
      <c r="E40" s="18">
        <f t="shared" si="0"/>
        <v>0</v>
      </c>
      <c r="F40" s="20">
        <v>60</v>
      </c>
      <c r="G40" s="17">
        <v>858</v>
      </c>
      <c r="H40" s="14">
        <v>858</v>
      </c>
      <c r="I40" s="18">
        <f t="shared" si="1"/>
        <v>0</v>
      </c>
      <c r="J40" s="17"/>
      <c r="K40" s="14">
        <v>1</v>
      </c>
      <c r="L40" s="28">
        <f t="shared" si="5"/>
        <v>1</v>
      </c>
      <c r="M40" s="26">
        <v>0</v>
      </c>
      <c r="N40" s="27">
        <v>0</v>
      </c>
      <c r="O40" s="28">
        <f t="shared" si="2"/>
        <v>0</v>
      </c>
      <c r="P40" s="26">
        <v>0</v>
      </c>
      <c r="Q40" s="27">
        <v>0</v>
      </c>
      <c r="R40" s="28">
        <f t="shared" si="3"/>
        <v>0</v>
      </c>
      <c r="S40" s="26">
        <v>374</v>
      </c>
      <c r="T40" s="27">
        <v>374</v>
      </c>
      <c r="U40" s="28">
        <f t="shared" si="4"/>
        <v>0</v>
      </c>
      <c r="V40" s="19" t="str">
        <f t="shared" si="6"/>
        <v/>
      </c>
    </row>
    <row r="41" spans="1:23">
      <c r="A41" s="1">
        <v>25</v>
      </c>
      <c r="B41" s="40" t="s">
        <v>50</v>
      </c>
      <c r="C41" s="14">
        <v>13</v>
      </c>
      <c r="D41" s="14">
        <v>14</v>
      </c>
      <c r="E41" s="18">
        <f t="shared" si="0"/>
        <v>1</v>
      </c>
      <c r="F41" s="20">
        <v>60</v>
      </c>
      <c r="G41" s="17">
        <v>890</v>
      </c>
      <c r="H41" s="14">
        <v>890</v>
      </c>
      <c r="I41" s="18">
        <f t="shared" si="1"/>
        <v>0</v>
      </c>
      <c r="J41" s="17"/>
      <c r="K41" s="14"/>
      <c r="L41" s="28">
        <f t="shared" si="5"/>
        <v>0</v>
      </c>
      <c r="M41" s="26">
        <v>59148</v>
      </c>
      <c r="N41" s="27">
        <v>63845</v>
      </c>
      <c r="O41" s="28">
        <f t="shared" si="2"/>
        <v>4697</v>
      </c>
      <c r="P41" s="26">
        <v>100</v>
      </c>
      <c r="Q41" s="27">
        <v>100</v>
      </c>
      <c r="R41" s="28">
        <f t="shared" si="3"/>
        <v>0</v>
      </c>
      <c r="S41" s="26">
        <v>0</v>
      </c>
      <c r="T41" s="27">
        <v>0</v>
      </c>
      <c r="U41" s="28">
        <f t="shared" si="4"/>
        <v>0</v>
      </c>
      <c r="V41" s="19" t="str">
        <f t="shared" si="6"/>
        <v/>
      </c>
    </row>
    <row r="42" spans="1:23">
      <c r="A42" s="1">
        <v>24</v>
      </c>
      <c r="B42" s="40" t="s">
        <v>23</v>
      </c>
      <c r="C42" s="14">
        <v>40</v>
      </c>
      <c r="D42" s="14">
        <v>40</v>
      </c>
      <c r="E42" s="18">
        <f t="shared" si="0"/>
        <v>0</v>
      </c>
      <c r="F42" s="20">
        <v>26</v>
      </c>
      <c r="G42" s="17">
        <v>853</v>
      </c>
      <c r="H42" s="14">
        <v>937</v>
      </c>
      <c r="I42" s="18">
        <f t="shared" si="1"/>
        <v>84</v>
      </c>
      <c r="J42" s="17"/>
      <c r="K42" s="14"/>
      <c r="L42" s="28">
        <f t="shared" si="5"/>
        <v>0</v>
      </c>
      <c r="M42" s="26">
        <v>87687</v>
      </c>
      <c r="N42" s="27">
        <v>130647</v>
      </c>
      <c r="O42" s="28">
        <f t="shared" si="2"/>
        <v>42960</v>
      </c>
      <c r="P42" s="26">
        <v>10407</v>
      </c>
      <c r="Q42" s="27">
        <v>20789</v>
      </c>
      <c r="R42" s="28">
        <f t="shared" si="3"/>
        <v>10382</v>
      </c>
      <c r="S42" s="26">
        <v>77937</v>
      </c>
      <c r="T42" s="27">
        <v>77987</v>
      </c>
      <c r="U42" s="28">
        <f t="shared" si="4"/>
        <v>50</v>
      </c>
      <c r="V42" s="19" t="str">
        <f t="shared" si="6"/>
        <v/>
      </c>
    </row>
    <row r="43" spans="1:23">
      <c r="A43" s="1">
        <v>5</v>
      </c>
      <c r="B43" s="40" t="s">
        <v>5</v>
      </c>
      <c r="C43" s="14">
        <v>60</v>
      </c>
      <c r="D43" s="14">
        <v>61</v>
      </c>
      <c r="E43" s="18">
        <f t="shared" si="0"/>
        <v>1</v>
      </c>
      <c r="F43" s="20">
        <v>33</v>
      </c>
      <c r="G43" s="17">
        <v>334</v>
      </c>
      <c r="H43" s="14">
        <v>334</v>
      </c>
      <c r="I43" s="18">
        <f t="shared" si="1"/>
        <v>0</v>
      </c>
      <c r="J43" s="17"/>
      <c r="K43" s="14"/>
      <c r="L43" s="28">
        <f t="shared" si="5"/>
        <v>0</v>
      </c>
      <c r="M43" s="26">
        <v>2300310</v>
      </c>
      <c r="N43" s="27">
        <v>2300310</v>
      </c>
      <c r="O43" s="28">
        <f t="shared" si="2"/>
        <v>0</v>
      </c>
      <c r="P43" s="26">
        <v>90153</v>
      </c>
      <c r="Q43" s="27">
        <v>90153</v>
      </c>
      <c r="R43" s="28">
        <f t="shared" si="3"/>
        <v>0</v>
      </c>
      <c r="S43" s="26">
        <v>50</v>
      </c>
      <c r="T43" s="27">
        <v>100</v>
      </c>
      <c r="U43" s="28">
        <f t="shared" si="4"/>
        <v>50</v>
      </c>
      <c r="V43" s="19" t="str">
        <f t="shared" si="6"/>
        <v/>
      </c>
    </row>
    <row r="44" spans="1:23">
      <c r="B44" s="41" t="s">
        <v>79</v>
      </c>
      <c r="C44" s="14">
        <v>12</v>
      </c>
      <c r="D44" s="14">
        <v>12</v>
      </c>
      <c r="E44" s="18">
        <f t="shared" si="0"/>
        <v>0</v>
      </c>
      <c r="F44" s="20">
        <v>13</v>
      </c>
      <c r="G44" s="17">
        <v>315</v>
      </c>
      <c r="H44" s="14">
        <v>315</v>
      </c>
      <c r="I44" s="18">
        <f t="shared" si="1"/>
        <v>0</v>
      </c>
      <c r="J44" s="17"/>
      <c r="K44" s="14"/>
      <c r="L44" s="28">
        <f t="shared" si="5"/>
        <v>0</v>
      </c>
      <c r="M44" s="26">
        <v>0</v>
      </c>
      <c r="N44" s="27">
        <v>0</v>
      </c>
      <c r="O44" s="28">
        <f t="shared" si="2"/>
        <v>0</v>
      </c>
      <c r="P44" s="26">
        <v>0</v>
      </c>
      <c r="Q44" s="27">
        <v>0</v>
      </c>
      <c r="R44" s="28">
        <f t="shared" si="3"/>
        <v>0</v>
      </c>
      <c r="S44" s="26">
        <v>0</v>
      </c>
      <c r="T44" s="27">
        <v>0</v>
      </c>
      <c r="U44" s="28">
        <f t="shared" si="4"/>
        <v>0</v>
      </c>
      <c r="V44" s="19" t="str">
        <f t="shared" si="6"/>
        <v/>
      </c>
    </row>
    <row r="45" spans="1:23">
      <c r="A45" s="1">
        <v>34</v>
      </c>
      <c r="B45" s="40" t="s">
        <v>63</v>
      </c>
      <c r="C45" s="14">
        <v>6</v>
      </c>
      <c r="D45" s="14">
        <v>6</v>
      </c>
      <c r="E45" s="18">
        <f t="shared" si="0"/>
        <v>0</v>
      </c>
      <c r="F45" s="21">
        <v>633</v>
      </c>
      <c r="G45" s="17">
        <v>0</v>
      </c>
      <c r="H45" s="14">
        <v>0</v>
      </c>
      <c r="I45" s="18">
        <f t="shared" si="1"/>
        <v>0</v>
      </c>
      <c r="J45" s="17"/>
      <c r="K45" s="14">
        <v>1</v>
      </c>
      <c r="L45" s="28">
        <f t="shared" si="5"/>
        <v>1</v>
      </c>
      <c r="M45" s="26">
        <v>0</v>
      </c>
      <c r="N45" s="27">
        <v>0</v>
      </c>
      <c r="O45" s="28">
        <f t="shared" si="2"/>
        <v>0</v>
      </c>
      <c r="P45" s="26">
        <v>0</v>
      </c>
      <c r="Q45" s="27">
        <v>0</v>
      </c>
      <c r="R45" s="28">
        <f t="shared" si="3"/>
        <v>0</v>
      </c>
      <c r="S45" s="26">
        <v>0</v>
      </c>
      <c r="T45" s="27">
        <v>0</v>
      </c>
      <c r="U45" s="28">
        <f t="shared" si="4"/>
        <v>0</v>
      </c>
      <c r="V45" s="19" t="str">
        <f t="shared" si="6"/>
        <v/>
      </c>
    </row>
    <row r="46" spans="1:23">
      <c r="V46" s="19" t="str">
        <f t="shared" si="6"/>
        <v/>
      </c>
    </row>
    <row r="47" spans="1:23" ht="15.75" thickBot="1">
      <c r="V47" s="19" t="str">
        <f t="shared" si="6"/>
        <v/>
      </c>
    </row>
    <row r="48" spans="1:23" s="42" customFormat="1" ht="16.5" thickTop="1" thickBot="1">
      <c r="B48" s="43" t="s">
        <v>80</v>
      </c>
      <c r="D48" s="42">
        <f>AVERAGE(D3:D45)</f>
        <v>35.093023255813954</v>
      </c>
      <c r="E48" s="44"/>
      <c r="F48" s="45">
        <f>AVERAGE(F3:F45)</f>
        <v>66.857142857142861</v>
      </c>
      <c r="G48" s="46"/>
      <c r="I48" s="44">
        <f>SUM(I3:I45)</f>
        <v>109</v>
      </c>
      <c r="J48" s="46"/>
      <c r="L48" s="44"/>
      <c r="M48" s="47"/>
      <c r="N48" s="48">
        <f>SUM(N3:N45)</f>
        <v>7826913</v>
      </c>
      <c r="O48" s="49">
        <f>SUM(O3:O45)</f>
        <v>81465</v>
      </c>
      <c r="P48" s="47"/>
      <c r="Q48" s="49">
        <f>SUM(Q3:Q45)</f>
        <v>997711</v>
      </c>
      <c r="R48" s="49">
        <f>SUM(R3:R45)</f>
        <v>10551</v>
      </c>
      <c r="S48" s="47"/>
      <c r="T48" s="49">
        <f>SUM(T3:T45)</f>
        <v>1178840</v>
      </c>
      <c r="U48" s="49">
        <f>SUM(U3:U45)</f>
        <v>457</v>
      </c>
      <c r="V48" s="45" t="str">
        <f t="shared" si="6"/>
        <v/>
      </c>
      <c r="W48" s="45"/>
    </row>
    <row r="49" spans="22:22" ht="15.75" thickTop="1">
      <c r="V49" s="19" t="str">
        <f t="shared" si="6"/>
        <v/>
      </c>
    </row>
    <row r="50" spans="22:22">
      <c r="V50" s="19" t="str">
        <f t="shared" si="6"/>
        <v/>
      </c>
    </row>
    <row r="51" spans="22:22">
      <c r="V51" s="19" t="str">
        <f t="shared" si="6"/>
        <v/>
      </c>
    </row>
    <row r="52" spans="22:22">
      <c r="V52" s="19" t="str">
        <f t="shared" si="6"/>
        <v/>
      </c>
    </row>
    <row r="53" spans="22:22">
      <c r="V53" s="19" t="str">
        <f t="shared" si="6"/>
        <v/>
      </c>
    </row>
  </sheetData>
  <conditionalFormatting sqref="E3:E45 I3:I45 O3:O45 R3:R45 L3:L45 U3:U45">
    <cfRule type="cellIs" dxfId="39" priority="31" operator="lessThanOrEqual">
      <formula>-1</formula>
    </cfRule>
    <cfRule type="cellIs" dxfId="38" priority="32" operator="greaterThanOrEqual">
      <formula>1</formula>
    </cfRule>
  </conditionalFormatting>
  <conditionalFormatting sqref="F3:F45">
    <cfRule type="cellIs" dxfId="20" priority="30" operator="between">
      <formula>100</formula>
      <formula>400</formula>
    </cfRule>
  </conditionalFormatting>
  <conditionalFormatting sqref="F3:F45">
    <cfRule type="cellIs" dxfId="21" priority="29" operator="greaterThanOrEqual">
      <formula>401</formula>
    </cfRule>
  </conditionalFormatting>
  <conditionalFormatting sqref="I3:I45">
    <cfRule type="top10" dxfId="37" priority="27" rank="1"/>
    <cfRule type="colorScale" priority="28">
      <colorScale>
        <cfvo type="min" val="0"/>
        <cfvo type="num" val="0"/>
        <cfvo type="max" val="0"/>
        <color rgb="FFFF7128"/>
        <color theme="0"/>
        <color rgb="FF92D050"/>
      </colorScale>
    </cfRule>
  </conditionalFormatting>
  <conditionalFormatting sqref="O3:O45">
    <cfRule type="top10" dxfId="36" priority="25" rank="1"/>
    <cfRule type="colorScale" priority="26">
      <colorScale>
        <cfvo type="min" val="0"/>
        <cfvo type="percent" val="50"/>
        <cfvo type="percent" val="100"/>
        <color theme="0"/>
        <color rgb="FF92D050"/>
        <color rgb="FF63BE7B"/>
      </colorScale>
    </cfRule>
  </conditionalFormatting>
  <conditionalFormatting sqref="E3:E45">
    <cfRule type="top10" dxfId="35" priority="11" rank="1"/>
  </conditionalFormatting>
  <conditionalFormatting sqref="R3:R45">
    <cfRule type="top10" dxfId="34" priority="22" rank="2"/>
    <cfRule type="colorScale" priority="23">
      <colorScale>
        <cfvo type="min" val="0"/>
        <cfvo type="percent" val="5"/>
        <cfvo type="percent" val="100"/>
        <color theme="0"/>
        <color rgb="FF92D050"/>
        <color rgb="FF00B050"/>
      </colorScale>
    </cfRule>
  </conditionalFormatting>
  <conditionalFormatting sqref="U3:U45">
    <cfRule type="cellIs" dxfId="33" priority="19" operator="equal">
      <formula>0</formula>
    </cfRule>
    <cfRule type="top10" dxfId="32" priority="20" rank="2"/>
    <cfRule type="colorScale" priority="21">
      <colorScale>
        <cfvo type="min" val="0"/>
        <cfvo type="percentile" val="80"/>
        <cfvo type="max" val="0"/>
        <color theme="0"/>
        <color rgb="FF92D050"/>
        <color rgb="FF00B050"/>
      </colorScale>
    </cfRule>
  </conditionalFormatting>
  <conditionalFormatting sqref="D3:D45">
    <cfRule type="iconSet" priority="16">
      <iconSet iconSet="5Rating">
        <cfvo type="percent" val="0"/>
        <cfvo type="num" val="10"/>
        <cfvo type="num" val="30"/>
        <cfvo type="num" val="50"/>
        <cfvo type="num" val="65"/>
      </iconSet>
    </cfRule>
    <cfRule type="top10" dxfId="31" priority="17" rank="1"/>
    <cfRule type="colorScale" priority="18">
      <colorScale>
        <cfvo type="percent" val="0"/>
        <cfvo type="percent" val="90"/>
        <cfvo type="percent" val="100"/>
        <color theme="0"/>
        <color rgb="FF92D050"/>
        <color rgb="FF63BE7B"/>
      </colorScale>
    </cfRule>
  </conditionalFormatting>
  <conditionalFormatting sqref="H3:H45">
    <cfRule type="top10" dxfId="30" priority="15" rank="1"/>
  </conditionalFormatting>
  <conditionalFormatting sqref="N3:N45">
    <cfRule type="top10" dxfId="29" priority="14" rank="1"/>
  </conditionalFormatting>
  <conditionalFormatting sqref="Q3:Q45">
    <cfRule type="top10" dxfId="28" priority="13" rank="2"/>
  </conditionalFormatting>
  <conditionalFormatting sqref="T3:T45">
    <cfRule type="top10" dxfId="27" priority="12" rank="2"/>
    <cfRule type="cellIs" dxfId="26" priority="7" operator="equal">
      <formula>0</formula>
    </cfRule>
  </conditionalFormatting>
  <conditionalFormatting sqref="E3:E45">
    <cfRule type="colorScale" priority="24">
      <colorScale>
        <cfvo type="min" val="0"/>
        <cfvo type="percent" val="80"/>
        <cfvo type="percent" val="100"/>
        <color theme="0"/>
        <color rgb="FF92D050"/>
        <color rgb="FF00B050"/>
      </colorScale>
    </cfRule>
  </conditionalFormatting>
  <conditionalFormatting sqref="L3:L45">
    <cfRule type="top10" dxfId="25" priority="9" rank="1"/>
    <cfRule type="colorScale" priority="10">
      <colorScale>
        <cfvo type="min" val="0"/>
        <cfvo type="percent" val="50"/>
        <cfvo type="percent" val="100"/>
        <color theme="0"/>
        <color rgb="FF92D050"/>
        <color rgb="FF63BE7B"/>
      </colorScale>
    </cfRule>
  </conditionalFormatting>
  <conditionalFormatting sqref="V3:V53">
    <cfRule type="containsText" dxfId="24" priority="8" operator="containsText" text="INACTIF">
      <formula>NOT(ISERROR(SEARCH("INACTIF",V3)))</formula>
    </cfRule>
  </conditionalFormatting>
  <conditionalFormatting sqref="T3:T45">
    <cfRule type="expression" dxfId="23" priority="2">
      <formula>D3&lt;=25</formula>
    </cfRule>
  </conditionalFormatting>
  <conditionalFormatting sqref="U3:U45">
    <cfRule type="expression" dxfId="22" priority="1">
      <formula>D3&lt;=25</formula>
    </cfRule>
  </conditionalFormatting>
  <pageMargins left="0.25" right="0.25" top="0.75" bottom="0.75" header="0.3" footer="0.3"/>
  <pageSetup paperSize="9" orientation="landscape" horizontalDpi="4294967293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2013.09.12</vt:lpstr>
      <vt:lpstr>2013.09.21</vt:lpstr>
      <vt:lpstr>2013.09.28</vt:lpstr>
      <vt:lpstr>2013.10.23</vt:lpstr>
      <vt:lpstr>PROCHAIN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Alain</dc:creator>
  <cp:lastModifiedBy>gsl</cp:lastModifiedBy>
  <cp:lastPrinted>2013-10-23T14:30:36Z</cp:lastPrinted>
  <dcterms:created xsi:type="dcterms:W3CDTF">2013-09-12T07:13:12Z</dcterms:created>
  <dcterms:modified xsi:type="dcterms:W3CDTF">2013-10-26T09:36:31Z</dcterms:modified>
</cp:coreProperties>
</file>