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600" yWindow="390" windowWidth="12915" windowHeight="10440" activeTab="2"/>
  </bookViews>
  <sheets>
    <sheet name="29-10" sheetId="11" r:id="rId1"/>
    <sheet name="30-10" sheetId="12" r:id="rId2"/>
    <sheet name="31-10" sheetId="13" r:id="rId3"/>
  </sheets>
  <calcPr calcId="145621"/>
</workbook>
</file>

<file path=xl/calcChain.xml><?xml version="1.0" encoding="utf-8"?>
<calcChain xmlns="http://schemas.openxmlformats.org/spreadsheetml/2006/main">
  <c r="AG6" i="13" l="1"/>
  <c r="B6" i="11"/>
  <c r="F6" i="11"/>
  <c r="P6" i="11"/>
  <c r="Y115" i="13" l="1"/>
  <c r="AA115" i="13" s="1"/>
  <c r="O115" i="13"/>
  <c r="Q115" i="13" s="1"/>
  <c r="Y114" i="13"/>
  <c r="AA114" i="13" s="1"/>
  <c r="O114" i="13"/>
  <c r="Q114" i="13" s="1"/>
  <c r="Y113" i="13"/>
  <c r="AA113" i="13" s="1"/>
  <c r="O113" i="13"/>
  <c r="Q113" i="13" s="1"/>
  <c r="Y112" i="13"/>
  <c r="AA112" i="13" s="1"/>
  <c r="O112" i="13"/>
  <c r="Q112" i="13" s="1"/>
  <c r="Y111" i="13"/>
  <c r="AA111" i="13" s="1"/>
  <c r="O111" i="13"/>
  <c r="Q111" i="13" s="1"/>
  <c r="Y110" i="13"/>
  <c r="AA110" i="13" s="1"/>
  <c r="O110" i="13"/>
  <c r="Q110" i="13" s="1"/>
  <c r="Y109" i="13"/>
  <c r="AA109" i="13" s="1"/>
  <c r="O109" i="13"/>
  <c r="Q109" i="13" s="1"/>
  <c r="Y108" i="13"/>
  <c r="AA108" i="13" s="1"/>
  <c r="O108" i="13"/>
  <c r="Q108" i="13" s="1"/>
  <c r="Y107" i="13"/>
  <c r="AA107" i="13" s="1"/>
  <c r="O107" i="13"/>
  <c r="Q107" i="13" s="1"/>
  <c r="Y106" i="13"/>
  <c r="AA106" i="13" s="1"/>
  <c r="O106" i="13"/>
  <c r="Q106" i="13" s="1"/>
  <c r="Y105" i="13"/>
  <c r="AA105" i="13" s="1"/>
  <c r="O105" i="13"/>
  <c r="Q105" i="13" s="1"/>
  <c r="Y104" i="13"/>
  <c r="AA104" i="13" s="1"/>
  <c r="O104" i="13"/>
  <c r="Q104" i="13" s="1"/>
  <c r="Y103" i="13"/>
  <c r="AA103" i="13" s="1"/>
  <c r="O103" i="13"/>
  <c r="Q103" i="13" s="1"/>
  <c r="Y102" i="13"/>
  <c r="AA102" i="13" s="1"/>
  <c r="O102" i="13"/>
  <c r="Q102" i="13" s="1"/>
  <c r="Y101" i="13"/>
  <c r="AA101" i="13" s="1"/>
  <c r="O101" i="13"/>
  <c r="Q101" i="13" s="1"/>
  <c r="Y100" i="13"/>
  <c r="AA100" i="13" s="1"/>
  <c r="O100" i="13"/>
  <c r="Q100" i="13" s="1"/>
  <c r="Y99" i="13"/>
  <c r="AA99" i="13" s="1"/>
  <c r="O99" i="13"/>
  <c r="Q99" i="13" s="1"/>
  <c r="Y98" i="13"/>
  <c r="AA98" i="13" s="1"/>
  <c r="O98" i="13"/>
  <c r="Q98" i="13" s="1"/>
  <c r="Y97" i="13"/>
  <c r="AA97" i="13" s="1"/>
  <c r="O97" i="13"/>
  <c r="Q97" i="13" s="1"/>
  <c r="Y96" i="13"/>
  <c r="AA96" i="13" s="1"/>
  <c r="O96" i="13"/>
  <c r="Q96" i="13" s="1"/>
  <c r="Y95" i="13"/>
  <c r="AA95" i="13" s="1"/>
  <c r="O95" i="13"/>
  <c r="Q95" i="13" s="1"/>
  <c r="Y94" i="13"/>
  <c r="AA94" i="13" s="1"/>
  <c r="O94" i="13"/>
  <c r="Q94" i="13" s="1"/>
  <c r="Y93" i="13"/>
  <c r="AA93" i="13" s="1"/>
  <c r="O93" i="13"/>
  <c r="Q93" i="13" s="1"/>
  <c r="Y92" i="13"/>
  <c r="AA92" i="13" s="1"/>
  <c r="O92" i="13"/>
  <c r="Q92" i="13" s="1"/>
  <c r="Y91" i="13"/>
  <c r="AA91" i="13" s="1"/>
  <c r="O91" i="13"/>
  <c r="Q91" i="13" s="1"/>
  <c r="Y90" i="13"/>
  <c r="AA90" i="13" s="1"/>
  <c r="O90" i="13"/>
  <c r="Q90" i="13" s="1"/>
  <c r="Y89" i="13"/>
  <c r="AA89" i="13" s="1"/>
  <c r="O89" i="13"/>
  <c r="Q89" i="13" s="1"/>
  <c r="Y88" i="13"/>
  <c r="AA88" i="13" s="1"/>
  <c r="O88" i="13"/>
  <c r="Q88" i="13" s="1"/>
  <c r="Y87" i="13"/>
  <c r="AA87" i="13" s="1"/>
  <c r="O87" i="13"/>
  <c r="Q87" i="13" s="1"/>
  <c r="Y86" i="13"/>
  <c r="AA86" i="13" s="1"/>
  <c r="O86" i="13"/>
  <c r="Q86" i="13" s="1"/>
  <c r="Y85" i="13"/>
  <c r="AA85" i="13" s="1"/>
  <c r="O85" i="13"/>
  <c r="Q85" i="13" s="1"/>
  <c r="Y84" i="13"/>
  <c r="AA84" i="13" s="1"/>
  <c r="O84" i="13"/>
  <c r="Q84" i="13" s="1"/>
  <c r="Y83" i="13"/>
  <c r="AA83" i="13" s="1"/>
  <c r="O83" i="13"/>
  <c r="Q83" i="13" s="1"/>
  <c r="Y82" i="13"/>
  <c r="AA82" i="13" s="1"/>
  <c r="O82" i="13"/>
  <c r="Q82" i="13" s="1"/>
  <c r="Y81" i="13"/>
  <c r="AA81" i="13" s="1"/>
  <c r="O81" i="13"/>
  <c r="Q81" i="13" s="1"/>
  <c r="Y80" i="13"/>
  <c r="AA80" i="13" s="1"/>
  <c r="O80" i="13"/>
  <c r="Q80" i="13" s="1"/>
  <c r="Y79" i="13"/>
  <c r="AA79" i="13" s="1"/>
  <c r="O79" i="13"/>
  <c r="Q79" i="13" s="1"/>
  <c r="Y78" i="13"/>
  <c r="AA78" i="13" s="1"/>
  <c r="O78" i="13"/>
  <c r="Q78" i="13" s="1"/>
  <c r="Y77" i="13"/>
  <c r="AA77" i="13" s="1"/>
  <c r="O77" i="13"/>
  <c r="Q77" i="13" s="1"/>
  <c r="Y76" i="13"/>
  <c r="AA76" i="13" s="1"/>
  <c r="O76" i="13"/>
  <c r="Q76" i="13" s="1"/>
  <c r="Y75" i="13"/>
  <c r="AA75" i="13" s="1"/>
  <c r="O75" i="13"/>
  <c r="Q75" i="13" s="1"/>
  <c r="Y74" i="13"/>
  <c r="AA74" i="13" s="1"/>
  <c r="O74" i="13"/>
  <c r="Q74" i="13" s="1"/>
  <c r="Y73" i="13"/>
  <c r="AA73" i="13" s="1"/>
  <c r="O73" i="13"/>
  <c r="Q73" i="13" s="1"/>
  <c r="Y72" i="13"/>
  <c r="AA72" i="13" s="1"/>
  <c r="O72" i="13"/>
  <c r="Q72" i="13" s="1"/>
  <c r="Y71" i="13"/>
  <c r="AA71" i="13" s="1"/>
  <c r="O71" i="13"/>
  <c r="Q71" i="13" s="1"/>
  <c r="Y70" i="13"/>
  <c r="AA70" i="13" s="1"/>
  <c r="O70" i="13"/>
  <c r="Q70" i="13" s="1"/>
  <c r="Y69" i="13"/>
  <c r="AA69" i="13" s="1"/>
  <c r="O69" i="13"/>
  <c r="Q69" i="13" s="1"/>
  <c r="Y68" i="13"/>
  <c r="AA68" i="13" s="1"/>
  <c r="O68" i="13"/>
  <c r="Q68" i="13" s="1"/>
  <c r="Y67" i="13"/>
  <c r="AA67" i="13" s="1"/>
  <c r="O67" i="13"/>
  <c r="Q67" i="13" s="1"/>
  <c r="Y66" i="13"/>
  <c r="AA66" i="13" s="1"/>
  <c r="O66" i="13"/>
  <c r="Q66" i="13" s="1"/>
  <c r="Y65" i="13"/>
  <c r="AA65" i="13" s="1"/>
  <c r="O65" i="13"/>
  <c r="Q65" i="13" s="1"/>
  <c r="Y64" i="13"/>
  <c r="AA64" i="13" s="1"/>
  <c r="O64" i="13"/>
  <c r="Q64" i="13" s="1"/>
  <c r="Y63" i="13"/>
  <c r="AA63" i="13" s="1"/>
  <c r="O63" i="13"/>
  <c r="Q63" i="13" s="1"/>
  <c r="Y62" i="13"/>
  <c r="AA62" i="13" s="1"/>
  <c r="O62" i="13"/>
  <c r="Q62" i="13" s="1"/>
  <c r="Y61" i="13"/>
  <c r="AA61" i="13" s="1"/>
  <c r="O61" i="13"/>
  <c r="Q61" i="13" s="1"/>
  <c r="Y60" i="13"/>
  <c r="AA60" i="13" s="1"/>
  <c r="O60" i="13"/>
  <c r="Q60" i="13" s="1"/>
  <c r="Y59" i="13"/>
  <c r="AA59" i="13" s="1"/>
  <c r="O59" i="13"/>
  <c r="Q59" i="13" s="1"/>
  <c r="Y58" i="13"/>
  <c r="AA58" i="13" s="1"/>
  <c r="O58" i="13"/>
  <c r="Q58" i="13" s="1"/>
  <c r="Y57" i="13"/>
  <c r="AA57" i="13" s="1"/>
  <c r="O57" i="13"/>
  <c r="Q57" i="13" s="1"/>
  <c r="Y56" i="13"/>
  <c r="AA56" i="13" s="1"/>
  <c r="O56" i="13"/>
  <c r="Q56" i="13" s="1"/>
  <c r="Y55" i="13"/>
  <c r="AA55" i="13" s="1"/>
  <c r="O55" i="13"/>
  <c r="Q55" i="13" s="1"/>
  <c r="Y54" i="13"/>
  <c r="AA54" i="13" s="1"/>
  <c r="O54" i="13"/>
  <c r="Q54" i="13" s="1"/>
  <c r="Y53" i="13"/>
  <c r="AA53" i="13" s="1"/>
  <c r="O53" i="13"/>
  <c r="Q53" i="13" s="1"/>
  <c r="Y52" i="13"/>
  <c r="AA52" i="13" s="1"/>
  <c r="O52" i="13"/>
  <c r="Q52" i="13" s="1"/>
  <c r="Y51" i="13"/>
  <c r="AA51" i="13" s="1"/>
  <c r="O51" i="13"/>
  <c r="Q51" i="13" s="1"/>
  <c r="Y50" i="13"/>
  <c r="AA50" i="13" s="1"/>
  <c r="O50" i="13"/>
  <c r="Q50" i="13" s="1"/>
  <c r="Y49" i="13"/>
  <c r="AA49" i="13" s="1"/>
  <c r="O49" i="13"/>
  <c r="Q49" i="13" s="1"/>
  <c r="Y48" i="13"/>
  <c r="AA48" i="13" s="1"/>
  <c r="O48" i="13"/>
  <c r="Q48" i="13" s="1"/>
  <c r="Y47" i="13"/>
  <c r="AA47" i="13" s="1"/>
  <c r="O47" i="13"/>
  <c r="Q47" i="13" s="1"/>
  <c r="Y46" i="13"/>
  <c r="AA46" i="13" s="1"/>
  <c r="O46" i="13"/>
  <c r="Q46" i="13" s="1"/>
  <c r="Y45" i="13"/>
  <c r="AA45" i="13" s="1"/>
  <c r="O45" i="13"/>
  <c r="Q45" i="13" s="1"/>
  <c r="Y44" i="13"/>
  <c r="AA44" i="13" s="1"/>
  <c r="O44" i="13"/>
  <c r="Q44" i="13" s="1"/>
  <c r="Y43" i="13"/>
  <c r="AA43" i="13" s="1"/>
  <c r="O43" i="13"/>
  <c r="Q43" i="13" s="1"/>
  <c r="Y42" i="13"/>
  <c r="AA42" i="13" s="1"/>
  <c r="O42" i="13"/>
  <c r="Q42" i="13" s="1"/>
  <c r="Y41" i="13"/>
  <c r="AA41" i="13" s="1"/>
  <c r="O41" i="13"/>
  <c r="Q41" i="13" s="1"/>
  <c r="Y40" i="13"/>
  <c r="AA40" i="13" s="1"/>
  <c r="O40" i="13"/>
  <c r="Q40" i="13" s="1"/>
  <c r="Y39" i="13"/>
  <c r="AA39" i="13" s="1"/>
  <c r="O39" i="13"/>
  <c r="Q39" i="13" s="1"/>
  <c r="Y38" i="13"/>
  <c r="AA38" i="13" s="1"/>
  <c r="O38" i="13"/>
  <c r="Q38" i="13" s="1"/>
  <c r="Y37" i="13"/>
  <c r="AA37" i="13" s="1"/>
  <c r="O37" i="13"/>
  <c r="Q37" i="13" s="1"/>
  <c r="Y36" i="13"/>
  <c r="AA36" i="13" s="1"/>
  <c r="O36" i="13"/>
  <c r="Q36" i="13" s="1"/>
  <c r="Y35" i="13"/>
  <c r="AA35" i="13" s="1"/>
  <c r="O35" i="13"/>
  <c r="Q35" i="13" s="1"/>
  <c r="Y34" i="13"/>
  <c r="AA34" i="13" s="1"/>
  <c r="O34" i="13"/>
  <c r="Q34" i="13" s="1"/>
  <c r="Y33" i="13"/>
  <c r="AA33" i="13" s="1"/>
  <c r="O33" i="13"/>
  <c r="Q33" i="13" s="1"/>
  <c r="Y32" i="13"/>
  <c r="AA32" i="13" s="1"/>
  <c r="O32" i="13"/>
  <c r="Q32" i="13" s="1"/>
  <c r="Y31" i="13"/>
  <c r="AA31" i="13" s="1"/>
  <c r="O31" i="13"/>
  <c r="Q31" i="13" s="1"/>
  <c r="Y30" i="13"/>
  <c r="AA30" i="13" s="1"/>
  <c r="O30" i="13"/>
  <c r="Q30" i="13" s="1"/>
  <c r="Y29" i="13"/>
  <c r="AA29" i="13" s="1"/>
  <c r="O29" i="13"/>
  <c r="Q29" i="13" s="1"/>
  <c r="Y28" i="13"/>
  <c r="AA28" i="13" s="1"/>
  <c r="O28" i="13"/>
  <c r="Q28" i="13" s="1"/>
  <c r="Y27" i="13"/>
  <c r="AA27" i="13" s="1"/>
  <c r="O27" i="13"/>
  <c r="Q27" i="13" s="1"/>
  <c r="Y26" i="13"/>
  <c r="AA26" i="13" s="1"/>
  <c r="O26" i="13"/>
  <c r="Q26" i="13" s="1"/>
  <c r="Y25" i="13"/>
  <c r="AA25" i="13" s="1"/>
  <c r="O25" i="13"/>
  <c r="Q25" i="13" s="1"/>
  <c r="Y24" i="13"/>
  <c r="AA24" i="13" s="1"/>
  <c r="O24" i="13"/>
  <c r="Q24" i="13" s="1"/>
  <c r="Y23" i="13"/>
  <c r="AA23" i="13" s="1"/>
  <c r="O23" i="13"/>
  <c r="Q23" i="13" s="1"/>
  <c r="Y22" i="13"/>
  <c r="AA22" i="13" s="1"/>
  <c r="O22" i="13"/>
  <c r="Q22" i="13" s="1"/>
  <c r="Y21" i="13"/>
  <c r="AA21" i="13" s="1"/>
  <c r="O21" i="13"/>
  <c r="Q21" i="13" s="1"/>
  <c r="Y20" i="13"/>
  <c r="AA20" i="13" s="1"/>
  <c r="O20" i="13"/>
  <c r="Q20" i="13" s="1"/>
  <c r="Y19" i="13"/>
  <c r="AA19" i="13" s="1"/>
  <c r="O19" i="13"/>
  <c r="Q19" i="13" s="1"/>
  <c r="Y18" i="13"/>
  <c r="AA18" i="13" s="1"/>
  <c r="O18" i="13"/>
  <c r="Q18" i="13" s="1"/>
  <c r="Y17" i="13"/>
  <c r="AA17" i="13" s="1"/>
  <c r="O17" i="13"/>
  <c r="Q17" i="13" s="1"/>
  <c r="Y16" i="13"/>
  <c r="AA16" i="13" s="1"/>
  <c r="O16" i="13"/>
  <c r="Q16" i="13" s="1"/>
  <c r="Y15" i="13"/>
  <c r="AA15" i="13" s="1"/>
  <c r="O15" i="13"/>
  <c r="Q15" i="13" s="1"/>
  <c r="Y14" i="13"/>
  <c r="AA14" i="13" s="1"/>
  <c r="O14" i="13"/>
  <c r="Q14" i="13" s="1"/>
  <c r="Y13" i="13"/>
  <c r="AA13" i="13" s="1"/>
  <c r="W13" i="13"/>
  <c r="W14" i="13" s="1"/>
  <c r="W15" i="13" s="1"/>
  <c r="W16" i="13" s="1"/>
  <c r="W17" i="13" s="1"/>
  <c r="W18" i="13" s="1"/>
  <c r="W19" i="13" s="1"/>
  <c r="W20" i="13" s="1"/>
  <c r="W21" i="13" s="1"/>
  <c r="W22" i="13" s="1"/>
  <c r="W23" i="13" s="1"/>
  <c r="W24" i="13" s="1"/>
  <c r="W25" i="13" s="1"/>
  <c r="W26" i="13" s="1"/>
  <c r="W27" i="13" s="1"/>
  <c r="W28" i="13" s="1"/>
  <c r="W29" i="13" s="1"/>
  <c r="W30" i="13" s="1"/>
  <c r="W31" i="13" s="1"/>
  <c r="W32" i="13" s="1"/>
  <c r="W33" i="13" s="1"/>
  <c r="W34" i="13" s="1"/>
  <c r="W35" i="13" s="1"/>
  <c r="W36" i="13" s="1"/>
  <c r="W37" i="13" s="1"/>
  <c r="W38" i="13" s="1"/>
  <c r="W39" i="13" s="1"/>
  <c r="W40" i="13" s="1"/>
  <c r="W41" i="13" s="1"/>
  <c r="W42" i="13" s="1"/>
  <c r="W43" i="13" s="1"/>
  <c r="W44" i="13" s="1"/>
  <c r="W45" i="13" s="1"/>
  <c r="W46" i="13" s="1"/>
  <c r="W47" i="13" s="1"/>
  <c r="W48" i="13" s="1"/>
  <c r="W49" i="13" s="1"/>
  <c r="W50" i="13" s="1"/>
  <c r="W51" i="13" s="1"/>
  <c r="W52" i="13" s="1"/>
  <c r="W53" i="13" s="1"/>
  <c r="W54" i="13" s="1"/>
  <c r="W55" i="13" s="1"/>
  <c r="W56" i="13" s="1"/>
  <c r="W57" i="13" s="1"/>
  <c r="W58" i="13" s="1"/>
  <c r="W59" i="13" s="1"/>
  <c r="W60" i="13" s="1"/>
  <c r="W61" i="13" s="1"/>
  <c r="W62" i="13" s="1"/>
  <c r="W63" i="13" s="1"/>
  <c r="W64" i="13" s="1"/>
  <c r="W65" i="13" s="1"/>
  <c r="W66" i="13" s="1"/>
  <c r="W67" i="13" s="1"/>
  <c r="W68" i="13" s="1"/>
  <c r="W69" i="13" s="1"/>
  <c r="W70" i="13" s="1"/>
  <c r="W71" i="13" s="1"/>
  <c r="W72" i="13" s="1"/>
  <c r="W73" i="13" s="1"/>
  <c r="W74" i="13" s="1"/>
  <c r="W75" i="13" s="1"/>
  <c r="W76" i="13" s="1"/>
  <c r="W77" i="13" s="1"/>
  <c r="W78" i="13" s="1"/>
  <c r="W79" i="13" s="1"/>
  <c r="W80" i="13" s="1"/>
  <c r="W81" i="13" s="1"/>
  <c r="W82" i="13" s="1"/>
  <c r="W83" i="13" s="1"/>
  <c r="W84" i="13" s="1"/>
  <c r="W85" i="13" s="1"/>
  <c r="W86" i="13" s="1"/>
  <c r="W87" i="13" s="1"/>
  <c r="W88" i="13" s="1"/>
  <c r="W89" i="13" s="1"/>
  <c r="W90" i="13" s="1"/>
  <c r="W91" i="13" s="1"/>
  <c r="W92" i="13" s="1"/>
  <c r="W93" i="13" s="1"/>
  <c r="W94" i="13" s="1"/>
  <c r="W95" i="13" s="1"/>
  <c r="W96" i="13" s="1"/>
  <c r="W97" i="13" s="1"/>
  <c r="W98" i="13" s="1"/>
  <c r="W99" i="13" s="1"/>
  <c r="W100" i="13" s="1"/>
  <c r="W101" i="13" s="1"/>
  <c r="W102" i="13" s="1"/>
  <c r="W103" i="13" s="1"/>
  <c r="W104" i="13" s="1"/>
  <c r="W105" i="13" s="1"/>
  <c r="W106" i="13" s="1"/>
  <c r="W107" i="13" s="1"/>
  <c r="W108" i="13" s="1"/>
  <c r="W109" i="13" s="1"/>
  <c r="W110" i="13" s="1"/>
  <c r="W111" i="13" s="1"/>
  <c r="W112" i="13" s="1"/>
  <c r="W113" i="13" s="1"/>
  <c r="W114" i="13" s="1"/>
  <c r="W115" i="13" s="1"/>
  <c r="O13" i="13"/>
  <c r="Q13" i="13" s="1"/>
  <c r="M13" i="13"/>
  <c r="M14" i="13" s="1"/>
  <c r="M15" i="13" s="1"/>
  <c r="M16" i="13" s="1"/>
  <c r="M17" i="13" s="1"/>
  <c r="M18" i="13" s="1"/>
  <c r="M19" i="13" s="1"/>
  <c r="M20" i="13" s="1"/>
  <c r="M21" i="13" s="1"/>
  <c r="M22" i="13" s="1"/>
  <c r="M23" i="13" s="1"/>
  <c r="M24" i="13" s="1"/>
  <c r="M25" i="13" s="1"/>
  <c r="M26" i="13" s="1"/>
  <c r="M27" i="13" s="1"/>
  <c r="M28" i="13" s="1"/>
  <c r="M29" i="13" s="1"/>
  <c r="M30" i="13" s="1"/>
  <c r="M31" i="13" s="1"/>
  <c r="M32" i="13" s="1"/>
  <c r="M33" i="13" s="1"/>
  <c r="M34" i="13" s="1"/>
  <c r="M35" i="13" s="1"/>
  <c r="M36" i="13" s="1"/>
  <c r="M37" i="13" s="1"/>
  <c r="M38" i="13" s="1"/>
  <c r="M39" i="13" s="1"/>
  <c r="M40" i="13" s="1"/>
  <c r="M41" i="13" s="1"/>
  <c r="M42" i="13" s="1"/>
  <c r="M43" i="13" s="1"/>
  <c r="M44" i="13" s="1"/>
  <c r="M45" i="13" s="1"/>
  <c r="M46" i="13" s="1"/>
  <c r="M47" i="13" s="1"/>
  <c r="M48" i="13" s="1"/>
  <c r="M49" i="13" s="1"/>
  <c r="M50" i="13" s="1"/>
  <c r="M51" i="13" s="1"/>
  <c r="M52" i="13" s="1"/>
  <c r="M53" i="13" s="1"/>
  <c r="M54" i="13" s="1"/>
  <c r="M55" i="13" s="1"/>
  <c r="M56" i="13" s="1"/>
  <c r="M57" i="13" s="1"/>
  <c r="M58" i="13" s="1"/>
  <c r="M59" i="13" s="1"/>
  <c r="M60" i="13" s="1"/>
  <c r="M61" i="13" s="1"/>
  <c r="M62" i="13" s="1"/>
  <c r="M63" i="13" s="1"/>
  <c r="M64" i="13" s="1"/>
  <c r="M65" i="13" s="1"/>
  <c r="M66" i="13" s="1"/>
  <c r="M67" i="13" s="1"/>
  <c r="M68" i="13" s="1"/>
  <c r="M69" i="13" s="1"/>
  <c r="M70" i="13" s="1"/>
  <c r="M71" i="13" s="1"/>
  <c r="M72" i="13" s="1"/>
  <c r="M73" i="13" s="1"/>
  <c r="M74" i="13" s="1"/>
  <c r="M75" i="13" s="1"/>
  <c r="M76" i="13" s="1"/>
  <c r="M77" i="13" s="1"/>
  <c r="M78" i="13" s="1"/>
  <c r="M79" i="13" s="1"/>
  <c r="M80" i="13" s="1"/>
  <c r="M81" i="13" s="1"/>
  <c r="M82" i="13" s="1"/>
  <c r="M83" i="13" s="1"/>
  <c r="M84" i="13" s="1"/>
  <c r="M85" i="13" s="1"/>
  <c r="M86" i="13" s="1"/>
  <c r="M87" i="13" s="1"/>
  <c r="M88" i="13" s="1"/>
  <c r="M89" i="13" s="1"/>
  <c r="M90" i="13" s="1"/>
  <c r="M91" i="13" s="1"/>
  <c r="M92" i="13" s="1"/>
  <c r="M93" i="13" s="1"/>
  <c r="M94" i="13" s="1"/>
  <c r="M95" i="13" s="1"/>
  <c r="M96" i="13" s="1"/>
  <c r="M97" i="13" s="1"/>
  <c r="M98" i="13" s="1"/>
  <c r="M99" i="13" s="1"/>
  <c r="M100" i="13" s="1"/>
  <c r="M101" i="13" s="1"/>
  <c r="M102" i="13" s="1"/>
  <c r="M103" i="13" s="1"/>
  <c r="M104" i="13" s="1"/>
  <c r="M105" i="13" s="1"/>
  <c r="M106" i="13" s="1"/>
  <c r="M107" i="13" s="1"/>
  <c r="M108" i="13" s="1"/>
  <c r="M109" i="13" s="1"/>
  <c r="M110" i="13" s="1"/>
  <c r="M111" i="13" s="1"/>
  <c r="M112" i="13" s="1"/>
  <c r="M113" i="13" s="1"/>
  <c r="M114" i="13" s="1"/>
  <c r="M115" i="13" s="1"/>
  <c r="I13" i="13"/>
  <c r="I14" i="13" s="1"/>
  <c r="I15" i="13" s="1"/>
  <c r="I16" i="13" s="1"/>
  <c r="I17" i="13" s="1"/>
  <c r="I18" i="13" s="1"/>
  <c r="I19" i="13" s="1"/>
  <c r="I20" i="13" s="1"/>
  <c r="I21" i="13" s="1"/>
  <c r="I22" i="13" s="1"/>
  <c r="I23" i="13" s="1"/>
  <c r="I24" i="13" s="1"/>
  <c r="I25" i="13" s="1"/>
  <c r="I26" i="13" s="1"/>
  <c r="I27" i="13" s="1"/>
  <c r="I28" i="13" s="1"/>
  <c r="I29" i="13" s="1"/>
  <c r="I30" i="13" s="1"/>
  <c r="I31" i="13" s="1"/>
  <c r="I32" i="13" s="1"/>
  <c r="I33" i="13" s="1"/>
  <c r="I34" i="13" s="1"/>
  <c r="I35" i="13" s="1"/>
  <c r="I36" i="13" s="1"/>
  <c r="I37" i="13" s="1"/>
  <c r="I38" i="13" s="1"/>
  <c r="I39" i="13" s="1"/>
  <c r="I40" i="13" s="1"/>
  <c r="I41" i="13" s="1"/>
  <c r="I42" i="13" s="1"/>
  <c r="I43" i="13" s="1"/>
  <c r="I44" i="13" s="1"/>
  <c r="I45" i="13" s="1"/>
  <c r="I46" i="13" s="1"/>
  <c r="I47" i="13" s="1"/>
  <c r="I48" i="13" s="1"/>
  <c r="I49" i="13" s="1"/>
  <c r="I50" i="13" s="1"/>
  <c r="I51" i="13" s="1"/>
  <c r="I52" i="13" s="1"/>
  <c r="I53" i="13" s="1"/>
  <c r="I54" i="13" s="1"/>
  <c r="I55" i="13" s="1"/>
  <c r="I56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I71" i="13" s="1"/>
  <c r="I72" i="13" s="1"/>
  <c r="I73" i="13" s="1"/>
  <c r="I74" i="13" s="1"/>
  <c r="I75" i="13" s="1"/>
  <c r="I76" i="13" s="1"/>
  <c r="I77" i="13" s="1"/>
  <c r="I78" i="13" s="1"/>
  <c r="I79" i="13" s="1"/>
  <c r="I80" i="13" s="1"/>
  <c r="I81" i="13" s="1"/>
  <c r="I82" i="13" s="1"/>
  <c r="I83" i="13" s="1"/>
  <c r="I84" i="13" s="1"/>
  <c r="I85" i="13" s="1"/>
  <c r="I86" i="13" s="1"/>
  <c r="I87" i="13" s="1"/>
  <c r="I88" i="13" s="1"/>
  <c r="I89" i="13" s="1"/>
  <c r="I90" i="13" s="1"/>
  <c r="I91" i="13" s="1"/>
  <c r="I92" i="13" s="1"/>
  <c r="I93" i="13" s="1"/>
  <c r="I94" i="13" s="1"/>
  <c r="I95" i="13" s="1"/>
  <c r="I96" i="13" s="1"/>
  <c r="I97" i="13" s="1"/>
  <c r="I98" i="13" s="1"/>
  <c r="I99" i="13" s="1"/>
  <c r="I100" i="13" s="1"/>
  <c r="I101" i="13" s="1"/>
  <c r="I102" i="13" s="1"/>
  <c r="I103" i="13" s="1"/>
  <c r="I104" i="13" s="1"/>
  <c r="I105" i="13" s="1"/>
  <c r="I106" i="13" s="1"/>
  <c r="I107" i="13" s="1"/>
  <c r="I108" i="13" s="1"/>
  <c r="I109" i="13" s="1"/>
  <c r="I110" i="13" s="1"/>
  <c r="I111" i="13" s="1"/>
  <c r="I112" i="13" s="1"/>
  <c r="I113" i="13" s="1"/>
  <c r="I114" i="13" s="1"/>
  <c r="I115" i="13" s="1"/>
  <c r="Y12" i="13"/>
  <c r="AA12" i="13" s="1"/>
  <c r="O12" i="13"/>
  <c r="Q12" i="13" s="1"/>
  <c r="U6" i="13"/>
  <c r="K6" i="13"/>
  <c r="G6" i="13"/>
  <c r="AC12" i="13" l="1"/>
  <c r="S12" i="13"/>
  <c r="AC20" i="13" l="1"/>
  <c r="Y6" i="13" s="1"/>
  <c r="X115" i="12" l="1"/>
  <c r="X114" i="12"/>
  <c r="X113" i="12"/>
  <c r="X112" i="12"/>
  <c r="X111" i="12"/>
  <c r="X110" i="12"/>
  <c r="X109" i="12"/>
  <c r="X108" i="12"/>
  <c r="X107" i="12"/>
  <c r="X106" i="12"/>
  <c r="X105" i="12"/>
  <c r="X104" i="12"/>
  <c r="X103" i="12"/>
  <c r="X102" i="12"/>
  <c r="X101" i="12"/>
  <c r="X100" i="12"/>
  <c r="X99" i="12"/>
  <c r="X98" i="12"/>
  <c r="X97" i="12"/>
  <c r="X96" i="12"/>
  <c r="X95" i="12"/>
  <c r="X94" i="12"/>
  <c r="X93" i="12"/>
  <c r="X92" i="12"/>
  <c r="X91" i="12"/>
  <c r="X90" i="12"/>
  <c r="X89" i="12"/>
  <c r="X88" i="12"/>
  <c r="X87" i="12"/>
  <c r="X86" i="12"/>
  <c r="X85" i="12"/>
  <c r="X84" i="12"/>
  <c r="X83" i="12"/>
  <c r="X82" i="12"/>
  <c r="X81" i="12"/>
  <c r="X80" i="12"/>
  <c r="X79" i="12"/>
  <c r="X78" i="12"/>
  <c r="X77" i="12"/>
  <c r="X76" i="12"/>
  <c r="X75" i="12"/>
  <c r="X74" i="12"/>
  <c r="X73" i="12"/>
  <c r="X72" i="12"/>
  <c r="X71" i="12"/>
  <c r="X70" i="12"/>
  <c r="X69" i="12"/>
  <c r="X68" i="12"/>
  <c r="X67" i="12"/>
  <c r="X66" i="12"/>
  <c r="X65" i="12"/>
  <c r="X64" i="12"/>
  <c r="X63" i="12"/>
  <c r="X62" i="12"/>
  <c r="X61" i="12"/>
  <c r="X60" i="12"/>
  <c r="X59" i="12"/>
  <c r="X58" i="12"/>
  <c r="X57" i="12"/>
  <c r="X56" i="12"/>
  <c r="X55" i="12"/>
  <c r="X54" i="12"/>
  <c r="X53" i="12"/>
  <c r="X52" i="12"/>
  <c r="X51" i="12"/>
  <c r="X50" i="12"/>
  <c r="X49" i="12"/>
  <c r="X48" i="12"/>
  <c r="X47" i="12"/>
  <c r="X46" i="12"/>
  <c r="X45" i="12"/>
  <c r="X44" i="12"/>
  <c r="X43" i="12"/>
  <c r="X42" i="12"/>
  <c r="X41" i="12"/>
  <c r="X40" i="12"/>
  <c r="X39" i="12"/>
  <c r="X38" i="12"/>
  <c r="F6" i="12" l="1"/>
  <c r="J6" i="12"/>
  <c r="T6" i="12"/>
  <c r="N107" i="12"/>
  <c r="N106" i="12"/>
  <c r="N105" i="12"/>
  <c r="N104" i="12"/>
  <c r="N103" i="12"/>
  <c r="N102" i="12"/>
  <c r="N101" i="12"/>
  <c r="N100" i="12"/>
  <c r="N99" i="12"/>
  <c r="N98" i="12"/>
  <c r="N97" i="12"/>
  <c r="N96" i="12"/>
  <c r="N95" i="12"/>
  <c r="N94" i="12"/>
  <c r="N93" i="12"/>
  <c r="N92" i="12"/>
  <c r="N91" i="12"/>
  <c r="N90" i="12"/>
  <c r="N89" i="12"/>
  <c r="N88" i="12"/>
  <c r="N87" i="12"/>
  <c r="N86" i="12"/>
  <c r="N85" i="12"/>
  <c r="N84" i="12"/>
  <c r="N83" i="12"/>
  <c r="N82" i="12"/>
  <c r="N81" i="12"/>
  <c r="N80" i="12"/>
  <c r="N79" i="12"/>
  <c r="N78" i="12"/>
  <c r="N77" i="12"/>
  <c r="N76" i="12"/>
  <c r="N75" i="12"/>
  <c r="N74" i="12"/>
  <c r="N73" i="12"/>
  <c r="N72" i="12"/>
  <c r="N71" i="12"/>
  <c r="N70" i="12"/>
  <c r="N69" i="12"/>
  <c r="N68" i="12"/>
  <c r="N67" i="12"/>
  <c r="N66" i="12"/>
  <c r="N65" i="12"/>
  <c r="N64" i="12"/>
  <c r="N63" i="12"/>
  <c r="N62" i="12"/>
  <c r="N61" i="12"/>
  <c r="N60" i="12"/>
  <c r="N59" i="12"/>
  <c r="N58" i="12"/>
  <c r="N57" i="12"/>
  <c r="N56" i="12"/>
  <c r="N55" i="12"/>
  <c r="N54" i="12"/>
  <c r="N53" i="12"/>
  <c r="N52" i="12"/>
  <c r="N51" i="12"/>
  <c r="N50" i="12"/>
  <c r="N49" i="12"/>
  <c r="N48" i="12"/>
  <c r="N47" i="12"/>
  <c r="N46" i="12"/>
  <c r="N45" i="12"/>
  <c r="N44" i="12"/>
  <c r="Z98" i="12" l="1"/>
  <c r="Z96" i="12"/>
  <c r="Z95" i="12"/>
  <c r="Z94" i="12"/>
  <c r="Z93" i="12"/>
  <c r="Z92" i="12"/>
  <c r="Z91" i="12"/>
  <c r="Z90" i="12"/>
  <c r="Z89" i="12"/>
  <c r="Z88" i="12"/>
  <c r="Z86" i="12"/>
  <c r="Z85" i="12"/>
  <c r="Z84" i="12"/>
  <c r="Z83" i="12"/>
  <c r="Z82" i="12"/>
  <c r="Z80" i="12"/>
  <c r="Z79" i="12"/>
  <c r="Z78" i="12"/>
  <c r="Z77" i="12"/>
  <c r="Z76" i="12"/>
  <c r="Z75" i="12"/>
  <c r="Z74" i="12"/>
  <c r="Z72" i="12"/>
  <c r="Z71" i="12"/>
  <c r="Z70" i="12"/>
  <c r="Z68" i="12"/>
  <c r="Z66" i="12"/>
  <c r="Z64" i="12"/>
  <c r="Z63" i="12"/>
  <c r="Z62" i="12"/>
  <c r="Z60" i="12"/>
  <c r="Z58" i="12"/>
  <c r="Z56" i="12"/>
  <c r="Z55" i="12"/>
  <c r="Z54" i="12"/>
  <c r="Z53" i="12"/>
  <c r="Z52" i="12"/>
  <c r="Z51" i="12"/>
  <c r="Z50" i="12"/>
  <c r="Z49" i="12"/>
  <c r="Z48" i="12"/>
  <c r="Z47" i="12"/>
  <c r="Z46" i="12"/>
  <c r="Z45" i="12"/>
  <c r="Z44" i="12"/>
  <c r="Z43" i="12"/>
  <c r="P100" i="12"/>
  <c r="P99" i="12"/>
  <c r="P97" i="12"/>
  <c r="P96" i="12"/>
  <c r="P95" i="12"/>
  <c r="P93" i="12"/>
  <c r="P92" i="12"/>
  <c r="P91" i="12"/>
  <c r="P90" i="12"/>
  <c r="P89" i="12"/>
  <c r="P88" i="12"/>
  <c r="P87" i="12"/>
  <c r="P86" i="12"/>
  <c r="P85" i="12"/>
  <c r="P83" i="12"/>
  <c r="P81" i="12"/>
  <c r="P80" i="12"/>
  <c r="P79" i="12"/>
  <c r="P78" i="12"/>
  <c r="P77" i="12"/>
  <c r="P76" i="12"/>
  <c r="P75" i="12"/>
  <c r="P74" i="12"/>
  <c r="P73" i="12"/>
  <c r="P72" i="12"/>
  <c r="P71" i="12"/>
  <c r="P70" i="12"/>
  <c r="P69" i="12"/>
  <c r="P68" i="12"/>
  <c r="P67" i="12"/>
  <c r="P66" i="12"/>
  <c r="P65" i="12"/>
  <c r="P64" i="12"/>
  <c r="P63" i="12"/>
  <c r="P62" i="12"/>
  <c r="P61" i="12"/>
  <c r="P60" i="12"/>
  <c r="P59" i="12"/>
  <c r="P58" i="12"/>
  <c r="P57" i="12"/>
  <c r="P56" i="12"/>
  <c r="P54" i="12"/>
  <c r="P53" i="12"/>
  <c r="P52" i="12"/>
  <c r="P51" i="12"/>
  <c r="P50" i="12"/>
  <c r="P49" i="12"/>
  <c r="P48" i="12"/>
  <c r="P47" i="12"/>
  <c r="P46" i="12"/>
  <c r="P45" i="12"/>
  <c r="P44" i="12"/>
  <c r="N115" i="12"/>
  <c r="N114" i="12"/>
  <c r="P114" i="12" s="1"/>
  <c r="N113" i="12"/>
  <c r="P113" i="12" s="1"/>
  <c r="N112" i="12"/>
  <c r="P112" i="12" s="1"/>
  <c r="N111" i="12"/>
  <c r="P111" i="12" s="1"/>
  <c r="N110" i="12"/>
  <c r="P110" i="12" s="1"/>
  <c r="N109" i="12"/>
  <c r="P109" i="12" s="1"/>
  <c r="N108" i="12"/>
  <c r="P108" i="12" s="1"/>
  <c r="P106" i="12"/>
  <c r="N43" i="12"/>
  <c r="P43" i="12" s="1"/>
  <c r="N42" i="12"/>
  <c r="P42" i="12" s="1"/>
  <c r="N41" i="12"/>
  <c r="P41" i="12" s="1"/>
  <c r="N40" i="12"/>
  <c r="P40" i="12" s="1"/>
  <c r="N39" i="12"/>
  <c r="P39" i="12" s="1"/>
  <c r="N38" i="12"/>
  <c r="P38" i="12" s="1"/>
  <c r="P82" i="12"/>
  <c r="Z109" i="12"/>
  <c r="Z107" i="12"/>
  <c r="Z105" i="12"/>
  <c r="Z103" i="12"/>
  <c r="Z101" i="12"/>
  <c r="Z100" i="12"/>
  <c r="Z97" i="12"/>
  <c r="Z81" i="12"/>
  <c r="Z73" i="12"/>
  <c r="Z69" i="12"/>
  <c r="Z67" i="12"/>
  <c r="Z65" i="12"/>
  <c r="Z61" i="12"/>
  <c r="Z59" i="12"/>
  <c r="Z57" i="12"/>
  <c r="Z99" i="12"/>
  <c r="Z87" i="12"/>
  <c r="P105" i="12"/>
  <c r="P104" i="12"/>
  <c r="P103" i="12"/>
  <c r="P102" i="12"/>
  <c r="P101" i="12"/>
  <c r="P98" i="12"/>
  <c r="P94" i="12"/>
  <c r="P84" i="12"/>
  <c r="P115" i="12"/>
  <c r="P107" i="12"/>
  <c r="P55" i="12"/>
  <c r="Z115" i="12"/>
  <c r="Z114" i="12"/>
  <c r="Z113" i="12"/>
  <c r="Z112" i="12"/>
  <c r="Z111" i="12"/>
  <c r="Z110" i="12"/>
  <c r="Z108" i="12"/>
  <c r="Z106" i="12"/>
  <c r="Z104" i="12"/>
  <c r="Z102" i="12"/>
  <c r="Z42" i="12"/>
  <c r="Z41" i="12"/>
  <c r="Z40" i="12"/>
  <c r="Z39" i="12"/>
  <c r="Z38" i="12"/>
  <c r="X37" i="12"/>
  <c r="Z37" i="12" s="1"/>
  <c r="N37" i="12"/>
  <c r="P37" i="12" s="1"/>
  <c r="X36" i="12"/>
  <c r="Z36" i="12" s="1"/>
  <c r="N36" i="12"/>
  <c r="P36" i="12" s="1"/>
  <c r="X35" i="12"/>
  <c r="Z35" i="12" s="1"/>
  <c r="N35" i="12"/>
  <c r="P35" i="12" s="1"/>
  <c r="X34" i="12"/>
  <c r="Z34" i="12" s="1"/>
  <c r="N34" i="12"/>
  <c r="P34" i="12" s="1"/>
  <c r="X33" i="12"/>
  <c r="Z33" i="12" s="1"/>
  <c r="N33" i="12"/>
  <c r="P33" i="12" s="1"/>
  <c r="X32" i="12"/>
  <c r="Z32" i="12" s="1"/>
  <c r="N32" i="12"/>
  <c r="P32" i="12" s="1"/>
  <c r="X31" i="12"/>
  <c r="Z31" i="12" s="1"/>
  <c r="N31" i="12"/>
  <c r="P31" i="12" s="1"/>
  <c r="X30" i="12"/>
  <c r="Z30" i="12" s="1"/>
  <c r="N30" i="12"/>
  <c r="P30" i="12" s="1"/>
  <c r="X29" i="12"/>
  <c r="Z29" i="12" s="1"/>
  <c r="N29" i="12"/>
  <c r="P29" i="12" s="1"/>
  <c r="X28" i="12"/>
  <c r="Z28" i="12" s="1"/>
  <c r="N28" i="12"/>
  <c r="P28" i="12" s="1"/>
  <c r="X27" i="12"/>
  <c r="Z27" i="12" s="1"/>
  <c r="N27" i="12"/>
  <c r="P27" i="12" s="1"/>
  <c r="X26" i="12"/>
  <c r="Z26" i="12" s="1"/>
  <c r="N26" i="12"/>
  <c r="P26" i="12" s="1"/>
  <c r="X25" i="12"/>
  <c r="Z25" i="12" s="1"/>
  <c r="N25" i="12"/>
  <c r="P25" i="12" s="1"/>
  <c r="X24" i="12"/>
  <c r="Z24" i="12" s="1"/>
  <c r="N24" i="12"/>
  <c r="P24" i="12" s="1"/>
  <c r="X23" i="12"/>
  <c r="Z23" i="12" s="1"/>
  <c r="N23" i="12"/>
  <c r="P23" i="12" s="1"/>
  <c r="X22" i="12"/>
  <c r="Z22" i="12" s="1"/>
  <c r="N22" i="12"/>
  <c r="P22" i="12" s="1"/>
  <c r="X21" i="12"/>
  <c r="Z21" i="12" s="1"/>
  <c r="N21" i="12"/>
  <c r="P21" i="12" s="1"/>
  <c r="X20" i="12"/>
  <c r="Z20" i="12" s="1"/>
  <c r="N20" i="12"/>
  <c r="P20" i="12" s="1"/>
  <c r="X19" i="12"/>
  <c r="Z19" i="12" s="1"/>
  <c r="N19" i="12"/>
  <c r="P19" i="12" s="1"/>
  <c r="X18" i="12"/>
  <c r="Z18" i="12" s="1"/>
  <c r="N18" i="12"/>
  <c r="P18" i="12" s="1"/>
  <c r="X17" i="12"/>
  <c r="Z17" i="12" s="1"/>
  <c r="N17" i="12"/>
  <c r="P17" i="12" s="1"/>
  <c r="X16" i="12"/>
  <c r="Z16" i="12" s="1"/>
  <c r="N16" i="12"/>
  <c r="P16" i="12" s="1"/>
  <c r="X15" i="12"/>
  <c r="Z15" i="12" s="1"/>
  <c r="N15" i="12"/>
  <c r="P15" i="12" s="1"/>
  <c r="X14" i="12"/>
  <c r="Z14" i="12" s="1"/>
  <c r="N14" i="12"/>
  <c r="P14" i="12" s="1"/>
  <c r="X13" i="12"/>
  <c r="Z13" i="12" s="1"/>
  <c r="V13" i="12"/>
  <c r="V14" i="12" s="1"/>
  <c r="V15" i="12" s="1"/>
  <c r="V16" i="12" s="1"/>
  <c r="V17" i="12" s="1"/>
  <c r="V18" i="12" s="1"/>
  <c r="V19" i="12" s="1"/>
  <c r="V20" i="12" s="1"/>
  <c r="V21" i="12" s="1"/>
  <c r="V22" i="12" s="1"/>
  <c r="V23" i="12" s="1"/>
  <c r="V24" i="12" s="1"/>
  <c r="V25" i="12" s="1"/>
  <c r="V26" i="12" s="1"/>
  <c r="V27" i="12" s="1"/>
  <c r="V28" i="12" s="1"/>
  <c r="V29" i="12" s="1"/>
  <c r="V30" i="12" s="1"/>
  <c r="V31" i="12" s="1"/>
  <c r="V32" i="12" s="1"/>
  <c r="V33" i="12" s="1"/>
  <c r="V34" i="12" s="1"/>
  <c r="V35" i="12" s="1"/>
  <c r="V36" i="12" s="1"/>
  <c r="V37" i="12" s="1"/>
  <c r="V38" i="12" s="1"/>
  <c r="V39" i="12" s="1"/>
  <c r="V40" i="12" s="1"/>
  <c r="V41" i="12" s="1"/>
  <c r="V42" i="12" s="1"/>
  <c r="V43" i="12" s="1"/>
  <c r="V44" i="12" s="1"/>
  <c r="V45" i="12" s="1"/>
  <c r="V46" i="12" s="1"/>
  <c r="V47" i="12" s="1"/>
  <c r="V48" i="12" s="1"/>
  <c r="V49" i="12" s="1"/>
  <c r="V50" i="12" s="1"/>
  <c r="V51" i="12" s="1"/>
  <c r="V52" i="12" s="1"/>
  <c r="V53" i="12" s="1"/>
  <c r="V54" i="12" s="1"/>
  <c r="V55" i="12" s="1"/>
  <c r="V56" i="12" s="1"/>
  <c r="V57" i="12" s="1"/>
  <c r="V58" i="12" s="1"/>
  <c r="V59" i="12" s="1"/>
  <c r="V60" i="12" s="1"/>
  <c r="V61" i="12" s="1"/>
  <c r="V62" i="12" s="1"/>
  <c r="V63" i="12" s="1"/>
  <c r="V64" i="12" s="1"/>
  <c r="V65" i="12" s="1"/>
  <c r="V66" i="12" s="1"/>
  <c r="V67" i="12" s="1"/>
  <c r="V68" i="12" s="1"/>
  <c r="V69" i="12" s="1"/>
  <c r="V70" i="12" s="1"/>
  <c r="V71" i="12" s="1"/>
  <c r="V72" i="12" s="1"/>
  <c r="V73" i="12" s="1"/>
  <c r="V74" i="12" s="1"/>
  <c r="V75" i="12" s="1"/>
  <c r="V76" i="12" s="1"/>
  <c r="V77" i="12" s="1"/>
  <c r="V78" i="12" s="1"/>
  <c r="V79" i="12" s="1"/>
  <c r="V80" i="12" s="1"/>
  <c r="V81" i="12" s="1"/>
  <c r="V82" i="12" s="1"/>
  <c r="V83" i="12" s="1"/>
  <c r="V84" i="12" s="1"/>
  <c r="V85" i="12" s="1"/>
  <c r="V86" i="12" s="1"/>
  <c r="V87" i="12" s="1"/>
  <c r="V88" i="12" s="1"/>
  <c r="V89" i="12" s="1"/>
  <c r="V90" i="12" s="1"/>
  <c r="V91" i="12" s="1"/>
  <c r="V92" i="12" s="1"/>
  <c r="V93" i="12" s="1"/>
  <c r="V94" i="12" s="1"/>
  <c r="V95" i="12" s="1"/>
  <c r="V96" i="12" s="1"/>
  <c r="V97" i="12" s="1"/>
  <c r="V98" i="12" s="1"/>
  <c r="V99" i="12" s="1"/>
  <c r="V100" i="12" s="1"/>
  <c r="V101" i="12" s="1"/>
  <c r="V102" i="12" s="1"/>
  <c r="V103" i="12" s="1"/>
  <c r="V104" i="12" s="1"/>
  <c r="V105" i="12" s="1"/>
  <c r="V106" i="12" s="1"/>
  <c r="V107" i="12" s="1"/>
  <c r="V108" i="12" s="1"/>
  <c r="V109" i="12" s="1"/>
  <c r="V110" i="12" s="1"/>
  <c r="V111" i="12" s="1"/>
  <c r="V112" i="12" s="1"/>
  <c r="V113" i="12" s="1"/>
  <c r="V114" i="12" s="1"/>
  <c r="V115" i="12" s="1"/>
  <c r="N13" i="12"/>
  <c r="P13" i="12" s="1"/>
  <c r="L13" i="12"/>
  <c r="L14" i="12" s="1"/>
  <c r="L15" i="12" s="1"/>
  <c r="L16" i="12" s="1"/>
  <c r="L17" i="12" s="1"/>
  <c r="L18" i="12" s="1"/>
  <c r="L19" i="12" s="1"/>
  <c r="L20" i="12" s="1"/>
  <c r="L21" i="12" s="1"/>
  <c r="L22" i="12" s="1"/>
  <c r="L23" i="12" s="1"/>
  <c r="L24" i="12" s="1"/>
  <c r="L25" i="12" s="1"/>
  <c r="L26" i="12" s="1"/>
  <c r="L27" i="12" s="1"/>
  <c r="L28" i="12" s="1"/>
  <c r="L29" i="12" s="1"/>
  <c r="L30" i="12" s="1"/>
  <c r="L31" i="12" s="1"/>
  <c r="L32" i="12" s="1"/>
  <c r="L33" i="12" s="1"/>
  <c r="L34" i="12" s="1"/>
  <c r="L35" i="12" s="1"/>
  <c r="L36" i="12" s="1"/>
  <c r="L37" i="12" s="1"/>
  <c r="L38" i="12" s="1"/>
  <c r="L39" i="12" s="1"/>
  <c r="L40" i="12" s="1"/>
  <c r="L41" i="12" s="1"/>
  <c r="L42" i="12" s="1"/>
  <c r="L43" i="12" s="1"/>
  <c r="L44" i="12" s="1"/>
  <c r="L45" i="12" s="1"/>
  <c r="L46" i="12" s="1"/>
  <c r="L47" i="12" s="1"/>
  <c r="L48" i="12" s="1"/>
  <c r="L49" i="12" s="1"/>
  <c r="L50" i="12" s="1"/>
  <c r="L51" i="12" s="1"/>
  <c r="L52" i="12" s="1"/>
  <c r="L53" i="12" s="1"/>
  <c r="L54" i="12" s="1"/>
  <c r="L55" i="12" s="1"/>
  <c r="L56" i="12" s="1"/>
  <c r="L57" i="12" s="1"/>
  <c r="L58" i="12" s="1"/>
  <c r="L59" i="12" s="1"/>
  <c r="L60" i="12" s="1"/>
  <c r="L61" i="12" s="1"/>
  <c r="L62" i="12" s="1"/>
  <c r="L63" i="12" s="1"/>
  <c r="L64" i="12" s="1"/>
  <c r="L65" i="12" s="1"/>
  <c r="L66" i="12" s="1"/>
  <c r="L67" i="12" s="1"/>
  <c r="L68" i="12" s="1"/>
  <c r="L69" i="12" s="1"/>
  <c r="L70" i="12" s="1"/>
  <c r="L71" i="12" s="1"/>
  <c r="L72" i="12" s="1"/>
  <c r="L73" i="12" s="1"/>
  <c r="L74" i="12" s="1"/>
  <c r="L75" i="12" s="1"/>
  <c r="L76" i="12" s="1"/>
  <c r="L77" i="12" s="1"/>
  <c r="L78" i="12" s="1"/>
  <c r="L79" i="12" s="1"/>
  <c r="L80" i="12" s="1"/>
  <c r="L81" i="12" s="1"/>
  <c r="L82" i="12" s="1"/>
  <c r="L83" i="12" s="1"/>
  <c r="L84" i="12" s="1"/>
  <c r="L85" i="12" s="1"/>
  <c r="L86" i="12" s="1"/>
  <c r="L87" i="12" s="1"/>
  <c r="L88" i="12" s="1"/>
  <c r="L89" i="12" s="1"/>
  <c r="L90" i="12" s="1"/>
  <c r="L91" i="12" s="1"/>
  <c r="L92" i="12" s="1"/>
  <c r="L93" i="12" s="1"/>
  <c r="L94" i="12" s="1"/>
  <c r="L95" i="12" s="1"/>
  <c r="L96" i="12" s="1"/>
  <c r="L97" i="12" s="1"/>
  <c r="L98" i="12" s="1"/>
  <c r="L99" i="12" s="1"/>
  <c r="L100" i="12" s="1"/>
  <c r="L101" i="12" s="1"/>
  <c r="L102" i="12" s="1"/>
  <c r="L103" i="12" s="1"/>
  <c r="L104" i="12" s="1"/>
  <c r="L105" i="12" s="1"/>
  <c r="L106" i="12" s="1"/>
  <c r="L107" i="12" s="1"/>
  <c r="L108" i="12" s="1"/>
  <c r="L109" i="12" s="1"/>
  <c r="L110" i="12" s="1"/>
  <c r="L111" i="12" s="1"/>
  <c r="L112" i="12" s="1"/>
  <c r="L113" i="12" s="1"/>
  <c r="L114" i="12" s="1"/>
  <c r="L115" i="12" s="1"/>
  <c r="H13" i="12"/>
  <c r="H14" i="12" s="1"/>
  <c r="H15" i="12" s="1"/>
  <c r="H16" i="12" s="1"/>
  <c r="H17" i="12" s="1"/>
  <c r="H18" i="12" s="1"/>
  <c r="H19" i="12" s="1"/>
  <c r="H20" i="12" s="1"/>
  <c r="H21" i="12" s="1"/>
  <c r="H22" i="12" s="1"/>
  <c r="H23" i="12" s="1"/>
  <c r="H24" i="12" s="1"/>
  <c r="H25" i="12" s="1"/>
  <c r="H26" i="12" s="1"/>
  <c r="H27" i="12" s="1"/>
  <c r="H28" i="12" s="1"/>
  <c r="H29" i="12" s="1"/>
  <c r="H30" i="12" s="1"/>
  <c r="H31" i="12" s="1"/>
  <c r="H32" i="12" s="1"/>
  <c r="H33" i="12" s="1"/>
  <c r="H34" i="12" s="1"/>
  <c r="H35" i="12" s="1"/>
  <c r="H36" i="12" s="1"/>
  <c r="H37" i="12" s="1"/>
  <c r="H38" i="12" s="1"/>
  <c r="H39" i="12" s="1"/>
  <c r="H40" i="12" s="1"/>
  <c r="H41" i="12" s="1"/>
  <c r="H42" i="12" s="1"/>
  <c r="H43" i="12" s="1"/>
  <c r="H44" i="12" s="1"/>
  <c r="H45" i="12" s="1"/>
  <c r="H46" i="12" s="1"/>
  <c r="H47" i="12" s="1"/>
  <c r="H48" i="12" s="1"/>
  <c r="H49" i="12" s="1"/>
  <c r="H50" i="12" s="1"/>
  <c r="H51" i="12" s="1"/>
  <c r="H52" i="12" s="1"/>
  <c r="H53" i="12" s="1"/>
  <c r="H54" i="12" s="1"/>
  <c r="H55" i="12" s="1"/>
  <c r="H56" i="12" s="1"/>
  <c r="H57" i="12" s="1"/>
  <c r="H58" i="12" s="1"/>
  <c r="H59" i="12" s="1"/>
  <c r="H60" i="12" s="1"/>
  <c r="H61" i="12" s="1"/>
  <c r="H62" i="12" s="1"/>
  <c r="H63" i="12" s="1"/>
  <c r="H64" i="12" s="1"/>
  <c r="H65" i="12" s="1"/>
  <c r="H66" i="12" s="1"/>
  <c r="H67" i="12" s="1"/>
  <c r="H68" i="12" s="1"/>
  <c r="H69" i="12" s="1"/>
  <c r="H70" i="12" s="1"/>
  <c r="H71" i="12" s="1"/>
  <c r="H72" i="12" s="1"/>
  <c r="H73" i="12" s="1"/>
  <c r="H74" i="12" s="1"/>
  <c r="H75" i="12" s="1"/>
  <c r="H76" i="12" s="1"/>
  <c r="H77" i="12" s="1"/>
  <c r="H78" i="12" s="1"/>
  <c r="H79" i="12" s="1"/>
  <c r="H80" i="12" s="1"/>
  <c r="H81" i="12" s="1"/>
  <c r="H82" i="12" s="1"/>
  <c r="H83" i="12" s="1"/>
  <c r="H84" i="12" s="1"/>
  <c r="H85" i="12" s="1"/>
  <c r="H86" i="12" s="1"/>
  <c r="H87" i="12" s="1"/>
  <c r="H88" i="12" s="1"/>
  <c r="H89" i="12" s="1"/>
  <c r="H90" i="12" s="1"/>
  <c r="H91" i="12" s="1"/>
  <c r="H92" i="12" s="1"/>
  <c r="H93" i="12" s="1"/>
  <c r="H94" i="12" s="1"/>
  <c r="H95" i="12" s="1"/>
  <c r="H96" i="12" s="1"/>
  <c r="H97" i="12" s="1"/>
  <c r="H98" i="12" s="1"/>
  <c r="H99" i="12" s="1"/>
  <c r="H100" i="12" s="1"/>
  <c r="H101" i="12" s="1"/>
  <c r="H102" i="12" s="1"/>
  <c r="H103" i="12" s="1"/>
  <c r="H104" i="12" s="1"/>
  <c r="H105" i="12" s="1"/>
  <c r="H106" i="12" s="1"/>
  <c r="H107" i="12" s="1"/>
  <c r="H108" i="12" s="1"/>
  <c r="H109" i="12" s="1"/>
  <c r="H110" i="12" s="1"/>
  <c r="H111" i="12" s="1"/>
  <c r="H112" i="12" s="1"/>
  <c r="H113" i="12" s="1"/>
  <c r="H114" i="12" s="1"/>
  <c r="H115" i="12" s="1"/>
  <c r="X12" i="12"/>
  <c r="Z12" i="12" s="1"/>
  <c r="N12" i="12"/>
  <c r="P12" i="12" s="1"/>
  <c r="R12" i="12" l="1"/>
  <c r="AB12" i="12"/>
  <c r="L11" i="11"/>
  <c r="AB20" i="12" l="1"/>
  <c r="T113" i="11"/>
  <c r="V113" i="11" s="1"/>
  <c r="J113" i="11"/>
  <c r="L113" i="11" s="1"/>
  <c r="T112" i="11"/>
  <c r="V112" i="11" s="1"/>
  <c r="J112" i="11"/>
  <c r="L112" i="11" s="1"/>
  <c r="T111" i="11"/>
  <c r="V111" i="11" s="1"/>
  <c r="J111" i="11"/>
  <c r="L111" i="11" s="1"/>
  <c r="T110" i="11"/>
  <c r="V110" i="11" s="1"/>
  <c r="J110" i="11"/>
  <c r="L110" i="11" s="1"/>
  <c r="T109" i="11"/>
  <c r="V109" i="11" s="1"/>
  <c r="J109" i="11"/>
  <c r="L109" i="11" s="1"/>
  <c r="T108" i="11"/>
  <c r="V108" i="11" s="1"/>
  <c r="J108" i="11"/>
  <c r="L108" i="11" s="1"/>
  <c r="T107" i="11"/>
  <c r="V107" i="11" s="1"/>
  <c r="J107" i="11"/>
  <c r="L107" i="11" s="1"/>
  <c r="T106" i="11"/>
  <c r="V106" i="11" s="1"/>
  <c r="J106" i="11"/>
  <c r="L106" i="11" s="1"/>
  <c r="T105" i="11"/>
  <c r="V105" i="11" s="1"/>
  <c r="J105" i="11"/>
  <c r="L105" i="11" s="1"/>
  <c r="T104" i="11"/>
  <c r="V104" i="11" s="1"/>
  <c r="J104" i="11"/>
  <c r="L104" i="11" s="1"/>
  <c r="T103" i="11"/>
  <c r="V103" i="11" s="1"/>
  <c r="J103" i="11"/>
  <c r="L103" i="11" s="1"/>
  <c r="T102" i="11"/>
  <c r="V102" i="11" s="1"/>
  <c r="J102" i="11"/>
  <c r="L102" i="11" s="1"/>
  <c r="T101" i="11"/>
  <c r="V101" i="11" s="1"/>
  <c r="J101" i="11"/>
  <c r="L101" i="11" s="1"/>
  <c r="T100" i="11"/>
  <c r="V100" i="11" s="1"/>
  <c r="J100" i="11"/>
  <c r="L100" i="11" s="1"/>
  <c r="T99" i="11"/>
  <c r="V99" i="11" s="1"/>
  <c r="J99" i="11"/>
  <c r="L99" i="11" s="1"/>
  <c r="T98" i="11"/>
  <c r="V98" i="11" s="1"/>
  <c r="J98" i="11"/>
  <c r="L98" i="11" s="1"/>
  <c r="T97" i="11"/>
  <c r="V97" i="11" s="1"/>
  <c r="J97" i="11"/>
  <c r="L97" i="11" s="1"/>
  <c r="T96" i="11"/>
  <c r="V96" i="11" s="1"/>
  <c r="J96" i="11"/>
  <c r="L96" i="11" s="1"/>
  <c r="T95" i="11"/>
  <c r="V95" i="11" s="1"/>
  <c r="J95" i="11"/>
  <c r="L95" i="11" s="1"/>
  <c r="T94" i="11"/>
  <c r="V94" i="11" s="1"/>
  <c r="J94" i="11"/>
  <c r="L94" i="11" s="1"/>
  <c r="T93" i="11"/>
  <c r="V93" i="11" s="1"/>
  <c r="J93" i="11"/>
  <c r="L93" i="11" s="1"/>
  <c r="T92" i="11"/>
  <c r="V92" i="11" s="1"/>
  <c r="J92" i="11"/>
  <c r="L92" i="11" s="1"/>
  <c r="T91" i="11"/>
  <c r="V91" i="11" s="1"/>
  <c r="J91" i="11"/>
  <c r="L91" i="11" s="1"/>
  <c r="T90" i="11"/>
  <c r="V90" i="11" s="1"/>
  <c r="J90" i="11"/>
  <c r="L90" i="11" s="1"/>
  <c r="T89" i="11"/>
  <c r="V89" i="11" s="1"/>
  <c r="J89" i="11"/>
  <c r="L89" i="11" s="1"/>
  <c r="T88" i="11"/>
  <c r="V88" i="11" s="1"/>
  <c r="J88" i="11"/>
  <c r="L88" i="11" s="1"/>
  <c r="T87" i="11"/>
  <c r="V87" i="11" s="1"/>
  <c r="J87" i="11"/>
  <c r="L87" i="11" s="1"/>
  <c r="T86" i="11"/>
  <c r="V86" i="11" s="1"/>
  <c r="J86" i="11"/>
  <c r="L86" i="11" s="1"/>
  <c r="T85" i="11"/>
  <c r="V85" i="11" s="1"/>
  <c r="J85" i="11"/>
  <c r="L85" i="11" s="1"/>
  <c r="T84" i="11"/>
  <c r="V84" i="11" s="1"/>
  <c r="J84" i="11"/>
  <c r="L84" i="11" s="1"/>
  <c r="T83" i="11"/>
  <c r="V83" i="11" s="1"/>
  <c r="J83" i="11"/>
  <c r="L83" i="11" s="1"/>
  <c r="T82" i="11"/>
  <c r="V82" i="11" s="1"/>
  <c r="J82" i="11"/>
  <c r="L82" i="11" s="1"/>
  <c r="T81" i="11"/>
  <c r="V81" i="11" s="1"/>
  <c r="J81" i="11"/>
  <c r="L81" i="11" s="1"/>
  <c r="T80" i="11"/>
  <c r="V80" i="11" s="1"/>
  <c r="J80" i="11"/>
  <c r="L80" i="11" s="1"/>
  <c r="T79" i="11"/>
  <c r="V79" i="11" s="1"/>
  <c r="J79" i="11"/>
  <c r="L79" i="11" s="1"/>
  <c r="T78" i="11"/>
  <c r="V78" i="11" s="1"/>
  <c r="J78" i="11"/>
  <c r="L78" i="11" s="1"/>
  <c r="T77" i="11"/>
  <c r="V77" i="11" s="1"/>
  <c r="J77" i="11"/>
  <c r="L77" i="11" s="1"/>
  <c r="T76" i="11"/>
  <c r="V76" i="11" s="1"/>
  <c r="J76" i="11"/>
  <c r="L76" i="11" s="1"/>
  <c r="T75" i="11"/>
  <c r="V75" i="11" s="1"/>
  <c r="J75" i="11"/>
  <c r="L75" i="11" s="1"/>
  <c r="T74" i="11"/>
  <c r="V74" i="11" s="1"/>
  <c r="J74" i="11"/>
  <c r="L74" i="11" s="1"/>
  <c r="T73" i="11"/>
  <c r="V73" i="11" s="1"/>
  <c r="J73" i="11"/>
  <c r="L73" i="11" s="1"/>
  <c r="T72" i="11"/>
  <c r="V72" i="11" s="1"/>
  <c r="J72" i="11"/>
  <c r="L72" i="11" s="1"/>
  <c r="T71" i="11"/>
  <c r="V71" i="11" s="1"/>
  <c r="J71" i="11"/>
  <c r="L71" i="11" s="1"/>
  <c r="T70" i="11"/>
  <c r="V70" i="11" s="1"/>
  <c r="J70" i="11"/>
  <c r="L70" i="11" s="1"/>
  <c r="T69" i="11"/>
  <c r="V69" i="11" s="1"/>
  <c r="J69" i="11"/>
  <c r="L69" i="11" s="1"/>
  <c r="T68" i="11"/>
  <c r="V68" i="11" s="1"/>
  <c r="J68" i="11"/>
  <c r="L68" i="11" s="1"/>
  <c r="T67" i="11"/>
  <c r="V67" i="11" s="1"/>
  <c r="J67" i="11"/>
  <c r="L67" i="11" s="1"/>
  <c r="T66" i="11"/>
  <c r="V66" i="11" s="1"/>
  <c r="J66" i="11"/>
  <c r="L66" i="11" s="1"/>
  <c r="T65" i="11"/>
  <c r="V65" i="11" s="1"/>
  <c r="J65" i="11"/>
  <c r="L65" i="11" s="1"/>
  <c r="T64" i="11"/>
  <c r="V64" i="11" s="1"/>
  <c r="J64" i="11"/>
  <c r="L64" i="11" s="1"/>
  <c r="T63" i="11"/>
  <c r="V63" i="11" s="1"/>
  <c r="J63" i="11"/>
  <c r="L63" i="11" s="1"/>
  <c r="T62" i="11"/>
  <c r="V62" i="11" s="1"/>
  <c r="J62" i="11"/>
  <c r="L62" i="11" s="1"/>
  <c r="T61" i="11"/>
  <c r="V61" i="11" s="1"/>
  <c r="J61" i="11"/>
  <c r="L61" i="11" s="1"/>
  <c r="T60" i="11"/>
  <c r="V60" i="11" s="1"/>
  <c r="J60" i="11"/>
  <c r="L60" i="11" s="1"/>
  <c r="T59" i="11"/>
  <c r="V59" i="11" s="1"/>
  <c r="J59" i="11"/>
  <c r="L59" i="11" s="1"/>
  <c r="T58" i="11"/>
  <c r="V58" i="11" s="1"/>
  <c r="J58" i="11"/>
  <c r="L58" i="11" s="1"/>
  <c r="T57" i="11"/>
  <c r="V57" i="11" s="1"/>
  <c r="J57" i="11"/>
  <c r="L57" i="11" s="1"/>
  <c r="T56" i="11"/>
  <c r="V56" i="11" s="1"/>
  <c r="J56" i="11"/>
  <c r="L56" i="11" s="1"/>
  <c r="T55" i="11"/>
  <c r="V55" i="11" s="1"/>
  <c r="J55" i="11"/>
  <c r="L55" i="11" s="1"/>
  <c r="T54" i="11"/>
  <c r="V54" i="11" s="1"/>
  <c r="J54" i="11"/>
  <c r="L54" i="11" s="1"/>
  <c r="T53" i="11"/>
  <c r="V53" i="11" s="1"/>
  <c r="J53" i="11"/>
  <c r="L53" i="11" s="1"/>
  <c r="T52" i="11"/>
  <c r="V52" i="11" s="1"/>
  <c r="J52" i="11"/>
  <c r="L52" i="11" s="1"/>
  <c r="T51" i="11"/>
  <c r="V51" i="11" s="1"/>
  <c r="J51" i="11"/>
  <c r="L51" i="11" s="1"/>
  <c r="T50" i="11"/>
  <c r="V50" i="11" s="1"/>
  <c r="J50" i="11"/>
  <c r="L50" i="11" s="1"/>
  <c r="T49" i="11"/>
  <c r="V49" i="11" s="1"/>
  <c r="J49" i="11"/>
  <c r="L49" i="11" s="1"/>
  <c r="T48" i="11"/>
  <c r="V48" i="11" s="1"/>
  <c r="J48" i="11"/>
  <c r="L48" i="11" s="1"/>
  <c r="T47" i="11"/>
  <c r="V47" i="11" s="1"/>
  <c r="J47" i="11"/>
  <c r="L47" i="11" s="1"/>
  <c r="T46" i="11"/>
  <c r="V46" i="11" s="1"/>
  <c r="J46" i="11"/>
  <c r="L46" i="11" s="1"/>
  <c r="T45" i="11"/>
  <c r="V45" i="11" s="1"/>
  <c r="J45" i="11"/>
  <c r="L45" i="11" s="1"/>
  <c r="T44" i="11"/>
  <c r="V44" i="11" s="1"/>
  <c r="J44" i="11"/>
  <c r="L44" i="11" s="1"/>
  <c r="T43" i="11"/>
  <c r="V43" i="11" s="1"/>
  <c r="J43" i="11"/>
  <c r="L43" i="11" s="1"/>
  <c r="T42" i="11"/>
  <c r="V42" i="11" s="1"/>
  <c r="J42" i="11"/>
  <c r="L42" i="11" s="1"/>
  <c r="T41" i="11"/>
  <c r="V41" i="11" s="1"/>
  <c r="J41" i="11"/>
  <c r="L41" i="11" s="1"/>
  <c r="T40" i="11"/>
  <c r="V40" i="11" s="1"/>
  <c r="J40" i="11"/>
  <c r="L40" i="11" s="1"/>
  <c r="T39" i="11"/>
  <c r="V39" i="11" s="1"/>
  <c r="J39" i="11"/>
  <c r="L39" i="11" s="1"/>
  <c r="T38" i="11"/>
  <c r="V38" i="11" s="1"/>
  <c r="J38" i="11"/>
  <c r="L38" i="11" s="1"/>
  <c r="T37" i="11"/>
  <c r="V37" i="11" s="1"/>
  <c r="J37" i="11"/>
  <c r="L37" i="11" s="1"/>
  <c r="T36" i="11"/>
  <c r="V36" i="11" s="1"/>
  <c r="J36" i="11"/>
  <c r="L36" i="11" s="1"/>
  <c r="T35" i="11"/>
  <c r="V35" i="11" s="1"/>
  <c r="J35" i="11"/>
  <c r="L35" i="11" s="1"/>
  <c r="T34" i="11"/>
  <c r="V34" i="11" s="1"/>
  <c r="J34" i="11"/>
  <c r="L34" i="11" s="1"/>
  <c r="T33" i="11"/>
  <c r="V33" i="11" s="1"/>
  <c r="J33" i="11"/>
  <c r="L33" i="11" s="1"/>
  <c r="T32" i="11"/>
  <c r="V32" i="11" s="1"/>
  <c r="J32" i="11"/>
  <c r="L32" i="11" s="1"/>
  <c r="T31" i="11"/>
  <c r="V31" i="11" s="1"/>
  <c r="J31" i="11"/>
  <c r="L31" i="11" s="1"/>
  <c r="T30" i="11"/>
  <c r="V30" i="11" s="1"/>
  <c r="J30" i="11"/>
  <c r="L30" i="11" s="1"/>
  <c r="T29" i="11"/>
  <c r="V29" i="11" s="1"/>
  <c r="J29" i="11"/>
  <c r="L29" i="11" s="1"/>
  <c r="T28" i="11"/>
  <c r="V28" i="11" s="1"/>
  <c r="J28" i="11"/>
  <c r="L28" i="11" s="1"/>
  <c r="T27" i="11"/>
  <c r="V27" i="11" s="1"/>
  <c r="J27" i="11"/>
  <c r="L27" i="11" s="1"/>
  <c r="T26" i="11"/>
  <c r="V26" i="11" s="1"/>
  <c r="J26" i="11"/>
  <c r="L26" i="11" s="1"/>
  <c r="T25" i="11"/>
  <c r="V25" i="11" s="1"/>
  <c r="J25" i="11"/>
  <c r="L25" i="11" s="1"/>
  <c r="T24" i="11"/>
  <c r="V24" i="11" s="1"/>
  <c r="J24" i="11"/>
  <c r="L24" i="11" s="1"/>
  <c r="T23" i="11"/>
  <c r="V23" i="11" s="1"/>
  <c r="J23" i="11"/>
  <c r="L23" i="11" s="1"/>
  <c r="T22" i="11"/>
  <c r="V22" i="11" s="1"/>
  <c r="J22" i="11"/>
  <c r="L22" i="11" s="1"/>
  <c r="T21" i="11"/>
  <c r="V21" i="11" s="1"/>
  <c r="J21" i="11"/>
  <c r="L21" i="11" s="1"/>
  <c r="T20" i="11"/>
  <c r="V20" i="11" s="1"/>
  <c r="J20" i="11"/>
  <c r="L20" i="11" s="1"/>
  <c r="T19" i="11"/>
  <c r="V19" i="11" s="1"/>
  <c r="J19" i="11"/>
  <c r="L19" i="11" s="1"/>
  <c r="T18" i="11"/>
  <c r="V18" i="11" s="1"/>
  <c r="J18" i="11"/>
  <c r="L18" i="11" s="1"/>
  <c r="T17" i="11"/>
  <c r="V17" i="11" s="1"/>
  <c r="J17" i="11"/>
  <c r="L17" i="11" s="1"/>
  <c r="T16" i="11"/>
  <c r="V16" i="11" s="1"/>
  <c r="J16" i="11"/>
  <c r="L16" i="11" s="1"/>
  <c r="T15" i="11"/>
  <c r="V15" i="11" s="1"/>
  <c r="J15" i="11"/>
  <c r="L15" i="11" s="1"/>
  <c r="T14" i="11"/>
  <c r="V14" i="11" s="1"/>
  <c r="J14" i="11"/>
  <c r="L14" i="11" s="1"/>
  <c r="T13" i="11"/>
  <c r="V13" i="11" s="1"/>
  <c r="J13" i="11"/>
  <c r="L13" i="11" s="1"/>
  <c r="T12" i="11"/>
  <c r="V12" i="11" s="1"/>
  <c r="J12" i="11"/>
  <c r="L12" i="11" s="1"/>
  <c r="T11" i="11"/>
  <c r="V11" i="11" s="1"/>
  <c r="R11" i="11"/>
  <c r="R12" i="11" s="1"/>
  <c r="R13" i="11" s="1"/>
  <c r="R14" i="11" s="1"/>
  <c r="R15" i="11" s="1"/>
  <c r="R16" i="11" s="1"/>
  <c r="R17" i="11" s="1"/>
  <c r="R18" i="11" s="1"/>
  <c r="R19" i="11" s="1"/>
  <c r="R20" i="11" s="1"/>
  <c r="R21" i="11" s="1"/>
  <c r="R22" i="11" s="1"/>
  <c r="R23" i="11" s="1"/>
  <c r="R24" i="11" s="1"/>
  <c r="R25" i="11" s="1"/>
  <c r="R26" i="11" s="1"/>
  <c r="R27" i="11" s="1"/>
  <c r="R28" i="11" s="1"/>
  <c r="R29" i="11" s="1"/>
  <c r="R30" i="11" s="1"/>
  <c r="R31" i="11" s="1"/>
  <c r="R32" i="11" s="1"/>
  <c r="R33" i="11" s="1"/>
  <c r="R34" i="11" s="1"/>
  <c r="R35" i="11" s="1"/>
  <c r="R36" i="11" s="1"/>
  <c r="R37" i="11" s="1"/>
  <c r="R38" i="11" s="1"/>
  <c r="R39" i="11" s="1"/>
  <c r="R40" i="11" s="1"/>
  <c r="R41" i="11" s="1"/>
  <c r="R42" i="11" s="1"/>
  <c r="R43" i="11" s="1"/>
  <c r="R44" i="11" s="1"/>
  <c r="R45" i="11" s="1"/>
  <c r="R46" i="11" s="1"/>
  <c r="R47" i="11" s="1"/>
  <c r="R48" i="11" s="1"/>
  <c r="R49" i="11" s="1"/>
  <c r="R50" i="11" s="1"/>
  <c r="R51" i="11" s="1"/>
  <c r="R52" i="11" s="1"/>
  <c r="R53" i="11" s="1"/>
  <c r="R54" i="11" s="1"/>
  <c r="R55" i="11" s="1"/>
  <c r="R56" i="11" s="1"/>
  <c r="R57" i="11" s="1"/>
  <c r="R58" i="11" s="1"/>
  <c r="R59" i="11" s="1"/>
  <c r="R60" i="11" s="1"/>
  <c r="R61" i="11" s="1"/>
  <c r="R62" i="11" s="1"/>
  <c r="R63" i="11" s="1"/>
  <c r="R64" i="11" s="1"/>
  <c r="R65" i="11" s="1"/>
  <c r="R66" i="11" s="1"/>
  <c r="R67" i="11" s="1"/>
  <c r="R68" i="11" s="1"/>
  <c r="R69" i="11" s="1"/>
  <c r="R70" i="11" s="1"/>
  <c r="R71" i="11" s="1"/>
  <c r="R72" i="11" s="1"/>
  <c r="R73" i="11" s="1"/>
  <c r="R74" i="11" s="1"/>
  <c r="R75" i="11" s="1"/>
  <c r="R76" i="11" s="1"/>
  <c r="R77" i="11" s="1"/>
  <c r="R78" i="11" s="1"/>
  <c r="R79" i="11" s="1"/>
  <c r="R80" i="11" s="1"/>
  <c r="R81" i="11" s="1"/>
  <c r="R82" i="11" s="1"/>
  <c r="R83" i="11" s="1"/>
  <c r="R84" i="11" s="1"/>
  <c r="R85" i="11" s="1"/>
  <c r="R86" i="11" s="1"/>
  <c r="R87" i="11" s="1"/>
  <c r="R88" i="11" s="1"/>
  <c r="R89" i="11" s="1"/>
  <c r="R90" i="11" s="1"/>
  <c r="R91" i="11" s="1"/>
  <c r="R92" i="11" s="1"/>
  <c r="R93" i="11" s="1"/>
  <c r="R94" i="11" s="1"/>
  <c r="R95" i="11" s="1"/>
  <c r="R96" i="11" s="1"/>
  <c r="R97" i="11" s="1"/>
  <c r="R98" i="11" s="1"/>
  <c r="R99" i="11" s="1"/>
  <c r="R100" i="11" s="1"/>
  <c r="R101" i="11" s="1"/>
  <c r="R102" i="11" s="1"/>
  <c r="R103" i="11" s="1"/>
  <c r="R104" i="11" s="1"/>
  <c r="R105" i="11" s="1"/>
  <c r="R106" i="11" s="1"/>
  <c r="R107" i="11" s="1"/>
  <c r="R108" i="11" s="1"/>
  <c r="R109" i="11" s="1"/>
  <c r="R110" i="11" s="1"/>
  <c r="R111" i="11" s="1"/>
  <c r="R112" i="11" s="1"/>
  <c r="R113" i="11" s="1"/>
  <c r="J11" i="11"/>
  <c r="H11" i="1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H76" i="11" s="1"/>
  <c r="H77" i="11" s="1"/>
  <c r="H78" i="11" s="1"/>
  <c r="H79" i="11" s="1"/>
  <c r="H80" i="11" s="1"/>
  <c r="H81" i="11" s="1"/>
  <c r="H82" i="11" s="1"/>
  <c r="H83" i="11" s="1"/>
  <c r="H84" i="11" s="1"/>
  <c r="H85" i="11" s="1"/>
  <c r="H86" i="11" s="1"/>
  <c r="H87" i="11" s="1"/>
  <c r="H88" i="11" s="1"/>
  <c r="H89" i="11" s="1"/>
  <c r="H90" i="11" s="1"/>
  <c r="H91" i="11" s="1"/>
  <c r="H92" i="11" s="1"/>
  <c r="H93" i="11" s="1"/>
  <c r="H94" i="11" s="1"/>
  <c r="H95" i="11" s="1"/>
  <c r="H96" i="11" s="1"/>
  <c r="H97" i="11" s="1"/>
  <c r="H98" i="11" s="1"/>
  <c r="H99" i="11" s="1"/>
  <c r="H100" i="11" s="1"/>
  <c r="H101" i="11" s="1"/>
  <c r="H102" i="11" s="1"/>
  <c r="H103" i="11" s="1"/>
  <c r="H104" i="11" s="1"/>
  <c r="H105" i="11" s="1"/>
  <c r="H106" i="11" s="1"/>
  <c r="H107" i="11" s="1"/>
  <c r="H108" i="11" s="1"/>
  <c r="H109" i="11" s="1"/>
  <c r="H110" i="11" s="1"/>
  <c r="H111" i="11" s="1"/>
  <c r="H112" i="11" s="1"/>
  <c r="H113" i="11" s="1"/>
  <c r="D11" i="11"/>
  <c r="D12" i="11" s="1"/>
  <c r="D13" i="11" s="1"/>
  <c r="D14" i="11" s="1"/>
  <c r="D15" i="11" s="1"/>
  <c r="D16" i="11" s="1"/>
  <c r="D17" i="11" s="1"/>
  <c r="D18" i="11" s="1"/>
  <c r="D19" i="11" s="1"/>
  <c r="D20" i="11" s="1"/>
  <c r="D21" i="11" s="1"/>
  <c r="D22" i="11" s="1"/>
  <c r="D23" i="11" s="1"/>
  <c r="D24" i="11" s="1"/>
  <c r="D25" i="11" s="1"/>
  <c r="D26" i="11" s="1"/>
  <c r="D27" i="11" s="1"/>
  <c r="D28" i="11" s="1"/>
  <c r="D29" i="11" s="1"/>
  <c r="D30" i="11" s="1"/>
  <c r="D31" i="11" s="1"/>
  <c r="D32" i="11" s="1"/>
  <c r="D33" i="11" s="1"/>
  <c r="D34" i="11" s="1"/>
  <c r="D35" i="11" s="1"/>
  <c r="D36" i="11" s="1"/>
  <c r="D37" i="11" s="1"/>
  <c r="D38" i="11" s="1"/>
  <c r="D39" i="11" s="1"/>
  <c r="D40" i="11" s="1"/>
  <c r="D41" i="11" s="1"/>
  <c r="D42" i="11" s="1"/>
  <c r="D43" i="11" s="1"/>
  <c r="D44" i="11" s="1"/>
  <c r="D45" i="11" s="1"/>
  <c r="D46" i="11" s="1"/>
  <c r="D47" i="11" s="1"/>
  <c r="D48" i="11" s="1"/>
  <c r="D49" i="11" s="1"/>
  <c r="D50" i="11" s="1"/>
  <c r="D51" i="11" s="1"/>
  <c r="D52" i="11" s="1"/>
  <c r="D53" i="11" s="1"/>
  <c r="D54" i="11" s="1"/>
  <c r="D55" i="11" s="1"/>
  <c r="D56" i="11" s="1"/>
  <c r="D57" i="11" s="1"/>
  <c r="D58" i="11" s="1"/>
  <c r="D59" i="11" s="1"/>
  <c r="D60" i="11" s="1"/>
  <c r="D61" i="11" s="1"/>
  <c r="D62" i="11" s="1"/>
  <c r="D63" i="11" s="1"/>
  <c r="D64" i="11" s="1"/>
  <c r="D65" i="11" s="1"/>
  <c r="D66" i="11" s="1"/>
  <c r="D67" i="11" s="1"/>
  <c r="D68" i="11" s="1"/>
  <c r="D69" i="11" s="1"/>
  <c r="D70" i="11" s="1"/>
  <c r="D71" i="11" s="1"/>
  <c r="D72" i="11" s="1"/>
  <c r="D73" i="11" s="1"/>
  <c r="D74" i="11" s="1"/>
  <c r="D75" i="11" s="1"/>
  <c r="D76" i="11" s="1"/>
  <c r="D77" i="11" s="1"/>
  <c r="D78" i="11" s="1"/>
  <c r="D79" i="11" s="1"/>
  <c r="D80" i="11" s="1"/>
  <c r="D81" i="11" s="1"/>
  <c r="D82" i="11" s="1"/>
  <c r="D83" i="11" s="1"/>
  <c r="D84" i="11" s="1"/>
  <c r="D85" i="11" s="1"/>
  <c r="D86" i="11" s="1"/>
  <c r="D87" i="11" s="1"/>
  <c r="D88" i="11" s="1"/>
  <c r="D89" i="11" s="1"/>
  <c r="D90" i="11" s="1"/>
  <c r="D91" i="11" s="1"/>
  <c r="D92" i="11" s="1"/>
  <c r="D93" i="11" s="1"/>
  <c r="D94" i="11" s="1"/>
  <c r="D95" i="11" s="1"/>
  <c r="D96" i="11" s="1"/>
  <c r="D97" i="11" s="1"/>
  <c r="D98" i="11" s="1"/>
  <c r="D99" i="11" s="1"/>
  <c r="D100" i="11" s="1"/>
  <c r="D101" i="11" s="1"/>
  <c r="D102" i="11" s="1"/>
  <c r="D103" i="11" s="1"/>
  <c r="D104" i="11" s="1"/>
  <c r="D105" i="11" s="1"/>
  <c r="D106" i="11" s="1"/>
  <c r="D107" i="11" s="1"/>
  <c r="D108" i="11" s="1"/>
  <c r="D109" i="11" s="1"/>
  <c r="D110" i="11" s="1"/>
  <c r="D111" i="11" s="1"/>
  <c r="D112" i="11" s="1"/>
  <c r="D113" i="11" s="1"/>
  <c r="T10" i="11"/>
  <c r="V10" i="11" s="1"/>
  <c r="J10" i="11"/>
  <c r="N10" i="11" l="1"/>
  <c r="L10" i="11"/>
  <c r="X10" i="11"/>
  <c r="X18" i="11" l="1"/>
</calcChain>
</file>

<file path=xl/sharedStrings.xml><?xml version="1.0" encoding="utf-8"?>
<sst xmlns="http://schemas.openxmlformats.org/spreadsheetml/2006/main" count="1162" uniqueCount="155">
  <si>
    <t>-JaH-</t>
  </si>
  <si>
    <t>6gale</t>
  </si>
  <si>
    <t>7ace</t>
  </si>
  <si>
    <t>adraste</t>
  </si>
  <si>
    <t>Alcapone</t>
  </si>
  <si>
    <t>alpin</t>
  </si>
  <si>
    <t>Annihilator</t>
  </si>
  <si>
    <t>antinua</t>
  </si>
  <si>
    <t>artemusgordon</t>
  </si>
  <si>
    <t>asterixx</t>
  </si>
  <si>
    <t>AupaBO</t>
  </si>
  <si>
    <t>benrich4rd</t>
  </si>
  <si>
    <t>bib59</t>
  </si>
  <si>
    <t>bladerunner</t>
  </si>
  <si>
    <t>Buggol</t>
  </si>
  <si>
    <t>chloe</t>
  </si>
  <si>
    <t>coltinus</t>
  </si>
  <si>
    <t>Crisdu13</t>
  </si>
  <si>
    <t>Dgeo</t>
  </si>
  <si>
    <t>ecthelion</t>
  </si>
  <si>
    <t>elermi</t>
  </si>
  <si>
    <t>Eliot</t>
  </si>
  <si>
    <t>Equinox</t>
  </si>
  <si>
    <t>etmg</t>
  </si>
  <si>
    <t>francotigre22</t>
  </si>
  <si>
    <t>g0llum</t>
  </si>
  <si>
    <t>Giddum</t>
  </si>
  <si>
    <t>gragou1er</t>
  </si>
  <si>
    <t>Grimalkin</t>
  </si>
  <si>
    <t>guigui73</t>
  </si>
  <si>
    <t>half</t>
  </si>
  <si>
    <t>Helitharya</t>
  </si>
  <si>
    <t>Hurin</t>
  </si>
  <si>
    <t>i-sork</t>
  </si>
  <si>
    <t>IlikeFood</t>
  </si>
  <si>
    <t>kaka</t>
  </si>
  <si>
    <t>Kelderoth</t>
  </si>
  <si>
    <t>kero06</t>
  </si>
  <si>
    <t>kikouk</t>
  </si>
  <si>
    <t>Laaw</t>
  </si>
  <si>
    <t>Le-rital</t>
  </si>
  <si>
    <t>lexa2</t>
  </si>
  <si>
    <t>Lolth</t>
  </si>
  <si>
    <t>magaly</t>
  </si>
  <si>
    <t>Marvouk</t>
  </si>
  <si>
    <t>maurice</t>
  </si>
  <si>
    <t>messorbarbare</t>
  </si>
  <si>
    <t>mima</t>
  </si>
  <si>
    <t>muon</t>
  </si>
  <si>
    <t>Natanx</t>
  </si>
  <si>
    <t>NIMEO</t>
  </si>
  <si>
    <t>Ninoune</t>
  </si>
  <si>
    <t>Nono</t>
  </si>
  <si>
    <t>patanbaz</t>
  </si>
  <si>
    <t>PetitPoney</t>
  </si>
  <si>
    <t>piew</t>
  </si>
  <si>
    <t>Polak</t>
  </si>
  <si>
    <t>Pololamagouille</t>
  </si>
  <si>
    <t>popol</t>
  </si>
  <si>
    <t>popote</t>
  </si>
  <si>
    <t>Purple_Pachyderm</t>
  </si>
  <si>
    <t>quentinou38</t>
  </si>
  <si>
    <t>Riritus</t>
  </si>
  <si>
    <t>romton</t>
  </si>
  <si>
    <t>ryuuk</t>
  </si>
  <si>
    <t>Smoki</t>
  </si>
  <si>
    <t>St.M</t>
  </si>
  <si>
    <t>Struf</t>
  </si>
  <si>
    <t>theodu33160</t>
  </si>
  <si>
    <t>tom78</t>
  </si>
  <si>
    <t>uzuma</t>
  </si>
  <si>
    <t>VinZ7090</t>
  </si>
  <si>
    <t>winnyangelus</t>
  </si>
  <si>
    <t>Wolftoes</t>
  </si>
  <si>
    <t>Woodi_S</t>
  </si>
  <si>
    <t>xcriyoda</t>
  </si>
  <si>
    <t>XxsoniaxX</t>
  </si>
  <si>
    <t>Zarmi</t>
  </si>
  <si>
    <t>zaroc</t>
  </si>
  <si>
    <t>Zeus</t>
  </si>
  <si>
    <t>HIER SOIR</t>
  </si>
  <si>
    <t>TOTAL de la nuit</t>
  </si>
  <si>
    <t>TOTAL de la journée</t>
  </si>
  <si>
    <t>fitzchevalerie</t>
  </si>
  <si>
    <t>kashim</t>
  </si>
  <si>
    <t>lotto16</t>
  </si>
  <si>
    <t>obelix</t>
  </si>
  <si>
    <t>heure du relevé à</t>
  </si>
  <si>
    <t xml:space="preserve">ctrl C ctrl V membres + TDC 
Modifier l'heure dans la case noire
 Le calcul est automatique pour le reste </t>
  </si>
  <si>
    <t>En positif</t>
  </si>
  <si>
    <t>En inferieur</t>
  </si>
  <si>
    <t>Egal</t>
  </si>
  <si>
    <t xml:space="preserve">TOTAL GENERAL </t>
  </si>
  <si>
    <t>Eshana</t>
  </si>
  <si>
    <t>a quitté l'alliance</t>
  </si>
  <si>
    <t>NOTE</t>
  </si>
  <si>
    <t>20h00</t>
  </si>
  <si>
    <t>Gain NUIT</t>
  </si>
  <si>
    <t>GAIN JOURNEE</t>
  </si>
  <si>
    <t>28-10 au soir</t>
  </si>
  <si>
    <t>29-10 au soir</t>
  </si>
  <si>
    <t>19h24</t>
  </si>
  <si>
    <t>TDC EXE</t>
  </si>
  <si>
    <t>*****</t>
  </si>
  <si>
    <t>TDC DE L'ALLIANCE niv Fourm &amp; Tech au GENERAL</t>
  </si>
  <si>
    <t>20h45</t>
  </si>
  <si>
    <t>Du 28-10 à 20h00 au 29-10 à 20h45</t>
  </si>
  <si>
    <t>Du 29-10 à 20h45 au 30-10 à 10h23</t>
  </si>
  <si>
    <t>cm²</t>
  </si>
  <si>
    <t>TDC DE L'ALLIANCE au GENERAL</t>
  </si>
  <si>
    <t>après midi</t>
  </si>
  <si>
    <t>Gain hier soir/Today AM</t>
  </si>
  <si>
    <r>
      <rPr>
        <b/>
        <sz val="20"/>
        <color theme="0"/>
        <rFont val="Calibri"/>
        <family val="2"/>
        <scheme val="minor"/>
      </rPr>
      <t xml:space="preserve">
Les players à 
- 100 000, 
devront automatiquement expliquer pourquoi par un petit mp 
(flood par qui etc..)</t>
    </r>
    <r>
      <rPr>
        <b/>
        <sz val="28"/>
        <color theme="0"/>
        <rFont val="Calibri"/>
        <family val="2"/>
        <scheme val="minor"/>
      </rPr>
      <t xml:space="preserve">
MERCI</t>
    </r>
  </si>
  <si>
    <t>18h36</t>
  </si>
  <si>
    <t>Grenier</t>
  </si>
  <si>
    <t>PSEUDO</t>
  </si>
  <si>
    <t>POSTE</t>
  </si>
  <si>
    <t xml:space="preserve">CHAINE TDC </t>
  </si>
  <si>
    <t xml:space="preserve"> </t>
  </si>
  <si>
    <t>GRENIER</t>
  </si>
  <si>
    <t>CHAINE</t>
  </si>
  <si>
    <t>CHASSEUR</t>
  </si>
  <si>
    <t>A1</t>
  </si>
  <si>
    <t>PASSEUR BAS</t>
  </si>
  <si>
    <t>PASSEUR MIDDLE</t>
  </si>
  <si>
    <t>PASSEUR HAUT</t>
  </si>
  <si>
    <t>OUT LINE</t>
  </si>
  <si>
    <t>B</t>
  </si>
  <si>
    <t>A</t>
  </si>
  <si>
    <t xml:space="preserve"> a quitté l'alliance</t>
  </si>
  <si>
    <t>23h11</t>
  </si>
  <si>
    <t>SOIR</t>
  </si>
  <si>
    <t xml:space="preserve">relevé du TDC GENERAL </t>
  </si>
  <si>
    <t>TDC RELEVE</t>
  </si>
  <si>
    <t>DAY</t>
  </si>
  <si>
    <t>COMPARATIF (différence) TDC DEPUIS LE : **/**/****</t>
  </si>
  <si>
    <r>
      <t>TDC E</t>
    </r>
    <r>
      <rPr>
        <b/>
        <sz val="48"/>
        <color theme="0"/>
        <rFont val="Stencil Std"/>
        <family val="5"/>
      </rPr>
      <t>X</t>
    </r>
    <r>
      <rPr>
        <b/>
        <sz val="48"/>
        <color theme="1"/>
        <rFont val="Times New Roman"/>
        <family val="1"/>
      </rPr>
      <t>Ǝ</t>
    </r>
  </si>
  <si>
    <r>
      <rPr>
        <b/>
        <sz val="48"/>
        <color theme="1"/>
        <rFont val="Good Times"/>
      </rPr>
      <t>*</t>
    </r>
    <r>
      <rPr>
        <b/>
        <sz val="36"/>
        <color theme="1"/>
        <rFont val="Good Times"/>
      </rPr>
      <t>*</t>
    </r>
    <r>
      <rPr>
        <b/>
        <sz val="20"/>
        <color theme="1"/>
        <rFont val="Good Times"/>
      </rPr>
      <t>*</t>
    </r>
    <r>
      <rPr>
        <b/>
        <sz val="48"/>
        <color theme="1"/>
        <rFont val="Times New Roman"/>
        <family val="1"/>
      </rPr>
      <t>TDC E</t>
    </r>
    <r>
      <rPr>
        <b/>
        <sz val="48"/>
        <color theme="0"/>
        <rFont val="Stencil Std"/>
        <family val="5"/>
      </rPr>
      <t>X</t>
    </r>
    <r>
      <rPr>
        <b/>
        <sz val="48"/>
        <color theme="1"/>
        <rFont val="Times New Roman"/>
        <family val="1"/>
      </rPr>
      <t>Ǝ</t>
    </r>
    <r>
      <rPr>
        <b/>
        <sz val="18"/>
        <color theme="1"/>
        <rFont val="Good Times"/>
      </rPr>
      <t>*</t>
    </r>
    <r>
      <rPr>
        <b/>
        <sz val="36"/>
        <color theme="1"/>
        <rFont val="Good Times"/>
      </rPr>
      <t>*</t>
    </r>
    <r>
      <rPr>
        <b/>
        <sz val="48"/>
        <color theme="1"/>
        <rFont val="Good Times"/>
      </rPr>
      <t>*</t>
    </r>
  </si>
  <si>
    <t>**</t>
  </si>
  <si>
    <t>Du 30-10à 23h11 au 31-10 à **h**</t>
  </si>
  <si>
    <t>09h55</t>
  </si>
  <si>
    <t>matin</t>
  </si>
  <si>
    <t>n°rang</t>
  </si>
  <si>
    <t>A2</t>
  </si>
  <si>
    <t>C</t>
  </si>
  <si>
    <t>D</t>
  </si>
  <si>
    <t>E</t>
  </si>
  <si>
    <t>1-GRENIER</t>
  </si>
  <si>
    <t>2-PASSEUR HAUT</t>
  </si>
  <si>
    <t>3-PASSEUR MIDDLE</t>
  </si>
  <si>
    <t>4-PASSEUR BAS</t>
  </si>
  <si>
    <t>5-CHASSEUR</t>
  </si>
  <si>
    <t>COMPARATIF (différence) TDC -début à fin de mois-</t>
  </si>
  <si>
    <t>GAIN matin/soir</t>
  </si>
  <si>
    <t>Gain veille/matin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</si>
</sst>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9" formatCode="[$-F800]dddd\,\ mmmm\ dd\,\ yyyy"/>
  </numFmts>
  <fonts count="4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4"/>
      <color rgb="FFFF0000"/>
      <name val="Calibri"/>
      <family val="2"/>
      <scheme val="minor"/>
    </font>
    <font>
      <b/>
      <sz val="28"/>
      <color rgb="FFFF000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7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36"/>
      <color theme="1"/>
      <name val="Good Times"/>
    </font>
    <font>
      <b/>
      <sz val="48"/>
      <color theme="1"/>
      <name val="Times New Roman"/>
      <family val="1"/>
    </font>
    <font>
      <b/>
      <sz val="18"/>
      <color theme="1"/>
      <name val="Times New Roman"/>
      <family val="1"/>
    </font>
    <font>
      <b/>
      <sz val="20"/>
      <color theme="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4"/>
      <color theme="1"/>
      <name val="BolsterBold"/>
    </font>
    <font>
      <b/>
      <u/>
      <sz val="11"/>
      <color theme="1"/>
      <name val="Calibri"/>
      <family val="2"/>
      <scheme val="minor"/>
    </font>
    <font>
      <b/>
      <sz val="4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48"/>
      <color theme="0"/>
      <name val="Stencil Std"/>
      <family val="5"/>
    </font>
    <font>
      <b/>
      <sz val="48"/>
      <color theme="1"/>
      <name val="Good Times"/>
    </font>
    <font>
      <b/>
      <sz val="36"/>
      <color theme="1"/>
      <name val="Good Times"/>
    </font>
    <font>
      <b/>
      <sz val="18"/>
      <color theme="1"/>
      <name val="Good Times"/>
    </font>
    <font>
      <b/>
      <sz val="20"/>
      <color theme="1"/>
      <name val="Good Times"/>
    </font>
    <font>
      <b/>
      <sz val="36"/>
      <color theme="1"/>
      <name val="BolsterBold"/>
    </font>
  </fonts>
  <fills count="21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538CFF"/>
        <bgColor indexed="64"/>
      </patternFill>
    </fill>
    <fill>
      <patternFill patternType="solid">
        <fgColor rgb="FFFFFF79"/>
        <bgColor indexed="64"/>
      </patternFill>
    </fill>
    <fill>
      <patternFill patternType="solid">
        <fgColor rgb="FFFF696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686868"/>
        <bgColor indexed="64"/>
      </patternFill>
    </fill>
    <fill>
      <patternFill patternType="solid">
        <fgColor rgb="FFF79443"/>
        <bgColor indexed="64"/>
      </patternFill>
    </fill>
    <fill>
      <patternFill patternType="solid">
        <fgColor rgb="FFF8A764"/>
        <bgColor indexed="64"/>
      </patternFill>
    </fill>
    <fill>
      <patternFill patternType="solid">
        <fgColor rgb="FFFAB882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FBCFAB"/>
        <bgColor indexed="64"/>
      </patternFill>
    </fill>
    <fill>
      <patternFill patternType="solid">
        <fgColor rgb="FFFCD9BC"/>
        <bgColor indexed="64"/>
      </patternFill>
    </fill>
    <fill>
      <patternFill patternType="solid">
        <fgColor rgb="FFBEBEBE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Dashed">
        <color auto="1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>
      <left style="thick">
        <color theme="1"/>
      </left>
      <right style="thick">
        <color theme="1"/>
      </right>
      <top style="thick">
        <color theme="1"/>
      </top>
      <bottom style="thick">
        <color theme="1"/>
      </bottom>
      <diagonal/>
    </border>
    <border>
      <left style="thick">
        <color rgb="FFFF0000"/>
      </left>
      <right style="mediumDashed">
        <color theme="0"/>
      </right>
      <top style="mediumDashed">
        <color theme="0"/>
      </top>
      <bottom style="mediumDashed">
        <color theme="0"/>
      </bottom>
      <diagonal/>
    </border>
    <border>
      <left/>
      <right/>
      <top style="thick">
        <color theme="0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Dashed">
        <color auto="1"/>
      </right>
      <top/>
      <bottom/>
      <diagonal/>
    </border>
    <border>
      <left style="thin">
        <color rgb="FF00B050"/>
      </left>
      <right style="thin">
        <color rgb="FF00B050"/>
      </right>
      <top style="thin">
        <color rgb="FF00B050"/>
      </top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 style="thick">
        <color rgb="FFFF0000"/>
      </left>
      <right style="mediumDashed">
        <color theme="0"/>
      </right>
      <top style="mediumDashed">
        <color theme="0"/>
      </top>
      <bottom/>
      <diagonal/>
    </border>
    <border>
      <left/>
      <right/>
      <top style="thin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ck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ck">
        <color theme="0"/>
      </left>
      <right/>
      <top/>
      <bottom/>
      <diagonal/>
    </border>
    <border>
      <left style="dashDot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Dot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dashDot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dashDot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theme="1"/>
      </left>
      <right style="thin">
        <color theme="1"/>
      </right>
      <top style="thick">
        <color theme="1"/>
      </top>
      <bottom style="thick">
        <color theme="1"/>
      </bottom>
      <diagonal/>
    </border>
    <border>
      <left style="thin">
        <color theme="1"/>
      </left>
      <right style="thick">
        <color theme="1"/>
      </right>
      <top style="thick">
        <color theme="1"/>
      </top>
      <bottom style="thick">
        <color theme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58">
    <xf numFmtId="0" fontId="0" fillId="0" borderId="0" xfId="0"/>
    <xf numFmtId="0" fontId="0" fillId="0" borderId="0" xfId="0" applyBorder="1"/>
    <xf numFmtId="0" fontId="0" fillId="2" borderId="0" xfId="0" applyFill="1"/>
    <xf numFmtId="0" fontId="2" fillId="2" borderId="0" xfId="0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Border="1"/>
    <xf numFmtId="0" fontId="3" fillId="4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/>
    </xf>
    <xf numFmtId="0" fontId="5" fillId="2" borderId="0" xfId="1" applyFont="1" applyFill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0" fillId="2" borderId="1" xfId="0" applyFill="1" applyBorder="1"/>
    <xf numFmtId="0" fontId="0" fillId="2" borderId="0" xfId="0" applyFill="1" applyBorder="1"/>
    <xf numFmtId="0" fontId="3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3" fontId="0" fillId="2" borderId="3" xfId="0" applyNumberForma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/>
    </xf>
    <xf numFmtId="0" fontId="0" fillId="2" borderId="4" xfId="0" applyFill="1" applyBorder="1"/>
    <xf numFmtId="0" fontId="0" fillId="2" borderId="5" xfId="0" applyFill="1" applyBorder="1" applyAlignment="1">
      <alignment horizontal="center" vertical="center" wrapText="1"/>
    </xf>
    <xf numFmtId="3" fontId="0" fillId="2" borderId="4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1" fillId="2" borderId="9" xfId="0" applyFont="1" applyFill="1" applyBorder="1" applyAlignment="1">
      <alignment horizontal="center" vertical="center"/>
    </xf>
    <xf numFmtId="0" fontId="10" fillId="0" borderId="0" xfId="0" applyFont="1" applyFill="1"/>
    <xf numFmtId="0" fontId="10" fillId="0" borderId="0" xfId="0" applyFont="1"/>
    <xf numFmtId="0" fontId="14" fillId="6" borderId="9" xfId="0" applyFont="1" applyFill="1" applyBorder="1" applyAlignment="1">
      <alignment horizontal="center" vertical="center" wrapText="1"/>
    </xf>
    <xf numFmtId="3" fontId="1" fillId="3" borderId="13" xfId="0" applyNumberFormat="1" applyFont="1" applyFill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0" fontId="3" fillId="8" borderId="11" xfId="0" applyFont="1" applyFill="1" applyBorder="1" applyAlignment="1">
      <alignment horizontal="left" vertical="center"/>
    </xf>
    <xf numFmtId="3" fontId="3" fillId="8" borderId="12" xfId="0" applyNumberFormat="1" applyFont="1" applyFill="1" applyBorder="1" applyAlignment="1">
      <alignment horizontal="center" vertical="center" wrapText="1"/>
    </xf>
    <xf numFmtId="0" fontId="3" fillId="8" borderId="11" xfId="0" applyFont="1" applyFill="1" applyBorder="1" applyAlignment="1">
      <alignment horizontal="right" vertical="center"/>
    </xf>
    <xf numFmtId="0" fontId="3" fillId="8" borderId="11" xfId="0" applyFont="1" applyFill="1" applyBorder="1"/>
    <xf numFmtId="0" fontId="3" fillId="8" borderId="12" xfId="0" applyFont="1" applyFill="1" applyBorder="1"/>
    <xf numFmtId="0" fontId="12" fillId="7" borderId="11" xfId="0" applyFont="1" applyFill="1" applyBorder="1" applyAlignment="1">
      <alignment horizontal="left" vertical="center"/>
    </xf>
    <xf numFmtId="3" fontId="12" fillId="7" borderId="12" xfId="0" applyNumberFormat="1" applyFont="1" applyFill="1" applyBorder="1" applyAlignment="1">
      <alignment horizontal="center" vertical="center" wrapText="1"/>
    </xf>
    <xf numFmtId="0" fontId="3" fillId="9" borderId="11" xfId="0" applyFont="1" applyFill="1" applyBorder="1" applyAlignment="1">
      <alignment horizontal="right" vertical="center"/>
    </xf>
    <xf numFmtId="3" fontId="3" fillId="9" borderId="12" xfId="0" applyNumberFormat="1" applyFont="1" applyFill="1" applyBorder="1" applyAlignment="1">
      <alignment horizontal="center" vertical="center" wrapText="1"/>
    </xf>
    <xf numFmtId="3" fontId="13" fillId="2" borderId="14" xfId="0" applyNumberFormat="1" applyFont="1" applyFill="1" applyBorder="1" applyAlignment="1">
      <alignment horizontal="center" vertical="center" wrapText="1"/>
    </xf>
    <xf numFmtId="3" fontId="10" fillId="6" borderId="14" xfId="0" applyNumberFormat="1" applyFont="1" applyFill="1" applyBorder="1" applyAlignment="1">
      <alignment horizontal="center" vertical="center" wrapText="1"/>
    </xf>
    <xf numFmtId="3" fontId="6" fillId="2" borderId="0" xfId="0" applyNumberFormat="1" applyFont="1" applyFill="1" applyBorder="1" applyAlignment="1">
      <alignment vertical="center" wrapText="1"/>
    </xf>
    <xf numFmtId="3" fontId="15" fillId="2" borderId="0" xfId="0" applyNumberFormat="1" applyFont="1" applyFill="1" applyBorder="1" applyAlignment="1">
      <alignment vertical="center" wrapText="1"/>
    </xf>
    <xf numFmtId="3" fontId="16" fillId="2" borderId="15" xfId="0" applyNumberFormat="1" applyFont="1" applyFill="1" applyBorder="1" applyAlignment="1">
      <alignment vertical="center" wrapText="1"/>
    </xf>
    <xf numFmtId="3" fontId="16" fillId="2" borderId="0" xfId="0" applyNumberFormat="1" applyFont="1" applyFill="1" applyBorder="1" applyAlignment="1">
      <alignment vertical="center" wrapText="1"/>
    </xf>
    <xf numFmtId="3" fontId="17" fillId="2" borderId="1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/>
    <xf numFmtId="0" fontId="3" fillId="7" borderId="11" xfId="0" applyFont="1" applyFill="1" applyBorder="1" applyAlignment="1">
      <alignment horizontal="right" vertical="center"/>
    </xf>
    <xf numFmtId="3" fontId="3" fillId="7" borderId="12" xfId="0" applyNumberFormat="1" applyFont="1" applyFill="1" applyBorder="1" applyAlignment="1">
      <alignment horizontal="center" vertical="center" wrapText="1"/>
    </xf>
    <xf numFmtId="0" fontId="3" fillId="7" borderId="11" xfId="0" applyFont="1" applyFill="1" applyBorder="1"/>
    <xf numFmtId="0" fontId="3" fillId="7" borderId="12" xfId="0" applyFont="1" applyFill="1" applyBorder="1"/>
    <xf numFmtId="0" fontId="5" fillId="2" borderId="0" xfId="0" applyFont="1" applyFill="1" applyBorder="1" applyAlignment="1">
      <alignment horizontal="left" vertical="center"/>
    </xf>
    <xf numFmtId="0" fontId="20" fillId="2" borderId="0" xfId="0" applyFont="1" applyFill="1" applyBorder="1" applyAlignment="1">
      <alignment horizontal="center" vertical="center"/>
    </xf>
    <xf numFmtId="0" fontId="20" fillId="10" borderId="16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1" fillId="11" borderId="18" xfId="0" applyFont="1" applyFill="1" applyBorder="1" applyAlignment="1">
      <alignment horizontal="center" vertical="center"/>
    </xf>
    <xf numFmtId="3" fontId="12" fillId="9" borderId="12" xfId="0" applyNumberFormat="1" applyFont="1" applyFill="1" applyBorder="1" applyAlignment="1">
      <alignment horizontal="center" vertical="center" wrapText="1"/>
    </xf>
    <xf numFmtId="0" fontId="12" fillId="9" borderId="11" xfId="0" applyFont="1" applyFill="1" applyBorder="1" applyAlignment="1">
      <alignment horizontal="right" vertical="center"/>
    </xf>
    <xf numFmtId="0" fontId="22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vertical="center"/>
    </xf>
    <xf numFmtId="0" fontId="23" fillId="2" borderId="0" xfId="0" applyFont="1" applyFill="1" applyAlignment="1">
      <alignment vertical="center" wrapText="1"/>
    </xf>
    <xf numFmtId="0" fontId="12" fillId="9" borderId="11" xfId="0" applyFont="1" applyFill="1" applyBorder="1" applyAlignment="1">
      <alignment horizontal="left" vertical="center"/>
    </xf>
    <xf numFmtId="0" fontId="3" fillId="0" borderId="0" xfId="0" applyFont="1" applyFill="1" applyBorder="1"/>
    <xf numFmtId="0" fontId="26" fillId="11" borderId="18" xfId="0" applyFont="1" applyFill="1" applyBorder="1" applyAlignment="1">
      <alignment horizontal="center" vertical="center"/>
    </xf>
    <xf numFmtId="3" fontId="10" fillId="6" borderId="22" xfId="0" applyNumberFormat="1" applyFont="1" applyFill="1" applyBorder="1" applyAlignment="1">
      <alignment horizontal="center" vertical="center" wrapText="1"/>
    </xf>
    <xf numFmtId="0" fontId="0" fillId="2" borderId="23" xfId="0" applyFill="1" applyBorder="1"/>
    <xf numFmtId="0" fontId="21" fillId="11" borderId="24" xfId="0" applyFont="1" applyFill="1" applyBorder="1" applyAlignment="1">
      <alignment horizontal="center" vertical="center"/>
    </xf>
    <xf numFmtId="0" fontId="10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23" fillId="2" borderId="0" xfId="0" applyFont="1" applyFill="1" applyAlignment="1">
      <alignment horizontal="center" vertical="center" wrapText="1"/>
    </xf>
    <xf numFmtId="0" fontId="24" fillId="2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 wrapText="1"/>
    </xf>
    <xf numFmtId="0" fontId="22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vertical="center"/>
    </xf>
    <xf numFmtId="0" fontId="23" fillId="0" borderId="0" xfId="0" applyFont="1" applyFill="1" applyAlignment="1">
      <alignment vertical="center" wrapText="1"/>
    </xf>
    <xf numFmtId="0" fontId="23" fillId="0" borderId="0" xfId="0" applyFont="1" applyFill="1" applyAlignment="1">
      <alignment horizontal="center" vertical="center" wrapText="1"/>
    </xf>
    <xf numFmtId="0" fontId="23" fillId="9" borderId="0" xfId="0" applyFont="1" applyFill="1" applyAlignment="1">
      <alignment vertical="center" wrapText="1"/>
    </xf>
    <xf numFmtId="3" fontId="23" fillId="0" borderId="0" xfId="0" applyNumberFormat="1" applyFont="1" applyFill="1" applyAlignment="1">
      <alignment vertical="center"/>
    </xf>
    <xf numFmtId="0" fontId="3" fillId="0" borderId="1" xfId="0" applyFont="1" applyBorder="1" applyAlignment="1">
      <alignment horizontal="center" vertical="center"/>
    </xf>
    <xf numFmtId="3" fontId="0" fillId="2" borderId="23" xfId="0" applyNumberFormat="1" applyFill="1" applyBorder="1" applyAlignment="1">
      <alignment horizontal="center" vertical="center" wrapText="1"/>
    </xf>
    <xf numFmtId="0" fontId="28" fillId="5" borderId="1" xfId="0" applyFont="1" applyFill="1" applyBorder="1" applyAlignment="1">
      <alignment horizontal="center" vertical="center"/>
    </xf>
    <xf numFmtId="0" fontId="3" fillId="8" borderId="20" xfId="0" applyFont="1" applyFill="1" applyBorder="1" applyAlignment="1">
      <alignment horizontal="left" vertical="center"/>
    </xf>
    <xf numFmtId="3" fontId="3" fillId="8" borderId="2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3" fontId="3" fillId="0" borderId="0" xfId="0" applyNumberFormat="1" applyFont="1" applyFill="1" applyBorder="1" applyAlignment="1">
      <alignment horizontal="center" vertical="center" wrapText="1"/>
    </xf>
    <xf numFmtId="0" fontId="3" fillId="8" borderId="11" xfId="0" applyFont="1" applyFill="1" applyBorder="1" applyAlignment="1">
      <alignment horizontal="center" vertical="center"/>
    </xf>
    <xf numFmtId="3" fontId="17" fillId="2" borderId="20" xfId="0" applyNumberFormat="1" applyFont="1" applyFill="1" applyBorder="1" applyAlignment="1">
      <alignment horizontal="center" vertical="center" wrapText="1"/>
    </xf>
    <xf numFmtId="0" fontId="3" fillId="9" borderId="11" xfId="0" applyFont="1" applyFill="1" applyBorder="1" applyAlignment="1">
      <alignment horizontal="center" vertical="center"/>
    </xf>
    <xf numFmtId="0" fontId="12" fillId="9" borderId="11" xfId="0" applyFont="1" applyFill="1" applyBorder="1" applyAlignment="1">
      <alignment horizontal="center" vertical="center"/>
    </xf>
    <xf numFmtId="0" fontId="33" fillId="8" borderId="1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0" xfId="0" applyFill="1" applyBorder="1"/>
    <xf numFmtId="0" fontId="0" fillId="3" borderId="0" xfId="0" applyFill="1"/>
    <xf numFmtId="0" fontId="35" fillId="0" borderId="1" xfId="0" applyFont="1" applyBorder="1" applyAlignment="1">
      <alignment horizontal="center" vertical="center"/>
    </xf>
    <xf numFmtId="0" fontId="12" fillId="7" borderId="25" xfId="0" applyFont="1" applyFill="1" applyBorder="1" applyAlignment="1">
      <alignment horizontal="center" vertical="center"/>
    </xf>
    <xf numFmtId="0" fontId="12" fillId="7" borderId="25" xfId="0" applyFont="1" applyFill="1" applyBorder="1" applyAlignment="1">
      <alignment horizontal="center"/>
    </xf>
    <xf numFmtId="0" fontId="3" fillId="7" borderId="25" xfId="0" applyFont="1" applyFill="1" applyBorder="1" applyAlignment="1">
      <alignment horizontal="center" vertical="center"/>
    </xf>
    <xf numFmtId="0" fontId="3" fillId="7" borderId="25" xfId="0" applyFont="1" applyFill="1" applyBorder="1" applyAlignment="1">
      <alignment horizontal="right" vertical="center"/>
    </xf>
    <xf numFmtId="0" fontId="12" fillId="7" borderId="25" xfId="0" applyFont="1" applyFill="1" applyBorder="1" applyAlignment="1">
      <alignment horizontal="left" vertical="center"/>
    </xf>
    <xf numFmtId="0" fontId="3" fillId="7" borderId="25" xfId="0" applyFont="1" applyFill="1" applyBorder="1"/>
    <xf numFmtId="0" fontId="3" fillId="0" borderId="1" xfId="0" applyFont="1" applyFill="1" applyBorder="1" applyAlignment="1">
      <alignment horizontal="center" vertical="center" shrinkToFit="1"/>
    </xf>
    <xf numFmtId="0" fontId="0" fillId="3" borderId="0" xfId="0" applyFill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5" fillId="0" borderId="1" xfId="0" applyFont="1" applyFill="1" applyBorder="1" applyAlignment="1">
      <alignment horizontal="center" vertical="center"/>
    </xf>
    <xf numFmtId="0" fontId="37" fillId="9" borderId="11" xfId="0" applyFont="1" applyFill="1" applyBorder="1" applyAlignment="1">
      <alignment horizontal="center" vertical="center"/>
    </xf>
    <xf numFmtId="0" fontId="3" fillId="9" borderId="20" xfId="0" applyFont="1" applyFill="1" applyBorder="1" applyAlignment="1">
      <alignment horizontal="right" vertical="center"/>
    </xf>
    <xf numFmtId="3" fontId="3" fillId="9" borderId="2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vertical="center"/>
    </xf>
    <xf numFmtId="0" fontId="3" fillId="2" borderId="28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29" xfId="0" applyFont="1" applyFill="1" applyBorder="1" applyAlignment="1">
      <alignment vertical="center"/>
    </xf>
    <xf numFmtId="0" fontId="24" fillId="2" borderId="0" xfId="0" applyFont="1" applyFill="1" applyBorder="1" applyAlignment="1">
      <alignment horizontal="center" vertical="center"/>
    </xf>
    <xf numFmtId="3" fontId="35" fillId="8" borderId="0" xfId="0" applyNumberFormat="1" applyFont="1" applyFill="1" applyAlignment="1">
      <alignment vertical="center" wrapText="1"/>
    </xf>
    <xf numFmtId="3" fontId="35" fillId="7" borderId="0" xfId="0" applyNumberFormat="1" applyFont="1" applyFill="1" applyAlignment="1">
      <alignment vertical="center" wrapText="1"/>
    </xf>
    <xf numFmtId="0" fontId="0" fillId="0" borderId="0" xfId="0" applyBorder="1" applyAlignment="1"/>
    <xf numFmtId="0" fontId="0" fillId="2" borderId="0" xfId="0" applyFill="1" applyBorder="1" applyAlignment="1"/>
    <xf numFmtId="0" fontId="0" fillId="2" borderId="0" xfId="0" applyFill="1" applyBorder="1" applyAlignment="1">
      <alignment horizontal="center"/>
    </xf>
    <xf numFmtId="0" fontId="0" fillId="0" borderId="33" xfId="0" applyFill="1" applyBorder="1"/>
    <xf numFmtId="0" fontId="0" fillId="0" borderId="33" xfId="0" applyFill="1" applyBorder="1" applyAlignment="1"/>
    <xf numFmtId="0" fontId="0" fillId="0" borderId="35" xfId="0" applyFill="1" applyBorder="1"/>
    <xf numFmtId="0" fontId="0" fillId="0" borderId="35" xfId="0" applyFill="1" applyBorder="1" applyAlignment="1"/>
    <xf numFmtId="0" fontId="34" fillId="0" borderId="34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vertical="center"/>
    </xf>
    <xf numFmtId="0" fontId="38" fillId="2" borderId="36" xfId="0" applyFont="1" applyFill="1" applyBorder="1" applyAlignment="1">
      <alignment vertical="center"/>
    </xf>
    <xf numFmtId="3" fontId="27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3" fontId="3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right" vertical="center"/>
    </xf>
    <xf numFmtId="0" fontId="10" fillId="2" borderId="0" xfId="0" applyFont="1" applyFill="1" applyBorder="1"/>
    <xf numFmtId="0" fontId="0" fillId="2" borderId="0" xfId="0" applyFill="1" applyBorder="1" applyAlignment="1">
      <alignment horizontal="center" vertical="center"/>
    </xf>
    <xf numFmtId="3" fontId="35" fillId="8" borderId="0" xfId="0" applyNumberFormat="1" applyFont="1" applyFill="1" applyAlignment="1">
      <alignment horizontal="center" vertical="center" wrapText="1"/>
    </xf>
    <xf numFmtId="3" fontId="35" fillId="7" borderId="0" xfId="0" applyNumberFormat="1" applyFont="1" applyFill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26" fillId="12" borderId="0" xfId="0" applyFont="1" applyFill="1" applyAlignment="1">
      <alignment horizontal="center"/>
    </xf>
    <xf numFmtId="0" fontId="23" fillId="7" borderId="0" xfId="0" applyFont="1" applyFill="1" applyAlignment="1">
      <alignment horizontal="center" vertical="center" wrapText="1"/>
    </xf>
    <xf numFmtId="0" fontId="23" fillId="8" borderId="0" xfId="0" applyFont="1" applyFill="1" applyAlignment="1">
      <alignment horizontal="center" vertical="center" wrapText="1"/>
    </xf>
    <xf numFmtId="0" fontId="23" fillId="8" borderId="0" xfId="0" applyFont="1" applyFill="1" applyAlignment="1">
      <alignment horizontal="center" vertical="center"/>
    </xf>
    <xf numFmtId="0" fontId="23" fillId="9" borderId="0" xfId="0" applyFont="1" applyFill="1" applyAlignment="1">
      <alignment horizontal="center" vertical="center" wrapText="1"/>
    </xf>
    <xf numFmtId="3" fontId="9" fillId="3" borderId="6" xfId="0" applyNumberFormat="1" applyFont="1" applyFill="1" applyBorder="1" applyAlignment="1">
      <alignment horizontal="center" vertical="center"/>
    </xf>
    <xf numFmtId="3" fontId="9" fillId="3" borderId="7" xfId="0" applyNumberFormat="1" applyFont="1" applyFill="1" applyBorder="1" applyAlignment="1">
      <alignment horizontal="center" vertical="center"/>
    </xf>
    <xf numFmtId="3" fontId="9" fillId="3" borderId="2" xfId="0" applyNumberFormat="1" applyFont="1" applyFill="1" applyBorder="1" applyAlignment="1">
      <alignment horizontal="center" vertical="center"/>
    </xf>
    <xf numFmtId="3" fontId="16" fillId="2" borderId="15" xfId="0" applyNumberFormat="1" applyFont="1" applyFill="1" applyBorder="1" applyAlignment="1">
      <alignment horizontal="center" vertical="center" wrapText="1"/>
    </xf>
    <xf numFmtId="3" fontId="16" fillId="2" borderId="0" xfId="0" applyNumberFormat="1" applyFont="1" applyFill="1" applyBorder="1" applyAlignment="1">
      <alignment horizontal="center" vertical="center" wrapText="1"/>
    </xf>
    <xf numFmtId="3" fontId="16" fillId="2" borderId="17" xfId="0" applyNumberFormat="1" applyFont="1" applyFill="1" applyBorder="1" applyAlignment="1">
      <alignment horizontal="center" vertical="center" wrapText="1"/>
    </xf>
    <xf numFmtId="0" fontId="18" fillId="4" borderId="0" xfId="0" applyFont="1" applyFill="1" applyAlignment="1">
      <alignment horizontal="center" vertical="center"/>
    </xf>
    <xf numFmtId="3" fontId="19" fillId="4" borderId="0" xfId="0" applyNumberFormat="1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2" fillId="7" borderId="0" xfId="0" applyFont="1" applyFill="1" applyBorder="1" applyAlignment="1">
      <alignment horizontal="center" vertical="center"/>
    </xf>
    <xf numFmtId="0" fontId="2" fillId="7" borderId="19" xfId="0" applyFont="1" applyFill="1" applyBorder="1" applyAlignment="1">
      <alignment horizontal="center" vertical="center"/>
    </xf>
    <xf numFmtId="16" fontId="2" fillId="8" borderId="0" xfId="0" applyNumberFormat="1" applyFont="1" applyFill="1" applyBorder="1" applyAlignment="1">
      <alignment horizontal="center" vertical="center"/>
    </xf>
    <xf numFmtId="16" fontId="2" fillId="8" borderId="19" xfId="0" applyNumberFormat="1" applyFont="1" applyFill="1" applyBorder="1" applyAlignment="1">
      <alignment horizontal="center" vertical="center"/>
    </xf>
    <xf numFmtId="16" fontId="2" fillId="9" borderId="0" xfId="0" applyNumberFormat="1" applyFont="1" applyFill="1" applyBorder="1" applyAlignment="1">
      <alignment horizontal="center" vertical="center"/>
    </xf>
    <xf numFmtId="16" fontId="2" fillId="9" borderId="19" xfId="0" applyNumberFormat="1" applyFont="1" applyFill="1" applyBorder="1" applyAlignment="1">
      <alignment horizontal="center" vertical="center"/>
    </xf>
    <xf numFmtId="3" fontId="9" fillId="5" borderId="6" xfId="0" applyNumberFormat="1" applyFont="1" applyFill="1" applyBorder="1" applyAlignment="1">
      <alignment horizontal="center" vertical="center"/>
    </xf>
    <xf numFmtId="3" fontId="9" fillId="5" borderId="7" xfId="0" applyNumberFormat="1" applyFont="1" applyFill="1" applyBorder="1" applyAlignment="1">
      <alignment horizontal="center" vertical="center"/>
    </xf>
    <xf numFmtId="3" fontId="9" fillId="5" borderId="2" xfId="0" applyNumberFormat="1" applyFont="1" applyFill="1" applyBorder="1" applyAlignment="1">
      <alignment horizontal="center" vertical="center"/>
    </xf>
    <xf numFmtId="3" fontId="23" fillId="0" borderId="0" xfId="0" applyNumberFormat="1" applyFont="1" applyFill="1" applyAlignment="1">
      <alignment horizontal="center" vertical="center" wrapText="1"/>
    </xf>
    <xf numFmtId="3" fontId="35" fillId="9" borderId="0" xfId="0" applyNumberFormat="1" applyFont="1" applyFill="1" applyAlignment="1">
      <alignment horizontal="center" vertical="center" wrapText="1"/>
    </xf>
    <xf numFmtId="0" fontId="35" fillId="9" borderId="0" xfId="0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8" fillId="2" borderId="30" xfId="0" applyFont="1" applyFill="1" applyBorder="1" applyAlignment="1">
      <alignment horizontal="center" vertical="center"/>
    </xf>
    <xf numFmtId="0" fontId="38" fillId="2" borderId="31" xfId="0" applyFont="1" applyFill="1" applyBorder="1" applyAlignment="1">
      <alignment horizontal="center" vertical="center"/>
    </xf>
    <xf numFmtId="0" fontId="38" fillId="2" borderId="32" xfId="0" applyFont="1" applyFill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39" fillId="2" borderId="30" xfId="0" applyFont="1" applyFill="1" applyBorder="1" applyAlignment="1">
      <alignment horizontal="center" vertical="center"/>
    </xf>
    <xf numFmtId="0" fontId="39" fillId="2" borderId="31" xfId="0" applyFont="1" applyFill="1" applyBorder="1" applyAlignment="1">
      <alignment horizontal="center" vertical="center"/>
    </xf>
    <xf numFmtId="3" fontId="16" fillId="2" borderId="15" xfId="0" applyNumberFormat="1" applyFont="1" applyFill="1" applyBorder="1" applyAlignment="1">
      <alignment horizontal="center" vertical="top" wrapText="1"/>
    </xf>
    <xf numFmtId="3" fontId="16" fillId="2" borderId="0" xfId="0" applyNumberFormat="1" applyFont="1" applyFill="1" applyBorder="1" applyAlignment="1">
      <alignment horizontal="center" vertical="top" wrapText="1"/>
    </xf>
    <xf numFmtId="3" fontId="16" fillId="2" borderId="17" xfId="0" applyNumberFormat="1" applyFont="1" applyFill="1" applyBorder="1" applyAlignment="1">
      <alignment horizontal="center" vertical="top" wrapText="1"/>
    </xf>
    <xf numFmtId="0" fontId="29" fillId="0" borderId="0" xfId="0" applyFont="1" applyAlignment="1">
      <alignment horizontal="center"/>
    </xf>
    <xf numFmtId="0" fontId="30" fillId="13" borderId="0" xfId="0" applyFont="1" applyFill="1" applyAlignment="1">
      <alignment horizontal="center" vertical="center"/>
    </xf>
    <xf numFmtId="0" fontId="31" fillId="13" borderId="0" xfId="0" applyFont="1" applyFill="1" applyAlignment="1">
      <alignment horizontal="center" vertical="center"/>
    </xf>
    <xf numFmtId="0" fontId="45" fillId="0" borderId="0" xfId="0" applyFont="1" applyAlignment="1">
      <alignment horizontal="center" vertical="center" textRotation="25"/>
    </xf>
    <xf numFmtId="3" fontId="23" fillId="9" borderId="0" xfId="0" applyNumberFormat="1" applyFont="1" applyFill="1" applyAlignment="1">
      <alignment horizontal="center" vertical="center" wrapText="1"/>
    </xf>
    <xf numFmtId="3" fontId="23" fillId="8" borderId="0" xfId="0" applyNumberFormat="1" applyFont="1" applyFill="1" applyAlignment="1">
      <alignment horizontal="center" vertical="center" wrapText="1"/>
    </xf>
    <xf numFmtId="3" fontId="23" fillId="7" borderId="0" xfId="0" applyNumberFormat="1" applyFont="1" applyFill="1" applyAlignment="1">
      <alignment horizontal="center" vertical="center" wrapText="1"/>
    </xf>
    <xf numFmtId="3" fontId="0" fillId="0" borderId="35" xfId="0" applyNumberFormat="1" applyFill="1" applyBorder="1" applyAlignment="1">
      <alignment horizontal="center" vertical="center"/>
    </xf>
    <xf numFmtId="3" fontId="0" fillId="0" borderId="33" xfId="0" applyNumberFormat="1" applyFill="1" applyBorder="1" applyAlignment="1">
      <alignment horizontal="center" vertical="center"/>
    </xf>
    <xf numFmtId="3" fontId="39" fillId="2" borderId="30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5" fillId="0" borderId="2" xfId="0" applyFont="1" applyFill="1" applyBorder="1" applyAlignment="1">
      <alignment horizontal="center" vertical="center"/>
    </xf>
    <xf numFmtId="0" fontId="0" fillId="14" borderId="39" xfId="0" applyFill="1" applyBorder="1" applyAlignment="1">
      <alignment horizontal="center" vertical="center"/>
    </xf>
    <xf numFmtId="0" fontId="35" fillId="14" borderId="42" xfId="0" applyFont="1" applyFill="1" applyBorder="1" applyAlignment="1">
      <alignment horizontal="center" vertical="center"/>
    </xf>
    <xf numFmtId="0" fontId="0" fillId="14" borderId="43" xfId="0" applyFill="1" applyBorder="1" applyAlignment="1">
      <alignment horizontal="center" vertical="center"/>
    </xf>
    <xf numFmtId="0" fontId="35" fillId="14" borderId="44" xfId="0" applyFont="1" applyFill="1" applyBorder="1" applyAlignment="1">
      <alignment horizontal="center" vertical="center"/>
    </xf>
    <xf numFmtId="0" fontId="0" fillId="14" borderId="45" xfId="0" applyFill="1" applyBorder="1" applyAlignment="1">
      <alignment horizontal="center" vertical="center"/>
    </xf>
    <xf numFmtId="0" fontId="35" fillId="14" borderId="48" xfId="0" applyFont="1" applyFill="1" applyBorder="1" applyAlignment="1">
      <alignment horizontal="center" vertical="center"/>
    </xf>
    <xf numFmtId="0" fontId="0" fillId="15" borderId="39" xfId="0" applyFill="1" applyBorder="1" applyAlignment="1">
      <alignment horizontal="center" vertical="center"/>
    </xf>
    <xf numFmtId="0" fontId="35" fillId="15" borderId="42" xfId="0" applyFont="1" applyFill="1" applyBorder="1" applyAlignment="1">
      <alignment horizontal="center" vertical="center"/>
    </xf>
    <xf numFmtId="0" fontId="0" fillId="15" borderId="43" xfId="0" applyFill="1" applyBorder="1" applyAlignment="1">
      <alignment horizontal="center" vertical="center"/>
    </xf>
    <xf numFmtId="0" fontId="35" fillId="15" borderId="44" xfId="0" applyFont="1" applyFill="1" applyBorder="1" applyAlignment="1">
      <alignment horizontal="center" vertical="center"/>
    </xf>
    <xf numFmtId="0" fontId="0" fillId="15" borderId="45" xfId="0" applyFill="1" applyBorder="1" applyAlignment="1">
      <alignment horizontal="center" vertical="center"/>
    </xf>
    <xf numFmtId="0" fontId="35" fillId="15" borderId="48" xfId="0" applyFont="1" applyFill="1" applyBorder="1" applyAlignment="1">
      <alignment horizontal="center" vertical="center"/>
    </xf>
    <xf numFmtId="0" fontId="0" fillId="16" borderId="39" xfId="0" applyFill="1" applyBorder="1" applyAlignment="1">
      <alignment horizontal="center" vertical="center"/>
    </xf>
    <xf numFmtId="0" fontId="35" fillId="16" borderId="42" xfId="0" applyFont="1" applyFill="1" applyBorder="1" applyAlignment="1">
      <alignment horizontal="center" vertical="center"/>
    </xf>
    <xf numFmtId="0" fontId="0" fillId="16" borderId="43" xfId="0" applyFill="1" applyBorder="1" applyAlignment="1">
      <alignment horizontal="center" vertical="center"/>
    </xf>
    <xf numFmtId="0" fontId="35" fillId="16" borderId="44" xfId="0" applyFont="1" applyFill="1" applyBorder="1" applyAlignment="1">
      <alignment horizontal="center" vertical="center"/>
    </xf>
    <xf numFmtId="0" fontId="0" fillId="16" borderId="45" xfId="0" applyFill="1" applyBorder="1" applyAlignment="1">
      <alignment horizontal="center" vertical="center"/>
    </xf>
    <xf numFmtId="0" fontId="35" fillId="16" borderId="48" xfId="0" applyFont="1" applyFill="1" applyBorder="1" applyAlignment="1">
      <alignment horizontal="center" vertical="center"/>
    </xf>
    <xf numFmtId="0" fontId="0" fillId="17" borderId="39" xfId="0" applyFill="1" applyBorder="1" applyAlignment="1">
      <alignment horizontal="center" vertical="center"/>
    </xf>
    <xf numFmtId="0" fontId="35" fillId="17" borderId="42" xfId="0" applyFont="1" applyFill="1" applyBorder="1" applyAlignment="1">
      <alignment horizontal="center" vertical="center"/>
    </xf>
    <xf numFmtId="0" fontId="0" fillId="17" borderId="43" xfId="0" applyFill="1" applyBorder="1" applyAlignment="1">
      <alignment horizontal="center" vertical="center"/>
    </xf>
    <xf numFmtId="0" fontId="35" fillId="17" borderId="44" xfId="0" applyFont="1" applyFill="1" applyBorder="1" applyAlignment="1">
      <alignment horizontal="center" vertical="center"/>
    </xf>
    <xf numFmtId="0" fontId="0" fillId="17" borderId="45" xfId="0" applyFill="1" applyBorder="1" applyAlignment="1">
      <alignment horizontal="center" vertical="center"/>
    </xf>
    <xf numFmtId="0" fontId="35" fillId="17" borderId="48" xfId="0" applyFont="1" applyFill="1" applyBorder="1" applyAlignment="1">
      <alignment horizontal="center" vertical="center"/>
    </xf>
    <xf numFmtId="0" fontId="0" fillId="18" borderId="39" xfId="0" applyFill="1" applyBorder="1" applyAlignment="1">
      <alignment horizontal="center" vertical="center"/>
    </xf>
    <xf numFmtId="0" fontId="35" fillId="18" borderId="42" xfId="0" applyFont="1" applyFill="1" applyBorder="1" applyAlignment="1">
      <alignment horizontal="center" vertical="center"/>
    </xf>
    <xf numFmtId="0" fontId="0" fillId="18" borderId="43" xfId="0" applyFill="1" applyBorder="1" applyAlignment="1">
      <alignment horizontal="center" vertical="center"/>
    </xf>
    <xf numFmtId="0" fontId="35" fillId="18" borderId="44" xfId="0" applyFont="1" applyFill="1" applyBorder="1" applyAlignment="1">
      <alignment horizontal="center" vertical="center"/>
    </xf>
    <xf numFmtId="0" fontId="0" fillId="18" borderId="45" xfId="0" applyFill="1" applyBorder="1" applyAlignment="1">
      <alignment horizontal="center" vertical="center"/>
    </xf>
    <xf numFmtId="0" fontId="35" fillId="18" borderId="48" xfId="0" applyFont="1" applyFill="1" applyBorder="1" applyAlignment="1">
      <alignment horizontal="center" vertical="center"/>
    </xf>
    <xf numFmtId="0" fontId="0" fillId="19" borderId="39" xfId="0" applyFill="1" applyBorder="1" applyAlignment="1">
      <alignment horizontal="center" vertical="center"/>
    </xf>
    <xf numFmtId="0" fontId="35" fillId="19" borderId="42" xfId="0" applyFont="1" applyFill="1" applyBorder="1" applyAlignment="1">
      <alignment horizontal="center" vertical="center"/>
    </xf>
    <xf numFmtId="0" fontId="0" fillId="19" borderId="43" xfId="0" applyFill="1" applyBorder="1" applyAlignment="1">
      <alignment horizontal="center" vertical="center"/>
    </xf>
    <xf numFmtId="0" fontId="35" fillId="19" borderId="44" xfId="0" applyFont="1" applyFill="1" applyBorder="1" applyAlignment="1">
      <alignment horizontal="center" vertical="center"/>
    </xf>
    <xf numFmtId="0" fontId="0" fillId="19" borderId="45" xfId="0" applyFill="1" applyBorder="1" applyAlignment="1">
      <alignment horizontal="center" vertical="center"/>
    </xf>
    <xf numFmtId="0" fontId="35" fillId="19" borderId="48" xfId="0" applyFont="1" applyFill="1" applyBorder="1" applyAlignment="1">
      <alignment horizontal="center" vertical="center"/>
    </xf>
    <xf numFmtId="0" fontId="28" fillId="20" borderId="37" xfId="0" applyFont="1" applyFill="1" applyBorder="1" applyAlignment="1">
      <alignment horizontal="center" vertical="center" textRotation="90"/>
    </xf>
    <xf numFmtId="0" fontId="35" fillId="20" borderId="3" xfId="0" applyFont="1" applyFill="1" applyBorder="1" applyAlignment="1">
      <alignment horizontal="center" vertical="center"/>
    </xf>
    <xf numFmtId="0" fontId="0" fillId="20" borderId="40" xfId="0" applyFill="1" applyBorder="1" applyAlignment="1">
      <alignment horizontal="center" vertical="center"/>
    </xf>
    <xf numFmtId="0" fontId="0" fillId="20" borderId="3" xfId="0" applyFill="1" applyBorder="1" applyAlignment="1">
      <alignment horizontal="center" vertical="center"/>
    </xf>
    <xf numFmtId="0" fontId="0" fillId="20" borderId="46" xfId="0" applyFill="1" applyBorder="1" applyAlignment="1">
      <alignment horizontal="center" vertical="center"/>
    </xf>
    <xf numFmtId="0" fontId="3" fillId="20" borderId="38" xfId="0" applyFont="1" applyFill="1" applyBorder="1" applyAlignment="1">
      <alignment horizontal="center" vertical="center"/>
    </xf>
    <xf numFmtId="0" fontId="3" fillId="20" borderId="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0" borderId="41" xfId="0" applyFont="1" applyFill="1" applyBorder="1" applyAlignment="1">
      <alignment horizontal="center" vertical="center"/>
    </xf>
    <xf numFmtId="0" fontId="3" fillId="20" borderId="37" xfId="0" applyFont="1" applyFill="1" applyBorder="1" applyAlignment="1">
      <alignment horizontal="center" vertical="center"/>
    </xf>
    <xf numFmtId="0" fontId="3" fillId="20" borderId="47" xfId="0" applyFont="1" applyFill="1" applyBorder="1" applyAlignment="1">
      <alignment horizontal="center" vertical="center"/>
    </xf>
    <xf numFmtId="0" fontId="3" fillId="20" borderId="3" xfId="0" applyFont="1" applyFill="1" applyBorder="1" applyAlignment="1">
      <alignment horizontal="center" vertical="center"/>
    </xf>
    <xf numFmtId="0" fontId="34" fillId="0" borderId="49" xfId="0" applyFont="1" applyFill="1" applyBorder="1" applyAlignment="1">
      <alignment horizontal="center" vertical="center"/>
    </xf>
    <xf numFmtId="0" fontId="34" fillId="0" borderId="50" xfId="0" applyFont="1" applyFill="1" applyBorder="1" applyAlignment="1">
      <alignment horizontal="center" vertical="center"/>
    </xf>
    <xf numFmtId="169" fontId="0" fillId="0" borderId="2" xfId="0" applyNumberFormat="1" applyBorder="1" applyAlignment="1">
      <alignment horizontal="left"/>
    </xf>
    <xf numFmtId="169" fontId="0" fillId="0" borderId="1" xfId="0" applyNumberFormat="1" applyBorder="1" applyAlignment="1">
      <alignment horizontal="left"/>
    </xf>
    <xf numFmtId="169" fontId="0" fillId="0" borderId="35" xfId="0" applyNumberFormat="1" applyFill="1" applyBorder="1" applyAlignment="1">
      <alignment horizontal="left" vertical="center"/>
    </xf>
    <xf numFmtId="169" fontId="0" fillId="0" borderId="33" xfId="0" applyNumberFormat="1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61">
    <dxf>
      <font>
        <b/>
        <i val="0"/>
        <color theme="0"/>
      </font>
      <fill>
        <gradientFill type="path" left="0.5" right="0.5" top="0.5" bottom="0.5">
          <stop position="0">
            <color rgb="FFFF5757"/>
          </stop>
          <stop position="1">
            <color rgb="FF680000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auto="1"/>
      </font>
      <fill>
        <gradientFill degree="180">
          <stop position="0">
            <color theme="0"/>
          </stop>
          <stop position="1">
            <color theme="4"/>
          </stop>
        </gradientFill>
      </fill>
    </dxf>
    <dxf>
      <font>
        <b/>
        <i val="0"/>
        <color auto="1"/>
      </font>
      <fill>
        <gradientFill degree="18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auto="1"/>
      </font>
      <fill>
        <gradientFill degree="45">
          <stop position="0">
            <color theme="0"/>
          </stop>
          <stop position="0.5">
            <color theme="1" tint="0.34900967436750391"/>
          </stop>
          <stop position="1">
            <color theme="0"/>
          </stop>
        </gradientFill>
      </fill>
    </dxf>
    <dxf>
      <font>
        <b/>
        <i val="0"/>
        <color auto="1"/>
      </font>
      <fill>
        <gradientFill degree="180">
          <stop position="0">
            <color theme="0"/>
          </stop>
          <stop position="1">
            <color theme="4"/>
          </stop>
        </gradientFill>
      </fill>
    </dxf>
    <dxf>
      <font>
        <b/>
        <i val="0"/>
        <color auto="1"/>
      </font>
      <fill>
        <gradientFill degree="18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auto="1"/>
      </font>
      <fill>
        <gradientFill degree="45">
          <stop position="0">
            <color theme="0"/>
          </stop>
          <stop position="0.5">
            <color theme="1" tint="0.34900967436750391"/>
          </stop>
          <stop position="1">
            <color theme="0"/>
          </stop>
        </gradientFill>
      </fill>
    </dxf>
    <dxf>
      <font>
        <b/>
        <i val="0"/>
        <color theme="0"/>
      </font>
      <fill>
        <gradientFill type="path" left="0.5" right="0.5" top="0.5" bottom="0.5">
          <stop position="0">
            <color theme="0" tint="-0.34900967436750391"/>
          </stop>
          <stop position="1">
            <color theme="1"/>
          </stop>
        </gradientFill>
      </fill>
    </dxf>
    <dxf>
      <font>
        <b/>
        <i val="0"/>
        <color theme="1" tint="4.9989318521683403E-2"/>
      </font>
      <fill>
        <gradientFill type="path" left="0.5" right="0.5" top="0.5" bottom="0.5">
          <stop position="0">
            <color rgb="FFFFFF00"/>
          </stop>
          <stop position="1">
            <color rgb="FFFF0000"/>
          </stop>
        </gradientFill>
      </fill>
    </dxf>
    <dxf>
      <font>
        <b/>
        <i val="0"/>
        <color auto="1"/>
      </font>
      <fill>
        <gradientFill type="path" left="0.5" right="0.5" top="0.5" bottom="0.5">
          <stop position="0">
            <color rgb="FF7030A0"/>
          </stop>
          <stop position="1">
            <color rgb="FFFFFF00"/>
          </stop>
        </gradientFill>
      </fill>
    </dxf>
    <dxf>
      <font>
        <b/>
        <i val="0"/>
        <color theme="0"/>
      </font>
      <fill>
        <gradientFill type="path" left="0.5" right="0.5" top="0.5" bottom="0.5">
          <stop position="0">
            <color rgb="FF7030A0"/>
          </stop>
          <stop position="1">
            <color theme="0" tint="-0.49803155613879818"/>
          </stop>
        </gradientFill>
      </fill>
    </dxf>
    <dxf>
      <fill>
        <gradientFill degree="180">
          <stop position="0">
            <color theme="1"/>
          </stop>
          <stop position="1">
            <color rgb="FFFF0000"/>
          </stop>
        </gradientFill>
      </fill>
    </dxf>
    <dxf>
      <fill>
        <gradientFill>
          <stop position="0">
            <color rgb="FFFF0000"/>
          </stop>
          <stop position="1">
            <color theme="1"/>
          </stop>
        </gradientFill>
      </fill>
    </dxf>
    <dxf>
      <fill>
        <gradientFill type="path">
          <stop position="0">
            <color theme="1"/>
          </stop>
          <stop position="1">
            <color rgb="FFFFFF00"/>
          </stop>
        </gradientFill>
      </fill>
    </dxf>
    <dxf>
      <fill>
        <gradientFill>
          <stop position="0">
            <color rgb="FF538CFF"/>
          </stop>
          <stop position="1">
            <color rgb="FFFFFF79"/>
          </stop>
        </gradientFill>
      </fill>
    </dxf>
    <dxf>
      <font>
        <b/>
        <i val="0"/>
        <color auto="1"/>
      </font>
      <fill>
        <gradientFill degree="180">
          <stop position="0">
            <color theme="0"/>
          </stop>
          <stop position="1">
            <color theme="4"/>
          </stop>
        </gradientFill>
      </fill>
    </dxf>
    <dxf>
      <font>
        <b/>
        <i val="0"/>
        <color auto="1"/>
      </font>
      <fill>
        <gradientFill degree="18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auto="1"/>
      </font>
      <fill>
        <gradientFill degree="45">
          <stop position="0">
            <color theme="0"/>
          </stop>
          <stop position="0.5">
            <color theme="1" tint="0.25098422193060094"/>
          </stop>
          <stop position="1">
            <color theme="0"/>
          </stop>
        </gradientFill>
      </fill>
    </dxf>
    <dxf>
      <font>
        <b/>
        <i val="0"/>
        <color auto="1"/>
      </font>
      <fill>
        <gradientFill degree="180">
          <stop position="0">
            <color theme="0"/>
          </stop>
          <stop position="1">
            <color theme="4"/>
          </stop>
        </gradientFill>
      </fill>
    </dxf>
    <dxf>
      <font>
        <b/>
        <i val="0"/>
        <color auto="1"/>
      </font>
      <fill>
        <gradientFill degree="18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auto="1"/>
      </font>
      <fill>
        <gradientFill degree="45">
          <stop position="0">
            <color theme="0"/>
          </stop>
          <stop position="0.5">
            <color theme="1" tint="0.34900967436750391"/>
          </stop>
          <stop position="1">
            <color theme="0"/>
          </stop>
        </gradientFill>
      </fill>
    </dxf>
    <dxf>
      <font>
        <b/>
        <i val="0"/>
        <color auto="1"/>
      </font>
      <fill>
        <gradientFill degree="18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auto="1"/>
      </font>
      <fill>
        <gradientFill degree="180">
          <stop position="0">
            <color theme="0"/>
          </stop>
          <stop position="1">
            <color theme="4"/>
          </stop>
        </gradientFill>
      </fill>
    </dxf>
    <dxf>
      <font>
        <b/>
        <i val="0"/>
        <color theme="1" tint="4.9989318521683403E-2"/>
      </font>
      <fill>
        <gradientFill degree="45">
          <stop position="0">
            <color theme="0"/>
          </stop>
          <stop position="0.5">
            <color theme="1" tint="0.34900967436750391"/>
          </stop>
          <stop position="1">
            <color theme="0"/>
          </stop>
        </gradientFill>
      </fill>
    </dxf>
    <dxf>
      <font>
        <b/>
        <i val="0"/>
        <color auto="1"/>
      </font>
      <fill>
        <gradientFill degree="180">
          <stop position="0">
            <color theme="0"/>
          </stop>
          <stop position="1">
            <color theme="4"/>
          </stop>
        </gradientFill>
      </fill>
    </dxf>
    <dxf>
      <font>
        <b/>
        <i val="0"/>
        <color auto="1"/>
      </font>
      <fill>
        <gradientFill degree="18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auto="1"/>
      </font>
      <fill>
        <gradientFill degree="45">
          <stop position="0">
            <color theme="0"/>
          </stop>
          <stop position="0.5">
            <color theme="1" tint="0.34900967436750391"/>
          </stop>
          <stop position="1">
            <color theme="0"/>
          </stop>
        </gradientFill>
      </fill>
    </dxf>
    <dxf>
      <font>
        <b/>
        <i val="0"/>
        <color auto="1"/>
      </font>
      <fill>
        <gradientFill degree="180">
          <stop position="0">
            <color theme="0"/>
          </stop>
          <stop position="1">
            <color theme="4"/>
          </stop>
        </gradientFill>
      </fill>
    </dxf>
    <dxf>
      <font>
        <b/>
        <i val="0"/>
        <color auto="1"/>
      </font>
      <fill>
        <gradientFill degree="18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auto="1"/>
      </font>
      <fill>
        <gradientFill degree="45">
          <stop position="0">
            <color theme="0"/>
          </stop>
          <stop position="0.5">
            <color theme="1" tint="0.34900967436750391"/>
          </stop>
          <stop position="1">
            <color theme="0"/>
          </stop>
        </gradientFill>
      </fill>
    </dxf>
    <dxf>
      <font>
        <b/>
        <i val="0"/>
        <color theme="0"/>
      </font>
      <fill>
        <gradientFill type="path" left="0.5" right="0.5" top="0.5" bottom="0.5">
          <stop position="0">
            <color theme="0" tint="-0.34900967436750391"/>
          </stop>
          <stop position="1">
            <color theme="1"/>
          </stop>
        </gradientFill>
      </fill>
    </dxf>
    <dxf>
      <font>
        <b/>
        <i val="0"/>
        <color theme="0"/>
      </font>
      <fill>
        <gradientFill type="path" left="0.5" right="0.5" top="0.5" bottom="0.5">
          <stop position="0">
            <color rgb="FFFF0000"/>
          </stop>
          <stop position="1">
            <color rgb="FF680000"/>
          </stop>
        </gradientFill>
      </fill>
      <border>
        <left style="thin">
          <color rgb="FFFFFF00"/>
        </left>
        <right style="thin">
          <color rgb="FFFFFF00"/>
        </right>
        <top style="thin">
          <color rgb="FFFFFF00"/>
        </top>
        <bottom style="thin">
          <color rgb="FFFFFF00"/>
        </bottom>
      </border>
    </dxf>
    <dxf>
      <font>
        <b/>
        <i val="0"/>
        <color theme="1" tint="4.9989318521683403E-2"/>
      </font>
      <fill>
        <gradientFill type="path" left="0.5" right="0.5" top="0.5" bottom="0.5">
          <stop position="0">
            <color rgb="FFFFFF00"/>
          </stop>
          <stop position="1">
            <color rgb="FFFF0000"/>
          </stop>
        </gradientFill>
      </fill>
    </dxf>
    <dxf>
      <font>
        <b/>
        <i val="0"/>
        <color auto="1"/>
      </font>
      <fill>
        <gradientFill type="path" left="0.5" right="0.5" top="0.5" bottom="0.5">
          <stop position="0">
            <color rgb="FF7030A0"/>
          </stop>
          <stop position="1">
            <color rgb="FFFFFF00"/>
          </stop>
        </gradientFill>
      </fill>
    </dxf>
    <dxf>
      <font>
        <b/>
        <i val="0"/>
        <color theme="0"/>
      </font>
      <fill>
        <gradientFill type="path" left="0.5" right="0.5" top="0.5" bottom="0.5">
          <stop position="0">
            <color rgb="FF7030A0"/>
          </stop>
          <stop position="1">
            <color theme="0" tint="-0.49803155613879818"/>
          </stop>
        </gradientFill>
      </fill>
    </dxf>
    <dxf>
      <fill>
        <gradientFill degree="180">
          <stop position="0">
            <color theme="1"/>
          </stop>
          <stop position="1">
            <color rgb="FFFF0000"/>
          </stop>
        </gradientFill>
      </fill>
    </dxf>
    <dxf>
      <fill>
        <gradientFill>
          <stop position="0">
            <color rgb="FFFF0000"/>
          </stop>
          <stop position="1">
            <color theme="1"/>
          </stop>
        </gradientFill>
      </fill>
    </dxf>
    <dxf>
      <fill>
        <gradientFill type="path">
          <stop position="0">
            <color theme="1"/>
          </stop>
          <stop position="1">
            <color rgb="FFFFFF00"/>
          </stop>
        </gradientFill>
      </fill>
    </dxf>
    <dxf>
      <fill>
        <gradientFill type="path" left="0.5" right="0.5" top="0.5" bottom="0.5">
          <stop position="0">
            <color rgb="FFFF0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0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FF0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rgb="FFFFFF00"/>
          </stop>
          <stop position="1">
            <color rgb="FFFF0000"/>
          </stop>
        </gradientFill>
      </fill>
    </dxf>
    <dxf>
      <fill>
        <gradientFill>
          <stop position="0">
            <color rgb="FF538CFF"/>
          </stop>
          <stop position="1">
            <color rgb="FFFFFF79"/>
          </stop>
        </gradientFill>
      </fill>
    </dxf>
    <dxf>
      <font>
        <b/>
        <i val="0"/>
        <color auto="1"/>
      </font>
      <fill>
        <gradientFill degree="180">
          <stop position="0">
            <color theme="0"/>
          </stop>
          <stop position="1">
            <color theme="4"/>
          </stop>
        </gradientFill>
      </fill>
    </dxf>
    <dxf>
      <font>
        <b/>
        <i val="0"/>
        <color auto="1"/>
      </font>
      <fill>
        <gradientFill degree="18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auto="1"/>
      </font>
      <fill>
        <gradientFill degree="45">
          <stop position="0">
            <color theme="0"/>
          </stop>
          <stop position="0.5">
            <color theme="1" tint="0.25098422193060094"/>
          </stop>
          <stop position="1">
            <color theme="0"/>
          </stop>
        </gradientFill>
      </fill>
    </dxf>
    <dxf>
      <font>
        <b/>
        <i val="0"/>
        <color auto="1"/>
      </font>
      <fill>
        <gradientFill degree="180">
          <stop position="0">
            <color theme="0"/>
          </stop>
          <stop position="1">
            <color theme="4"/>
          </stop>
        </gradientFill>
      </fill>
    </dxf>
    <dxf>
      <font>
        <b/>
        <i val="0"/>
        <color auto="1"/>
      </font>
      <fill>
        <gradientFill degree="18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auto="1"/>
      </font>
      <fill>
        <gradientFill degree="45">
          <stop position="0">
            <color theme="0"/>
          </stop>
          <stop position="0.5">
            <color theme="1" tint="0.34900967436750391"/>
          </stop>
          <stop position="1">
            <color theme="0"/>
          </stop>
        </gradientFill>
      </fill>
    </dxf>
    <dxf>
      <font>
        <b/>
        <i val="0"/>
        <color auto="1"/>
      </font>
      <fill>
        <gradientFill degree="18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auto="1"/>
      </font>
      <fill>
        <gradientFill degree="180">
          <stop position="0">
            <color theme="0"/>
          </stop>
          <stop position="1">
            <color theme="4"/>
          </stop>
        </gradientFill>
      </fill>
    </dxf>
    <dxf>
      <font>
        <b/>
        <i val="0"/>
        <color theme="1" tint="4.9989318521683403E-2"/>
      </font>
      <fill>
        <gradientFill degree="45">
          <stop position="0">
            <color theme="0"/>
          </stop>
          <stop position="0.5">
            <color theme="1" tint="0.34900967436750391"/>
          </stop>
          <stop position="1">
            <color theme="0"/>
          </stop>
        </gradientFill>
      </fill>
    </dxf>
    <dxf>
      <font>
        <b/>
        <i val="0"/>
        <color auto="1"/>
      </font>
      <fill>
        <gradientFill degree="180">
          <stop position="0">
            <color theme="0"/>
          </stop>
          <stop position="1">
            <color theme="4"/>
          </stop>
        </gradientFill>
      </fill>
    </dxf>
    <dxf>
      <font>
        <b/>
        <i val="0"/>
        <color auto="1"/>
      </font>
      <fill>
        <gradientFill degree="18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auto="1"/>
      </font>
      <fill>
        <gradientFill degree="45">
          <stop position="0">
            <color theme="0"/>
          </stop>
          <stop position="0.5">
            <color theme="1" tint="0.25098422193060094"/>
          </stop>
          <stop position="1">
            <color theme="0"/>
          </stop>
        </gradientFill>
      </fill>
    </dxf>
    <dxf>
      <font>
        <b/>
        <i val="0"/>
        <color auto="1"/>
      </font>
      <fill>
        <gradientFill degree="180">
          <stop position="0">
            <color theme="0"/>
          </stop>
          <stop position="1">
            <color theme="4"/>
          </stop>
        </gradientFill>
      </fill>
    </dxf>
    <dxf>
      <font>
        <b/>
        <i val="0"/>
        <color auto="1"/>
      </font>
      <fill>
        <gradientFill degree="18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auto="1"/>
      </font>
      <fill>
        <gradientFill degree="45">
          <stop position="0">
            <color theme="0"/>
          </stop>
          <stop position="0.5">
            <color theme="1" tint="0.34900967436750391"/>
          </stop>
          <stop position="1">
            <color theme="0"/>
          </stop>
        </gradientFill>
      </fill>
    </dxf>
    <dxf>
      <font>
        <b/>
        <i val="0"/>
        <color auto="1"/>
      </font>
      <fill>
        <gradientFill degree="18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auto="1"/>
      </font>
      <fill>
        <gradientFill degree="180">
          <stop position="0">
            <color theme="0"/>
          </stop>
          <stop position="1">
            <color theme="4"/>
          </stop>
        </gradientFill>
      </fill>
    </dxf>
    <dxf>
      <font>
        <b/>
        <i val="0"/>
        <color theme="1" tint="4.9989318521683403E-2"/>
      </font>
      <fill>
        <gradientFill degree="45">
          <stop position="0">
            <color theme="0"/>
          </stop>
          <stop position="0.5">
            <color theme="1" tint="0.34900967436750391"/>
          </stop>
          <stop position="1">
            <color theme="0"/>
          </stop>
        </gradientFill>
      </fill>
    </dxf>
  </dxfs>
  <tableStyles count="0" defaultTableStyle="TableStyleMedium2" defaultPivotStyle="PivotStyleLight16"/>
  <colors>
    <mruColors>
      <color rgb="FFFF5757"/>
      <color rgb="FFFF5353"/>
      <color rgb="FFBEBEBE"/>
      <color rgb="FFFCD9BC"/>
      <color rgb="FFFCD3B2"/>
      <color rgb="FFFBCFAB"/>
      <color rgb="FFFAC090"/>
      <color rgb="FFFAB882"/>
      <color rgb="FFF9B073"/>
      <color rgb="FFF8A76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/>
  <dimension ref="A1:Y252"/>
  <sheetViews>
    <sheetView topLeftCell="C1" workbookViewId="0">
      <selection activeCell="P6" sqref="P6:R6"/>
    </sheetView>
  </sheetViews>
  <sheetFormatPr baseColWidth="10" defaultRowHeight="15" x14ac:dyDescent="0.25"/>
  <cols>
    <col min="1" max="1" width="2.7109375" style="1" customWidth="1"/>
    <col min="2" max="2" width="22.7109375" customWidth="1"/>
    <col min="4" max="4" width="9" style="29" customWidth="1"/>
    <col min="5" max="5" width="2.7109375" style="1" customWidth="1"/>
    <col min="6" max="6" width="24.7109375" customWidth="1"/>
    <col min="8" max="8" width="9" style="29" customWidth="1"/>
    <col min="9" max="9" width="2.7109375" customWidth="1"/>
    <col min="10" max="10" width="11.42578125" customWidth="1"/>
    <col min="11" max="11" width="2.7109375" customWidth="1"/>
    <col min="12" max="12" width="15.5703125" style="60" customWidth="1"/>
    <col min="13" max="13" width="2.7109375" customWidth="1"/>
    <col min="14" max="14" width="30.42578125" style="4" customWidth="1"/>
    <col min="15" max="15" width="2.7109375" customWidth="1"/>
    <col min="16" max="16" width="22.7109375" customWidth="1"/>
    <col min="18" max="18" width="9" style="29" customWidth="1"/>
    <col min="19" max="19" width="2.7109375" customWidth="1"/>
    <col min="20" max="20" width="11.42578125" style="14"/>
    <col min="21" max="21" width="2.7109375" customWidth="1"/>
    <col min="22" max="22" width="15.5703125" style="14" customWidth="1"/>
    <col min="23" max="23" width="2.7109375" customWidth="1"/>
    <col min="24" max="24" width="34.140625" customWidth="1"/>
    <col min="25" max="25" width="2.7109375" customWidth="1"/>
  </cols>
  <sheetData>
    <row r="1" spans="1:25" x14ac:dyDescent="0.25">
      <c r="A1" s="12"/>
      <c r="B1" s="2"/>
      <c r="C1" s="2"/>
      <c r="D1" s="26"/>
      <c r="E1" s="12"/>
      <c r="F1" s="2"/>
      <c r="G1" s="2"/>
      <c r="H1" s="26"/>
      <c r="I1" s="2"/>
      <c r="J1" s="2"/>
      <c r="K1" s="2"/>
      <c r="L1" s="58"/>
      <c r="M1" s="2"/>
      <c r="N1" s="2"/>
      <c r="O1" s="2"/>
      <c r="P1" s="2"/>
      <c r="Q1" s="2"/>
      <c r="R1" s="26"/>
      <c r="S1" s="2"/>
      <c r="T1" s="17"/>
      <c r="U1" s="2"/>
      <c r="V1" s="17"/>
      <c r="W1" s="2"/>
      <c r="X1" s="2"/>
      <c r="Y1" s="2"/>
    </row>
    <row r="2" spans="1:25" ht="42.75" customHeight="1" x14ac:dyDescent="0.7">
      <c r="A2" s="12"/>
      <c r="B2" s="145" t="s">
        <v>106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2"/>
    </row>
    <row r="3" spans="1:25" x14ac:dyDescent="0.25">
      <c r="A3" s="12"/>
      <c r="B3" s="2"/>
      <c r="C3" s="2"/>
      <c r="D3" s="26"/>
      <c r="E3" s="12"/>
      <c r="F3" s="2"/>
      <c r="G3" s="2"/>
      <c r="H3" s="26"/>
      <c r="I3" s="2"/>
      <c r="J3" s="2"/>
      <c r="K3" s="2"/>
      <c r="L3" s="58"/>
      <c r="M3" s="2"/>
      <c r="N3" s="2"/>
      <c r="O3" s="2"/>
      <c r="P3" s="2"/>
      <c r="Q3" s="2"/>
      <c r="R3" s="26"/>
      <c r="S3" s="2"/>
      <c r="T3" s="17"/>
      <c r="U3" s="2"/>
      <c r="V3" s="17"/>
      <c r="W3" s="2"/>
      <c r="X3" s="2"/>
      <c r="Y3" s="2"/>
    </row>
    <row r="4" spans="1:25" x14ac:dyDescent="0.25">
      <c r="A4" s="12"/>
      <c r="B4" s="148" t="s">
        <v>104</v>
      </c>
      <c r="C4" s="148"/>
      <c r="D4" s="148"/>
      <c r="E4" s="12"/>
      <c r="F4" s="148" t="s">
        <v>104</v>
      </c>
      <c r="G4" s="148"/>
      <c r="H4" s="148"/>
      <c r="I4" s="2"/>
      <c r="J4" s="147" t="s">
        <v>102</v>
      </c>
      <c r="K4" s="147"/>
      <c r="L4" s="147"/>
      <c r="M4" s="147"/>
      <c r="N4" s="147"/>
      <c r="O4" s="2"/>
      <c r="P4" s="148" t="s">
        <v>104</v>
      </c>
      <c r="Q4" s="148"/>
      <c r="R4" s="148"/>
      <c r="S4" s="2"/>
      <c r="T4" s="146" t="s">
        <v>102</v>
      </c>
      <c r="U4" s="146"/>
      <c r="V4" s="146"/>
      <c r="W4" s="146"/>
      <c r="X4" s="146"/>
      <c r="Y4" s="2"/>
    </row>
    <row r="5" spans="1:25" ht="10.5" customHeight="1" x14ac:dyDescent="0.25">
      <c r="A5" s="12"/>
      <c r="B5" s="64"/>
      <c r="C5" s="64"/>
      <c r="D5" s="64"/>
      <c r="E5" s="64"/>
      <c r="F5" s="64"/>
      <c r="G5" s="64"/>
      <c r="H5" s="64"/>
      <c r="I5" s="64"/>
      <c r="J5" s="147"/>
      <c r="K5" s="147"/>
      <c r="L5" s="147"/>
      <c r="M5" s="147"/>
      <c r="N5" s="147"/>
      <c r="O5" s="64"/>
      <c r="P5" s="64"/>
      <c r="Q5" s="64"/>
      <c r="R5" s="64"/>
      <c r="S5" s="64"/>
      <c r="T5" s="146"/>
      <c r="U5" s="146"/>
      <c r="V5" s="146"/>
      <c r="W5" s="146"/>
      <c r="X5" s="146"/>
      <c r="Y5" s="2"/>
    </row>
    <row r="6" spans="1:25" ht="49.5" customHeight="1" x14ac:dyDescent="0.25">
      <c r="A6" s="12"/>
      <c r="B6" s="195">
        <f>SUM(C10:C100)</f>
        <v>22311992</v>
      </c>
      <c r="C6" s="149"/>
      <c r="D6" s="149"/>
      <c r="E6" s="64"/>
      <c r="F6" s="194">
        <f>SUM(G10:G99)</f>
        <v>21562789</v>
      </c>
      <c r="G6" s="151"/>
      <c r="H6" s="151"/>
      <c r="I6" s="65"/>
      <c r="J6" s="147"/>
      <c r="K6" s="147"/>
      <c r="L6" s="147"/>
      <c r="M6" s="147"/>
      <c r="N6" s="147"/>
      <c r="O6" s="66"/>
      <c r="P6" s="193">
        <f>SUM(Q10:Q101)</f>
        <v>21652894</v>
      </c>
      <c r="Q6" s="152"/>
      <c r="R6" s="152"/>
      <c r="S6" s="64"/>
      <c r="T6" s="146"/>
      <c r="U6" s="146"/>
      <c r="V6" s="146"/>
      <c r="W6" s="146"/>
      <c r="X6" s="146"/>
      <c r="Y6" s="2"/>
    </row>
    <row r="7" spans="1:25" ht="20.100000000000001" customHeight="1" thickBot="1" x14ac:dyDescent="0.3">
      <c r="A7" s="12"/>
      <c r="B7" s="2"/>
      <c r="C7" s="2"/>
      <c r="D7" s="26"/>
      <c r="E7" s="12"/>
      <c r="F7" s="2"/>
      <c r="G7" s="2"/>
      <c r="H7" s="26"/>
      <c r="I7" s="2"/>
      <c r="J7" s="2"/>
      <c r="K7" s="2"/>
      <c r="L7" s="58"/>
      <c r="M7" s="2"/>
      <c r="N7" s="2"/>
      <c r="O7" s="66"/>
      <c r="P7" s="2"/>
      <c r="Q7" s="2"/>
      <c r="R7" s="26"/>
      <c r="S7" s="2"/>
      <c r="T7" s="17"/>
      <c r="U7" s="2"/>
      <c r="V7" s="17"/>
      <c r="W7" s="2"/>
      <c r="X7" s="2"/>
      <c r="Y7" s="2"/>
    </row>
    <row r="8" spans="1:25" s="1" customFormat="1" ht="49.5" customHeight="1" thickTop="1" thickBot="1" x14ac:dyDescent="0.3">
      <c r="A8" s="3"/>
      <c r="B8" s="162" t="s">
        <v>99</v>
      </c>
      <c r="C8" s="163"/>
      <c r="D8" s="30" t="s">
        <v>87</v>
      </c>
      <c r="E8" s="3"/>
      <c r="F8" s="164" t="s">
        <v>100</v>
      </c>
      <c r="G8" s="165"/>
      <c r="H8" s="30" t="s">
        <v>87</v>
      </c>
      <c r="I8" s="3"/>
      <c r="J8" s="6" t="s">
        <v>81</v>
      </c>
      <c r="K8" s="8"/>
      <c r="L8" s="56" t="s">
        <v>95</v>
      </c>
      <c r="M8" s="8"/>
      <c r="N8" s="25" t="s">
        <v>97</v>
      </c>
      <c r="O8" s="8"/>
      <c r="P8" s="166" t="s">
        <v>103</v>
      </c>
      <c r="Q8" s="167"/>
      <c r="R8" s="30" t="s">
        <v>87</v>
      </c>
      <c r="S8" s="12"/>
      <c r="T8" s="13" t="s">
        <v>82</v>
      </c>
      <c r="U8" s="8"/>
      <c r="V8" s="56" t="s">
        <v>95</v>
      </c>
      <c r="W8" s="8"/>
      <c r="X8" s="24" t="s">
        <v>98</v>
      </c>
      <c r="Y8" s="8"/>
    </row>
    <row r="9" spans="1:25" s="1" customFormat="1" ht="20.100000000000001" customHeight="1" thickTop="1" thickBot="1" x14ac:dyDescent="0.3">
      <c r="A9" s="3"/>
      <c r="B9" s="3"/>
      <c r="C9" s="3"/>
      <c r="D9" s="27"/>
      <c r="E9" s="3"/>
      <c r="F9" s="3"/>
      <c r="G9" s="3"/>
      <c r="H9" s="27"/>
      <c r="I9" s="3"/>
      <c r="J9" s="7"/>
      <c r="K9" s="8"/>
      <c r="L9" s="55"/>
      <c r="M9" s="8"/>
      <c r="N9" s="15"/>
      <c r="O9" s="8"/>
      <c r="P9" s="3"/>
      <c r="Q9" s="3"/>
      <c r="R9" s="27"/>
      <c r="S9" s="12"/>
      <c r="T9" s="7"/>
      <c r="U9" s="8"/>
      <c r="V9" s="3"/>
      <c r="W9" s="8"/>
      <c r="X9" s="16"/>
      <c r="Y9" s="8"/>
    </row>
    <row r="10" spans="1:25" ht="20.100000000000001" customHeight="1" thickTop="1" thickBot="1" x14ac:dyDescent="0.3">
      <c r="A10" s="21"/>
      <c r="B10" s="38" t="s">
        <v>1</v>
      </c>
      <c r="C10" s="39">
        <v>138825</v>
      </c>
      <c r="D10" s="42" t="s">
        <v>96</v>
      </c>
      <c r="E10" s="23"/>
      <c r="F10" s="33" t="s">
        <v>1</v>
      </c>
      <c r="G10" s="34">
        <v>80636</v>
      </c>
      <c r="H10" s="42" t="s">
        <v>101</v>
      </c>
      <c r="I10" s="2"/>
      <c r="J10" s="31">
        <f t="shared" ref="J10:J41" si="0">G10-C10</f>
        <v>-58189</v>
      </c>
      <c r="K10" s="9"/>
      <c r="L10" s="61" t="str">
        <f t="shared" ref="L10:L73" si="1">IF(J10&lt;-100000,"perte de OUF?","")</f>
        <v/>
      </c>
      <c r="M10" s="9"/>
      <c r="N10" s="168">
        <f>J10+J11+J12+J13+J14+J15+J16+J17+J18+J19+J20+J21+J22+J23+J24+J25+J26+J27+J28+J29+J30+J31+J32+J33+J34+J35+J36+J37+J38+J39+J40+J41+J42+J43+J44+J45+J46+J47+J48+J49+J50+J51+J52+J53+J54+J55+J56+J57+J58+J59+J60+J61+J62+J63+J64+J65+J66+J67+J68+J69+J70+J71+J72+J73+J74+J75+J76+J77+J78+J79+J80+J81+J82+J83+J84+J85+J86+J87+J88+J89+J90+J91+J92+J93+J94+J95+J96+J97+J98+J99+J100+J101+J102+J103+J104+J105+J106+J107+J108+J109+J110+J111+J112+J113</f>
        <v>-749203</v>
      </c>
      <c r="O10" s="9"/>
      <c r="P10" s="40" t="s">
        <v>1</v>
      </c>
      <c r="Q10" s="41">
        <v>146161</v>
      </c>
      <c r="R10" s="42" t="s">
        <v>105</v>
      </c>
      <c r="S10" s="2"/>
      <c r="T10" s="32">
        <f t="shared" ref="T10:T73" si="2">Q10-G10</f>
        <v>65525</v>
      </c>
      <c r="U10" s="9"/>
      <c r="V10" s="61" t="str">
        <f t="shared" ref="V10:V73" si="3">IF(T10&lt;-100000,"perte de OUF?","")</f>
        <v/>
      </c>
      <c r="W10" s="9"/>
      <c r="X10" s="153">
        <f>T10+T11+T12+T13+T14+T15+T16+T17+T18+T19+T20+T21+T22+T23+T24+T25+T26+T27+T28+T29+T30+T31+T32+T33+T34+T35+T36+T37+T38+T39+T40+T41+T42+T43+T44+T45+T46+T47+T48+T49+T50+T51+T52+T53+T54+T55+T56+T57+T58+T59+T60+T61+T62+T63+T64+T65+T66+T67+T68+T69+T70+T71+T72+T73+T74+T75+T76+T77+T78+T79+T80+T81+T82+T83+T84+T85+T86+T87+T88+T89+T90+T91+T92+T93+T94+T95+T96+T97+T98+T99+T100+T101+T102+T103+T104+T105+T106+T107+T108+T109+T110+T111+T112+T113</f>
        <v>90105</v>
      </c>
      <c r="Y10" s="9"/>
    </row>
    <row r="11" spans="1:25" ht="20.100000000000001" customHeight="1" thickTop="1" thickBot="1" x14ac:dyDescent="0.3">
      <c r="A11" s="18"/>
      <c r="B11" s="38" t="s">
        <v>2</v>
      </c>
      <c r="C11" s="39">
        <v>147656</v>
      </c>
      <c r="D11" s="43" t="str">
        <f t="shared" ref="D11:D74" si="4">D10</f>
        <v>20h00</v>
      </c>
      <c r="E11" s="22"/>
      <c r="F11" s="33" t="s">
        <v>2</v>
      </c>
      <c r="G11" s="34">
        <v>107627</v>
      </c>
      <c r="H11" s="43" t="str">
        <f t="shared" ref="H11:H74" si="5">H10</f>
        <v>19h24</v>
      </c>
      <c r="I11" s="2"/>
      <c r="J11" s="31">
        <f t="shared" si="0"/>
        <v>-40029</v>
      </c>
      <c r="K11" s="9"/>
      <c r="L11" s="61" t="str">
        <f>IF(J11&lt;-100000,"perte L10de OUF?","")</f>
        <v/>
      </c>
      <c r="M11" s="9"/>
      <c r="N11" s="169"/>
      <c r="O11" s="9"/>
      <c r="P11" s="40" t="s">
        <v>2</v>
      </c>
      <c r="Q11" s="41">
        <v>107627</v>
      </c>
      <c r="R11" s="43" t="str">
        <f t="shared" ref="R11:R74" si="6">R10</f>
        <v>20h45</v>
      </c>
      <c r="S11" s="2"/>
      <c r="T11" s="32">
        <f t="shared" si="2"/>
        <v>0</v>
      </c>
      <c r="U11" s="9"/>
      <c r="V11" s="61" t="str">
        <f t="shared" si="3"/>
        <v/>
      </c>
      <c r="W11" s="9"/>
      <c r="X11" s="154"/>
      <c r="Y11" s="9"/>
    </row>
    <row r="12" spans="1:25" ht="20.100000000000001" customHeight="1" thickTop="1" thickBot="1" x14ac:dyDescent="0.3">
      <c r="A12" s="18"/>
      <c r="B12" s="38" t="s">
        <v>3</v>
      </c>
      <c r="C12" s="39">
        <v>43009</v>
      </c>
      <c r="D12" s="43" t="str">
        <f t="shared" si="4"/>
        <v>20h00</v>
      </c>
      <c r="E12" s="22"/>
      <c r="F12" s="33" t="s">
        <v>3</v>
      </c>
      <c r="G12" s="34">
        <v>91896</v>
      </c>
      <c r="H12" s="43" t="str">
        <f t="shared" si="5"/>
        <v>19h24</v>
      </c>
      <c r="I12" s="2"/>
      <c r="J12" s="31">
        <f t="shared" si="0"/>
        <v>48887</v>
      </c>
      <c r="K12" s="9"/>
      <c r="L12" s="61" t="str">
        <f t="shared" si="1"/>
        <v/>
      </c>
      <c r="M12" s="9"/>
      <c r="N12" s="170"/>
      <c r="O12" s="9"/>
      <c r="P12" s="40" t="s">
        <v>3</v>
      </c>
      <c r="Q12" s="41">
        <v>103118</v>
      </c>
      <c r="R12" s="43" t="str">
        <f t="shared" si="6"/>
        <v>20h45</v>
      </c>
      <c r="S12" s="2"/>
      <c r="T12" s="32">
        <f t="shared" si="2"/>
        <v>11222</v>
      </c>
      <c r="U12" s="9"/>
      <c r="V12" s="61" t="str">
        <f t="shared" si="3"/>
        <v/>
      </c>
      <c r="W12" s="9"/>
      <c r="X12" s="155"/>
      <c r="Y12" s="9"/>
    </row>
    <row r="13" spans="1:25" ht="20.100000000000001" customHeight="1" thickTop="1" thickBot="1" x14ac:dyDescent="0.3">
      <c r="A13" s="18"/>
      <c r="B13" s="38" t="s">
        <v>4</v>
      </c>
      <c r="C13" s="39">
        <v>171174</v>
      </c>
      <c r="D13" s="43" t="str">
        <f t="shared" si="4"/>
        <v>20h00</v>
      </c>
      <c r="E13" s="22"/>
      <c r="F13" s="33" t="s">
        <v>4</v>
      </c>
      <c r="G13" s="34">
        <v>101677</v>
      </c>
      <c r="H13" s="43" t="str">
        <f t="shared" si="5"/>
        <v>19h24</v>
      </c>
      <c r="I13" s="2"/>
      <c r="J13" s="31">
        <f t="shared" si="0"/>
        <v>-69497</v>
      </c>
      <c r="K13" s="9"/>
      <c r="L13" s="61" t="str">
        <f t="shared" si="1"/>
        <v/>
      </c>
      <c r="M13" s="9"/>
      <c r="N13" s="9"/>
      <c r="O13" s="9"/>
      <c r="P13" s="63" t="s">
        <v>4</v>
      </c>
      <c r="Q13" s="62">
        <v>125686</v>
      </c>
      <c r="R13" s="43" t="str">
        <f t="shared" si="6"/>
        <v>20h45</v>
      </c>
      <c r="S13" s="2"/>
      <c r="T13" s="32">
        <f t="shared" si="2"/>
        <v>24009</v>
      </c>
      <c r="U13" s="9"/>
      <c r="V13" s="61" t="str">
        <f t="shared" si="3"/>
        <v/>
      </c>
      <c r="W13" s="9"/>
      <c r="X13" s="2"/>
      <c r="Y13" s="9"/>
    </row>
    <row r="14" spans="1:25" ht="20.100000000000001" customHeight="1" thickTop="1" thickBot="1" x14ac:dyDescent="0.3">
      <c r="A14" s="18"/>
      <c r="B14" s="38" t="s">
        <v>5</v>
      </c>
      <c r="C14" s="39">
        <v>1144000</v>
      </c>
      <c r="D14" s="43" t="str">
        <f t="shared" si="4"/>
        <v>20h00</v>
      </c>
      <c r="E14" s="22"/>
      <c r="F14" s="33" t="s">
        <v>5</v>
      </c>
      <c r="G14" s="34">
        <v>1282418</v>
      </c>
      <c r="H14" s="43" t="str">
        <f t="shared" si="5"/>
        <v>19h24</v>
      </c>
      <c r="I14" s="2"/>
      <c r="J14" s="31">
        <f t="shared" si="0"/>
        <v>138418</v>
      </c>
      <c r="K14" s="9"/>
      <c r="L14" s="61" t="str">
        <f t="shared" si="1"/>
        <v/>
      </c>
      <c r="M14" s="9"/>
      <c r="N14" s="156" t="s">
        <v>88</v>
      </c>
      <c r="O14" s="9"/>
      <c r="P14" s="63" t="s">
        <v>5</v>
      </c>
      <c r="Q14" s="62">
        <v>1282418</v>
      </c>
      <c r="R14" s="43" t="str">
        <f t="shared" si="6"/>
        <v>20h45</v>
      </c>
      <c r="S14" s="2"/>
      <c r="T14" s="32">
        <f t="shared" si="2"/>
        <v>0</v>
      </c>
      <c r="U14" s="49"/>
      <c r="V14" s="61" t="str">
        <f t="shared" si="3"/>
        <v/>
      </c>
      <c r="W14" s="49"/>
      <c r="X14" s="159" t="s">
        <v>92</v>
      </c>
      <c r="Y14" s="9"/>
    </row>
    <row r="15" spans="1:25" ht="20.100000000000001" customHeight="1" thickTop="1" thickBot="1" x14ac:dyDescent="0.3">
      <c r="A15" s="18"/>
      <c r="B15" s="38" t="s">
        <v>6</v>
      </c>
      <c r="C15" s="39">
        <v>93556</v>
      </c>
      <c r="D15" s="43" t="str">
        <f t="shared" si="4"/>
        <v>20h00</v>
      </c>
      <c r="E15" s="22"/>
      <c r="F15" s="33" t="s">
        <v>6</v>
      </c>
      <c r="G15" s="34">
        <v>79707</v>
      </c>
      <c r="H15" s="43" t="str">
        <f t="shared" si="5"/>
        <v>19h24</v>
      </c>
      <c r="I15" s="2"/>
      <c r="J15" s="31">
        <f t="shared" si="0"/>
        <v>-13849</v>
      </c>
      <c r="K15" s="9"/>
      <c r="L15" s="61" t="str">
        <f t="shared" si="1"/>
        <v/>
      </c>
      <c r="M15" s="9"/>
      <c r="N15" s="157"/>
      <c r="O15" s="9"/>
      <c r="P15" s="63" t="s">
        <v>6</v>
      </c>
      <c r="Q15" s="62">
        <v>51116</v>
      </c>
      <c r="R15" s="43" t="str">
        <f t="shared" si="6"/>
        <v>20h45</v>
      </c>
      <c r="S15" s="2"/>
      <c r="T15" s="32">
        <f t="shared" si="2"/>
        <v>-28591</v>
      </c>
      <c r="U15" s="9"/>
      <c r="V15" s="61" t="str">
        <f t="shared" si="3"/>
        <v/>
      </c>
      <c r="W15" s="9"/>
      <c r="X15" s="159"/>
      <c r="Y15" s="9"/>
    </row>
    <row r="16" spans="1:25" ht="20.100000000000001" customHeight="1" thickTop="1" thickBot="1" x14ac:dyDescent="0.3">
      <c r="A16" s="18"/>
      <c r="B16" s="38" t="s">
        <v>7</v>
      </c>
      <c r="C16" s="39">
        <v>357352</v>
      </c>
      <c r="D16" s="43" t="str">
        <f t="shared" si="4"/>
        <v>20h00</v>
      </c>
      <c r="E16" s="22"/>
      <c r="F16" s="33" t="s">
        <v>7</v>
      </c>
      <c r="G16" s="34">
        <v>127828</v>
      </c>
      <c r="H16" s="43" t="str">
        <f t="shared" si="5"/>
        <v>19h24</v>
      </c>
      <c r="I16" s="2"/>
      <c r="J16" s="31">
        <f t="shared" si="0"/>
        <v>-229524</v>
      </c>
      <c r="K16" s="9"/>
      <c r="L16" s="61" t="str">
        <f t="shared" si="1"/>
        <v>perte de OUF?</v>
      </c>
      <c r="M16" s="9"/>
      <c r="N16" s="157"/>
      <c r="O16" s="9"/>
      <c r="P16" s="63" t="s">
        <v>7</v>
      </c>
      <c r="Q16" s="62">
        <v>206611</v>
      </c>
      <c r="R16" s="43" t="str">
        <f t="shared" si="6"/>
        <v>20h45</v>
      </c>
      <c r="S16" s="2"/>
      <c r="T16" s="32">
        <f t="shared" si="2"/>
        <v>78783</v>
      </c>
      <c r="U16" s="9"/>
      <c r="V16" s="61" t="str">
        <f t="shared" si="3"/>
        <v/>
      </c>
      <c r="W16" s="9"/>
      <c r="X16" s="159"/>
      <c r="Y16" s="9"/>
    </row>
    <row r="17" spans="1:25" ht="20.100000000000001" customHeight="1" thickTop="1" thickBot="1" x14ac:dyDescent="0.3">
      <c r="A17" s="18"/>
      <c r="B17" s="38" t="s">
        <v>8</v>
      </c>
      <c r="C17" s="39">
        <v>407195</v>
      </c>
      <c r="D17" s="43" t="str">
        <f t="shared" si="4"/>
        <v>20h00</v>
      </c>
      <c r="E17" s="22"/>
      <c r="F17" s="33" t="s">
        <v>8</v>
      </c>
      <c r="G17" s="34">
        <v>459118</v>
      </c>
      <c r="H17" s="43" t="str">
        <f t="shared" si="5"/>
        <v>19h24</v>
      </c>
      <c r="I17" s="2"/>
      <c r="J17" s="31">
        <f t="shared" si="0"/>
        <v>51923</v>
      </c>
      <c r="K17" s="9"/>
      <c r="L17" s="61" t="str">
        <f t="shared" si="1"/>
        <v/>
      </c>
      <c r="M17" s="9"/>
      <c r="N17" s="157"/>
      <c r="O17" s="9"/>
      <c r="P17" s="63" t="s">
        <v>8</v>
      </c>
      <c r="Q17" s="62">
        <v>421649</v>
      </c>
      <c r="R17" s="43" t="str">
        <f t="shared" si="6"/>
        <v>20h45</v>
      </c>
      <c r="S17" s="2"/>
      <c r="T17" s="32">
        <f t="shared" si="2"/>
        <v>-37469</v>
      </c>
      <c r="U17" s="9"/>
      <c r="V17" s="61" t="str">
        <f t="shared" si="3"/>
        <v/>
      </c>
      <c r="W17" s="9"/>
      <c r="X17" s="49"/>
      <c r="Y17" s="9"/>
    </row>
    <row r="18" spans="1:25" ht="20.100000000000001" customHeight="1" thickTop="1" thickBot="1" x14ac:dyDescent="0.3">
      <c r="A18" s="18"/>
      <c r="B18" s="38" t="s">
        <v>9</v>
      </c>
      <c r="C18" s="39">
        <v>29859</v>
      </c>
      <c r="D18" s="43" t="str">
        <f t="shared" si="4"/>
        <v>20h00</v>
      </c>
      <c r="E18" s="22"/>
      <c r="F18" s="33" t="s">
        <v>9</v>
      </c>
      <c r="G18" s="34">
        <v>24302</v>
      </c>
      <c r="H18" s="43" t="str">
        <f t="shared" si="5"/>
        <v>19h24</v>
      </c>
      <c r="I18" s="2"/>
      <c r="J18" s="31">
        <f t="shared" si="0"/>
        <v>-5557</v>
      </c>
      <c r="K18" s="9"/>
      <c r="L18" s="61" t="str">
        <f t="shared" si="1"/>
        <v/>
      </c>
      <c r="M18" s="9"/>
      <c r="N18" s="157"/>
      <c r="O18" s="9"/>
      <c r="P18" s="63" t="s">
        <v>9</v>
      </c>
      <c r="Q18" s="62">
        <v>24302</v>
      </c>
      <c r="R18" s="43" t="str">
        <f t="shared" si="6"/>
        <v>20h45</v>
      </c>
      <c r="S18" s="2"/>
      <c r="T18" s="32">
        <f t="shared" si="2"/>
        <v>0</v>
      </c>
      <c r="U18" s="49"/>
      <c r="V18" s="61" t="str">
        <f t="shared" si="3"/>
        <v/>
      </c>
      <c r="W18" s="49"/>
      <c r="X18" s="160">
        <f>N10+X10</f>
        <v>-659098</v>
      </c>
      <c r="Y18" s="9"/>
    </row>
    <row r="19" spans="1:25" ht="20.100000000000001" customHeight="1" thickTop="1" thickBot="1" x14ac:dyDescent="0.3">
      <c r="A19" s="18"/>
      <c r="B19" s="38" t="s">
        <v>10</v>
      </c>
      <c r="C19" s="39">
        <v>74745</v>
      </c>
      <c r="D19" s="43" t="str">
        <f t="shared" si="4"/>
        <v>20h00</v>
      </c>
      <c r="E19" s="22"/>
      <c r="F19" s="33" t="s">
        <v>10</v>
      </c>
      <c r="G19" s="34">
        <v>91538</v>
      </c>
      <c r="H19" s="43" t="str">
        <f t="shared" si="5"/>
        <v>19h24</v>
      </c>
      <c r="I19" s="2"/>
      <c r="J19" s="31">
        <f t="shared" si="0"/>
        <v>16793</v>
      </c>
      <c r="K19" s="9"/>
      <c r="L19" s="61" t="str">
        <f t="shared" si="1"/>
        <v/>
      </c>
      <c r="M19" s="9"/>
      <c r="N19" s="157"/>
      <c r="O19" s="9"/>
      <c r="P19" s="63" t="s">
        <v>10</v>
      </c>
      <c r="Q19" s="41">
        <v>125418</v>
      </c>
      <c r="R19" s="43" t="str">
        <f t="shared" si="6"/>
        <v>20h45</v>
      </c>
      <c r="S19" s="2"/>
      <c r="T19" s="32">
        <f t="shared" si="2"/>
        <v>33880</v>
      </c>
      <c r="U19" s="9"/>
      <c r="V19" s="61" t="str">
        <f t="shared" si="3"/>
        <v/>
      </c>
      <c r="W19" s="9"/>
      <c r="X19" s="161"/>
      <c r="Y19" s="9"/>
    </row>
    <row r="20" spans="1:25" ht="20.100000000000001" customHeight="1" thickTop="1" thickBot="1" x14ac:dyDescent="0.3">
      <c r="A20" s="18"/>
      <c r="B20" s="38" t="s">
        <v>11</v>
      </c>
      <c r="C20" s="39">
        <v>185150</v>
      </c>
      <c r="D20" s="43" t="str">
        <f t="shared" si="4"/>
        <v>20h00</v>
      </c>
      <c r="E20" s="22"/>
      <c r="F20" s="33" t="s">
        <v>11</v>
      </c>
      <c r="G20" s="34">
        <v>91565</v>
      </c>
      <c r="H20" s="43" t="str">
        <f t="shared" si="5"/>
        <v>19h24</v>
      </c>
      <c r="I20" s="2"/>
      <c r="J20" s="31">
        <f t="shared" si="0"/>
        <v>-93585</v>
      </c>
      <c r="K20" s="9"/>
      <c r="L20" s="61" t="str">
        <f t="shared" si="1"/>
        <v/>
      </c>
      <c r="M20" s="9"/>
      <c r="N20" s="157"/>
      <c r="O20" s="9"/>
      <c r="P20" s="63" t="s">
        <v>11</v>
      </c>
      <c r="Q20" s="41">
        <v>91565</v>
      </c>
      <c r="R20" s="43" t="str">
        <f t="shared" si="6"/>
        <v>20h45</v>
      </c>
      <c r="S20" s="2"/>
      <c r="T20" s="32">
        <f t="shared" si="2"/>
        <v>0</v>
      </c>
      <c r="U20" s="9"/>
      <c r="V20" s="61" t="str">
        <f t="shared" si="3"/>
        <v/>
      </c>
      <c r="W20" s="9"/>
      <c r="X20" s="161"/>
      <c r="Y20" s="9"/>
    </row>
    <row r="21" spans="1:25" ht="20.100000000000001" customHeight="1" thickTop="1" thickBot="1" x14ac:dyDescent="0.3">
      <c r="A21" s="18"/>
      <c r="B21" s="38" t="s">
        <v>12</v>
      </c>
      <c r="C21" s="39">
        <v>392794</v>
      </c>
      <c r="D21" s="43" t="str">
        <f t="shared" si="4"/>
        <v>20h00</v>
      </c>
      <c r="E21" s="22"/>
      <c r="F21" s="33" t="s">
        <v>12</v>
      </c>
      <c r="G21" s="34">
        <v>688032</v>
      </c>
      <c r="H21" s="43" t="str">
        <f t="shared" si="5"/>
        <v>19h24</v>
      </c>
      <c r="I21" s="2"/>
      <c r="J21" s="31">
        <f t="shared" si="0"/>
        <v>295238</v>
      </c>
      <c r="K21" s="9"/>
      <c r="L21" s="61" t="str">
        <f t="shared" si="1"/>
        <v/>
      </c>
      <c r="M21" s="9"/>
      <c r="N21" s="157"/>
      <c r="O21" s="9"/>
      <c r="P21" s="63" t="s">
        <v>12</v>
      </c>
      <c r="Q21" s="41">
        <v>688032</v>
      </c>
      <c r="R21" s="43" t="str">
        <f t="shared" si="6"/>
        <v>20h45</v>
      </c>
      <c r="S21" s="2"/>
      <c r="T21" s="32">
        <f t="shared" si="2"/>
        <v>0</v>
      </c>
      <c r="U21" s="9"/>
      <c r="V21" s="61" t="str">
        <f t="shared" si="3"/>
        <v/>
      </c>
      <c r="W21" s="9"/>
      <c r="X21" s="49"/>
      <c r="Y21" s="9"/>
    </row>
    <row r="22" spans="1:25" ht="20.100000000000001" customHeight="1" thickTop="1" thickBot="1" x14ac:dyDescent="0.3">
      <c r="A22" s="18"/>
      <c r="B22" s="38" t="s">
        <v>13</v>
      </c>
      <c r="C22" s="39">
        <v>59151</v>
      </c>
      <c r="D22" s="43" t="str">
        <f t="shared" si="4"/>
        <v>20h00</v>
      </c>
      <c r="E22" s="22"/>
      <c r="F22" s="33" t="s">
        <v>13</v>
      </c>
      <c r="G22" s="34">
        <v>79891</v>
      </c>
      <c r="H22" s="43" t="str">
        <f t="shared" si="5"/>
        <v>19h24</v>
      </c>
      <c r="I22" s="2"/>
      <c r="J22" s="31">
        <f t="shared" si="0"/>
        <v>20740</v>
      </c>
      <c r="K22" s="9"/>
      <c r="L22" s="61" t="str">
        <f t="shared" si="1"/>
        <v/>
      </c>
      <c r="M22" s="9"/>
      <c r="N22" s="157"/>
      <c r="O22" s="9"/>
      <c r="P22" s="63" t="s">
        <v>13</v>
      </c>
      <c r="Q22" s="41">
        <v>79891</v>
      </c>
      <c r="R22" s="43" t="str">
        <f t="shared" si="6"/>
        <v>20h45</v>
      </c>
      <c r="S22" s="2"/>
      <c r="T22" s="32">
        <f t="shared" si="2"/>
        <v>0</v>
      </c>
      <c r="U22" s="9"/>
      <c r="V22" s="61" t="str">
        <f t="shared" si="3"/>
        <v/>
      </c>
      <c r="W22" s="9"/>
      <c r="X22" s="49"/>
      <c r="Y22" s="9"/>
    </row>
    <row r="23" spans="1:25" ht="20.100000000000001" customHeight="1" thickTop="1" thickBot="1" x14ac:dyDescent="0.3">
      <c r="A23" s="18"/>
      <c r="B23" s="38" t="s">
        <v>14</v>
      </c>
      <c r="C23" s="39">
        <v>269639</v>
      </c>
      <c r="D23" s="43" t="str">
        <f t="shared" si="4"/>
        <v>20h00</v>
      </c>
      <c r="E23" s="22"/>
      <c r="F23" s="33" t="s">
        <v>14</v>
      </c>
      <c r="G23" s="34">
        <v>534292</v>
      </c>
      <c r="H23" s="43" t="str">
        <f t="shared" si="5"/>
        <v>19h24</v>
      </c>
      <c r="I23" s="2"/>
      <c r="J23" s="31">
        <f t="shared" si="0"/>
        <v>264653</v>
      </c>
      <c r="K23" s="9"/>
      <c r="L23" s="61" t="str">
        <f t="shared" si="1"/>
        <v/>
      </c>
      <c r="M23" s="9"/>
      <c r="N23" s="157"/>
      <c r="O23" s="9"/>
      <c r="P23" s="63" t="s">
        <v>14</v>
      </c>
      <c r="Q23" s="62">
        <v>534292</v>
      </c>
      <c r="R23" s="43" t="str">
        <f t="shared" si="6"/>
        <v>20h45</v>
      </c>
      <c r="S23" s="2"/>
      <c r="T23" s="32">
        <f t="shared" si="2"/>
        <v>0</v>
      </c>
      <c r="U23" s="9"/>
      <c r="V23" s="61" t="str">
        <f t="shared" si="3"/>
        <v/>
      </c>
      <c r="W23" s="9"/>
      <c r="X23" s="49"/>
      <c r="Y23" s="9"/>
    </row>
    <row r="24" spans="1:25" ht="20.100000000000001" customHeight="1" thickTop="1" thickBot="1" x14ac:dyDescent="0.3">
      <c r="A24" s="18"/>
      <c r="B24" s="38" t="s">
        <v>15</v>
      </c>
      <c r="C24" s="39">
        <v>211800</v>
      </c>
      <c r="D24" s="43" t="str">
        <f t="shared" si="4"/>
        <v>20h00</v>
      </c>
      <c r="E24" s="22"/>
      <c r="F24" s="33" t="s">
        <v>15</v>
      </c>
      <c r="G24" s="34">
        <v>41940</v>
      </c>
      <c r="H24" s="43" t="str">
        <f t="shared" si="5"/>
        <v>19h24</v>
      </c>
      <c r="I24" s="2"/>
      <c r="J24" s="31">
        <f t="shared" si="0"/>
        <v>-169860</v>
      </c>
      <c r="K24" s="9"/>
      <c r="L24" s="61" t="str">
        <f t="shared" si="1"/>
        <v>perte de OUF?</v>
      </c>
      <c r="M24" s="9"/>
      <c r="N24" s="157"/>
      <c r="O24" s="9"/>
      <c r="P24" s="63" t="s">
        <v>15</v>
      </c>
      <c r="Q24" s="62">
        <v>55561</v>
      </c>
      <c r="R24" s="43" t="str">
        <f t="shared" si="6"/>
        <v>20h45</v>
      </c>
      <c r="S24" s="2"/>
      <c r="T24" s="32">
        <f t="shared" si="2"/>
        <v>13621</v>
      </c>
      <c r="U24" s="9"/>
      <c r="V24" s="61" t="str">
        <f t="shared" si="3"/>
        <v/>
      </c>
      <c r="W24" s="9"/>
      <c r="X24" s="49"/>
      <c r="Y24" s="9"/>
    </row>
    <row r="25" spans="1:25" ht="20.100000000000001" customHeight="1" thickTop="1" thickBot="1" x14ac:dyDescent="0.3">
      <c r="A25" s="18"/>
      <c r="B25" s="38" t="s">
        <v>16</v>
      </c>
      <c r="C25" s="39">
        <v>144783</v>
      </c>
      <c r="D25" s="43" t="str">
        <f t="shared" si="4"/>
        <v>20h00</v>
      </c>
      <c r="E25" s="22"/>
      <c r="F25" s="33" t="s">
        <v>16</v>
      </c>
      <c r="G25" s="34">
        <v>164427</v>
      </c>
      <c r="H25" s="43" t="str">
        <f t="shared" si="5"/>
        <v>19h24</v>
      </c>
      <c r="I25" s="2"/>
      <c r="J25" s="31">
        <f t="shared" si="0"/>
        <v>19644</v>
      </c>
      <c r="K25" s="9"/>
      <c r="L25" s="61" t="str">
        <f t="shared" si="1"/>
        <v/>
      </c>
      <c r="M25" s="9"/>
      <c r="N25" s="157"/>
      <c r="O25" s="9"/>
      <c r="P25" s="63" t="s">
        <v>16</v>
      </c>
      <c r="Q25" s="62">
        <v>186989</v>
      </c>
      <c r="R25" s="43" t="str">
        <f t="shared" si="6"/>
        <v>20h45</v>
      </c>
      <c r="S25" s="2"/>
      <c r="T25" s="32">
        <f t="shared" si="2"/>
        <v>22562</v>
      </c>
      <c r="U25" s="9"/>
      <c r="V25" s="61" t="str">
        <f t="shared" si="3"/>
        <v/>
      </c>
      <c r="W25" s="9"/>
      <c r="X25" s="49"/>
      <c r="Y25" s="9"/>
    </row>
    <row r="26" spans="1:25" ht="20.100000000000001" customHeight="1" thickTop="1" thickBot="1" x14ac:dyDescent="0.3">
      <c r="A26" s="18"/>
      <c r="B26" s="38" t="s">
        <v>17</v>
      </c>
      <c r="C26" s="39">
        <v>24209</v>
      </c>
      <c r="D26" s="43" t="str">
        <f t="shared" si="4"/>
        <v>20h00</v>
      </c>
      <c r="E26" s="22"/>
      <c r="F26" s="33" t="s">
        <v>17</v>
      </c>
      <c r="G26" s="34">
        <v>31724</v>
      </c>
      <c r="H26" s="43" t="str">
        <f t="shared" si="5"/>
        <v>19h24</v>
      </c>
      <c r="I26" s="2"/>
      <c r="J26" s="31">
        <f t="shared" si="0"/>
        <v>7515</v>
      </c>
      <c r="K26" s="9"/>
      <c r="L26" s="61" t="str">
        <f t="shared" si="1"/>
        <v/>
      </c>
      <c r="M26" s="9"/>
      <c r="N26" s="157"/>
      <c r="O26" s="9"/>
      <c r="P26" s="63" t="s">
        <v>17</v>
      </c>
      <c r="Q26" s="62">
        <v>22019</v>
      </c>
      <c r="R26" s="43" t="str">
        <f t="shared" si="6"/>
        <v>20h45</v>
      </c>
      <c r="S26" s="2"/>
      <c r="T26" s="32">
        <f t="shared" si="2"/>
        <v>-9705</v>
      </c>
      <c r="U26" s="9"/>
      <c r="V26" s="61" t="str">
        <f t="shared" si="3"/>
        <v/>
      </c>
      <c r="W26" s="9"/>
      <c r="X26" s="49"/>
      <c r="Y26" s="9"/>
    </row>
    <row r="27" spans="1:25" ht="20.100000000000001" customHeight="1" thickTop="1" thickBot="1" x14ac:dyDescent="0.3">
      <c r="A27" s="18"/>
      <c r="B27" s="38" t="s">
        <v>18</v>
      </c>
      <c r="C27" s="39">
        <v>100602</v>
      </c>
      <c r="D27" s="43" t="str">
        <f t="shared" si="4"/>
        <v>20h00</v>
      </c>
      <c r="E27" s="22"/>
      <c r="F27" s="33" t="s">
        <v>18</v>
      </c>
      <c r="G27" s="34">
        <v>31779</v>
      </c>
      <c r="H27" s="43" t="str">
        <f t="shared" si="5"/>
        <v>19h24</v>
      </c>
      <c r="I27" s="2"/>
      <c r="J27" s="31">
        <f t="shared" si="0"/>
        <v>-68823</v>
      </c>
      <c r="K27" s="9"/>
      <c r="L27" s="61" t="str">
        <f t="shared" si="1"/>
        <v/>
      </c>
      <c r="M27" s="9"/>
      <c r="N27" s="157"/>
      <c r="O27" s="9"/>
      <c r="P27" s="63" t="s">
        <v>18</v>
      </c>
      <c r="Q27" s="62">
        <v>36445</v>
      </c>
      <c r="R27" s="43" t="str">
        <f t="shared" si="6"/>
        <v>20h45</v>
      </c>
      <c r="S27" s="2"/>
      <c r="T27" s="32">
        <f t="shared" si="2"/>
        <v>4666</v>
      </c>
      <c r="U27" s="9"/>
      <c r="V27" s="61" t="str">
        <f t="shared" si="3"/>
        <v/>
      </c>
      <c r="W27" s="9"/>
      <c r="X27" s="49"/>
      <c r="Y27" s="9"/>
    </row>
    <row r="28" spans="1:25" ht="20.100000000000001" customHeight="1" thickTop="1" thickBot="1" x14ac:dyDescent="0.3">
      <c r="A28" s="18"/>
      <c r="B28" s="38" t="s">
        <v>19</v>
      </c>
      <c r="C28" s="39">
        <v>1153204</v>
      </c>
      <c r="D28" s="43" t="str">
        <f t="shared" si="4"/>
        <v>20h00</v>
      </c>
      <c r="E28" s="22"/>
      <c r="F28" s="33" t="s">
        <v>19</v>
      </c>
      <c r="G28" s="34">
        <v>1173862</v>
      </c>
      <c r="H28" s="43" t="str">
        <f t="shared" si="5"/>
        <v>19h24</v>
      </c>
      <c r="I28" s="2"/>
      <c r="J28" s="31">
        <f t="shared" si="0"/>
        <v>20658</v>
      </c>
      <c r="K28" s="9"/>
      <c r="L28" s="61" t="str">
        <f t="shared" si="1"/>
        <v/>
      </c>
      <c r="M28" s="9"/>
      <c r="N28" s="157"/>
      <c r="O28" s="9"/>
      <c r="P28" s="63" t="s">
        <v>19</v>
      </c>
      <c r="Q28" s="62">
        <v>1173862</v>
      </c>
      <c r="R28" s="43" t="str">
        <f t="shared" si="6"/>
        <v>20h45</v>
      </c>
      <c r="S28" s="2"/>
      <c r="T28" s="32">
        <f t="shared" si="2"/>
        <v>0</v>
      </c>
      <c r="U28" s="9"/>
      <c r="V28" s="61" t="str">
        <f t="shared" si="3"/>
        <v/>
      </c>
      <c r="W28" s="9"/>
      <c r="X28" s="49"/>
      <c r="Y28" s="9"/>
    </row>
    <row r="29" spans="1:25" ht="20.100000000000001" customHeight="1" thickTop="1" thickBot="1" x14ac:dyDescent="0.3">
      <c r="A29" s="18"/>
      <c r="B29" s="38" t="s">
        <v>20</v>
      </c>
      <c r="C29" s="39">
        <v>858445</v>
      </c>
      <c r="D29" s="43" t="str">
        <f t="shared" si="4"/>
        <v>20h00</v>
      </c>
      <c r="E29" s="22"/>
      <c r="F29" s="33" t="s">
        <v>20</v>
      </c>
      <c r="G29" s="34">
        <v>858445</v>
      </c>
      <c r="H29" s="43" t="str">
        <f t="shared" si="5"/>
        <v>19h24</v>
      </c>
      <c r="I29" s="2"/>
      <c r="J29" s="31">
        <f t="shared" si="0"/>
        <v>0</v>
      </c>
      <c r="K29" s="9"/>
      <c r="L29" s="61" t="str">
        <f t="shared" si="1"/>
        <v/>
      </c>
      <c r="M29" s="9"/>
      <c r="N29" s="157"/>
      <c r="O29" s="9"/>
      <c r="P29" s="63" t="s">
        <v>20</v>
      </c>
      <c r="Q29" s="41">
        <v>858445</v>
      </c>
      <c r="R29" s="43" t="str">
        <f t="shared" si="6"/>
        <v>20h45</v>
      </c>
      <c r="S29" s="2"/>
      <c r="T29" s="32">
        <f t="shared" si="2"/>
        <v>0</v>
      </c>
      <c r="U29" s="9"/>
      <c r="V29" s="61" t="str">
        <f t="shared" si="3"/>
        <v/>
      </c>
      <c r="W29" s="9"/>
      <c r="X29" s="49"/>
      <c r="Y29" s="9"/>
    </row>
    <row r="30" spans="1:25" ht="20.100000000000001" customHeight="1" thickTop="1" thickBot="1" x14ac:dyDescent="0.3">
      <c r="A30" s="18"/>
      <c r="B30" s="38" t="s">
        <v>21</v>
      </c>
      <c r="C30" s="39">
        <v>231936</v>
      </c>
      <c r="D30" s="43" t="str">
        <f t="shared" si="4"/>
        <v>20h00</v>
      </c>
      <c r="E30" s="22"/>
      <c r="F30" s="33" t="s">
        <v>21</v>
      </c>
      <c r="G30" s="34">
        <v>394621</v>
      </c>
      <c r="H30" s="43" t="str">
        <f t="shared" si="5"/>
        <v>19h24</v>
      </c>
      <c r="I30" s="2"/>
      <c r="J30" s="31">
        <f t="shared" si="0"/>
        <v>162685</v>
      </c>
      <c r="K30" s="9"/>
      <c r="L30" s="61" t="str">
        <f t="shared" si="1"/>
        <v/>
      </c>
      <c r="M30" s="9"/>
      <c r="N30" s="157"/>
      <c r="O30" s="9"/>
      <c r="P30" s="63" t="s">
        <v>21</v>
      </c>
      <c r="Q30" s="41">
        <v>394621</v>
      </c>
      <c r="R30" s="43" t="str">
        <f t="shared" si="6"/>
        <v>20h45</v>
      </c>
      <c r="S30" s="2"/>
      <c r="T30" s="32">
        <f t="shared" si="2"/>
        <v>0</v>
      </c>
      <c r="U30" s="9"/>
      <c r="V30" s="61" t="str">
        <f t="shared" si="3"/>
        <v/>
      </c>
      <c r="W30" s="9"/>
      <c r="X30" s="49"/>
      <c r="Y30" s="9"/>
    </row>
    <row r="31" spans="1:25" ht="20.100000000000001" customHeight="1" thickTop="1" thickBot="1" x14ac:dyDescent="0.3">
      <c r="A31" s="18"/>
      <c r="B31" s="38" t="s">
        <v>22</v>
      </c>
      <c r="C31" s="39">
        <v>310615</v>
      </c>
      <c r="D31" s="43" t="str">
        <f t="shared" si="4"/>
        <v>20h00</v>
      </c>
      <c r="E31" s="22"/>
      <c r="F31" s="33" t="s">
        <v>22</v>
      </c>
      <c r="G31" s="34">
        <v>310615</v>
      </c>
      <c r="H31" s="43" t="str">
        <f t="shared" si="5"/>
        <v>19h24</v>
      </c>
      <c r="I31" s="2"/>
      <c r="J31" s="31">
        <f t="shared" si="0"/>
        <v>0</v>
      </c>
      <c r="K31" s="9"/>
      <c r="L31" s="61" t="str">
        <f t="shared" si="1"/>
        <v/>
      </c>
      <c r="M31" s="9"/>
      <c r="N31" s="157"/>
      <c r="O31" s="9"/>
      <c r="P31" s="63" t="s">
        <v>22</v>
      </c>
      <c r="Q31" s="41">
        <v>310615</v>
      </c>
      <c r="R31" s="43" t="str">
        <f t="shared" si="6"/>
        <v>20h45</v>
      </c>
      <c r="S31" s="2"/>
      <c r="T31" s="32">
        <f t="shared" si="2"/>
        <v>0</v>
      </c>
      <c r="U31" s="9"/>
      <c r="V31" s="61" t="str">
        <f t="shared" si="3"/>
        <v/>
      </c>
      <c r="W31" s="9"/>
      <c r="X31" s="49"/>
      <c r="Y31" s="9"/>
    </row>
    <row r="32" spans="1:25" ht="20.100000000000001" customHeight="1" thickTop="1" thickBot="1" x14ac:dyDescent="0.3">
      <c r="A32" s="18"/>
      <c r="B32" s="38" t="s">
        <v>93</v>
      </c>
      <c r="C32" s="39">
        <v>163875</v>
      </c>
      <c r="D32" s="43" t="str">
        <f t="shared" si="4"/>
        <v>20h00</v>
      </c>
      <c r="E32" s="22"/>
      <c r="F32" s="33" t="s">
        <v>93</v>
      </c>
      <c r="G32" s="34">
        <v>108907</v>
      </c>
      <c r="H32" s="43" t="str">
        <f t="shared" si="5"/>
        <v>19h24</v>
      </c>
      <c r="I32" s="2"/>
      <c r="J32" s="31">
        <f t="shared" si="0"/>
        <v>-54968</v>
      </c>
      <c r="K32" s="9"/>
      <c r="L32" s="61" t="str">
        <f t="shared" si="1"/>
        <v/>
      </c>
      <c r="M32" s="9"/>
      <c r="N32" s="157"/>
      <c r="O32" s="9"/>
      <c r="P32" s="63" t="s">
        <v>93</v>
      </c>
      <c r="Q32" s="41">
        <v>143480</v>
      </c>
      <c r="R32" s="43" t="str">
        <f t="shared" si="6"/>
        <v>20h45</v>
      </c>
      <c r="S32" s="2"/>
      <c r="T32" s="32">
        <f t="shared" si="2"/>
        <v>34573</v>
      </c>
      <c r="U32" s="9"/>
      <c r="V32" s="61" t="str">
        <f t="shared" si="3"/>
        <v/>
      </c>
      <c r="W32" s="9"/>
      <c r="X32" s="49"/>
      <c r="Y32" s="9"/>
    </row>
    <row r="33" spans="1:25" ht="20.100000000000001" customHeight="1" thickTop="1" thickBot="1" x14ac:dyDescent="0.3">
      <c r="A33" s="18"/>
      <c r="B33" s="38" t="s">
        <v>23</v>
      </c>
      <c r="C33" s="39">
        <v>348264</v>
      </c>
      <c r="D33" s="43" t="str">
        <f t="shared" si="4"/>
        <v>20h00</v>
      </c>
      <c r="E33" s="22"/>
      <c r="F33" s="33" t="s">
        <v>23</v>
      </c>
      <c r="G33" s="34">
        <v>208436</v>
      </c>
      <c r="H33" s="43" t="str">
        <f t="shared" si="5"/>
        <v>19h24</v>
      </c>
      <c r="I33" s="2"/>
      <c r="J33" s="31">
        <f t="shared" si="0"/>
        <v>-139828</v>
      </c>
      <c r="K33" s="9"/>
      <c r="L33" s="61" t="str">
        <f t="shared" si="1"/>
        <v>perte de OUF?</v>
      </c>
      <c r="M33" s="9"/>
      <c r="N33" s="157"/>
      <c r="O33" s="9"/>
      <c r="P33" s="63" t="s">
        <v>23</v>
      </c>
      <c r="Q33" s="62">
        <v>208436</v>
      </c>
      <c r="R33" s="43" t="str">
        <f t="shared" si="6"/>
        <v>20h45</v>
      </c>
      <c r="S33" s="2"/>
      <c r="T33" s="32">
        <f t="shared" si="2"/>
        <v>0</v>
      </c>
      <c r="U33" s="9"/>
      <c r="V33" s="61" t="str">
        <f t="shared" si="3"/>
        <v/>
      </c>
      <c r="W33" s="9"/>
      <c r="X33" s="49"/>
      <c r="Y33" s="9"/>
    </row>
    <row r="34" spans="1:25" ht="20.100000000000001" customHeight="1" thickTop="1" thickBot="1" x14ac:dyDescent="0.3">
      <c r="A34" s="18"/>
      <c r="B34" s="38" t="s">
        <v>83</v>
      </c>
      <c r="C34" s="39">
        <v>26440</v>
      </c>
      <c r="D34" s="43" t="str">
        <f t="shared" si="4"/>
        <v>20h00</v>
      </c>
      <c r="E34" s="22"/>
      <c r="F34" s="33" t="s">
        <v>83</v>
      </c>
      <c r="G34" s="34">
        <v>52946</v>
      </c>
      <c r="H34" s="43" t="str">
        <f t="shared" si="5"/>
        <v>19h24</v>
      </c>
      <c r="I34" s="2"/>
      <c r="J34" s="31">
        <f t="shared" si="0"/>
        <v>26506</v>
      </c>
      <c r="K34" s="9"/>
      <c r="L34" s="61" t="str">
        <f t="shared" si="1"/>
        <v/>
      </c>
      <c r="M34" s="9"/>
      <c r="N34" s="158"/>
      <c r="O34" s="9"/>
      <c r="P34" s="63" t="s">
        <v>83</v>
      </c>
      <c r="Q34" s="62">
        <v>43157</v>
      </c>
      <c r="R34" s="43" t="str">
        <f t="shared" si="6"/>
        <v>20h45</v>
      </c>
      <c r="S34" s="2"/>
      <c r="T34" s="32">
        <f t="shared" si="2"/>
        <v>-9789</v>
      </c>
      <c r="U34" s="9"/>
      <c r="V34" s="61" t="str">
        <f t="shared" si="3"/>
        <v/>
      </c>
      <c r="W34" s="9"/>
      <c r="X34" s="49"/>
      <c r="Y34" s="9"/>
    </row>
    <row r="35" spans="1:25" ht="20.100000000000001" customHeight="1" thickTop="1" thickBot="1" x14ac:dyDescent="0.3">
      <c r="A35" s="18"/>
      <c r="B35" s="38" t="s">
        <v>24</v>
      </c>
      <c r="C35" s="39">
        <v>181446</v>
      </c>
      <c r="D35" s="43" t="str">
        <f t="shared" si="4"/>
        <v>20h00</v>
      </c>
      <c r="E35" s="22"/>
      <c r="F35" s="33" t="s">
        <v>24</v>
      </c>
      <c r="G35" s="34">
        <v>118328</v>
      </c>
      <c r="H35" s="43" t="str">
        <f t="shared" si="5"/>
        <v>19h24</v>
      </c>
      <c r="I35" s="2"/>
      <c r="J35" s="31">
        <f t="shared" si="0"/>
        <v>-63118</v>
      </c>
      <c r="K35" s="9"/>
      <c r="L35" s="61" t="str">
        <f t="shared" si="1"/>
        <v/>
      </c>
      <c r="M35" s="9"/>
      <c r="N35" s="46"/>
      <c r="O35" s="9"/>
      <c r="P35" s="63" t="s">
        <v>24</v>
      </c>
      <c r="Q35" s="62">
        <v>118328</v>
      </c>
      <c r="R35" s="43" t="str">
        <f t="shared" si="6"/>
        <v>20h45</v>
      </c>
      <c r="S35" s="2"/>
      <c r="T35" s="32">
        <f t="shared" si="2"/>
        <v>0</v>
      </c>
      <c r="U35" s="9"/>
      <c r="V35" s="61" t="str">
        <f t="shared" si="3"/>
        <v/>
      </c>
      <c r="W35" s="9"/>
      <c r="X35" s="49"/>
      <c r="Y35" s="9"/>
    </row>
    <row r="36" spans="1:25" ht="20.100000000000001" customHeight="1" thickTop="1" thickBot="1" x14ac:dyDescent="0.3">
      <c r="A36" s="18"/>
      <c r="B36" s="38" t="s">
        <v>25</v>
      </c>
      <c r="C36" s="39">
        <v>232244</v>
      </c>
      <c r="D36" s="43" t="str">
        <f t="shared" si="4"/>
        <v>20h00</v>
      </c>
      <c r="E36" s="22"/>
      <c r="F36" s="33" t="s">
        <v>25</v>
      </c>
      <c r="G36" s="34">
        <v>193181</v>
      </c>
      <c r="H36" s="43" t="str">
        <f t="shared" si="5"/>
        <v>19h24</v>
      </c>
      <c r="I36" s="2"/>
      <c r="J36" s="31">
        <f t="shared" si="0"/>
        <v>-39063</v>
      </c>
      <c r="K36" s="9"/>
      <c r="L36" s="61" t="str">
        <f t="shared" si="1"/>
        <v/>
      </c>
      <c r="M36" s="9"/>
      <c r="N36" s="48" t="s">
        <v>89</v>
      </c>
      <c r="O36" s="9"/>
      <c r="P36" s="63" t="s">
        <v>25</v>
      </c>
      <c r="Q36" s="62">
        <v>193181</v>
      </c>
      <c r="R36" s="43" t="str">
        <f t="shared" si="6"/>
        <v>20h45</v>
      </c>
      <c r="S36" s="2"/>
      <c r="T36" s="32">
        <f t="shared" si="2"/>
        <v>0</v>
      </c>
      <c r="U36" s="9"/>
      <c r="V36" s="61" t="str">
        <f t="shared" si="3"/>
        <v/>
      </c>
      <c r="W36" s="9"/>
      <c r="X36" s="49"/>
      <c r="Y36" s="9"/>
    </row>
    <row r="37" spans="1:25" ht="20.100000000000001" customHeight="1" thickTop="1" thickBot="1" x14ac:dyDescent="0.3">
      <c r="A37" s="18"/>
      <c r="B37" s="38" t="s">
        <v>26</v>
      </c>
      <c r="C37" s="39">
        <v>65799</v>
      </c>
      <c r="D37" s="43" t="str">
        <f t="shared" si="4"/>
        <v>20h00</v>
      </c>
      <c r="E37" s="22"/>
      <c r="F37" s="33" t="s">
        <v>26</v>
      </c>
      <c r="G37" s="34">
        <v>79226</v>
      </c>
      <c r="H37" s="43" t="str">
        <f t="shared" si="5"/>
        <v>19h24</v>
      </c>
      <c r="I37" s="2"/>
      <c r="J37" s="31">
        <f t="shared" si="0"/>
        <v>13427</v>
      </c>
      <c r="K37" s="9"/>
      <c r="L37" s="61" t="str">
        <f t="shared" si="1"/>
        <v/>
      </c>
      <c r="M37" s="9"/>
      <c r="N37" s="48" t="s">
        <v>91</v>
      </c>
      <c r="O37" s="9"/>
      <c r="P37" s="63" t="s">
        <v>26</v>
      </c>
      <c r="Q37" s="62">
        <v>79226</v>
      </c>
      <c r="R37" s="43" t="str">
        <f t="shared" si="6"/>
        <v>20h45</v>
      </c>
      <c r="S37" s="2"/>
      <c r="T37" s="32">
        <f t="shared" si="2"/>
        <v>0</v>
      </c>
      <c r="U37" s="9"/>
      <c r="V37" s="61" t="str">
        <f t="shared" si="3"/>
        <v/>
      </c>
      <c r="W37" s="9"/>
      <c r="X37" s="49"/>
      <c r="Y37" s="9"/>
    </row>
    <row r="38" spans="1:25" ht="20.100000000000001" customHeight="1" thickTop="1" thickBot="1" x14ac:dyDescent="0.3">
      <c r="A38" s="18"/>
      <c r="B38" s="38" t="s">
        <v>27</v>
      </c>
      <c r="C38" s="39">
        <v>448874</v>
      </c>
      <c r="D38" s="43" t="str">
        <f t="shared" si="4"/>
        <v>20h00</v>
      </c>
      <c r="E38" s="22"/>
      <c r="F38" s="33" t="s">
        <v>27</v>
      </c>
      <c r="G38" s="34">
        <v>448874</v>
      </c>
      <c r="H38" s="43" t="str">
        <f t="shared" si="5"/>
        <v>19h24</v>
      </c>
      <c r="I38" s="2"/>
      <c r="J38" s="31">
        <f t="shared" si="0"/>
        <v>0</v>
      </c>
      <c r="K38" s="9"/>
      <c r="L38" s="61" t="str">
        <f t="shared" si="1"/>
        <v/>
      </c>
      <c r="M38" s="9"/>
      <c r="N38" s="48" t="s">
        <v>90</v>
      </c>
      <c r="O38" s="9"/>
      <c r="P38" s="63" t="s">
        <v>27</v>
      </c>
      <c r="Q38" s="62">
        <v>448874</v>
      </c>
      <c r="R38" s="43" t="str">
        <f t="shared" si="6"/>
        <v>20h45</v>
      </c>
      <c r="S38" s="2"/>
      <c r="T38" s="32">
        <f t="shared" si="2"/>
        <v>0</v>
      </c>
      <c r="U38" s="9"/>
      <c r="V38" s="61" t="str">
        <f t="shared" si="3"/>
        <v/>
      </c>
      <c r="W38" s="9"/>
      <c r="X38" s="49"/>
      <c r="Y38" s="9"/>
    </row>
    <row r="39" spans="1:25" ht="20.100000000000001" customHeight="1" thickTop="1" thickBot="1" x14ac:dyDescent="0.3">
      <c r="A39" s="18"/>
      <c r="B39" s="38" t="s">
        <v>28</v>
      </c>
      <c r="C39" s="39">
        <v>525645</v>
      </c>
      <c r="D39" s="43" t="str">
        <f t="shared" si="4"/>
        <v>20h00</v>
      </c>
      <c r="E39" s="22"/>
      <c r="F39" s="33" t="s">
        <v>28</v>
      </c>
      <c r="G39" s="34">
        <v>698299</v>
      </c>
      <c r="H39" s="43" t="str">
        <f t="shared" si="5"/>
        <v>19h24</v>
      </c>
      <c r="I39" s="2"/>
      <c r="J39" s="31">
        <f t="shared" si="0"/>
        <v>172654</v>
      </c>
      <c r="K39" s="9"/>
      <c r="L39" s="61" t="str">
        <f t="shared" si="1"/>
        <v/>
      </c>
      <c r="M39" s="9"/>
      <c r="N39" s="47"/>
      <c r="O39" s="9"/>
      <c r="P39" s="63" t="s">
        <v>28</v>
      </c>
      <c r="Q39" s="41">
        <v>698299</v>
      </c>
      <c r="R39" s="43" t="str">
        <f t="shared" si="6"/>
        <v>20h45</v>
      </c>
      <c r="S39" s="2"/>
      <c r="T39" s="32">
        <f t="shared" si="2"/>
        <v>0</v>
      </c>
      <c r="U39" s="9"/>
      <c r="V39" s="61" t="str">
        <f t="shared" si="3"/>
        <v/>
      </c>
      <c r="W39" s="9"/>
      <c r="X39" s="49"/>
      <c r="Y39" s="9"/>
    </row>
    <row r="40" spans="1:25" ht="20.100000000000001" customHeight="1" thickTop="1" thickBot="1" x14ac:dyDescent="0.3">
      <c r="A40" s="18"/>
      <c r="B40" s="38" t="s">
        <v>29</v>
      </c>
      <c r="C40" s="39">
        <v>440170</v>
      </c>
      <c r="D40" s="43" t="str">
        <f t="shared" si="4"/>
        <v>20h00</v>
      </c>
      <c r="E40" s="22"/>
      <c r="F40" s="33" t="s">
        <v>29</v>
      </c>
      <c r="G40" s="34">
        <v>440170</v>
      </c>
      <c r="H40" s="43" t="str">
        <f t="shared" si="5"/>
        <v>19h24</v>
      </c>
      <c r="I40" s="2"/>
      <c r="J40" s="31">
        <f t="shared" si="0"/>
        <v>0</v>
      </c>
      <c r="K40" s="9"/>
      <c r="L40" s="61" t="str">
        <f t="shared" si="1"/>
        <v/>
      </c>
      <c r="M40" s="9"/>
      <c r="N40" s="47"/>
      <c r="O40" s="9"/>
      <c r="P40" s="63" t="s">
        <v>29</v>
      </c>
      <c r="Q40" s="41">
        <v>440170</v>
      </c>
      <c r="R40" s="43" t="str">
        <f t="shared" si="6"/>
        <v>20h45</v>
      </c>
      <c r="S40" s="2"/>
      <c r="T40" s="32">
        <f t="shared" si="2"/>
        <v>0</v>
      </c>
      <c r="U40" s="9"/>
      <c r="V40" s="61" t="str">
        <f t="shared" si="3"/>
        <v/>
      </c>
      <c r="W40" s="9"/>
      <c r="X40" s="49"/>
      <c r="Y40" s="9"/>
    </row>
    <row r="41" spans="1:25" ht="20.100000000000001" customHeight="1" thickTop="1" thickBot="1" x14ac:dyDescent="0.3">
      <c r="A41" s="18"/>
      <c r="B41" s="38" t="s">
        <v>30</v>
      </c>
      <c r="C41" s="39">
        <v>226456</v>
      </c>
      <c r="D41" s="43" t="str">
        <f t="shared" si="4"/>
        <v>20h00</v>
      </c>
      <c r="E41" s="22"/>
      <c r="F41" s="33" t="s">
        <v>30</v>
      </c>
      <c r="G41" s="34">
        <v>231163</v>
      </c>
      <c r="H41" s="43" t="str">
        <f t="shared" si="5"/>
        <v>19h24</v>
      </c>
      <c r="I41" s="2"/>
      <c r="J41" s="31">
        <f t="shared" si="0"/>
        <v>4707</v>
      </c>
      <c r="K41" s="9"/>
      <c r="L41" s="61" t="str">
        <f t="shared" si="1"/>
        <v/>
      </c>
      <c r="M41" s="9"/>
      <c r="N41" s="45"/>
      <c r="O41" s="9"/>
      <c r="P41" s="63" t="s">
        <v>30</v>
      </c>
      <c r="Q41" s="41">
        <v>203043</v>
      </c>
      <c r="R41" s="43" t="str">
        <f t="shared" si="6"/>
        <v>20h45</v>
      </c>
      <c r="S41" s="2"/>
      <c r="T41" s="32">
        <f t="shared" si="2"/>
        <v>-28120</v>
      </c>
      <c r="U41" s="9"/>
      <c r="V41" s="61" t="str">
        <f t="shared" si="3"/>
        <v/>
      </c>
      <c r="W41" s="9"/>
      <c r="X41" s="49"/>
      <c r="Y41" s="9"/>
    </row>
    <row r="42" spans="1:25" ht="20.100000000000001" customHeight="1" thickTop="1" thickBot="1" x14ac:dyDescent="0.3">
      <c r="A42" s="18"/>
      <c r="B42" s="38" t="s">
        <v>31</v>
      </c>
      <c r="C42" s="39">
        <v>49571</v>
      </c>
      <c r="D42" s="43" t="str">
        <f t="shared" si="4"/>
        <v>20h00</v>
      </c>
      <c r="E42" s="22"/>
      <c r="F42" s="33" t="s">
        <v>31</v>
      </c>
      <c r="G42" s="34">
        <v>19886</v>
      </c>
      <c r="H42" s="43" t="str">
        <f t="shared" si="5"/>
        <v>19h24</v>
      </c>
      <c r="I42" s="2"/>
      <c r="J42" s="31">
        <f t="shared" ref="J42:J73" si="7">G42-C42</f>
        <v>-29685</v>
      </c>
      <c r="K42" s="9"/>
      <c r="L42" s="61" t="str">
        <f t="shared" si="1"/>
        <v/>
      </c>
      <c r="M42" s="9"/>
      <c r="N42" s="45"/>
      <c r="O42" s="9"/>
      <c r="P42" s="63" t="s">
        <v>31</v>
      </c>
      <c r="Q42" s="41">
        <v>19887</v>
      </c>
      <c r="R42" s="43" t="str">
        <f t="shared" si="6"/>
        <v>20h45</v>
      </c>
      <c r="S42" s="2"/>
      <c r="T42" s="32">
        <f t="shared" si="2"/>
        <v>1</v>
      </c>
      <c r="U42" s="9"/>
      <c r="V42" s="61" t="str">
        <f t="shared" si="3"/>
        <v/>
      </c>
      <c r="W42" s="9"/>
      <c r="X42" s="49"/>
      <c r="Y42" s="9"/>
    </row>
    <row r="43" spans="1:25" ht="20.100000000000001" customHeight="1" thickTop="1" thickBot="1" x14ac:dyDescent="0.3">
      <c r="A43" s="18"/>
      <c r="B43" s="38" t="s">
        <v>32</v>
      </c>
      <c r="C43" s="39">
        <v>89318</v>
      </c>
      <c r="D43" s="43" t="str">
        <f t="shared" si="4"/>
        <v>20h00</v>
      </c>
      <c r="E43" s="22"/>
      <c r="F43" s="33" t="s">
        <v>32</v>
      </c>
      <c r="G43" s="34">
        <v>81727</v>
      </c>
      <c r="H43" s="43" t="str">
        <f t="shared" si="5"/>
        <v>19h24</v>
      </c>
      <c r="I43" s="2"/>
      <c r="J43" s="31">
        <f t="shared" si="7"/>
        <v>-7591</v>
      </c>
      <c r="K43" s="9"/>
      <c r="L43" s="61" t="str">
        <f t="shared" si="1"/>
        <v/>
      </c>
      <c r="M43" s="9"/>
      <c r="N43" s="45"/>
      <c r="O43" s="9"/>
      <c r="P43" s="40" t="s">
        <v>32</v>
      </c>
      <c r="Q43" s="62">
        <v>53150</v>
      </c>
      <c r="R43" s="43" t="str">
        <f t="shared" si="6"/>
        <v>20h45</v>
      </c>
      <c r="S43" s="2"/>
      <c r="T43" s="32">
        <f t="shared" si="2"/>
        <v>-28577</v>
      </c>
      <c r="U43" s="9"/>
      <c r="V43" s="61" t="str">
        <f t="shared" si="3"/>
        <v/>
      </c>
      <c r="W43" s="9"/>
      <c r="X43" s="49"/>
      <c r="Y43" s="9"/>
    </row>
    <row r="44" spans="1:25" ht="20.100000000000001" customHeight="1" thickTop="1" thickBot="1" x14ac:dyDescent="0.3">
      <c r="A44" s="18"/>
      <c r="B44" s="38" t="s">
        <v>34</v>
      </c>
      <c r="C44" s="39">
        <v>28195</v>
      </c>
      <c r="D44" s="43" t="str">
        <f t="shared" si="4"/>
        <v>20h00</v>
      </c>
      <c r="E44" s="22"/>
      <c r="F44" s="33" t="s">
        <v>34</v>
      </c>
      <c r="G44" s="34">
        <v>47914</v>
      </c>
      <c r="H44" s="43" t="str">
        <f t="shared" si="5"/>
        <v>19h24</v>
      </c>
      <c r="I44" s="2"/>
      <c r="J44" s="31">
        <f t="shared" si="7"/>
        <v>19719</v>
      </c>
      <c r="K44" s="9"/>
      <c r="L44" s="61" t="str">
        <f t="shared" si="1"/>
        <v/>
      </c>
      <c r="M44" s="9"/>
      <c r="N44" s="44"/>
      <c r="O44" s="9"/>
      <c r="P44" s="40" t="s">
        <v>34</v>
      </c>
      <c r="Q44" s="62">
        <v>47914</v>
      </c>
      <c r="R44" s="43" t="str">
        <f t="shared" si="6"/>
        <v>20h45</v>
      </c>
      <c r="S44" s="2"/>
      <c r="T44" s="32">
        <f t="shared" si="2"/>
        <v>0</v>
      </c>
      <c r="U44" s="9"/>
      <c r="V44" s="61" t="str">
        <f t="shared" si="3"/>
        <v/>
      </c>
      <c r="W44" s="9"/>
      <c r="X44" s="49"/>
      <c r="Y44" s="9"/>
    </row>
    <row r="45" spans="1:25" ht="20.100000000000001" customHeight="1" thickTop="1" thickBot="1" x14ac:dyDescent="0.3">
      <c r="A45" s="18"/>
      <c r="B45" s="38" t="s">
        <v>33</v>
      </c>
      <c r="C45" s="39">
        <v>77846</v>
      </c>
      <c r="D45" s="43" t="str">
        <f t="shared" si="4"/>
        <v>20h00</v>
      </c>
      <c r="E45" s="22"/>
      <c r="F45" s="33" t="s">
        <v>33</v>
      </c>
      <c r="G45" s="34">
        <v>20542</v>
      </c>
      <c r="H45" s="43" t="str">
        <f t="shared" si="5"/>
        <v>19h24</v>
      </c>
      <c r="I45" s="2"/>
      <c r="J45" s="31">
        <f t="shared" si="7"/>
        <v>-57304</v>
      </c>
      <c r="K45" s="9"/>
      <c r="L45" s="61" t="str">
        <f t="shared" si="1"/>
        <v/>
      </c>
      <c r="M45" s="9"/>
      <c r="N45" s="44"/>
      <c r="O45" s="9"/>
      <c r="P45" s="63" t="s">
        <v>33</v>
      </c>
      <c r="Q45" s="62">
        <v>17434</v>
      </c>
      <c r="R45" s="43" t="str">
        <f t="shared" si="6"/>
        <v>20h45</v>
      </c>
      <c r="S45" s="2"/>
      <c r="T45" s="32">
        <f t="shared" si="2"/>
        <v>-3108</v>
      </c>
      <c r="U45" s="9"/>
      <c r="V45" s="61" t="str">
        <f t="shared" si="3"/>
        <v/>
      </c>
      <c r="W45" s="9"/>
      <c r="X45" s="49"/>
      <c r="Y45" s="9"/>
    </row>
    <row r="46" spans="1:25" ht="20.100000000000001" customHeight="1" thickTop="1" thickBot="1" x14ac:dyDescent="0.3">
      <c r="A46" s="18"/>
      <c r="B46" s="38" t="s">
        <v>0</v>
      </c>
      <c r="C46" s="39">
        <v>377919</v>
      </c>
      <c r="D46" s="43" t="str">
        <f t="shared" si="4"/>
        <v>20h00</v>
      </c>
      <c r="E46" s="22"/>
      <c r="F46" s="33" t="s">
        <v>0</v>
      </c>
      <c r="G46" s="34">
        <v>377919</v>
      </c>
      <c r="H46" s="43" t="str">
        <f t="shared" si="5"/>
        <v>19h24</v>
      </c>
      <c r="I46" s="2"/>
      <c r="J46" s="31">
        <f t="shared" si="7"/>
        <v>0</v>
      </c>
      <c r="K46" s="9"/>
      <c r="L46" s="61" t="str">
        <f t="shared" si="1"/>
        <v/>
      </c>
      <c r="M46" s="9"/>
      <c r="N46" s="44"/>
      <c r="O46" s="9"/>
      <c r="P46" s="40" t="s">
        <v>0</v>
      </c>
      <c r="Q46" s="41">
        <v>377919</v>
      </c>
      <c r="R46" s="43" t="str">
        <f t="shared" si="6"/>
        <v>20h45</v>
      </c>
      <c r="S46" s="2"/>
      <c r="T46" s="32">
        <f t="shared" si="2"/>
        <v>0</v>
      </c>
      <c r="U46" s="9"/>
      <c r="V46" s="61" t="str">
        <f t="shared" si="3"/>
        <v/>
      </c>
      <c r="W46" s="9"/>
      <c r="X46" s="49"/>
      <c r="Y46" s="9"/>
    </row>
    <row r="47" spans="1:25" ht="20.100000000000001" customHeight="1" thickTop="1" thickBot="1" x14ac:dyDescent="0.3">
      <c r="A47" s="18"/>
      <c r="B47" s="38" t="s">
        <v>35</v>
      </c>
      <c r="C47" s="39">
        <v>76293</v>
      </c>
      <c r="D47" s="43" t="str">
        <f t="shared" si="4"/>
        <v>20h00</v>
      </c>
      <c r="E47" s="22"/>
      <c r="F47" s="33" t="s">
        <v>35</v>
      </c>
      <c r="G47" s="34">
        <v>140212</v>
      </c>
      <c r="H47" s="43" t="str">
        <f t="shared" si="5"/>
        <v>19h24</v>
      </c>
      <c r="I47" s="2"/>
      <c r="J47" s="31">
        <f t="shared" si="7"/>
        <v>63919</v>
      </c>
      <c r="K47" s="9"/>
      <c r="L47" s="61" t="str">
        <f t="shared" si="1"/>
        <v/>
      </c>
      <c r="M47" s="9"/>
      <c r="N47" s="44"/>
      <c r="O47" s="9"/>
      <c r="P47" s="63" t="s">
        <v>35</v>
      </c>
      <c r="Q47" s="62">
        <v>140212</v>
      </c>
      <c r="R47" s="43" t="str">
        <f t="shared" si="6"/>
        <v>20h45</v>
      </c>
      <c r="S47" s="2"/>
      <c r="T47" s="32">
        <f t="shared" si="2"/>
        <v>0</v>
      </c>
      <c r="U47" s="9"/>
      <c r="V47" s="61" t="str">
        <f t="shared" si="3"/>
        <v/>
      </c>
      <c r="W47" s="9"/>
      <c r="X47" s="49"/>
      <c r="Y47" s="9"/>
    </row>
    <row r="48" spans="1:25" ht="20.100000000000001" customHeight="1" thickTop="1" thickBot="1" x14ac:dyDescent="0.3">
      <c r="A48" s="18"/>
      <c r="B48" s="38" t="s">
        <v>84</v>
      </c>
      <c r="C48" s="39">
        <v>171842</v>
      </c>
      <c r="D48" s="43" t="str">
        <f t="shared" si="4"/>
        <v>20h00</v>
      </c>
      <c r="E48" s="22"/>
      <c r="F48" s="33" t="s">
        <v>84</v>
      </c>
      <c r="G48" s="34">
        <v>438008</v>
      </c>
      <c r="H48" s="43" t="str">
        <f t="shared" si="5"/>
        <v>19h24</v>
      </c>
      <c r="I48" s="2"/>
      <c r="J48" s="31">
        <f t="shared" si="7"/>
        <v>266166</v>
      </c>
      <c r="K48" s="9"/>
      <c r="L48" s="61" t="str">
        <f t="shared" si="1"/>
        <v/>
      </c>
      <c r="M48" s="9"/>
      <c r="N48" s="44"/>
      <c r="O48" s="9"/>
      <c r="P48" s="63" t="s">
        <v>84</v>
      </c>
      <c r="Q48" s="62">
        <v>488446</v>
      </c>
      <c r="R48" s="43" t="str">
        <f t="shared" si="6"/>
        <v>20h45</v>
      </c>
      <c r="S48" s="2"/>
      <c r="T48" s="32">
        <f t="shared" si="2"/>
        <v>50438</v>
      </c>
      <c r="U48" s="9"/>
      <c r="V48" s="61" t="str">
        <f t="shared" si="3"/>
        <v/>
      </c>
      <c r="W48" s="9"/>
      <c r="X48" s="49"/>
      <c r="Y48" s="9"/>
    </row>
    <row r="49" spans="1:25" ht="20.100000000000001" customHeight="1" thickTop="1" thickBot="1" x14ac:dyDescent="0.3">
      <c r="A49" s="18"/>
      <c r="B49" s="38" t="s">
        <v>36</v>
      </c>
      <c r="C49" s="39">
        <v>233974</v>
      </c>
      <c r="D49" s="43" t="str">
        <f t="shared" si="4"/>
        <v>20h00</v>
      </c>
      <c r="E49" s="22"/>
      <c r="F49" s="33" t="s">
        <v>36</v>
      </c>
      <c r="G49" s="34">
        <v>117751</v>
      </c>
      <c r="H49" s="43" t="str">
        <f t="shared" si="5"/>
        <v>19h24</v>
      </c>
      <c r="I49" s="2"/>
      <c r="J49" s="31">
        <f t="shared" si="7"/>
        <v>-116223</v>
      </c>
      <c r="K49" s="9"/>
      <c r="L49" s="61" t="str">
        <f t="shared" si="1"/>
        <v>perte de OUF?</v>
      </c>
      <c r="M49" s="9"/>
      <c r="N49" s="44"/>
      <c r="O49" s="9"/>
      <c r="P49" s="63" t="s">
        <v>36</v>
      </c>
      <c r="Q49" s="62">
        <v>117751</v>
      </c>
      <c r="R49" s="43" t="str">
        <f t="shared" si="6"/>
        <v>20h45</v>
      </c>
      <c r="S49" s="2"/>
      <c r="T49" s="32">
        <f t="shared" si="2"/>
        <v>0</v>
      </c>
      <c r="U49" s="9"/>
      <c r="V49" s="61" t="str">
        <f t="shared" si="3"/>
        <v/>
      </c>
      <c r="W49" s="9"/>
      <c r="X49" s="49"/>
      <c r="Y49" s="9"/>
    </row>
    <row r="50" spans="1:25" ht="20.100000000000001" customHeight="1" thickTop="1" thickBot="1" x14ac:dyDescent="0.3">
      <c r="A50" s="18"/>
      <c r="B50" s="38" t="s">
        <v>37</v>
      </c>
      <c r="C50" s="39">
        <v>19678</v>
      </c>
      <c r="D50" s="43" t="str">
        <f t="shared" si="4"/>
        <v>20h00</v>
      </c>
      <c r="E50" s="22"/>
      <c r="F50" s="33" t="s">
        <v>37</v>
      </c>
      <c r="G50" s="34">
        <v>15743</v>
      </c>
      <c r="H50" s="43" t="str">
        <f t="shared" si="5"/>
        <v>19h24</v>
      </c>
      <c r="I50" s="2"/>
      <c r="J50" s="31">
        <f t="shared" si="7"/>
        <v>-3935</v>
      </c>
      <c r="K50" s="9"/>
      <c r="L50" s="61" t="str">
        <f t="shared" si="1"/>
        <v/>
      </c>
      <c r="M50" s="9"/>
      <c r="N50" s="44"/>
      <c r="O50" s="9"/>
      <c r="P50" s="63" t="s">
        <v>37</v>
      </c>
      <c r="Q50" s="41">
        <v>15743</v>
      </c>
      <c r="R50" s="43" t="str">
        <f t="shared" si="6"/>
        <v>20h45</v>
      </c>
      <c r="S50" s="2"/>
      <c r="T50" s="32">
        <f t="shared" si="2"/>
        <v>0</v>
      </c>
      <c r="U50" s="9"/>
      <c r="V50" s="61" t="str">
        <f t="shared" si="3"/>
        <v/>
      </c>
      <c r="W50" s="9"/>
      <c r="X50" s="49"/>
      <c r="Y50" s="9"/>
    </row>
    <row r="51" spans="1:25" ht="20.100000000000001" customHeight="1" thickTop="1" thickBot="1" x14ac:dyDescent="0.3">
      <c r="A51" s="18"/>
      <c r="B51" s="38" t="s">
        <v>38</v>
      </c>
      <c r="C51" s="39">
        <v>72657</v>
      </c>
      <c r="D51" s="43" t="str">
        <f t="shared" si="4"/>
        <v>20h00</v>
      </c>
      <c r="E51" s="22"/>
      <c r="F51" s="33" t="s">
        <v>38</v>
      </c>
      <c r="G51" s="34">
        <v>39651</v>
      </c>
      <c r="H51" s="43" t="str">
        <f t="shared" si="5"/>
        <v>19h24</v>
      </c>
      <c r="I51" s="2"/>
      <c r="J51" s="31">
        <f t="shared" si="7"/>
        <v>-33006</v>
      </c>
      <c r="K51" s="9"/>
      <c r="L51" s="61" t="str">
        <f t="shared" si="1"/>
        <v/>
      </c>
      <c r="M51" s="9"/>
      <c r="N51" s="44"/>
      <c r="O51" s="9"/>
      <c r="P51" s="63" t="s">
        <v>38</v>
      </c>
      <c r="Q51" s="41">
        <v>37246</v>
      </c>
      <c r="R51" s="43" t="str">
        <f t="shared" si="6"/>
        <v>20h45</v>
      </c>
      <c r="S51" s="2"/>
      <c r="T51" s="32">
        <f t="shared" si="2"/>
        <v>-2405</v>
      </c>
      <c r="U51" s="9"/>
      <c r="V51" s="61" t="str">
        <f t="shared" si="3"/>
        <v/>
      </c>
      <c r="W51" s="9"/>
      <c r="X51" s="49"/>
      <c r="Y51" s="9"/>
    </row>
    <row r="52" spans="1:25" ht="20.100000000000001" customHeight="1" thickTop="1" thickBot="1" x14ac:dyDescent="0.3">
      <c r="A52" s="18"/>
      <c r="B52" s="38" t="s">
        <v>39</v>
      </c>
      <c r="C52" s="39">
        <v>59274</v>
      </c>
      <c r="D52" s="43" t="str">
        <f t="shared" si="4"/>
        <v>20h00</v>
      </c>
      <c r="E52" s="22"/>
      <c r="F52" s="33" t="s">
        <v>39</v>
      </c>
      <c r="G52" s="34">
        <v>82514</v>
      </c>
      <c r="H52" s="43" t="str">
        <f t="shared" si="5"/>
        <v>19h24</v>
      </c>
      <c r="I52" s="2"/>
      <c r="J52" s="31">
        <f t="shared" si="7"/>
        <v>23240</v>
      </c>
      <c r="K52" s="9"/>
      <c r="L52" s="61" t="str">
        <f t="shared" si="1"/>
        <v/>
      </c>
      <c r="M52" s="9"/>
      <c r="N52" s="44"/>
      <c r="O52" s="9"/>
      <c r="P52" s="63" t="s">
        <v>39</v>
      </c>
      <c r="Q52" s="41">
        <v>82514</v>
      </c>
      <c r="R52" s="43" t="str">
        <f t="shared" si="6"/>
        <v>20h45</v>
      </c>
      <c r="S52" s="2"/>
      <c r="T52" s="32">
        <f t="shared" si="2"/>
        <v>0</v>
      </c>
      <c r="U52" s="9"/>
      <c r="V52" s="61" t="str">
        <f t="shared" si="3"/>
        <v/>
      </c>
      <c r="W52" s="9"/>
      <c r="X52" s="49"/>
      <c r="Y52" s="9"/>
    </row>
    <row r="53" spans="1:25" ht="20.100000000000001" customHeight="1" thickTop="1" thickBot="1" x14ac:dyDescent="0.3">
      <c r="A53" s="18"/>
      <c r="B53" s="38" t="s">
        <v>40</v>
      </c>
      <c r="C53" s="39">
        <v>145106</v>
      </c>
      <c r="D53" s="43" t="str">
        <f t="shared" si="4"/>
        <v>20h00</v>
      </c>
      <c r="E53" s="22"/>
      <c r="F53" s="33" t="s">
        <v>40</v>
      </c>
      <c r="G53" s="34">
        <v>45357</v>
      </c>
      <c r="H53" s="43" t="str">
        <f t="shared" si="5"/>
        <v>19h24</v>
      </c>
      <c r="I53" s="2"/>
      <c r="J53" s="31">
        <f t="shared" si="7"/>
        <v>-99749</v>
      </c>
      <c r="K53" s="9"/>
      <c r="L53" s="61" t="str">
        <f t="shared" si="1"/>
        <v/>
      </c>
      <c r="M53" s="9"/>
      <c r="N53" s="44"/>
      <c r="O53" s="9"/>
      <c r="P53" s="63" t="s">
        <v>40</v>
      </c>
      <c r="Q53" s="41">
        <v>45629</v>
      </c>
      <c r="R53" s="43" t="str">
        <f t="shared" si="6"/>
        <v>20h45</v>
      </c>
      <c r="S53" s="2"/>
      <c r="T53" s="32">
        <f t="shared" si="2"/>
        <v>272</v>
      </c>
      <c r="U53" s="9"/>
      <c r="V53" s="61" t="str">
        <f t="shared" si="3"/>
        <v/>
      </c>
      <c r="W53" s="9"/>
      <c r="X53" s="49"/>
      <c r="Y53" s="9"/>
    </row>
    <row r="54" spans="1:25" ht="20.100000000000001" customHeight="1" thickTop="1" thickBot="1" x14ac:dyDescent="0.3">
      <c r="A54" s="18"/>
      <c r="B54" s="38" t="s">
        <v>41</v>
      </c>
      <c r="C54" s="39">
        <v>23582</v>
      </c>
      <c r="D54" s="43" t="str">
        <f t="shared" si="4"/>
        <v>20h00</v>
      </c>
      <c r="E54" s="22"/>
      <c r="F54" s="33" t="s">
        <v>41</v>
      </c>
      <c r="G54" s="34">
        <v>14993</v>
      </c>
      <c r="H54" s="43" t="str">
        <f t="shared" si="5"/>
        <v>19h24</v>
      </c>
      <c r="I54" s="2"/>
      <c r="J54" s="31">
        <f t="shared" si="7"/>
        <v>-8589</v>
      </c>
      <c r="K54" s="9"/>
      <c r="L54" s="61" t="str">
        <f t="shared" si="1"/>
        <v/>
      </c>
      <c r="M54" s="9"/>
      <c r="N54" s="44"/>
      <c r="O54" s="9"/>
      <c r="P54" s="63" t="s">
        <v>41</v>
      </c>
      <c r="Q54" s="62">
        <v>14993</v>
      </c>
      <c r="R54" s="43" t="str">
        <f t="shared" si="6"/>
        <v>20h45</v>
      </c>
      <c r="S54" s="2"/>
      <c r="T54" s="32">
        <f t="shared" si="2"/>
        <v>0</v>
      </c>
      <c r="U54" s="9"/>
      <c r="V54" s="61" t="str">
        <f t="shared" si="3"/>
        <v/>
      </c>
      <c r="W54" s="9"/>
      <c r="X54" s="49"/>
      <c r="Y54" s="9"/>
    </row>
    <row r="55" spans="1:25" ht="20.100000000000001" customHeight="1" thickTop="1" thickBot="1" x14ac:dyDescent="0.3">
      <c r="A55" s="18"/>
      <c r="B55" s="38" t="s">
        <v>42</v>
      </c>
      <c r="C55" s="39">
        <v>145934</v>
      </c>
      <c r="D55" s="43" t="str">
        <f t="shared" si="4"/>
        <v>20h00</v>
      </c>
      <c r="E55" s="22"/>
      <c r="F55" s="33" t="s">
        <v>42</v>
      </c>
      <c r="G55" s="34">
        <v>171681</v>
      </c>
      <c r="H55" s="43" t="str">
        <f t="shared" si="5"/>
        <v>19h24</v>
      </c>
      <c r="I55" s="2"/>
      <c r="J55" s="31">
        <f t="shared" si="7"/>
        <v>25747</v>
      </c>
      <c r="K55" s="9"/>
      <c r="L55" s="61" t="str">
        <f t="shared" si="1"/>
        <v/>
      </c>
      <c r="M55" s="9"/>
      <c r="N55" s="44"/>
      <c r="O55" s="9"/>
      <c r="P55" s="63" t="s">
        <v>42</v>
      </c>
      <c r="Q55" s="62">
        <v>171681</v>
      </c>
      <c r="R55" s="43" t="str">
        <f t="shared" si="6"/>
        <v>20h45</v>
      </c>
      <c r="S55" s="2"/>
      <c r="T55" s="32">
        <f t="shared" si="2"/>
        <v>0</v>
      </c>
      <c r="U55" s="9"/>
      <c r="V55" s="61" t="str">
        <f t="shared" si="3"/>
        <v/>
      </c>
      <c r="W55" s="9"/>
      <c r="X55" s="49"/>
      <c r="Y55" s="9"/>
    </row>
    <row r="56" spans="1:25" ht="20.100000000000001" customHeight="1" thickTop="1" thickBot="1" x14ac:dyDescent="0.3">
      <c r="A56" s="18"/>
      <c r="B56" s="38" t="s">
        <v>85</v>
      </c>
      <c r="C56" s="39">
        <v>430686</v>
      </c>
      <c r="D56" s="43" t="str">
        <f t="shared" si="4"/>
        <v>20h00</v>
      </c>
      <c r="E56" s="22"/>
      <c r="F56" s="33" t="s">
        <v>85</v>
      </c>
      <c r="G56" s="34">
        <v>118469</v>
      </c>
      <c r="H56" s="43" t="str">
        <f t="shared" si="5"/>
        <v>19h24</v>
      </c>
      <c r="I56" s="2"/>
      <c r="J56" s="31">
        <f t="shared" si="7"/>
        <v>-312217</v>
      </c>
      <c r="K56" s="9"/>
      <c r="L56" s="61" t="str">
        <f t="shared" si="1"/>
        <v>perte de OUF?</v>
      </c>
      <c r="M56" s="9"/>
      <c r="N56" s="44"/>
      <c r="O56" s="9"/>
      <c r="P56" s="63" t="s">
        <v>85</v>
      </c>
      <c r="Q56" s="62">
        <v>118469</v>
      </c>
      <c r="R56" s="43" t="str">
        <f t="shared" si="6"/>
        <v>20h45</v>
      </c>
      <c r="S56" s="2"/>
      <c r="T56" s="32">
        <f t="shared" si="2"/>
        <v>0</v>
      </c>
      <c r="U56" s="9"/>
      <c r="V56" s="61" t="str">
        <f t="shared" si="3"/>
        <v/>
      </c>
      <c r="W56" s="9"/>
      <c r="X56" s="49"/>
      <c r="Y56" s="9"/>
    </row>
    <row r="57" spans="1:25" ht="20.100000000000001" customHeight="1" thickTop="1" thickBot="1" x14ac:dyDescent="0.3">
      <c r="A57" s="18"/>
      <c r="B57" s="38" t="s">
        <v>43</v>
      </c>
      <c r="C57" s="39">
        <v>66478</v>
      </c>
      <c r="D57" s="43" t="str">
        <f t="shared" si="4"/>
        <v>20h00</v>
      </c>
      <c r="E57" s="22"/>
      <c r="F57" s="33" t="s">
        <v>43</v>
      </c>
      <c r="G57" s="34">
        <v>89700</v>
      </c>
      <c r="H57" s="43" t="str">
        <f t="shared" si="5"/>
        <v>19h24</v>
      </c>
      <c r="I57" s="2"/>
      <c r="J57" s="31">
        <f t="shared" si="7"/>
        <v>23222</v>
      </c>
      <c r="K57" s="9"/>
      <c r="L57" s="61" t="str">
        <f t="shared" si="1"/>
        <v/>
      </c>
      <c r="M57" s="9"/>
      <c r="N57" s="44"/>
      <c r="O57" s="9"/>
      <c r="P57" s="63" t="s">
        <v>43</v>
      </c>
      <c r="Q57" s="62">
        <v>89700</v>
      </c>
      <c r="R57" s="43" t="str">
        <f t="shared" si="6"/>
        <v>20h45</v>
      </c>
      <c r="S57" s="2"/>
      <c r="T57" s="32">
        <f t="shared" si="2"/>
        <v>0</v>
      </c>
      <c r="U57" s="9"/>
      <c r="V57" s="61" t="str">
        <f t="shared" si="3"/>
        <v/>
      </c>
      <c r="W57" s="9"/>
      <c r="X57" s="49"/>
      <c r="Y57" s="9"/>
    </row>
    <row r="58" spans="1:25" ht="20.100000000000001" customHeight="1" thickTop="1" thickBot="1" x14ac:dyDescent="0.3">
      <c r="A58" s="18"/>
      <c r="B58" s="38" t="s">
        <v>44</v>
      </c>
      <c r="C58" s="39">
        <v>2286721</v>
      </c>
      <c r="D58" s="43" t="str">
        <f t="shared" si="4"/>
        <v>20h00</v>
      </c>
      <c r="E58" s="22"/>
      <c r="F58" s="33" t="s">
        <v>44</v>
      </c>
      <c r="G58" s="34">
        <v>2564839</v>
      </c>
      <c r="H58" s="43" t="str">
        <f t="shared" si="5"/>
        <v>19h24</v>
      </c>
      <c r="I58" s="2"/>
      <c r="J58" s="31">
        <f t="shared" si="7"/>
        <v>278118</v>
      </c>
      <c r="K58" s="9"/>
      <c r="L58" s="61" t="str">
        <f t="shared" si="1"/>
        <v/>
      </c>
      <c r="M58" s="9"/>
      <c r="N58" s="44"/>
      <c r="O58" s="9"/>
      <c r="P58" s="63" t="s">
        <v>44</v>
      </c>
      <c r="Q58" s="62">
        <v>2564839</v>
      </c>
      <c r="R58" s="43" t="str">
        <f t="shared" si="6"/>
        <v>20h45</v>
      </c>
      <c r="S58" s="2"/>
      <c r="T58" s="32">
        <f t="shared" si="2"/>
        <v>0</v>
      </c>
      <c r="U58" s="9"/>
      <c r="V58" s="61" t="str">
        <f t="shared" si="3"/>
        <v/>
      </c>
      <c r="W58" s="9"/>
      <c r="X58" s="49"/>
      <c r="Y58" s="9"/>
    </row>
    <row r="59" spans="1:25" ht="20.100000000000001" customHeight="1" thickTop="1" thickBot="1" x14ac:dyDescent="0.3">
      <c r="A59" s="18"/>
      <c r="B59" s="38" t="s">
        <v>45</v>
      </c>
      <c r="C59" s="39">
        <v>674655</v>
      </c>
      <c r="D59" s="43" t="str">
        <f t="shared" si="4"/>
        <v>20h00</v>
      </c>
      <c r="E59" s="22"/>
      <c r="F59" s="33" t="s">
        <v>45</v>
      </c>
      <c r="G59" s="34">
        <v>778877</v>
      </c>
      <c r="H59" s="43" t="str">
        <f t="shared" si="5"/>
        <v>19h24</v>
      </c>
      <c r="I59" s="2"/>
      <c r="J59" s="31">
        <f t="shared" si="7"/>
        <v>104222</v>
      </c>
      <c r="K59" s="9"/>
      <c r="L59" s="61" t="str">
        <f t="shared" si="1"/>
        <v/>
      </c>
      <c r="M59" s="9"/>
      <c r="N59" s="44"/>
      <c r="O59" s="9"/>
      <c r="P59" s="63" t="s">
        <v>45</v>
      </c>
      <c r="Q59" s="62">
        <v>778877</v>
      </c>
      <c r="R59" s="43" t="str">
        <f t="shared" si="6"/>
        <v>20h45</v>
      </c>
      <c r="S59" s="2"/>
      <c r="T59" s="32">
        <f t="shared" si="2"/>
        <v>0</v>
      </c>
      <c r="U59" s="9"/>
      <c r="V59" s="61" t="str">
        <f t="shared" si="3"/>
        <v/>
      </c>
      <c r="W59" s="9"/>
      <c r="X59" s="49"/>
      <c r="Y59" s="9"/>
    </row>
    <row r="60" spans="1:25" ht="20.100000000000001" customHeight="1" thickTop="1" thickBot="1" x14ac:dyDescent="0.3">
      <c r="A60" s="18"/>
      <c r="B60" s="38" t="s">
        <v>46</v>
      </c>
      <c r="C60" s="39">
        <v>262281</v>
      </c>
      <c r="D60" s="43" t="str">
        <f t="shared" si="4"/>
        <v>20h00</v>
      </c>
      <c r="E60" s="22"/>
      <c r="F60" s="33" t="s">
        <v>46</v>
      </c>
      <c r="G60" s="34">
        <v>262281</v>
      </c>
      <c r="H60" s="43" t="str">
        <f t="shared" si="5"/>
        <v>19h24</v>
      </c>
      <c r="I60" s="2"/>
      <c r="J60" s="31">
        <f t="shared" si="7"/>
        <v>0</v>
      </c>
      <c r="K60" s="9"/>
      <c r="L60" s="61" t="str">
        <f t="shared" si="1"/>
        <v/>
      </c>
      <c r="M60" s="9"/>
      <c r="N60" s="44"/>
      <c r="O60" s="9"/>
      <c r="P60" s="63" t="s">
        <v>46</v>
      </c>
      <c r="Q60" s="41">
        <v>185825</v>
      </c>
      <c r="R60" s="43" t="str">
        <f t="shared" si="6"/>
        <v>20h45</v>
      </c>
      <c r="S60" s="2"/>
      <c r="T60" s="32">
        <f t="shared" si="2"/>
        <v>-76456</v>
      </c>
      <c r="U60" s="9"/>
      <c r="V60" s="61" t="str">
        <f t="shared" si="3"/>
        <v/>
      </c>
      <c r="W60" s="9"/>
      <c r="X60" s="49"/>
      <c r="Y60" s="9"/>
    </row>
    <row r="61" spans="1:25" ht="20.100000000000001" customHeight="1" thickTop="1" thickBot="1" x14ac:dyDescent="0.3">
      <c r="A61" s="18"/>
      <c r="B61" s="38" t="s">
        <v>47</v>
      </c>
      <c r="C61" s="39">
        <v>1064406</v>
      </c>
      <c r="D61" s="43" t="str">
        <f t="shared" si="4"/>
        <v>20h00</v>
      </c>
      <c r="E61" s="22"/>
      <c r="F61" s="33" t="s">
        <v>47</v>
      </c>
      <c r="G61" s="34">
        <v>1104427</v>
      </c>
      <c r="H61" s="43" t="str">
        <f t="shared" si="5"/>
        <v>19h24</v>
      </c>
      <c r="I61" s="2"/>
      <c r="J61" s="31">
        <f t="shared" si="7"/>
        <v>40021</v>
      </c>
      <c r="K61" s="9"/>
      <c r="L61" s="61" t="str">
        <f t="shared" si="1"/>
        <v/>
      </c>
      <c r="M61" s="9"/>
      <c r="N61" s="44"/>
      <c r="O61" s="9"/>
      <c r="P61" s="63" t="s">
        <v>47</v>
      </c>
      <c r="Q61" s="41">
        <v>1104427</v>
      </c>
      <c r="R61" s="43" t="str">
        <f t="shared" si="6"/>
        <v>20h45</v>
      </c>
      <c r="S61" s="2"/>
      <c r="T61" s="32">
        <f t="shared" si="2"/>
        <v>0</v>
      </c>
      <c r="U61" s="9"/>
      <c r="V61" s="61" t="str">
        <f t="shared" si="3"/>
        <v/>
      </c>
      <c r="W61" s="9"/>
      <c r="X61" s="49"/>
      <c r="Y61" s="9"/>
    </row>
    <row r="62" spans="1:25" ht="20.100000000000001" customHeight="1" thickTop="1" thickBot="1" x14ac:dyDescent="0.3">
      <c r="A62" s="18"/>
      <c r="B62" s="38" t="s">
        <v>48</v>
      </c>
      <c r="C62" s="39">
        <v>223202</v>
      </c>
      <c r="D62" s="43" t="str">
        <f t="shared" si="4"/>
        <v>20h00</v>
      </c>
      <c r="E62" s="22"/>
      <c r="F62" s="33" t="s">
        <v>48</v>
      </c>
      <c r="G62" s="34">
        <v>199564</v>
      </c>
      <c r="H62" s="43" t="str">
        <f t="shared" si="5"/>
        <v>19h24</v>
      </c>
      <c r="I62" s="2"/>
      <c r="J62" s="31">
        <f t="shared" si="7"/>
        <v>-23638</v>
      </c>
      <c r="K62" s="9"/>
      <c r="L62" s="61" t="str">
        <f t="shared" si="1"/>
        <v/>
      </c>
      <c r="M62" s="9"/>
      <c r="N62" s="44"/>
      <c r="O62" s="9"/>
      <c r="P62" s="63" t="s">
        <v>48</v>
      </c>
      <c r="Q62" s="41">
        <v>199564</v>
      </c>
      <c r="R62" s="43" t="str">
        <f t="shared" si="6"/>
        <v>20h45</v>
      </c>
      <c r="S62" s="2"/>
      <c r="T62" s="32">
        <f t="shared" si="2"/>
        <v>0</v>
      </c>
      <c r="U62" s="9"/>
      <c r="V62" s="61" t="str">
        <f t="shared" si="3"/>
        <v/>
      </c>
      <c r="W62" s="9"/>
      <c r="X62" s="49"/>
      <c r="Y62" s="9"/>
    </row>
    <row r="63" spans="1:25" ht="20.100000000000001" customHeight="1" thickTop="1" thickBot="1" x14ac:dyDescent="0.3">
      <c r="A63" s="18"/>
      <c r="B63" s="38" t="s">
        <v>49</v>
      </c>
      <c r="C63" s="39">
        <v>107358</v>
      </c>
      <c r="D63" s="43" t="str">
        <f t="shared" si="4"/>
        <v>20h00</v>
      </c>
      <c r="E63" s="22"/>
      <c r="F63" s="33" t="s">
        <v>49</v>
      </c>
      <c r="G63" s="34">
        <v>80257</v>
      </c>
      <c r="H63" s="43" t="str">
        <f t="shared" si="5"/>
        <v>19h24</v>
      </c>
      <c r="I63" s="2"/>
      <c r="J63" s="31">
        <f t="shared" si="7"/>
        <v>-27101</v>
      </c>
      <c r="K63" s="9"/>
      <c r="L63" s="61" t="str">
        <f t="shared" si="1"/>
        <v/>
      </c>
      <c r="M63" s="9"/>
      <c r="N63" s="44"/>
      <c r="O63" s="9"/>
      <c r="P63" s="63" t="s">
        <v>49</v>
      </c>
      <c r="Q63" s="41">
        <v>80257</v>
      </c>
      <c r="R63" s="43" t="str">
        <f t="shared" si="6"/>
        <v>20h45</v>
      </c>
      <c r="S63" s="2"/>
      <c r="T63" s="32">
        <f t="shared" si="2"/>
        <v>0</v>
      </c>
      <c r="U63" s="9"/>
      <c r="V63" s="61" t="str">
        <f t="shared" si="3"/>
        <v/>
      </c>
      <c r="W63" s="9"/>
      <c r="X63" s="49"/>
      <c r="Y63" s="9"/>
    </row>
    <row r="64" spans="1:25" ht="20.100000000000001" customHeight="1" thickTop="1" thickBot="1" x14ac:dyDescent="0.3">
      <c r="A64" s="18"/>
      <c r="B64" s="38" t="s">
        <v>50</v>
      </c>
      <c r="C64" s="39">
        <v>366389</v>
      </c>
      <c r="D64" s="43" t="str">
        <f t="shared" si="4"/>
        <v>20h00</v>
      </c>
      <c r="E64" s="22"/>
      <c r="F64" s="33" t="s">
        <v>50</v>
      </c>
      <c r="G64" s="34">
        <v>250195</v>
      </c>
      <c r="H64" s="43" t="str">
        <f t="shared" si="5"/>
        <v>19h24</v>
      </c>
      <c r="I64" s="2"/>
      <c r="J64" s="31">
        <f t="shared" si="7"/>
        <v>-116194</v>
      </c>
      <c r="K64" s="9"/>
      <c r="L64" s="61" t="str">
        <f t="shared" si="1"/>
        <v>perte de OUF?</v>
      </c>
      <c r="M64" s="9"/>
      <c r="N64" s="44"/>
      <c r="O64" s="9"/>
      <c r="P64" s="63" t="s">
        <v>50</v>
      </c>
      <c r="Q64" s="62">
        <v>250195</v>
      </c>
      <c r="R64" s="43" t="str">
        <f t="shared" si="6"/>
        <v>20h45</v>
      </c>
      <c r="S64" s="2"/>
      <c r="T64" s="32">
        <f t="shared" si="2"/>
        <v>0</v>
      </c>
      <c r="U64" s="9"/>
      <c r="V64" s="61" t="str">
        <f t="shared" si="3"/>
        <v/>
      </c>
      <c r="W64" s="9"/>
      <c r="X64" s="49"/>
      <c r="Y64" s="9"/>
    </row>
    <row r="65" spans="1:25" ht="20.100000000000001" customHeight="1" thickTop="1" thickBot="1" x14ac:dyDescent="0.3">
      <c r="A65" s="18"/>
      <c r="B65" s="38" t="s">
        <v>51</v>
      </c>
      <c r="C65" s="39">
        <v>69300</v>
      </c>
      <c r="D65" s="43" t="str">
        <f t="shared" si="4"/>
        <v>20h00</v>
      </c>
      <c r="E65" s="22"/>
      <c r="F65" s="33" t="s">
        <v>51</v>
      </c>
      <c r="G65" s="34">
        <v>95745</v>
      </c>
      <c r="H65" s="43" t="str">
        <f t="shared" si="5"/>
        <v>19h24</v>
      </c>
      <c r="I65" s="2"/>
      <c r="J65" s="31">
        <f t="shared" si="7"/>
        <v>26445</v>
      </c>
      <c r="K65" s="9"/>
      <c r="L65" s="61" t="str">
        <f t="shared" si="1"/>
        <v/>
      </c>
      <c r="M65" s="9"/>
      <c r="N65" s="44"/>
      <c r="O65" s="9"/>
      <c r="P65" s="63" t="s">
        <v>51</v>
      </c>
      <c r="Q65" s="62">
        <v>95745</v>
      </c>
      <c r="R65" s="43" t="str">
        <f t="shared" si="6"/>
        <v>20h45</v>
      </c>
      <c r="S65" s="2"/>
      <c r="T65" s="32">
        <f t="shared" si="2"/>
        <v>0</v>
      </c>
      <c r="U65" s="9"/>
      <c r="V65" s="61" t="str">
        <f t="shared" si="3"/>
        <v/>
      </c>
      <c r="W65" s="9"/>
      <c r="X65" s="49"/>
      <c r="Y65" s="9"/>
    </row>
    <row r="66" spans="1:25" ht="20.100000000000001" customHeight="1" thickTop="1" thickBot="1" x14ac:dyDescent="0.3">
      <c r="A66" s="18"/>
      <c r="B66" s="38" t="s">
        <v>52</v>
      </c>
      <c r="C66" s="39">
        <v>225748</v>
      </c>
      <c r="D66" s="43" t="str">
        <f t="shared" si="4"/>
        <v>20h00</v>
      </c>
      <c r="E66" s="22"/>
      <c r="F66" s="35" t="s">
        <v>94</v>
      </c>
      <c r="G66" s="34">
        <v>0</v>
      </c>
      <c r="H66" s="43" t="str">
        <f t="shared" si="5"/>
        <v>19h24</v>
      </c>
      <c r="I66" s="2"/>
      <c r="J66" s="31">
        <f t="shared" si="7"/>
        <v>-225748</v>
      </c>
      <c r="K66" s="9"/>
      <c r="L66" s="61" t="str">
        <f t="shared" si="1"/>
        <v>perte de OUF?</v>
      </c>
      <c r="M66" s="9"/>
      <c r="N66" s="44"/>
      <c r="O66" s="9"/>
      <c r="P66" s="67" t="s">
        <v>94</v>
      </c>
      <c r="Q66" s="62">
        <v>0</v>
      </c>
      <c r="R66" s="43" t="str">
        <f t="shared" si="6"/>
        <v>20h45</v>
      </c>
      <c r="S66" s="2"/>
      <c r="T66" s="32">
        <f t="shared" si="2"/>
        <v>0</v>
      </c>
      <c r="U66" s="9"/>
      <c r="V66" s="61" t="str">
        <f t="shared" si="3"/>
        <v/>
      </c>
      <c r="W66" s="9"/>
      <c r="X66" s="49"/>
      <c r="Y66" s="9"/>
    </row>
    <row r="67" spans="1:25" ht="20.100000000000001" customHeight="1" thickTop="1" thickBot="1" x14ac:dyDescent="0.3">
      <c r="A67" s="18"/>
      <c r="B67" s="38" t="s">
        <v>86</v>
      </c>
      <c r="C67" s="39">
        <v>263338</v>
      </c>
      <c r="D67" s="43" t="str">
        <f t="shared" si="4"/>
        <v>20h00</v>
      </c>
      <c r="E67" s="22"/>
      <c r="F67" s="33" t="s">
        <v>86</v>
      </c>
      <c r="G67" s="34">
        <v>154369</v>
      </c>
      <c r="H67" s="43" t="str">
        <f t="shared" si="5"/>
        <v>19h24</v>
      </c>
      <c r="I67" s="2"/>
      <c r="J67" s="31">
        <f t="shared" si="7"/>
        <v>-108969</v>
      </c>
      <c r="K67" s="9"/>
      <c r="L67" s="61" t="str">
        <f t="shared" si="1"/>
        <v>perte de OUF?</v>
      </c>
      <c r="M67" s="9"/>
      <c r="N67" s="44"/>
      <c r="O67" s="9"/>
      <c r="P67" s="63" t="s">
        <v>86</v>
      </c>
      <c r="Q67" s="62">
        <v>185920</v>
      </c>
      <c r="R67" s="43" t="str">
        <f t="shared" si="6"/>
        <v>20h45</v>
      </c>
      <c r="S67" s="2"/>
      <c r="T67" s="32">
        <f t="shared" si="2"/>
        <v>31551</v>
      </c>
      <c r="U67" s="9"/>
      <c r="V67" s="61" t="str">
        <f t="shared" si="3"/>
        <v/>
      </c>
      <c r="W67" s="9"/>
      <c r="X67" s="49"/>
      <c r="Y67" s="9"/>
    </row>
    <row r="68" spans="1:25" ht="20.100000000000001" customHeight="1" thickTop="1" thickBot="1" x14ac:dyDescent="0.3">
      <c r="A68" s="18"/>
      <c r="B68" s="38" t="s">
        <v>53</v>
      </c>
      <c r="C68" s="39">
        <v>415366</v>
      </c>
      <c r="D68" s="43" t="str">
        <f t="shared" si="4"/>
        <v>20h00</v>
      </c>
      <c r="E68" s="22"/>
      <c r="F68" s="33" t="s">
        <v>53</v>
      </c>
      <c r="G68" s="34">
        <v>415366</v>
      </c>
      <c r="H68" s="43" t="str">
        <f t="shared" si="5"/>
        <v>19h24</v>
      </c>
      <c r="I68" s="2"/>
      <c r="J68" s="31">
        <f t="shared" si="7"/>
        <v>0</v>
      </c>
      <c r="K68" s="9"/>
      <c r="L68" s="61" t="str">
        <f t="shared" si="1"/>
        <v/>
      </c>
      <c r="M68" s="9"/>
      <c r="N68" s="44"/>
      <c r="O68" s="9"/>
      <c r="P68" s="63" t="s">
        <v>53</v>
      </c>
      <c r="Q68" s="62">
        <v>415366</v>
      </c>
      <c r="R68" s="43" t="str">
        <f t="shared" si="6"/>
        <v>20h45</v>
      </c>
      <c r="S68" s="2"/>
      <c r="T68" s="32">
        <f t="shared" si="2"/>
        <v>0</v>
      </c>
      <c r="U68" s="9"/>
      <c r="V68" s="61" t="str">
        <f t="shared" si="3"/>
        <v/>
      </c>
      <c r="W68" s="9"/>
      <c r="X68" s="49"/>
      <c r="Y68" s="9"/>
    </row>
    <row r="69" spans="1:25" ht="20.100000000000001" customHeight="1" thickTop="1" thickBot="1" x14ac:dyDescent="0.3">
      <c r="A69" s="18"/>
      <c r="B69" s="38" t="s">
        <v>54</v>
      </c>
      <c r="C69" s="39">
        <v>99678</v>
      </c>
      <c r="D69" s="43" t="str">
        <f t="shared" si="4"/>
        <v>20h00</v>
      </c>
      <c r="E69" s="22"/>
      <c r="F69" s="33" t="s">
        <v>54</v>
      </c>
      <c r="G69" s="34">
        <v>27092</v>
      </c>
      <c r="H69" s="43" t="str">
        <f t="shared" si="5"/>
        <v>19h24</v>
      </c>
      <c r="I69" s="2"/>
      <c r="J69" s="31">
        <f t="shared" si="7"/>
        <v>-72586</v>
      </c>
      <c r="K69" s="9"/>
      <c r="L69" s="61" t="str">
        <f t="shared" si="1"/>
        <v/>
      </c>
      <c r="M69" s="9"/>
      <c r="N69" s="44"/>
      <c r="O69" s="9"/>
      <c r="P69" s="63" t="s">
        <v>54</v>
      </c>
      <c r="Q69" s="62">
        <v>21674</v>
      </c>
      <c r="R69" s="43" t="str">
        <f t="shared" si="6"/>
        <v>20h45</v>
      </c>
      <c r="S69" s="2"/>
      <c r="T69" s="32">
        <f t="shared" si="2"/>
        <v>-5418</v>
      </c>
      <c r="U69" s="9"/>
      <c r="V69" s="61" t="str">
        <f t="shared" si="3"/>
        <v/>
      </c>
      <c r="W69" s="9"/>
      <c r="X69" s="49"/>
      <c r="Y69" s="9"/>
    </row>
    <row r="70" spans="1:25" ht="20.100000000000001" customHeight="1" thickTop="1" thickBot="1" x14ac:dyDescent="0.3">
      <c r="A70" s="18"/>
      <c r="B70" s="38" t="s">
        <v>55</v>
      </c>
      <c r="C70" s="39">
        <v>32109</v>
      </c>
      <c r="D70" s="43" t="str">
        <f t="shared" si="4"/>
        <v>20h00</v>
      </c>
      <c r="E70" s="22"/>
      <c r="F70" s="33" t="s">
        <v>55</v>
      </c>
      <c r="G70" s="34">
        <v>48473</v>
      </c>
      <c r="H70" s="43" t="str">
        <f t="shared" si="5"/>
        <v>19h24</v>
      </c>
      <c r="I70" s="2"/>
      <c r="J70" s="31">
        <f t="shared" si="7"/>
        <v>16364</v>
      </c>
      <c r="K70" s="9"/>
      <c r="L70" s="61" t="str">
        <f t="shared" si="1"/>
        <v/>
      </c>
      <c r="M70" s="9"/>
      <c r="N70" s="44"/>
      <c r="O70" s="9"/>
      <c r="P70" s="63" t="s">
        <v>55</v>
      </c>
      <c r="Q70" s="41">
        <v>51066</v>
      </c>
      <c r="R70" s="43" t="str">
        <f t="shared" si="6"/>
        <v>20h45</v>
      </c>
      <c r="S70" s="2"/>
      <c r="T70" s="32">
        <f t="shared" si="2"/>
        <v>2593</v>
      </c>
      <c r="U70" s="9"/>
      <c r="V70" s="61" t="str">
        <f t="shared" si="3"/>
        <v/>
      </c>
      <c r="W70" s="9"/>
      <c r="X70" s="49"/>
      <c r="Y70" s="9"/>
    </row>
    <row r="71" spans="1:25" ht="20.100000000000001" customHeight="1" thickTop="1" thickBot="1" x14ac:dyDescent="0.3">
      <c r="A71" s="18"/>
      <c r="B71" s="38" t="s">
        <v>56</v>
      </c>
      <c r="C71" s="39">
        <v>19022</v>
      </c>
      <c r="D71" s="43" t="str">
        <f t="shared" si="4"/>
        <v>20h00</v>
      </c>
      <c r="E71" s="22"/>
      <c r="F71" s="35" t="s">
        <v>94</v>
      </c>
      <c r="G71" s="34">
        <v>0</v>
      </c>
      <c r="H71" s="43" t="str">
        <f t="shared" si="5"/>
        <v>19h24</v>
      </c>
      <c r="I71" s="2"/>
      <c r="J71" s="31">
        <f t="shared" si="7"/>
        <v>-19022</v>
      </c>
      <c r="K71" s="9"/>
      <c r="L71" s="61" t="str">
        <f t="shared" si="1"/>
        <v/>
      </c>
      <c r="M71" s="9"/>
      <c r="N71" s="44"/>
      <c r="O71" s="9"/>
      <c r="P71" s="67" t="s">
        <v>94</v>
      </c>
      <c r="Q71" s="41">
        <v>0</v>
      </c>
      <c r="R71" s="43" t="str">
        <f t="shared" si="6"/>
        <v>20h45</v>
      </c>
      <c r="S71" s="2"/>
      <c r="T71" s="32">
        <f t="shared" si="2"/>
        <v>0</v>
      </c>
      <c r="U71" s="9"/>
      <c r="V71" s="61" t="str">
        <f t="shared" si="3"/>
        <v/>
      </c>
      <c r="W71" s="9"/>
      <c r="X71" s="49"/>
      <c r="Y71" s="9"/>
    </row>
    <row r="72" spans="1:25" ht="20.100000000000001" customHeight="1" thickTop="1" thickBot="1" x14ac:dyDescent="0.3">
      <c r="A72" s="18"/>
      <c r="B72" s="38" t="s">
        <v>57</v>
      </c>
      <c r="C72" s="39">
        <v>68024</v>
      </c>
      <c r="D72" s="43" t="str">
        <f t="shared" si="4"/>
        <v>20h00</v>
      </c>
      <c r="E72" s="22"/>
      <c r="F72" s="33" t="s">
        <v>57</v>
      </c>
      <c r="G72" s="34">
        <v>34749</v>
      </c>
      <c r="H72" s="43" t="str">
        <f t="shared" si="5"/>
        <v>19h24</v>
      </c>
      <c r="I72" s="2"/>
      <c r="J72" s="31">
        <f t="shared" si="7"/>
        <v>-33275</v>
      </c>
      <c r="K72" s="9"/>
      <c r="L72" s="61" t="str">
        <f t="shared" si="1"/>
        <v/>
      </c>
      <c r="M72" s="9"/>
      <c r="N72" s="44"/>
      <c r="O72" s="9"/>
      <c r="P72" s="63" t="s">
        <v>57</v>
      </c>
      <c r="Q72" s="62">
        <v>34749</v>
      </c>
      <c r="R72" s="43" t="str">
        <f t="shared" si="6"/>
        <v>20h45</v>
      </c>
      <c r="S72" s="2"/>
      <c r="T72" s="32">
        <f t="shared" si="2"/>
        <v>0</v>
      </c>
      <c r="U72" s="9"/>
      <c r="V72" s="61" t="str">
        <f t="shared" si="3"/>
        <v/>
      </c>
      <c r="W72" s="9"/>
      <c r="X72" s="49"/>
      <c r="Y72" s="9"/>
    </row>
    <row r="73" spans="1:25" ht="20.100000000000001" customHeight="1" thickTop="1" thickBot="1" x14ac:dyDescent="0.3">
      <c r="A73" s="18"/>
      <c r="B73" s="38" t="s">
        <v>58</v>
      </c>
      <c r="C73" s="39">
        <v>74534</v>
      </c>
      <c r="D73" s="43" t="str">
        <f t="shared" si="4"/>
        <v>20h00</v>
      </c>
      <c r="E73" s="22"/>
      <c r="F73" s="33" t="s">
        <v>58</v>
      </c>
      <c r="G73" s="34">
        <v>102991</v>
      </c>
      <c r="H73" s="43" t="str">
        <f t="shared" si="5"/>
        <v>19h24</v>
      </c>
      <c r="I73" s="2"/>
      <c r="J73" s="31">
        <f t="shared" si="7"/>
        <v>28457</v>
      </c>
      <c r="K73" s="9"/>
      <c r="L73" s="61" t="str">
        <f t="shared" si="1"/>
        <v/>
      </c>
      <c r="M73" s="9"/>
      <c r="N73" s="44"/>
      <c r="O73" s="9"/>
      <c r="P73" s="63" t="s">
        <v>58</v>
      </c>
      <c r="Q73" s="62">
        <v>125284</v>
      </c>
      <c r="R73" s="43" t="str">
        <f t="shared" si="6"/>
        <v>20h45</v>
      </c>
      <c r="S73" s="2"/>
      <c r="T73" s="32">
        <f t="shared" si="2"/>
        <v>22293</v>
      </c>
      <c r="U73" s="9"/>
      <c r="V73" s="61" t="str">
        <f t="shared" si="3"/>
        <v/>
      </c>
      <c r="W73" s="9"/>
      <c r="X73" s="49"/>
      <c r="Y73" s="9"/>
    </row>
    <row r="74" spans="1:25" ht="20.100000000000001" customHeight="1" thickTop="1" thickBot="1" x14ac:dyDescent="0.3">
      <c r="A74" s="18"/>
      <c r="B74" s="38" t="s">
        <v>59</v>
      </c>
      <c r="C74" s="39">
        <v>24303</v>
      </c>
      <c r="D74" s="43" t="str">
        <f t="shared" si="4"/>
        <v>20h00</v>
      </c>
      <c r="E74" s="22"/>
      <c r="F74" s="33" t="s">
        <v>59</v>
      </c>
      <c r="G74" s="34">
        <v>30791</v>
      </c>
      <c r="H74" s="43" t="str">
        <f t="shared" si="5"/>
        <v>19h24</v>
      </c>
      <c r="I74" s="2"/>
      <c r="J74" s="31">
        <f t="shared" ref="J74:J105" si="8">G74-C74</f>
        <v>6488</v>
      </c>
      <c r="K74" s="9"/>
      <c r="L74" s="61" t="str">
        <f t="shared" ref="L74:L113" si="9">IF(J74&lt;-100000,"perte de OUF?","")</f>
        <v/>
      </c>
      <c r="M74" s="9"/>
      <c r="N74" s="44"/>
      <c r="O74" s="9"/>
      <c r="P74" s="63" t="s">
        <v>59</v>
      </c>
      <c r="Q74" s="62">
        <v>30791</v>
      </c>
      <c r="R74" s="43" t="str">
        <f t="shared" si="6"/>
        <v>20h45</v>
      </c>
      <c r="S74" s="2"/>
      <c r="T74" s="32">
        <f t="shared" ref="T74:T113" si="10">Q74-G74</f>
        <v>0</v>
      </c>
      <c r="U74" s="9"/>
      <c r="V74" s="61" t="str">
        <f t="shared" ref="V74:V113" si="11">IF(T74&lt;-100000,"perte de OUF?","")</f>
        <v/>
      </c>
      <c r="W74" s="9"/>
      <c r="X74" s="49"/>
      <c r="Y74" s="9"/>
    </row>
    <row r="75" spans="1:25" ht="20.100000000000001" customHeight="1" thickTop="1" thickBot="1" x14ac:dyDescent="0.3">
      <c r="A75" s="18"/>
      <c r="B75" s="38" t="s">
        <v>60</v>
      </c>
      <c r="C75" s="39">
        <v>116457</v>
      </c>
      <c r="D75" s="43" t="str">
        <f t="shared" ref="D75:D113" si="12">D74</f>
        <v>20h00</v>
      </c>
      <c r="E75" s="22"/>
      <c r="F75" s="33" t="s">
        <v>60</v>
      </c>
      <c r="G75" s="34">
        <v>135052</v>
      </c>
      <c r="H75" s="43" t="str">
        <f t="shared" ref="H75:H113" si="13">H74</f>
        <v>19h24</v>
      </c>
      <c r="I75" s="2"/>
      <c r="J75" s="31">
        <f t="shared" si="8"/>
        <v>18595</v>
      </c>
      <c r="K75" s="9"/>
      <c r="L75" s="61" t="str">
        <f t="shared" si="9"/>
        <v/>
      </c>
      <c r="M75" s="9"/>
      <c r="N75" s="44"/>
      <c r="O75" s="9"/>
      <c r="P75" s="40" t="s">
        <v>60</v>
      </c>
      <c r="Q75" s="62">
        <v>135052</v>
      </c>
      <c r="R75" s="43" t="str">
        <f t="shared" ref="R75:R113" si="14">R74</f>
        <v>20h45</v>
      </c>
      <c r="S75" s="2"/>
      <c r="T75" s="32">
        <f t="shared" si="10"/>
        <v>0</v>
      </c>
      <c r="U75" s="9"/>
      <c r="V75" s="61" t="str">
        <f t="shared" si="11"/>
        <v/>
      </c>
      <c r="W75" s="9"/>
      <c r="X75" s="49"/>
      <c r="Y75" s="9"/>
    </row>
    <row r="76" spans="1:25" ht="20.100000000000001" customHeight="1" thickTop="1" thickBot="1" x14ac:dyDescent="0.3">
      <c r="A76" s="18"/>
      <c r="B76" s="38" t="s">
        <v>61</v>
      </c>
      <c r="C76" s="39">
        <v>18551</v>
      </c>
      <c r="D76" s="43" t="str">
        <f t="shared" si="12"/>
        <v>20h00</v>
      </c>
      <c r="E76" s="22"/>
      <c r="F76" s="33" t="s">
        <v>61</v>
      </c>
      <c r="G76" s="34">
        <v>17082</v>
      </c>
      <c r="H76" s="43" t="str">
        <f t="shared" si="13"/>
        <v>19h24</v>
      </c>
      <c r="I76" s="2"/>
      <c r="J76" s="31">
        <f t="shared" si="8"/>
        <v>-1469</v>
      </c>
      <c r="K76" s="9"/>
      <c r="L76" s="61" t="str">
        <f t="shared" si="9"/>
        <v/>
      </c>
      <c r="M76" s="9"/>
      <c r="N76" s="44"/>
      <c r="O76" s="9"/>
      <c r="P76" s="40" t="s">
        <v>61</v>
      </c>
      <c r="Q76" s="62">
        <v>13666</v>
      </c>
      <c r="R76" s="43" t="str">
        <f t="shared" si="14"/>
        <v>20h45</v>
      </c>
      <c r="S76" s="2"/>
      <c r="T76" s="32">
        <f t="shared" si="10"/>
        <v>-3416</v>
      </c>
      <c r="U76" s="9"/>
      <c r="V76" s="61" t="str">
        <f t="shared" si="11"/>
        <v/>
      </c>
      <c r="W76" s="9"/>
      <c r="X76" s="49"/>
      <c r="Y76" s="9"/>
    </row>
    <row r="77" spans="1:25" ht="20.100000000000001" customHeight="1" thickTop="1" thickBot="1" x14ac:dyDescent="0.3">
      <c r="A77" s="18"/>
      <c r="B77" s="38" t="s">
        <v>62</v>
      </c>
      <c r="C77" s="39">
        <v>483143</v>
      </c>
      <c r="D77" s="43" t="str">
        <f t="shared" si="12"/>
        <v>20h00</v>
      </c>
      <c r="E77" s="22"/>
      <c r="F77" s="33" t="s">
        <v>62</v>
      </c>
      <c r="G77" s="34">
        <v>546089</v>
      </c>
      <c r="H77" s="43" t="str">
        <f t="shared" si="13"/>
        <v>19h24</v>
      </c>
      <c r="I77" s="2"/>
      <c r="J77" s="31">
        <f t="shared" si="8"/>
        <v>62946</v>
      </c>
      <c r="K77" s="9"/>
      <c r="L77" s="61" t="str">
        <f t="shared" si="9"/>
        <v/>
      </c>
      <c r="M77" s="9"/>
      <c r="N77" s="44"/>
      <c r="O77" s="9"/>
      <c r="P77" s="40" t="s">
        <v>62</v>
      </c>
      <c r="Q77" s="62">
        <v>611678</v>
      </c>
      <c r="R77" s="43" t="str">
        <f t="shared" si="14"/>
        <v>20h45</v>
      </c>
      <c r="S77" s="2"/>
      <c r="T77" s="32">
        <f t="shared" si="10"/>
        <v>65589</v>
      </c>
      <c r="U77" s="9"/>
      <c r="V77" s="61" t="str">
        <f t="shared" si="11"/>
        <v/>
      </c>
      <c r="W77" s="9"/>
      <c r="X77" s="49"/>
      <c r="Y77" s="9"/>
    </row>
    <row r="78" spans="1:25" ht="20.100000000000001" customHeight="1" thickTop="1" thickBot="1" x14ac:dyDescent="0.3">
      <c r="A78" s="18"/>
      <c r="B78" s="38" t="s">
        <v>63</v>
      </c>
      <c r="C78" s="39">
        <v>116571</v>
      </c>
      <c r="D78" s="43" t="str">
        <f t="shared" si="12"/>
        <v>20h00</v>
      </c>
      <c r="E78" s="22"/>
      <c r="F78" s="33" t="s">
        <v>63</v>
      </c>
      <c r="G78" s="34">
        <v>102220</v>
      </c>
      <c r="H78" s="43" t="str">
        <f t="shared" si="13"/>
        <v>19h24</v>
      </c>
      <c r="I78" s="2"/>
      <c r="J78" s="31">
        <f t="shared" si="8"/>
        <v>-14351</v>
      </c>
      <c r="K78" s="9"/>
      <c r="L78" s="61" t="str">
        <f t="shared" si="9"/>
        <v/>
      </c>
      <c r="M78" s="9"/>
      <c r="N78" s="44"/>
      <c r="O78" s="9"/>
      <c r="P78" s="40" t="s">
        <v>63</v>
      </c>
      <c r="Q78" s="41">
        <v>102220</v>
      </c>
      <c r="R78" s="43" t="str">
        <f t="shared" si="14"/>
        <v>20h45</v>
      </c>
      <c r="S78" s="2"/>
      <c r="T78" s="32">
        <f t="shared" si="10"/>
        <v>0</v>
      </c>
      <c r="U78" s="9"/>
      <c r="V78" s="61" t="str">
        <f t="shared" si="11"/>
        <v/>
      </c>
      <c r="W78" s="9"/>
      <c r="X78" s="49"/>
      <c r="Y78" s="9"/>
    </row>
    <row r="79" spans="1:25" ht="20.100000000000001" customHeight="1" thickTop="1" thickBot="1" x14ac:dyDescent="0.3">
      <c r="A79" s="18"/>
      <c r="B79" s="38" t="s">
        <v>64</v>
      </c>
      <c r="C79" s="39">
        <v>147560</v>
      </c>
      <c r="D79" s="43" t="str">
        <f t="shared" si="12"/>
        <v>20h00</v>
      </c>
      <c r="E79" s="22"/>
      <c r="F79" s="33" t="s">
        <v>64</v>
      </c>
      <c r="G79" s="34">
        <v>101414</v>
      </c>
      <c r="H79" s="43" t="str">
        <f t="shared" si="13"/>
        <v>19h24</v>
      </c>
      <c r="I79" s="2"/>
      <c r="J79" s="31">
        <f t="shared" si="8"/>
        <v>-46146</v>
      </c>
      <c r="K79" s="9"/>
      <c r="L79" s="61" t="str">
        <f t="shared" si="9"/>
        <v/>
      </c>
      <c r="M79" s="9"/>
      <c r="N79" s="44"/>
      <c r="O79" s="9"/>
      <c r="P79" s="40" t="s">
        <v>64</v>
      </c>
      <c r="Q79" s="41">
        <v>101414</v>
      </c>
      <c r="R79" s="43" t="str">
        <f t="shared" si="14"/>
        <v>20h45</v>
      </c>
      <c r="S79" s="2"/>
      <c r="T79" s="32">
        <f t="shared" si="10"/>
        <v>0</v>
      </c>
      <c r="U79" s="9"/>
      <c r="V79" s="61" t="str">
        <f t="shared" si="11"/>
        <v/>
      </c>
      <c r="W79" s="9"/>
      <c r="X79" s="49"/>
      <c r="Y79" s="9"/>
    </row>
    <row r="80" spans="1:25" ht="20.100000000000001" customHeight="1" thickTop="1" thickBot="1" x14ac:dyDescent="0.3">
      <c r="A80" s="18"/>
      <c r="B80" s="38" t="s">
        <v>65</v>
      </c>
      <c r="C80" s="39">
        <v>110659</v>
      </c>
      <c r="D80" s="43" t="str">
        <f t="shared" si="12"/>
        <v>20h00</v>
      </c>
      <c r="E80" s="22"/>
      <c r="F80" s="33" t="s">
        <v>65</v>
      </c>
      <c r="G80" s="34">
        <v>47323</v>
      </c>
      <c r="H80" s="43" t="str">
        <f t="shared" si="13"/>
        <v>19h24</v>
      </c>
      <c r="I80" s="2"/>
      <c r="J80" s="31">
        <f t="shared" si="8"/>
        <v>-63336</v>
      </c>
      <c r="K80" s="9"/>
      <c r="L80" s="61" t="str">
        <f t="shared" si="9"/>
        <v/>
      </c>
      <c r="M80" s="9"/>
      <c r="N80" s="44"/>
      <c r="O80" s="9"/>
      <c r="P80" s="40" t="s">
        <v>65</v>
      </c>
      <c r="Q80" s="41">
        <v>67472</v>
      </c>
      <c r="R80" s="43" t="str">
        <f t="shared" si="14"/>
        <v>20h45</v>
      </c>
      <c r="S80" s="2"/>
      <c r="T80" s="32">
        <f t="shared" si="10"/>
        <v>20149</v>
      </c>
      <c r="U80" s="9"/>
      <c r="V80" s="61" t="str">
        <f t="shared" si="11"/>
        <v/>
      </c>
      <c r="W80" s="9"/>
      <c r="X80" s="49"/>
      <c r="Y80" s="9"/>
    </row>
    <row r="81" spans="1:25" ht="20.100000000000001" customHeight="1" thickTop="1" thickBot="1" x14ac:dyDescent="0.3">
      <c r="A81" s="18"/>
      <c r="B81" s="38" t="s">
        <v>66</v>
      </c>
      <c r="C81" s="39">
        <v>18928</v>
      </c>
      <c r="D81" s="43" t="str">
        <f t="shared" si="12"/>
        <v>20h00</v>
      </c>
      <c r="E81" s="22"/>
      <c r="F81" s="33" t="s">
        <v>66</v>
      </c>
      <c r="G81" s="34">
        <v>18340</v>
      </c>
      <c r="H81" s="43" t="str">
        <f t="shared" si="13"/>
        <v>19h24</v>
      </c>
      <c r="I81" s="2"/>
      <c r="J81" s="31">
        <f t="shared" si="8"/>
        <v>-588</v>
      </c>
      <c r="K81" s="9"/>
      <c r="L81" s="61" t="str">
        <f t="shared" si="9"/>
        <v/>
      </c>
      <c r="M81" s="9"/>
      <c r="N81" s="44"/>
      <c r="O81" s="9"/>
      <c r="P81" s="40" t="s">
        <v>66</v>
      </c>
      <c r="Q81" s="41">
        <v>18340</v>
      </c>
      <c r="R81" s="43" t="str">
        <f t="shared" si="14"/>
        <v>20h45</v>
      </c>
      <c r="S81" s="2"/>
      <c r="T81" s="32">
        <f t="shared" si="10"/>
        <v>0</v>
      </c>
      <c r="U81" s="9"/>
      <c r="V81" s="61" t="str">
        <f t="shared" si="11"/>
        <v/>
      </c>
      <c r="W81" s="9"/>
      <c r="X81" s="49"/>
      <c r="Y81" s="9"/>
    </row>
    <row r="82" spans="1:25" ht="20.100000000000001" customHeight="1" thickTop="1" thickBot="1" x14ac:dyDescent="0.3">
      <c r="A82" s="18"/>
      <c r="B82" s="38" t="s">
        <v>67</v>
      </c>
      <c r="C82" s="39">
        <v>60610</v>
      </c>
      <c r="D82" s="43" t="str">
        <f t="shared" si="12"/>
        <v>20h00</v>
      </c>
      <c r="E82" s="22"/>
      <c r="F82" s="33" t="s">
        <v>67</v>
      </c>
      <c r="G82" s="34">
        <v>44262</v>
      </c>
      <c r="H82" s="43" t="str">
        <f t="shared" si="13"/>
        <v>19h24</v>
      </c>
      <c r="I82" s="2"/>
      <c r="J82" s="31">
        <f t="shared" si="8"/>
        <v>-16348</v>
      </c>
      <c r="K82" s="9"/>
      <c r="L82" s="61" t="str">
        <f t="shared" si="9"/>
        <v/>
      </c>
      <c r="M82" s="9"/>
      <c r="N82" s="44"/>
      <c r="O82" s="9"/>
      <c r="P82" s="40" t="s">
        <v>67</v>
      </c>
      <c r="Q82" s="62">
        <v>44262</v>
      </c>
      <c r="R82" s="43" t="str">
        <f t="shared" si="14"/>
        <v>20h45</v>
      </c>
      <c r="S82" s="2"/>
      <c r="T82" s="32">
        <f t="shared" si="10"/>
        <v>0</v>
      </c>
      <c r="U82" s="9"/>
      <c r="V82" s="61" t="str">
        <f t="shared" si="11"/>
        <v/>
      </c>
      <c r="W82" s="9"/>
      <c r="X82" s="49"/>
      <c r="Y82" s="9"/>
    </row>
    <row r="83" spans="1:25" ht="20.100000000000001" customHeight="1" thickTop="1" thickBot="1" x14ac:dyDescent="0.3">
      <c r="A83" s="18"/>
      <c r="B83" s="38" t="s">
        <v>68</v>
      </c>
      <c r="C83" s="39">
        <v>17457</v>
      </c>
      <c r="D83" s="43" t="str">
        <f t="shared" si="12"/>
        <v>20h00</v>
      </c>
      <c r="E83" s="22"/>
      <c r="F83" s="33" t="s">
        <v>68</v>
      </c>
      <c r="G83" s="34">
        <v>13966</v>
      </c>
      <c r="H83" s="43" t="str">
        <f t="shared" si="13"/>
        <v>19h24</v>
      </c>
      <c r="I83" s="2"/>
      <c r="J83" s="31">
        <f t="shared" si="8"/>
        <v>-3491</v>
      </c>
      <c r="K83" s="9"/>
      <c r="L83" s="61" t="str">
        <f t="shared" si="9"/>
        <v/>
      </c>
      <c r="M83" s="9"/>
      <c r="N83" s="44"/>
      <c r="O83" s="9"/>
      <c r="P83" s="40" t="s">
        <v>68</v>
      </c>
      <c r="Q83" s="62">
        <v>13966</v>
      </c>
      <c r="R83" s="43" t="str">
        <f t="shared" si="14"/>
        <v>20h45</v>
      </c>
      <c r="S83" s="2"/>
      <c r="T83" s="32">
        <f t="shared" si="10"/>
        <v>0</v>
      </c>
      <c r="U83" s="9"/>
      <c r="V83" s="61" t="str">
        <f t="shared" si="11"/>
        <v/>
      </c>
      <c r="W83" s="9"/>
      <c r="X83" s="49"/>
      <c r="Y83" s="9"/>
    </row>
    <row r="84" spans="1:25" ht="20.100000000000001" customHeight="1" thickTop="1" thickBot="1" x14ac:dyDescent="0.3">
      <c r="A84" s="18"/>
      <c r="B84" s="38" t="s">
        <v>69</v>
      </c>
      <c r="C84" s="39">
        <v>521114</v>
      </c>
      <c r="D84" s="43" t="str">
        <f t="shared" si="12"/>
        <v>20h00</v>
      </c>
      <c r="E84" s="22"/>
      <c r="F84" s="33" t="s">
        <v>69</v>
      </c>
      <c r="G84" s="34">
        <v>252190</v>
      </c>
      <c r="H84" s="43" t="str">
        <f t="shared" si="13"/>
        <v>19h24</v>
      </c>
      <c r="I84" s="2"/>
      <c r="J84" s="31">
        <f t="shared" si="8"/>
        <v>-268924</v>
      </c>
      <c r="K84" s="9"/>
      <c r="L84" s="61" t="str">
        <f t="shared" si="9"/>
        <v>perte de OUF?</v>
      </c>
      <c r="M84" s="9"/>
      <c r="N84" s="44"/>
      <c r="O84" s="9"/>
      <c r="P84" s="40" t="s">
        <v>69</v>
      </c>
      <c r="Q84" s="62">
        <v>201752</v>
      </c>
      <c r="R84" s="43" t="str">
        <f t="shared" si="14"/>
        <v>20h45</v>
      </c>
      <c r="S84" s="2"/>
      <c r="T84" s="32">
        <f t="shared" si="10"/>
        <v>-50438</v>
      </c>
      <c r="U84" s="9"/>
      <c r="V84" s="61" t="str">
        <f t="shared" si="11"/>
        <v/>
      </c>
      <c r="W84" s="9"/>
      <c r="X84" s="49"/>
      <c r="Y84" s="9"/>
    </row>
    <row r="85" spans="1:25" ht="20.100000000000001" customHeight="1" thickTop="1" thickBot="1" x14ac:dyDescent="0.3">
      <c r="A85" s="18"/>
      <c r="B85" s="38" t="s">
        <v>70</v>
      </c>
      <c r="C85" s="39">
        <v>548232</v>
      </c>
      <c r="D85" s="43" t="str">
        <f t="shared" si="12"/>
        <v>20h00</v>
      </c>
      <c r="E85" s="22"/>
      <c r="F85" s="33" t="s">
        <v>70</v>
      </c>
      <c r="G85" s="34">
        <v>471894</v>
      </c>
      <c r="H85" s="43" t="str">
        <f t="shared" si="13"/>
        <v>19h24</v>
      </c>
      <c r="I85" s="2"/>
      <c r="J85" s="31">
        <f t="shared" si="8"/>
        <v>-76338</v>
      </c>
      <c r="K85" s="9"/>
      <c r="L85" s="61" t="str">
        <f t="shared" si="9"/>
        <v/>
      </c>
      <c r="M85" s="9"/>
      <c r="N85" s="44"/>
      <c r="O85" s="9"/>
      <c r="P85" s="40" t="s">
        <v>70</v>
      </c>
      <c r="Q85" s="62">
        <v>471894</v>
      </c>
      <c r="R85" s="43" t="str">
        <f t="shared" si="14"/>
        <v>20h45</v>
      </c>
      <c r="S85" s="2"/>
      <c r="T85" s="32">
        <f t="shared" si="10"/>
        <v>0</v>
      </c>
      <c r="U85" s="9"/>
      <c r="V85" s="61" t="str">
        <f t="shared" si="11"/>
        <v/>
      </c>
      <c r="W85" s="9"/>
      <c r="X85" s="49"/>
      <c r="Y85" s="9"/>
    </row>
    <row r="86" spans="1:25" ht="20.100000000000001" customHeight="1" thickTop="1" thickBot="1" x14ac:dyDescent="0.3">
      <c r="A86" s="18"/>
      <c r="B86" s="38" t="s">
        <v>71</v>
      </c>
      <c r="C86" s="39">
        <v>148881</v>
      </c>
      <c r="D86" s="43" t="str">
        <f t="shared" si="12"/>
        <v>20h00</v>
      </c>
      <c r="E86" s="22"/>
      <c r="F86" s="33" t="s">
        <v>71</v>
      </c>
      <c r="G86" s="34">
        <v>35103</v>
      </c>
      <c r="H86" s="43" t="str">
        <f t="shared" si="13"/>
        <v>19h24</v>
      </c>
      <c r="I86" s="2"/>
      <c r="J86" s="31">
        <f t="shared" si="8"/>
        <v>-113778</v>
      </c>
      <c r="K86" s="9"/>
      <c r="L86" s="61" t="str">
        <f t="shared" si="9"/>
        <v>perte de OUF?</v>
      </c>
      <c r="M86" s="9"/>
      <c r="N86" s="44"/>
      <c r="O86" s="9"/>
      <c r="P86" s="40" t="s">
        <v>71</v>
      </c>
      <c r="Q86" s="62">
        <v>22288</v>
      </c>
      <c r="R86" s="43" t="str">
        <f t="shared" si="14"/>
        <v>20h45</v>
      </c>
      <c r="S86" s="2"/>
      <c r="T86" s="32">
        <f t="shared" si="10"/>
        <v>-12815</v>
      </c>
      <c r="U86" s="9"/>
      <c r="V86" s="61" t="str">
        <f t="shared" si="11"/>
        <v/>
      </c>
      <c r="W86" s="9"/>
      <c r="X86" s="49"/>
      <c r="Y86" s="9"/>
    </row>
    <row r="87" spans="1:25" ht="20.100000000000001" customHeight="1" thickTop="1" thickBot="1" x14ac:dyDescent="0.3">
      <c r="A87" s="18"/>
      <c r="B87" s="38" t="s">
        <v>72</v>
      </c>
      <c r="C87" s="39">
        <v>1297314</v>
      </c>
      <c r="D87" s="43" t="str">
        <f t="shared" si="12"/>
        <v>20h00</v>
      </c>
      <c r="E87" s="22"/>
      <c r="F87" s="33" t="s">
        <v>72</v>
      </c>
      <c r="G87" s="34">
        <v>1475800</v>
      </c>
      <c r="H87" s="43" t="str">
        <f t="shared" si="13"/>
        <v>19h24</v>
      </c>
      <c r="I87" s="2"/>
      <c r="J87" s="31">
        <f t="shared" si="8"/>
        <v>178486</v>
      </c>
      <c r="K87" s="9"/>
      <c r="L87" s="61" t="str">
        <f t="shared" si="9"/>
        <v/>
      </c>
      <c r="M87" s="9"/>
      <c r="N87" s="44"/>
      <c r="O87" s="9"/>
      <c r="P87" s="40" t="s">
        <v>72</v>
      </c>
      <c r="Q87" s="62">
        <v>1475800</v>
      </c>
      <c r="R87" s="43" t="str">
        <f t="shared" si="14"/>
        <v>20h45</v>
      </c>
      <c r="S87" s="2"/>
      <c r="T87" s="32">
        <f t="shared" si="10"/>
        <v>0</v>
      </c>
      <c r="U87" s="9"/>
      <c r="V87" s="61" t="str">
        <f t="shared" si="11"/>
        <v/>
      </c>
      <c r="W87" s="9"/>
      <c r="X87" s="49"/>
      <c r="Y87" s="9"/>
    </row>
    <row r="88" spans="1:25" ht="20.100000000000001" customHeight="1" thickTop="1" thickBot="1" x14ac:dyDescent="0.3">
      <c r="A88" s="18"/>
      <c r="B88" s="38" t="s">
        <v>73</v>
      </c>
      <c r="C88" s="39">
        <v>45523</v>
      </c>
      <c r="D88" s="43" t="str">
        <f t="shared" si="12"/>
        <v>20h00</v>
      </c>
      <c r="E88" s="22"/>
      <c r="F88" s="33" t="s">
        <v>73</v>
      </c>
      <c r="G88" s="34">
        <v>29492</v>
      </c>
      <c r="H88" s="43" t="str">
        <f t="shared" si="13"/>
        <v>19h24</v>
      </c>
      <c r="I88" s="2"/>
      <c r="J88" s="31">
        <f t="shared" si="8"/>
        <v>-16031</v>
      </c>
      <c r="K88" s="9"/>
      <c r="L88" s="61" t="str">
        <f t="shared" si="9"/>
        <v/>
      </c>
      <c r="M88" s="9"/>
      <c r="N88" s="44"/>
      <c r="O88" s="9"/>
      <c r="P88" s="40" t="s">
        <v>73</v>
      </c>
      <c r="Q88" s="41">
        <v>29492</v>
      </c>
      <c r="R88" s="43" t="str">
        <f t="shared" si="14"/>
        <v>20h45</v>
      </c>
      <c r="S88" s="2"/>
      <c r="T88" s="32">
        <f t="shared" si="10"/>
        <v>0</v>
      </c>
      <c r="U88" s="9"/>
      <c r="V88" s="61" t="str">
        <f t="shared" si="11"/>
        <v/>
      </c>
      <c r="W88" s="9"/>
      <c r="X88" s="49"/>
      <c r="Y88" s="9"/>
    </row>
    <row r="89" spans="1:25" ht="20.100000000000001" customHeight="1" thickTop="1" thickBot="1" x14ac:dyDescent="0.3">
      <c r="A89" s="18"/>
      <c r="B89" s="38" t="s">
        <v>74</v>
      </c>
      <c r="C89" s="39">
        <v>149207</v>
      </c>
      <c r="D89" s="43" t="str">
        <f t="shared" si="12"/>
        <v>20h00</v>
      </c>
      <c r="E89" s="22"/>
      <c r="F89" s="33" t="s">
        <v>74</v>
      </c>
      <c r="G89" s="34">
        <v>86110</v>
      </c>
      <c r="H89" s="43" t="str">
        <f t="shared" si="13"/>
        <v>19h24</v>
      </c>
      <c r="I89" s="2"/>
      <c r="J89" s="31">
        <f t="shared" si="8"/>
        <v>-63097</v>
      </c>
      <c r="K89" s="9"/>
      <c r="L89" s="61" t="str">
        <f t="shared" si="9"/>
        <v/>
      </c>
      <c r="M89" s="9"/>
      <c r="N89" s="44"/>
      <c r="O89" s="9"/>
      <c r="P89" s="40" t="s">
        <v>74</v>
      </c>
      <c r="Q89" s="41">
        <v>86110</v>
      </c>
      <c r="R89" s="43" t="str">
        <f t="shared" si="14"/>
        <v>20h45</v>
      </c>
      <c r="S89" s="2"/>
      <c r="T89" s="32">
        <f t="shared" si="10"/>
        <v>0</v>
      </c>
      <c r="U89" s="9"/>
      <c r="V89" s="61" t="str">
        <f t="shared" si="11"/>
        <v/>
      </c>
      <c r="W89" s="9"/>
      <c r="X89" s="49"/>
      <c r="Y89" s="9"/>
    </row>
    <row r="90" spans="1:25" ht="20.100000000000001" customHeight="1" thickTop="1" thickBot="1" x14ac:dyDescent="0.3">
      <c r="A90" s="18"/>
      <c r="B90" s="38" t="s">
        <v>75</v>
      </c>
      <c r="C90" s="39">
        <v>155707</v>
      </c>
      <c r="D90" s="43" t="str">
        <f t="shared" si="12"/>
        <v>20h00</v>
      </c>
      <c r="E90" s="22"/>
      <c r="F90" s="33" t="s">
        <v>75</v>
      </c>
      <c r="G90" s="34">
        <v>161443</v>
      </c>
      <c r="H90" s="43" t="str">
        <f t="shared" si="13"/>
        <v>19h24</v>
      </c>
      <c r="I90" s="2"/>
      <c r="J90" s="31">
        <f t="shared" si="8"/>
        <v>5736</v>
      </c>
      <c r="K90" s="9"/>
      <c r="L90" s="61" t="str">
        <f t="shared" si="9"/>
        <v/>
      </c>
      <c r="M90" s="9"/>
      <c r="N90" s="44"/>
      <c r="O90" s="9"/>
      <c r="P90" s="40" t="s">
        <v>75</v>
      </c>
      <c r="Q90" s="41">
        <v>66128</v>
      </c>
      <c r="R90" s="43" t="str">
        <f t="shared" si="14"/>
        <v>20h45</v>
      </c>
      <c r="S90" s="2"/>
      <c r="T90" s="32">
        <f t="shared" si="10"/>
        <v>-95315</v>
      </c>
      <c r="U90" s="9"/>
      <c r="V90" s="61" t="str">
        <f t="shared" si="11"/>
        <v/>
      </c>
      <c r="W90" s="9"/>
      <c r="X90" s="49"/>
      <c r="Y90" s="9"/>
    </row>
    <row r="91" spans="1:25" ht="20.100000000000001" customHeight="1" thickTop="1" thickBot="1" x14ac:dyDescent="0.3">
      <c r="A91" s="18"/>
      <c r="B91" s="38" t="s">
        <v>76</v>
      </c>
      <c r="C91" s="39">
        <v>15516</v>
      </c>
      <c r="D91" s="43" t="str">
        <f t="shared" si="12"/>
        <v>20h00</v>
      </c>
      <c r="E91" s="22"/>
      <c r="F91" s="33" t="s">
        <v>76</v>
      </c>
      <c r="G91" s="34">
        <v>12395</v>
      </c>
      <c r="H91" s="43" t="str">
        <f t="shared" si="13"/>
        <v>19h24</v>
      </c>
      <c r="I91" s="2"/>
      <c r="J91" s="31">
        <f t="shared" si="8"/>
        <v>-3121</v>
      </c>
      <c r="K91" s="9"/>
      <c r="L91" s="61" t="str">
        <f t="shared" si="9"/>
        <v/>
      </c>
      <c r="M91" s="9"/>
      <c r="N91" s="44"/>
      <c r="O91" s="9"/>
      <c r="P91" s="40" t="s">
        <v>76</v>
      </c>
      <c r="Q91" s="41">
        <v>12395</v>
      </c>
      <c r="R91" s="43" t="str">
        <f t="shared" si="14"/>
        <v>20h45</v>
      </c>
      <c r="S91" s="2"/>
      <c r="T91" s="32">
        <f t="shared" si="10"/>
        <v>0</v>
      </c>
      <c r="U91" s="9"/>
      <c r="V91" s="61" t="str">
        <f t="shared" si="11"/>
        <v/>
      </c>
      <c r="W91" s="9"/>
      <c r="X91" s="49"/>
      <c r="Y91" s="9"/>
    </row>
    <row r="92" spans="1:25" ht="20.100000000000001" customHeight="1" thickTop="1" thickBot="1" x14ac:dyDescent="0.3">
      <c r="A92" s="18"/>
      <c r="B92" s="38" t="s">
        <v>77</v>
      </c>
      <c r="C92" s="39">
        <v>297837</v>
      </c>
      <c r="D92" s="43" t="str">
        <f t="shared" si="12"/>
        <v>20h00</v>
      </c>
      <c r="E92" s="22"/>
      <c r="F92" s="33" t="s">
        <v>77</v>
      </c>
      <c r="G92" s="34">
        <v>297837</v>
      </c>
      <c r="H92" s="43" t="str">
        <f t="shared" si="13"/>
        <v>19h24</v>
      </c>
      <c r="I92" s="2"/>
      <c r="J92" s="31">
        <f t="shared" si="8"/>
        <v>0</v>
      </c>
      <c r="K92" s="9"/>
      <c r="L92" s="61" t="str">
        <f t="shared" si="9"/>
        <v/>
      </c>
      <c r="M92" s="9"/>
      <c r="N92" s="44"/>
      <c r="O92" s="9"/>
      <c r="P92" s="40" t="s">
        <v>77</v>
      </c>
      <c r="Q92" s="62">
        <v>297837</v>
      </c>
      <c r="R92" s="43" t="str">
        <f t="shared" si="14"/>
        <v>20h45</v>
      </c>
      <c r="S92" s="2"/>
      <c r="T92" s="32">
        <f t="shared" si="10"/>
        <v>0</v>
      </c>
      <c r="U92" s="9"/>
      <c r="V92" s="61" t="str">
        <f t="shared" si="11"/>
        <v/>
      </c>
      <c r="W92" s="9"/>
      <c r="X92" s="49"/>
      <c r="Y92" s="9"/>
    </row>
    <row r="93" spans="1:25" ht="20.100000000000001" customHeight="1" thickTop="1" thickBot="1" x14ac:dyDescent="0.3">
      <c r="A93" s="18"/>
      <c r="B93" s="38" t="s">
        <v>78</v>
      </c>
      <c r="C93" s="39">
        <v>245099</v>
      </c>
      <c r="D93" s="43" t="str">
        <f t="shared" si="12"/>
        <v>20h00</v>
      </c>
      <c r="E93" s="22"/>
      <c r="F93" s="33" t="s">
        <v>78</v>
      </c>
      <c r="G93" s="34">
        <v>120082</v>
      </c>
      <c r="H93" s="43" t="str">
        <f t="shared" si="13"/>
        <v>19h24</v>
      </c>
      <c r="I93" s="2"/>
      <c r="J93" s="31">
        <f t="shared" si="8"/>
        <v>-125017</v>
      </c>
      <c r="K93" s="9"/>
      <c r="L93" s="61" t="str">
        <f t="shared" si="9"/>
        <v>perte de OUF?</v>
      </c>
      <c r="M93" s="9"/>
      <c r="N93" s="44"/>
      <c r="O93" s="9"/>
      <c r="P93" s="40" t="s">
        <v>78</v>
      </c>
      <c r="Q93" s="62">
        <v>120082</v>
      </c>
      <c r="R93" s="43" t="str">
        <f t="shared" si="14"/>
        <v>20h45</v>
      </c>
      <c r="S93" s="2"/>
      <c r="T93" s="32">
        <f t="shared" si="10"/>
        <v>0</v>
      </c>
      <c r="U93" s="9"/>
      <c r="V93" s="61" t="str">
        <f t="shared" si="11"/>
        <v/>
      </c>
      <c r="W93" s="9"/>
      <c r="X93" s="49"/>
      <c r="Y93" s="9"/>
    </row>
    <row r="94" spans="1:25" ht="20.100000000000001" customHeight="1" thickTop="1" thickBot="1" x14ac:dyDescent="0.3">
      <c r="A94" s="18"/>
      <c r="B94" s="38" t="s">
        <v>79</v>
      </c>
      <c r="C94" s="39">
        <v>243927</v>
      </c>
      <c r="D94" s="43" t="str">
        <f t="shared" si="12"/>
        <v>20h00</v>
      </c>
      <c r="E94" s="22"/>
      <c r="F94" s="33" t="s">
        <v>79</v>
      </c>
      <c r="G94" s="34">
        <v>195142</v>
      </c>
      <c r="H94" s="43" t="str">
        <f t="shared" si="13"/>
        <v>19h24</v>
      </c>
      <c r="I94" s="2"/>
      <c r="J94" s="31">
        <f t="shared" si="8"/>
        <v>-48785</v>
      </c>
      <c r="K94" s="9"/>
      <c r="L94" s="61" t="str">
        <f t="shared" si="9"/>
        <v/>
      </c>
      <c r="M94" s="9"/>
      <c r="N94" s="44"/>
      <c r="O94" s="9"/>
      <c r="P94" s="40" t="s">
        <v>79</v>
      </c>
      <c r="Q94" s="62">
        <v>195142</v>
      </c>
      <c r="R94" s="43" t="str">
        <f t="shared" si="14"/>
        <v>20h45</v>
      </c>
      <c r="S94" s="2"/>
      <c r="T94" s="32">
        <f t="shared" si="10"/>
        <v>0</v>
      </c>
      <c r="U94" s="9"/>
      <c r="V94" s="61" t="str">
        <f t="shared" si="11"/>
        <v/>
      </c>
      <c r="W94" s="9"/>
      <c r="X94" s="49"/>
      <c r="Y94" s="9"/>
    </row>
    <row r="95" spans="1:25" ht="20.100000000000001" customHeight="1" thickTop="1" thickBot="1" x14ac:dyDescent="0.3">
      <c r="A95" s="18"/>
      <c r="B95" s="38"/>
      <c r="C95" s="39"/>
      <c r="D95" s="43" t="str">
        <f t="shared" si="12"/>
        <v>20h00</v>
      </c>
      <c r="E95" s="22"/>
      <c r="F95" s="33"/>
      <c r="G95" s="34"/>
      <c r="H95" s="43" t="str">
        <f t="shared" si="13"/>
        <v>19h24</v>
      </c>
      <c r="I95" s="2"/>
      <c r="J95" s="31">
        <f t="shared" si="8"/>
        <v>0</v>
      </c>
      <c r="K95" s="9"/>
      <c r="L95" s="61" t="str">
        <f t="shared" si="9"/>
        <v/>
      </c>
      <c r="M95" s="9"/>
      <c r="N95" s="44"/>
      <c r="O95" s="9"/>
      <c r="P95" s="40"/>
      <c r="Q95" s="62"/>
      <c r="R95" s="43" t="str">
        <f t="shared" si="14"/>
        <v>20h45</v>
      </c>
      <c r="S95" s="2"/>
      <c r="T95" s="32">
        <f t="shared" si="10"/>
        <v>0</v>
      </c>
      <c r="U95" s="9"/>
      <c r="V95" s="61" t="str">
        <f t="shared" si="11"/>
        <v/>
      </c>
      <c r="W95" s="9"/>
      <c r="X95" s="49"/>
      <c r="Y95" s="9"/>
    </row>
    <row r="96" spans="1:25" ht="20.100000000000001" customHeight="1" thickTop="1" thickBot="1" x14ac:dyDescent="0.3">
      <c r="A96" s="18"/>
      <c r="B96" s="50"/>
      <c r="C96" s="51"/>
      <c r="D96" s="43" t="str">
        <f t="shared" si="12"/>
        <v>20h00</v>
      </c>
      <c r="E96" s="22"/>
      <c r="F96" s="33"/>
      <c r="G96" s="34"/>
      <c r="H96" s="43" t="str">
        <f t="shared" si="13"/>
        <v>19h24</v>
      </c>
      <c r="I96" s="2"/>
      <c r="J96" s="31">
        <f t="shared" si="8"/>
        <v>0</v>
      </c>
      <c r="K96" s="9"/>
      <c r="L96" s="61" t="str">
        <f t="shared" si="9"/>
        <v/>
      </c>
      <c r="M96" s="9"/>
      <c r="N96" s="44"/>
      <c r="O96" s="9"/>
      <c r="P96" s="40"/>
      <c r="Q96" s="62"/>
      <c r="R96" s="43" t="str">
        <f t="shared" si="14"/>
        <v>20h45</v>
      </c>
      <c r="S96" s="2"/>
      <c r="T96" s="32">
        <f t="shared" si="10"/>
        <v>0</v>
      </c>
      <c r="U96" s="9"/>
      <c r="V96" s="61" t="str">
        <f t="shared" si="11"/>
        <v/>
      </c>
      <c r="W96" s="9"/>
      <c r="X96" s="49"/>
      <c r="Y96" s="9"/>
    </row>
    <row r="97" spans="1:25" ht="20.100000000000001" customHeight="1" thickTop="1" thickBot="1" x14ac:dyDescent="0.3">
      <c r="A97" s="18"/>
      <c r="B97" s="50"/>
      <c r="C97" s="51"/>
      <c r="D97" s="43" t="str">
        <f t="shared" si="12"/>
        <v>20h00</v>
      </c>
      <c r="E97" s="22"/>
      <c r="F97" s="33"/>
      <c r="G97" s="34"/>
      <c r="H97" s="43" t="str">
        <f t="shared" si="13"/>
        <v>19h24</v>
      </c>
      <c r="I97" s="2"/>
      <c r="J97" s="31">
        <f t="shared" si="8"/>
        <v>0</v>
      </c>
      <c r="K97" s="9"/>
      <c r="L97" s="61" t="str">
        <f t="shared" si="9"/>
        <v/>
      </c>
      <c r="M97" s="9"/>
      <c r="N97" s="44"/>
      <c r="O97" s="9"/>
      <c r="P97" s="40"/>
      <c r="Q97" s="62"/>
      <c r="R97" s="43" t="str">
        <f t="shared" si="14"/>
        <v>20h45</v>
      </c>
      <c r="S97" s="2"/>
      <c r="T97" s="32">
        <f t="shared" si="10"/>
        <v>0</v>
      </c>
      <c r="U97" s="9"/>
      <c r="V97" s="61" t="str">
        <f t="shared" si="11"/>
        <v/>
      </c>
      <c r="W97" s="9"/>
      <c r="X97" s="49"/>
      <c r="Y97" s="9"/>
    </row>
    <row r="98" spans="1:25" ht="20.100000000000001" customHeight="1" thickTop="1" thickBot="1" x14ac:dyDescent="0.3">
      <c r="A98" s="18"/>
      <c r="B98" s="50"/>
      <c r="C98" s="51"/>
      <c r="D98" s="43" t="str">
        <f t="shared" si="12"/>
        <v>20h00</v>
      </c>
      <c r="E98" s="22"/>
      <c r="F98" s="33"/>
      <c r="G98" s="34"/>
      <c r="H98" s="43" t="str">
        <f t="shared" si="13"/>
        <v>19h24</v>
      </c>
      <c r="I98" s="2"/>
      <c r="J98" s="31">
        <f t="shared" si="8"/>
        <v>0</v>
      </c>
      <c r="K98" s="9"/>
      <c r="L98" s="61" t="str">
        <f t="shared" si="9"/>
        <v/>
      </c>
      <c r="M98" s="9"/>
      <c r="N98" s="44"/>
      <c r="O98" s="9"/>
      <c r="P98" s="40"/>
      <c r="Q98" s="41"/>
      <c r="R98" s="43" t="str">
        <f t="shared" si="14"/>
        <v>20h45</v>
      </c>
      <c r="S98" s="2"/>
      <c r="T98" s="32">
        <f t="shared" si="10"/>
        <v>0</v>
      </c>
      <c r="U98" s="9"/>
      <c r="V98" s="61" t="str">
        <f t="shared" si="11"/>
        <v/>
      </c>
      <c r="W98" s="9"/>
      <c r="X98" s="49"/>
      <c r="Y98" s="9"/>
    </row>
    <row r="99" spans="1:25" ht="20.100000000000001" customHeight="1" thickTop="1" thickBot="1" x14ac:dyDescent="0.3">
      <c r="A99" s="18"/>
      <c r="B99" s="50"/>
      <c r="C99" s="51"/>
      <c r="D99" s="43" t="str">
        <f t="shared" si="12"/>
        <v>20h00</v>
      </c>
      <c r="E99" s="22"/>
      <c r="F99" s="33"/>
      <c r="G99" s="34"/>
      <c r="H99" s="43" t="str">
        <f t="shared" si="13"/>
        <v>19h24</v>
      </c>
      <c r="I99" s="2"/>
      <c r="J99" s="31">
        <f t="shared" si="8"/>
        <v>0</v>
      </c>
      <c r="K99" s="9"/>
      <c r="L99" s="61" t="str">
        <f t="shared" si="9"/>
        <v/>
      </c>
      <c r="M99" s="9"/>
      <c r="N99" s="44"/>
      <c r="O99" s="9"/>
      <c r="P99" s="40"/>
      <c r="Q99" s="41"/>
      <c r="R99" s="43" t="str">
        <f t="shared" si="14"/>
        <v>20h45</v>
      </c>
      <c r="S99" s="2"/>
      <c r="T99" s="32">
        <f t="shared" si="10"/>
        <v>0</v>
      </c>
      <c r="U99" s="9"/>
      <c r="V99" s="61" t="str">
        <f t="shared" si="11"/>
        <v/>
      </c>
      <c r="W99" s="9"/>
      <c r="X99" s="49"/>
      <c r="Y99" s="9"/>
    </row>
    <row r="100" spans="1:25" ht="20.100000000000001" customHeight="1" thickTop="1" thickBot="1" x14ac:dyDescent="0.3">
      <c r="A100" s="18"/>
      <c r="B100" s="50"/>
      <c r="C100" s="51"/>
      <c r="D100" s="43" t="str">
        <f t="shared" si="12"/>
        <v>20h00</v>
      </c>
      <c r="E100" s="22"/>
      <c r="F100" s="33"/>
      <c r="G100" s="34"/>
      <c r="H100" s="43" t="str">
        <f t="shared" si="13"/>
        <v>19h24</v>
      </c>
      <c r="I100" s="2"/>
      <c r="J100" s="31">
        <f t="shared" si="8"/>
        <v>0</v>
      </c>
      <c r="K100" s="9"/>
      <c r="L100" s="61" t="str">
        <f t="shared" si="9"/>
        <v/>
      </c>
      <c r="M100" s="9"/>
      <c r="N100" s="44"/>
      <c r="O100" s="9"/>
      <c r="P100" s="40"/>
      <c r="Q100" s="41"/>
      <c r="R100" s="43" t="str">
        <f t="shared" si="14"/>
        <v>20h45</v>
      </c>
      <c r="S100" s="2"/>
      <c r="T100" s="32">
        <f t="shared" si="10"/>
        <v>0</v>
      </c>
      <c r="U100" s="9"/>
      <c r="V100" s="61" t="str">
        <f t="shared" si="11"/>
        <v/>
      </c>
      <c r="W100" s="9"/>
      <c r="X100" s="49"/>
      <c r="Y100" s="9"/>
    </row>
    <row r="101" spans="1:25" ht="20.100000000000001" customHeight="1" thickTop="1" thickBot="1" x14ac:dyDescent="0.3">
      <c r="A101" s="18"/>
      <c r="B101" s="50"/>
      <c r="C101" s="51"/>
      <c r="D101" s="43" t="str">
        <f t="shared" si="12"/>
        <v>20h00</v>
      </c>
      <c r="E101" s="22"/>
      <c r="F101" s="33"/>
      <c r="G101" s="34"/>
      <c r="H101" s="43" t="str">
        <f t="shared" si="13"/>
        <v>19h24</v>
      </c>
      <c r="I101" s="2"/>
      <c r="J101" s="31">
        <f t="shared" si="8"/>
        <v>0</v>
      </c>
      <c r="K101" s="9"/>
      <c r="L101" s="61" t="str">
        <f t="shared" si="9"/>
        <v/>
      </c>
      <c r="M101" s="9"/>
      <c r="N101" s="44"/>
      <c r="O101" s="9"/>
      <c r="P101" s="40"/>
      <c r="Q101" s="41"/>
      <c r="R101" s="43" t="str">
        <f t="shared" si="14"/>
        <v>20h45</v>
      </c>
      <c r="S101" s="2"/>
      <c r="T101" s="32">
        <f t="shared" si="10"/>
        <v>0</v>
      </c>
      <c r="U101" s="9"/>
      <c r="V101" s="61" t="str">
        <f t="shared" si="11"/>
        <v/>
      </c>
      <c r="W101" s="9"/>
      <c r="X101" s="49"/>
      <c r="Y101" s="9"/>
    </row>
    <row r="102" spans="1:25" ht="20.100000000000001" customHeight="1" thickTop="1" thickBot="1" x14ac:dyDescent="0.3">
      <c r="A102" s="18"/>
      <c r="B102" s="50"/>
      <c r="C102" s="51"/>
      <c r="D102" s="43" t="str">
        <f t="shared" si="12"/>
        <v>20h00</v>
      </c>
      <c r="E102" s="22"/>
      <c r="F102" s="33"/>
      <c r="G102" s="34"/>
      <c r="H102" s="43" t="str">
        <f t="shared" si="13"/>
        <v>19h24</v>
      </c>
      <c r="I102" s="2"/>
      <c r="J102" s="31">
        <f t="shared" si="8"/>
        <v>0</v>
      </c>
      <c r="K102" s="9"/>
      <c r="L102" s="61" t="str">
        <f t="shared" si="9"/>
        <v/>
      </c>
      <c r="M102" s="9"/>
      <c r="N102" s="44"/>
      <c r="O102" s="9"/>
      <c r="P102" s="40"/>
      <c r="Q102" s="41"/>
      <c r="R102" s="43" t="str">
        <f t="shared" si="14"/>
        <v>20h45</v>
      </c>
      <c r="S102" s="2"/>
      <c r="T102" s="32">
        <f t="shared" si="10"/>
        <v>0</v>
      </c>
      <c r="U102" s="9"/>
      <c r="V102" s="61" t="str">
        <f t="shared" si="11"/>
        <v/>
      </c>
      <c r="W102" s="9"/>
      <c r="X102" s="49"/>
      <c r="Y102" s="9"/>
    </row>
    <row r="103" spans="1:25" ht="20.100000000000001" customHeight="1" thickTop="1" thickBot="1" x14ac:dyDescent="0.3">
      <c r="A103" s="18"/>
      <c r="B103" s="50"/>
      <c r="C103" s="51"/>
      <c r="D103" s="43" t="str">
        <f t="shared" si="12"/>
        <v>20h00</v>
      </c>
      <c r="E103" s="22"/>
      <c r="F103" s="33"/>
      <c r="G103" s="34"/>
      <c r="H103" s="43" t="str">
        <f t="shared" si="13"/>
        <v>19h24</v>
      </c>
      <c r="I103" s="2"/>
      <c r="J103" s="31">
        <f t="shared" si="8"/>
        <v>0</v>
      </c>
      <c r="K103" s="9"/>
      <c r="L103" s="61" t="str">
        <f t="shared" si="9"/>
        <v/>
      </c>
      <c r="M103" s="9"/>
      <c r="N103" s="44"/>
      <c r="O103" s="9"/>
      <c r="P103" s="40"/>
      <c r="Q103" s="41"/>
      <c r="R103" s="43" t="str">
        <f t="shared" si="14"/>
        <v>20h45</v>
      </c>
      <c r="S103" s="2"/>
      <c r="T103" s="32">
        <f t="shared" si="10"/>
        <v>0</v>
      </c>
      <c r="U103" s="9"/>
      <c r="V103" s="61" t="str">
        <f t="shared" si="11"/>
        <v/>
      </c>
      <c r="W103" s="9"/>
      <c r="X103" s="49"/>
      <c r="Y103" s="9"/>
    </row>
    <row r="104" spans="1:25" ht="20.100000000000001" customHeight="1" thickTop="1" thickBot="1" x14ac:dyDescent="0.3">
      <c r="A104" s="18"/>
      <c r="B104" s="50"/>
      <c r="C104" s="51"/>
      <c r="D104" s="43" t="str">
        <f t="shared" si="12"/>
        <v>20h00</v>
      </c>
      <c r="E104" s="22"/>
      <c r="F104" s="33"/>
      <c r="G104" s="34"/>
      <c r="H104" s="43" t="str">
        <f t="shared" si="13"/>
        <v>19h24</v>
      </c>
      <c r="I104" s="2"/>
      <c r="J104" s="31">
        <f t="shared" si="8"/>
        <v>0</v>
      </c>
      <c r="K104" s="9"/>
      <c r="L104" s="61" t="str">
        <f t="shared" si="9"/>
        <v/>
      </c>
      <c r="M104" s="9"/>
      <c r="N104" s="44"/>
      <c r="O104" s="9"/>
      <c r="P104" s="40"/>
      <c r="Q104" s="41"/>
      <c r="R104" s="43" t="str">
        <f t="shared" si="14"/>
        <v>20h45</v>
      </c>
      <c r="S104" s="2"/>
      <c r="T104" s="32">
        <f t="shared" si="10"/>
        <v>0</v>
      </c>
      <c r="U104" s="9"/>
      <c r="V104" s="61" t="str">
        <f t="shared" si="11"/>
        <v/>
      </c>
      <c r="W104" s="9"/>
      <c r="X104" s="49"/>
      <c r="Y104" s="9"/>
    </row>
    <row r="105" spans="1:25" ht="20.100000000000001" customHeight="1" thickTop="1" thickBot="1" x14ac:dyDescent="0.3">
      <c r="A105" s="18"/>
      <c r="B105" s="38"/>
      <c r="C105" s="39"/>
      <c r="D105" s="43" t="str">
        <f t="shared" si="12"/>
        <v>20h00</v>
      </c>
      <c r="E105" s="22"/>
      <c r="F105" s="33"/>
      <c r="G105" s="34"/>
      <c r="H105" s="43" t="str">
        <f t="shared" si="13"/>
        <v>19h24</v>
      </c>
      <c r="I105" s="2"/>
      <c r="J105" s="31">
        <f t="shared" si="8"/>
        <v>0</v>
      </c>
      <c r="K105" s="9"/>
      <c r="L105" s="61" t="str">
        <f t="shared" si="9"/>
        <v/>
      </c>
      <c r="M105" s="9"/>
      <c r="N105" s="44"/>
      <c r="O105" s="9"/>
      <c r="P105" s="40"/>
      <c r="Q105" s="41"/>
      <c r="R105" s="43" t="str">
        <f t="shared" si="14"/>
        <v>20h45</v>
      </c>
      <c r="S105" s="2"/>
      <c r="T105" s="32">
        <f t="shared" si="10"/>
        <v>0</v>
      </c>
      <c r="U105" s="9"/>
      <c r="V105" s="61" t="str">
        <f t="shared" si="11"/>
        <v/>
      </c>
      <c r="W105" s="9"/>
      <c r="X105" s="49"/>
      <c r="Y105" s="9"/>
    </row>
    <row r="106" spans="1:25" ht="20.100000000000001" customHeight="1" thickTop="1" thickBot="1" x14ac:dyDescent="0.3">
      <c r="A106" s="18"/>
      <c r="B106" s="38"/>
      <c r="C106" s="39"/>
      <c r="D106" s="43" t="str">
        <f t="shared" si="12"/>
        <v>20h00</v>
      </c>
      <c r="E106" s="22"/>
      <c r="F106" s="33"/>
      <c r="G106" s="34"/>
      <c r="H106" s="43" t="str">
        <f t="shared" si="13"/>
        <v>19h24</v>
      </c>
      <c r="I106" s="2"/>
      <c r="J106" s="31">
        <f t="shared" ref="J106:J113" si="15">G106-C106</f>
        <v>0</v>
      </c>
      <c r="K106" s="9"/>
      <c r="L106" s="61" t="str">
        <f t="shared" si="9"/>
        <v/>
      </c>
      <c r="M106" s="9"/>
      <c r="N106" s="44"/>
      <c r="O106" s="9"/>
      <c r="P106" s="40"/>
      <c r="Q106" s="41"/>
      <c r="R106" s="43" t="str">
        <f t="shared" si="14"/>
        <v>20h45</v>
      </c>
      <c r="S106" s="2"/>
      <c r="T106" s="32">
        <f t="shared" si="10"/>
        <v>0</v>
      </c>
      <c r="U106" s="9"/>
      <c r="V106" s="61" t="str">
        <f t="shared" si="11"/>
        <v/>
      </c>
      <c r="W106" s="9"/>
      <c r="X106" s="49"/>
      <c r="Y106" s="9"/>
    </row>
    <row r="107" spans="1:25" ht="20.100000000000001" customHeight="1" thickTop="1" thickBot="1" x14ac:dyDescent="0.3">
      <c r="A107" s="18"/>
      <c r="B107" s="38"/>
      <c r="C107" s="39"/>
      <c r="D107" s="43" t="str">
        <f t="shared" si="12"/>
        <v>20h00</v>
      </c>
      <c r="E107" s="22"/>
      <c r="F107" s="33"/>
      <c r="G107" s="34"/>
      <c r="H107" s="43" t="str">
        <f t="shared" si="13"/>
        <v>19h24</v>
      </c>
      <c r="I107" s="2"/>
      <c r="J107" s="31">
        <f t="shared" si="15"/>
        <v>0</v>
      </c>
      <c r="K107" s="9"/>
      <c r="L107" s="61" t="str">
        <f t="shared" si="9"/>
        <v/>
      </c>
      <c r="M107" s="9"/>
      <c r="N107" s="44"/>
      <c r="O107" s="9"/>
      <c r="P107" s="40"/>
      <c r="Q107" s="41"/>
      <c r="R107" s="43" t="str">
        <f t="shared" si="14"/>
        <v>20h45</v>
      </c>
      <c r="S107" s="2"/>
      <c r="T107" s="32">
        <f t="shared" si="10"/>
        <v>0</v>
      </c>
      <c r="U107" s="9"/>
      <c r="V107" s="61" t="str">
        <f t="shared" si="11"/>
        <v/>
      </c>
      <c r="W107" s="9"/>
      <c r="X107" s="49"/>
      <c r="Y107" s="9"/>
    </row>
    <row r="108" spans="1:25" ht="20.100000000000001" customHeight="1" thickTop="1" thickBot="1" x14ac:dyDescent="0.3">
      <c r="A108" s="18"/>
      <c r="B108" s="38"/>
      <c r="C108" s="39"/>
      <c r="D108" s="43" t="str">
        <f t="shared" si="12"/>
        <v>20h00</v>
      </c>
      <c r="E108" s="22"/>
      <c r="F108" s="36"/>
      <c r="G108" s="37"/>
      <c r="H108" s="43" t="str">
        <f t="shared" si="13"/>
        <v>19h24</v>
      </c>
      <c r="I108" s="2"/>
      <c r="J108" s="31">
        <f t="shared" si="15"/>
        <v>0</v>
      </c>
      <c r="K108" s="9"/>
      <c r="L108" s="61" t="str">
        <f t="shared" si="9"/>
        <v/>
      </c>
      <c r="M108" s="9"/>
      <c r="N108" s="44"/>
      <c r="O108" s="9"/>
      <c r="P108" s="40"/>
      <c r="Q108" s="41"/>
      <c r="R108" s="43" t="str">
        <f t="shared" si="14"/>
        <v>20h45</v>
      </c>
      <c r="S108" s="2"/>
      <c r="T108" s="32">
        <f t="shared" si="10"/>
        <v>0</v>
      </c>
      <c r="U108" s="9"/>
      <c r="V108" s="61" t="str">
        <f t="shared" si="11"/>
        <v/>
      </c>
      <c r="W108" s="9"/>
      <c r="X108" s="49"/>
      <c r="Y108" s="9"/>
    </row>
    <row r="109" spans="1:25" ht="20.100000000000001" customHeight="1" thickTop="1" thickBot="1" x14ac:dyDescent="0.3">
      <c r="A109" s="18"/>
      <c r="B109" s="38"/>
      <c r="C109" s="39"/>
      <c r="D109" s="43" t="str">
        <f t="shared" si="12"/>
        <v>20h00</v>
      </c>
      <c r="E109" s="22"/>
      <c r="F109" s="36"/>
      <c r="G109" s="37"/>
      <c r="H109" s="43" t="str">
        <f t="shared" si="13"/>
        <v>19h24</v>
      </c>
      <c r="I109" s="2"/>
      <c r="J109" s="31">
        <f t="shared" si="15"/>
        <v>0</v>
      </c>
      <c r="K109" s="9"/>
      <c r="L109" s="61" t="str">
        <f t="shared" si="9"/>
        <v/>
      </c>
      <c r="M109" s="9"/>
      <c r="N109" s="44"/>
      <c r="O109" s="9"/>
      <c r="P109" s="40"/>
      <c r="Q109" s="41"/>
      <c r="R109" s="43" t="str">
        <f t="shared" si="14"/>
        <v>20h45</v>
      </c>
      <c r="S109" s="2"/>
      <c r="T109" s="32">
        <f t="shared" si="10"/>
        <v>0</v>
      </c>
      <c r="U109" s="9"/>
      <c r="V109" s="61" t="str">
        <f t="shared" si="11"/>
        <v/>
      </c>
      <c r="W109" s="9"/>
      <c r="X109" s="49"/>
      <c r="Y109" s="9"/>
    </row>
    <row r="110" spans="1:25" ht="20.100000000000001" customHeight="1" thickTop="1" thickBot="1" x14ac:dyDescent="0.3">
      <c r="A110" s="18"/>
      <c r="B110" s="38"/>
      <c r="C110" s="39"/>
      <c r="D110" s="43" t="str">
        <f t="shared" si="12"/>
        <v>20h00</v>
      </c>
      <c r="E110" s="22"/>
      <c r="F110" s="36"/>
      <c r="G110" s="37"/>
      <c r="H110" s="43" t="str">
        <f t="shared" si="13"/>
        <v>19h24</v>
      </c>
      <c r="I110" s="2"/>
      <c r="J110" s="31">
        <f t="shared" si="15"/>
        <v>0</v>
      </c>
      <c r="K110" s="9"/>
      <c r="L110" s="61" t="str">
        <f t="shared" si="9"/>
        <v/>
      </c>
      <c r="M110" s="9"/>
      <c r="N110" s="44"/>
      <c r="O110" s="9"/>
      <c r="P110" s="40"/>
      <c r="Q110" s="41"/>
      <c r="R110" s="43" t="str">
        <f t="shared" si="14"/>
        <v>20h45</v>
      </c>
      <c r="S110" s="2"/>
      <c r="T110" s="32">
        <f t="shared" si="10"/>
        <v>0</v>
      </c>
      <c r="U110" s="9"/>
      <c r="V110" s="61" t="str">
        <f t="shared" si="11"/>
        <v/>
      </c>
      <c r="W110" s="9"/>
      <c r="X110" s="49"/>
      <c r="Y110" s="9"/>
    </row>
    <row r="111" spans="1:25" ht="20.100000000000001" customHeight="1" thickTop="1" thickBot="1" x14ac:dyDescent="0.3">
      <c r="A111" s="18"/>
      <c r="B111" s="52"/>
      <c r="C111" s="53"/>
      <c r="D111" s="43" t="str">
        <f t="shared" si="12"/>
        <v>20h00</v>
      </c>
      <c r="E111" s="22"/>
      <c r="F111" s="36"/>
      <c r="G111" s="37"/>
      <c r="H111" s="43" t="str">
        <f t="shared" si="13"/>
        <v>19h24</v>
      </c>
      <c r="I111" s="2"/>
      <c r="J111" s="31">
        <f t="shared" si="15"/>
        <v>0</v>
      </c>
      <c r="K111" s="9"/>
      <c r="L111" s="61" t="str">
        <f t="shared" si="9"/>
        <v/>
      </c>
      <c r="M111" s="9"/>
      <c r="N111" s="44"/>
      <c r="O111" s="9"/>
      <c r="P111" s="40"/>
      <c r="Q111" s="41"/>
      <c r="R111" s="43" t="str">
        <f t="shared" si="14"/>
        <v>20h45</v>
      </c>
      <c r="S111" s="2"/>
      <c r="T111" s="32">
        <f t="shared" si="10"/>
        <v>0</v>
      </c>
      <c r="U111" s="9"/>
      <c r="V111" s="61" t="str">
        <f t="shared" si="11"/>
        <v/>
      </c>
      <c r="W111" s="9"/>
      <c r="X111" s="49"/>
      <c r="Y111" s="9"/>
    </row>
    <row r="112" spans="1:25" ht="20.100000000000001" customHeight="1" thickTop="1" thickBot="1" x14ac:dyDescent="0.3">
      <c r="A112" s="18"/>
      <c r="B112" s="52"/>
      <c r="C112" s="53"/>
      <c r="D112" s="43" t="str">
        <f t="shared" si="12"/>
        <v>20h00</v>
      </c>
      <c r="E112" s="22"/>
      <c r="F112" s="36"/>
      <c r="G112" s="37"/>
      <c r="H112" s="43" t="str">
        <f t="shared" si="13"/>
        <v>19h24</v>
      </c>
      <c r="I112" s="2"/>
      <c r="J112" s="31">
        <f t="shared" si="15"/>
        <v>0</v>
      </c>
      <c r="K112" s="19"/>
      <c r="L112" s="61" t="str">
        <f t="shared" si="9"/>
        <v/>
      </c>
      <c r="M112" s="19"/>
      <c r="N112" s="44"/>
      <c r="O112" s="19"/>
      <c r="P112" s="40"/>
      <c r="Q112" s="41"/>
      <c r="R112" s="43" t="str">
        <f t="shared" si="14"/>
        <v>20h45</v>
      </c>
      <c r="S112" s="2"/>
      <c r="T112" s="32">
        <f t="shared" si="10"/>
        <v>0</v>
      </c>
      <c r="U112" s="19"/>
      <c r="V112" s="61" t="str">
        <f t="shared" si="11"/>
        <v/>
      </c>
      <c r="W112" s="54"/>
      <c r="X112" s="49"/>
      <c r="Y112" s="10"/>
    </row>
    <row r="113" spans="1:25" ht="20.100000000000001" customHeight="1" thickTop="1" thickBot="1" x14ac:dyDescent="0.3">
      <c r="A113" s="18"/>
      <c r="B113" s="52"/>
      <c r="C113" s="53"/>
      <c r="D113" s="43" t="str">
        <f t="shared" si="12"/>
        <v>20h00</v>
      </c>
      <c r="E113" s="22"/>
      <c r="F113" s="36"/>
      <c r="G113" s="37"/>
      <c r="H113" s="43" t="str">
        <f t="shared" si="13"/>
        <v>19h24</v>
      </c>
      <c r="I113" s="2"/>
      <c r="J113" s="31">
        <f t="shared" si="15"/>
        <v>0</v>
      </c>
      <c r="K113" s="20"/>
      <c r="L113" s="61" t="str">
        <f t="shared" si="9"/>
        <v/>
      </c>
      <c r="M113" s="20"/>
      <c r="N113" s="44"/>
      <c r="O113" s="20"/>
      <c r="P113" s="40"/>
      <c r="Q113" s="41"/>
      <c r="R113" s="43" t="str">
        <f t="shared" si="14"/>
        <v>20h45</v>
      </c>
      <c r="S113" s="2"/>
      <c r="T113" s="32">
        <f t="shared" si="10"/>
        <v>0</v>
      </c>
      <c r="U113" s="20"/>
      <c r="V113" s="61" t="str">
        <f t="shared" si="11"/>
        <v/>
      </c>
      <c r="W113" s="12"/>
      <c r="X113" s="2"/>
      <c r="Y113" s="11"/>
    </row>
    <row r="114" spans="1:25" x14ac:dyDescent="0.25">
      <c r="A114" s="5"/>
      <c r="B114" s="4"/>
      <c r="C114" s="4"/>
      <c r="D114" s="28"/>
      <c r="E114" s="5"/>
      <c r="F114" s="4"/>
      <c r="G114" s="4"/>
      <c r="H114" s="28"/>
      <c r="K114" s="4"/>
      <c r="L114" s="59"/>
      <c r="M114" s="4"/>
      <c r="O114" s="4"/>
      <c r="P114" s="4"/>
      <c r="Q114" s="4"/>
      <c r="R114" s="28"/>
      <c r="U114" s="4"/>
      <c r="V114" s="57"/>
      <c r="W114" s="4"/>
      <c r="Y114" s="4"/>
    </row>
    <row r="115" spans="1:25" x14ac:dyDescent="0.25">
      <c r="A115" s="5"/>
      <c r="B115" s="4"/>
      <c r="C115" s="4"/>
      <c r="D115" s="28"/>
      <c r="E115" s="5"/>
      <c r="F115" s="4"/>
      <c r="G115" s="4"/>
      <c r="H115" s="28"/>
      <c r="K115" s="4"/>
      <c r="L115" s="59"/>
      <c r="M115" s="4"/>
      <c r="O115" s="4"/>
      <c r="P115" s="4"/>
      <c r="Q115" s="4"/>
      <c r="R115" s="28"/>
      <c r="U115" s="4"/>
      <c r="V115" s="57"/>
      <c r="W115" s="4"/>
      <c r="Y115" s="4"/>
    </row>
    <row r="116" spans="1:25" x14ac:dyDescent="0.25">
      <c r="A116" s="5"/>
      <c r="B116" s="4"/>
      <c r="C116" s="4"/>
      <c r="D116" s="28"/>
      <c r="E116" s="5"/>
      <c r="F116" s="4"/>
      <c r="G116" s="4"/>
      <c r="H116" s="28"/>
      <c r="K116" s="4"/>
      <c r="L116" s="59"/>
      <c r="M116" s="4"/>
      <c r="O116" s="4"/>
      <c r="P116" s="4"/>
      <c r="Q116" s="4"/>
      <c r="R116" s="28"/>
      <c r="U116" s="4"/>
      <c r="V116" s="57"/>
      <c r="W116" s="4"/>
      <c r="Y116" s="4"/>
    </row>
    <row r="117" spans="1:25" x14ac:dyDescent="0.25">
      <c r="A117" s="5"/>
      <c r="B117" s="4"/>
      <c r="C117" s="4"/>
      <c r="D117" s="28"/>
      <c r="E117" s="5"/>
      <c r="F117" s="4"/>
      <c r="G117" s="4"/>
      <c r="H117" s="28"/>
      <c r="K117" s="4"/>
      <c r="L117" s="59"/>
      <c r="M117" s="4"/>
      <c r="O117" s="4"/>
      <c r="P117" s="4"/>
      <c r="Q117" s="4"/>
      <c r="R117" s="28"/>
      <c r="U117" s="4"/>
      <c r="V117" s="57"/>
      <c r="W117" s="4"/>
      <c r="Y117" s="4"/>
    </row>
    <row r="118" spans="1:25" x14ac:dyDescent="0.25">
      <c r="A118" s="5"/>
      <c r="B118" s="4"/>
      <c r="C118" s="4"/>
      <c r="D118" s="28"/>
      <c r="E118" s="5"/>
      <c r="F118" s="4"/>
      <c r="G118" s="4"/>
      <c r="H118" s="28"/>
      <c r="K118" s="4"/>
      <c r="L118" s="59"/>
      <c r="M118" s="4"/>
      <c r="O118" s="4"/>
      <c r="P118" s="4"/>
      <c r="Q118" s="4"/>
      <c r="R118" s="28"/>
      <c r="U118" s="4"/>
      <c r="V118" s="57"/>
      <c r="W118" s="4"/>
      <c r="Y118" s="4"/>
    </row>
    <row r="119" spans="1:25" x14ac:dyDescent="0.25">
      <c r="A119" s="5"/>
      <c r="B119" s="4"/>
      <c r="C119" s="4"/>
      <c r="D119" s="28"/>
      <c r="E119" s="5"/>
      <c r="F119" s="4"/>
      <c r="G119" s="4"/>
      <c r="H119" s="28"/>
      <c r="K119" s="4"/>
      <c r="L119" s="59"/>
      <c r="M119" s="4"/>
      <c r="O119" s="4"/>
      <c r="P119" s="4"/>
      <c r="Q119" s="4"/>
      <c r="R119" s="28"/>
      <c r="U119" s="4"/>
      <c r="V119" s="57"/>
      <c r="W119" s="4"/>
      <c r="Y119" s="4"/>
    </row>
    <row r="120" spans="1:25" x14ac:dyDescent="0.25">
      <c r="A120" s="5"/>
      <c r="B120" s="4"/>
      <c r="C120" s="4"/>
      <c r="D120" s="28"/>
      <c r="E120" s="5"/>
      <c r="F120" s="4"/>
      <c r="G120" s="4"/>
      <c r="H120" s="28"/>
      <c r="K120" s="4"/>
      <c r="L120" s="59"/>
      <c r="M120" s="4"/>
      <c r="O120" s="4"/>
      <c r="P120" s="4"/>
      <c r="Q120" s="4"/>
      <c r="R120" s="28"/>
      <c r="U120" s="4"/>
      <c r="V120" s="57"/>
      <c r="W120" s="4"/>
      <c r="Y120" s="4"/>
    </row>
    <row r="121" spans="1:25" x14ac:dyDescent="0.25">
      <c r="A121" s="5"/>
      <c r="B121" s="4"/>
      <c r="C121" s="4"/>
      <c r="D121" s="28"/>
      <c r="E121" s="5"/>
      <c r="F121" s="4"/>
      <c r="G121" s="4"/>
      <c r="H121" s="28"/>
      <c r="K121" s="4"/>
      <c r="L121" s="59"/>
      <c r="M121" s="4"/>
      <c r="O121" s="4"/>
      <c r="P121" s="4"/>
      <c r="Q121" s="4"/>
      <c r="R121" s="28"/>
      <c r="U121" s="4"/>
      <c r="V121" s="57"/>
      <c r="W121" s="4"/>
      <c r="Y121" s="4"/>
    </row>
    <row r="122" spans="1:25" x14ac:dyDescent="0.25">
      <c r="A122" s="5"/>
      <c r="B122" s="4"/>
      <c r="C122" s="4"/>
      <c r="D122" s="28"/>
      <c r="E122" s="5"/>
      <c r="F122" s="4"/>
      <c r="G122" s="4"/>
      <c r="H122" s="28"/>
      <c r="K122" s="4"/>
      <c r="L122" s="59"/>
      <c r="M122" s="4"/>
      <c r="O122" s="4"/>
      <c r="P122" s="4"/>
      <c r="Q122" s="4"/>
      <c r="R122" s="28"/>
      <c r="U122" s="4"/>
      <c r="V122" s="57"/>
      <c r="W122" s="4"/>
      <c r="Y122" s="4"/>
    </row>
    <row r="123" spans="1:25" x14ac:dyDescent="0.25">
      <c r="A123" s="5"/>
      <c r="B123" s="4"/>
      <c r="C123" s="4"/>
      <c r="D123" s="28"/>
      <c r="E123" s="5"/>
      <c r="F123" s="4"/>
      <c r="G123" s="4"/>
      <c r="H123" s="28"/>
      <c r="K123" s="4"/>
      <c r="L123" s="59"/>
      <c r="M123" s="4"/>
      <c r="O123" s="4"/>
      <c r="P123" s="4"/>
      <c r="Q123" s="4"/>
      <c r="R123" s="28"/>
      <c r="U123" s="4"/>
      <c r="V123" s="57"/>
      <c r="W123" s="4"/>
      <c r="Y123" s="4"/>
    </row>
    <row r="124" spans="1:25" x14ac:dyDescent="0.25">
      <c r="A124" s="5"/>
      <c r="B124" s="4"/>
      <c r="C124" s="4"/>
      <c r="D124" s="28"/>
      <c r="E124" s="5"/>
      <c r="F124" s="4"/>
      <c r="G124" s="4"/>
      <c r="H124" s="28"/>
      <c r="K124" s="4"/>
      <c r="L124" s="59"/>
      <c r="M124" s="4"/>
      <c r="O124" s="4"/>
      <c r="P124" s="4"/>
      <c r="Q124" s="4"/>
      <c r="R124" s="28"/>
      <c r="U124" s="4"/>
      <c r="V124" s="57"/>
      <c r="W124" s="4"/>
      <c r="Y124" s="4"/>
    </row>
    <row r="125" spans="1:25" x14ac:dyDescent="0.25">
      <c r="A125" s="5"/>
      <c r="B125" s="4"/>
      <c r="C125" s="4"/>
      <c r="D125" s="28"/>
      <c r="E125" s="5"/>
      <c r="F125" s="4"/>
      <c r="G125" s="4"/>
      <c r="H125" s="28"/>
      <c r="K125" s="4"/>
      <c r="L125" s="59"/>
      <c r="M125" s="4"/>
      <c r="O125" s="4"/>
      <c r="P125" s="4"/>
      <c r="Q125" s="4"/>
      <c r="R125" s="28"/>
      <c r="U125" s="4"/>
      <c r="V125" s="57"/>
      <c r="W125" s="4"/>
      <c r="Y125" s="4"/>
    </row>
    <row r="126" spans="1:25" x14ac:dyDescent="0.25">
      <c r="A126" s="5"/>
      <c r="B126" s="4"/>
      <c r="C126" s="4"/>
      <c r="D126" s="28"/>
      <c r="E126" s="5"/>
      <c r="F126" s="4"/>
      <c r="G126" s="4"/>
      <c r="H126" s="28"/>
      <c r="K126" s="4"/>
      <c r="L126" s="59"/>
      <c r="M126" s="4"/>
      <c r="O126" s="4"/>
      <c r="P126" s="4"/>
      <c r="Q126" s="4"/>
      <c r="R126" s="28"/>
      <c r="U126" s="4"/>
      <c r="V126" s="57"/>
      <c r="W126" s="4"/>
      <c r="Y126" s="4"/>
    </row>
    <row r="127" spans="1:25" x14ac:dyDescent="0.25">
      <c r="A127" s="5"/>
      <c r="B127" s="4"/>
      <c r="C127" s="4"/>
      <c r="D127" s="28"/>
      <c r="E127" s="5"/>
      <c r="F127" s="4"/>
      <c r="G127" s="4"/>
      <c r="H127" s="28"/>
      <c r="K127" s="4"/>
      <c r="L127" s="59"/>
      <c r="M127" s="4"/>
      <c r="O127" s="4"/>
      <c r="P127" s="4"/>
      <c r="Q127" s="4"/>
      <c r="R127" s="28"/>
      <c r="U127" s="4"/>
      <c r="V127" s="57"/>
      <c r="W127" s="4"/>
      <c r="Y127" s="4"/>
    </row>
    <row r="128" spans="1:25" x14ac:dyDescent="0.25">
      <c r="A128" s="5"/>
      <c r="B128" s="4"/>
      <c r="C128" s="4"/>
      <c r="D128" s="28"/>
      <c r="E128" s="5"/>
      <c r="F128" s="4"/>
      <c r="G128" s="4"/>
      <c r="H128" s="28"/>
      <c r="K128" s="4"/>
      <c r="L128" s="59"/>
      <c r="M128" s="4"/>
      <c r="O128" s="4"/>
      <c r="P128" s="4"/>
      <c r="Q128" s="4"/>
      <c r="R128" s="28"/>
      <c r="U128" s="4"/>
      <c r="V128" s="57"/>
      <c r="W128" s="4"/>
      <c r="Y128" s="4"/>
    </row>
    <row r="129" spans="1:25" x14ac:dyDescent="0.25">
      <c r="A129" s="5"/>
      <c r="B129" s="4"/>
      <c r="C129" s="4"/>
      <c r="D129" s="28"/>
      <c r="E129" s="5"/>
      <c r="F129" s="4"/>
      <c r="G129" s="4"/>
      <c r="H129" s="28"/>
      <c r="K129" s="4"/>
      <c r="L129" s="59"/>
      <c r="M129" s="4"/>
      <c r="O129" s="4"/>
      <c r="P129" s="4"/>
      <c r="Q129" s="4"/>
      <c r="R129" s="28"/>
      <c r="U129" s="4"/>
      <c r="V129" s="57"/>
      <c r="W129" s="4"/>
      <c r="Y129" s="4"/>
    </row>
    <row r="130" spans="1:25" x14ac:dyDescent="0.25">
      <c r="A130" s="5"/>
      <c r="B130" s="4"/>
      <c r="C130" s="4"/>
      <c r="D130" s="28"/>
      <c r="E130" s="5"/>
      <c r="F130" s="4"/>
      <c r="G130" s="4"/>
      <c r="H130" s="28"/>
      <c r="K130" s="4"/>
      <c r="L130" s="59"/>
      <c r="M130" s="4"/>
      <c r="O130" s="4"/>
      <c r="P130" s="4"/>
      <c r="Q130" s="4"/>
      <c r="R130" s="28"/>
      <c r="U130" s="4"/>
      <c r="V130" s="57"/>
      <c r="W130" s="4"/>
      <c r="Y130" s="4"/>
    </row>
    <row r="131" spans="1:25" x14ac:dyDescent="0.25">
      <c r="A131" s="5"/>
      <c r="B131" s="4"/>
      <c r="C131" s="4"/>
      <c r="D131" s="28"/>
      <c r="E131" s="5"/>
      <c r="F131" s="4"/>
      <c r="G131" s="4"/>
      <c r="H131" s="28"/>
      <c r="K131" s="4"/>
      <c r="L131" s="59"/>
      <c r="M131" s="4"/>
      <c r="O131" s="4"/>
      <c r="P131" s="4"/>
      <c r="Q131" s="4"/>
      <c r="R131" s="28"/>
      <c r="U131" s="4"/>
      <c r="V131" s="57"/>
      <c r="W131" s="4"/>
      <c r="Y131" s="4"/>
    </row>
    <row r="132" spans="1:25" x14ac:dyDescent="0.25">
      <c r="A132" s="5"/>
      <c r="B132" s="4"/>
      <c r="C132" s="4"/>
      <c r="D132" s="28"/>
      <c r="E132" s="5"/>
      <c r="F132" s="4"/>
      <c r="G132" s="4"/>
      <c r="H132" s="28"/>
      <c r="K132" s="4"/>
      <c r="L132" s="59"/>
      <c r="M132" s="4"/>
      <c r="O132" s="4"/>
      <c r="P132" s="4"/>
      <c r="Q132" s="4"/>
      <c r="R132" s="28"/>
      <c r="U132" s="4"/>
      <c r="V132" s="57"/>
      <c r="W132" s="4"/>
      <c r="Y132" s="4"/>
    </row>
    <row r="133" spans="1:25" x14ac:dyDescent="0.25">
      <c r="A133" s="5"/>
      <c r="B133" s="4"/>
      <c r="C133" s="4"/>
      <c r="D133" s="28"/>
      <c r="E133" s="5"/>
      <c r="F133" s="4"/>
      <c r="G133" s="4"/>
      <c r="H133" s="28"/>
      <c r="K133" s="4"/>
      <c r="L133" s="59"/>
      <c r="M133" s="4"/>
      <c r="O133" s="4"/>
      <c r="P133" s="4"/>
      <c r="Q133" s="4"/>
      <c r="R133" s="28"/>
      <c r="U133" s="4"/>
      <c r="V133" s="57"/>
      <c r="W133" s="4"/>
      <c r="Y133" s="4"/>
    </row>
    <row r="134" spans="1:25" x14ac:dyDescent="0.25">
      <c r="A134" s="5"/>
      <c r="B134" s="4"/>
      <c r="C134" s="4"/>
      <c r="D134" s="28"/>
      <c r="E134" s="5"/>
      <c r="F134" s="4"/>
      <c r="G134" s="4"/>
      <c r="H134" s="28"/>
      <c r="K134" s="4"/>
      <c r="L134" s="59"/>
      <c r="M134" s="4"/>
      <c r="O134" s="4"/>
      <c r="P134" s="4"/>
      <c r="Q134" s="4"/>
      <c r="R134" s="28"/>
      <c r="U134" s="4"/>
      <c r="V134" s="57"/>
      <c r="W134" s="4"/>
      <c r="Y134" s="4"/>
    </row>
    <row r="135" spans="1:25" x14ac:dyDescent="0.25">
      <c r="A135" s="5"/>
      <c r="B135" s="4"/>
      <c r="C135" s="4"/>
      <c r="D135" s="28"/>
      <c r="E135" s="5"/>
      <c r="F135" s="4"/>
      <c r="G135" s="4"/>
      <c r="H135" s="28"/>
      <c r="K135" s="4"/>
      <c r="L135" s="59"/>
      <c r="M135" s="4"/>
      <c r="O135" s="4"/>
      <c r="P135" s="4"/>
      <c r="Q135" s="4"/>
      <c r="R135" s="28"/>
      <c r="U135" s="4"/>
      <c r="V135" s="57"/>
      <c r="W135" s="4"/>
      <c r="Y135" s="4"/>
    </row>
    <row r="136" spans="1:25" x14ac:dyDescent="0.25">
      <c r="A136" s="5"/>
      <c r="B136" s="4"/>
      <c r="C136" s="4"/>
      <c r="D136" s="28"/>
      <c r="E136" s="5"/>
      <c r="F136" s="4"/>
      <c r="G136" s="4"/>
      <c r="H136" s="28"/>
      <c r="K136" s="4"/>
      <c r="L136" s="59"/>
      <c r="M136" s="4"/>
      <c r="O136" s="4"/>
      <c r="P136" s="4"/>
      <c r="Q136" s="4"/>
      <c r="R136" s="28"/>
      <c r="U136" s="4"/>
      <c r="V136" s="57"/>
      <c r="W136" s="4"/>
      <c r="Y136" s="4"/>
    </row>
    <row r="137" spans="1:25" x14ac:dyDescent="0.25">
      <c r="A137" s="5"/>
      <c r="B137" s="4"/>
      <c r="C137" s="4"/>
      <c r="D137" s="28"/>
      <c r="E137" s="5"/>
      <c r="F137" s="4"/>
      <c r="G137" s="4"/>
      <c r="H137" s="28"/>
      <c r="K137" s="4"/>
      <c r="L137" s="59"/>
      <c r="M137" s="4"/>
      <c r="O137" s="4"/>
      <c r="P137" s="4"/>
      <c r="Q137" s="4"/>
      <c r="R137" s="28"/>
      <c r="U137" s="4"/>
      <c r="V137" s="57"/>
      <c r="W137" s="4"/>
      <c r="Y137" s="4"/>
    </row>
    <row r="138" spans="1:25" x14ac:dyDescent="0.25">
      <c r="A138" s="5"/>
      <c r="B138" s="4"/>
      <c r="C138" s="4"/>
      <c r="D138" s="28"/>
      <c r="E138" s="5"/>
      <c r="F138" s="4"/>
      <c r="G138" s="4"/>
      <c r="H138" s="28"/>
      <c r="K138" s="4"/>
      <c r="L138" s="59"/>
      <c r="M138" s="4"/>
      <c r="O138" s="4"/>
      <c r="P138" s="4"/>
      <c r="Q138" s="4"/>
      <c r="R138" s="28"/>
      <c r="U138" s="4"/>
      <c r="V138" s="57"/>
      <c r="W138" s="4"/>
      <c r="Y138" s="4"/>
    </row>
    <row r="139" spans="1:25" x14ac:dyDescent="0.25">
      <c r="A139" s="5"/>
      <c r="B139" s="4"/>
      <c r="C139" s="4"/>
      <c r="D139" s="28"/>
      <c r="E139" s="5"/>
      <c r="F139" s="4"/>
      <c r="G139" s="4"/>
      <c r="H139" s="28"/>
      <c r="K139" s="4"/>
      <c r="L139" s="59"/>
      <c r="M139" s="4"/>
      <c r="O139" s="4"/>
      <c r="P139" s="4"/>
      <c r="Q139" s="4"/>
      <c r="R139" s="28"/>
      <c r="U139" s="4"/>
      <c r="V139" s="57"/>
      <c r="W139" s="4"/>
      <c r="Y139" s="4"/>
    </row>
    <row r="140" spans="1:25" x14ac:dyDescent="0.25">
      <c r="A140" s="5"/>
      <c r="B140" s="4"/>
      <c r="C140" s="4"/>
      <c r="D140" s="28"/>
      <c r="E140" s="5"/>
      <c r="F140" s="4"/>
      <c r="G140" s="4"/>
      <c r="H140" s="28"/>
      <c r="K140" s="4"/>
      <c r="L140" s="59"/>
      <c r="M140" s="4"/>
      <c r="O140" s="4"/>
      <c r="P140" s="4"/>
      <c r="Q140" s="4"/>
      <c r="R140" s="28"/>
      <c r="U140" s="4"/>
      <c r="V140" s="57"/>
      <c r="W140" s="4"/>
      <c r="Y140" s="4"/>
    </row>
    <row r="141" spans="1:25" x14ac:dyDescent="0.25">
      <c r="A141" s="5"/>
      <c r="B141" s="4"/>
      <c r="C141" s="4"/>
      <c r="D141" s="28"/>
      <c r="E141" s="5"/>
      <c r="F141" s="4"/>
      <c r="G141" s="4"/>
      <c r="H141" s="28"/>
      <c r="K141" s="4"/>
      <c r="L141" s="59"/>
      <c r="M141" s="4"/>
      <c r="O141" s="4"/>
      <c r="P141" s="4"/>
      <c r="Q141" s="4"/>
      <c r="R141" s="28"/>
      <c r="U141" s="4"/>
      <c r="V141" s="57"/>
      <c r="W141" s="4"/>
      <c r="Y141" s="4"/>
    </row>
    <row r="142" spans="1:25" x14ac:dyDescent="0.25">
      <c r="A142" s="5"/>
      <c r="B142" s="4"/>
      <c r="C142" s="4"/>
      <c r="D142" s="28"/>
      <c r="E142" s="5"/>
      <c r="F142" s="4"/>
      <c r="G142" s="4"/>
      <c r="H142" s="28"/>
      <c r="K142" s="4"/>
      <c r="L142" s="59"/>
      <c r="M142" s="4"/>
      <c r="O142" s="4"/>
      <c r="P142" s="4"/>
      <c r="Q142" s="4"/>
      <c r="R142" s="28"/>
      <c r="U142" s="4"/>
      <c r="V142" s="57"/>
      <c r="W142" s="4"/>
      <c r="Y142" s="4"/>
    </row>
    <row r="143" spans="1:25" x14ac:dyDescent="0.25">
      <c r="A143" s="5"/>
      <c r="B143" s="4"/>
      <c r="C143" s="4"/>
      <c r="D143" s="28"/>
      <c r="E143" s="5"/>
      <c r="F143" s="4"/>
      <c r="G143" s="4"/>
      <c r="H143" s="28"/>
      <c r="K143" s="4"/>
      <c r="L143" s="59"/>
      <c r="M143" s="4"/>
      <c r="O143" s="4"/>
      <c r="P143" s="4"/>
      <c r="Q143" s="4"/>
      <c r="R143" s="28"/>
      <c r="U143" s="4"/>
      <c r="V143" s="57"/>
      <c r="W143" s="4"/>
      <c r="Y143" s="4"/>
    </row>
    <row r="144" spans="1:25" x14ac:dyDescent="0.25">
      <c r="A144" s="5"/>
      <c r="B144" s="4"/>
      <c r="C144" s="4"/>
      <c r="D144" s="28"/>
      <c r="E144" s="5"/>
      <c r="F144" s="4"/>
      <c r="G144" s="4"/>
      <c r="H144" s="28"/>
      <c r="K144" s="4"/>
      <c r="L144" s="59"/>
      <c r="M144" s="4"/>
      <c r="O144" s="4"/>
      <c r="P144" s="4"/>
      <c r="Q144" s="4"/>
      <c r="R144" s="28"/>
      <c r="U144" s="4"/>
      <c r="V144" s="57"/>
      <c r="W144" s="4"/>
      <c r="Y144" s="4"/>
    </row>
    <row r="145" spans="1:25" x14ac:dyDescent="0.25">
      <c r="A145" s="5"/>
      <c r="B145" s="4"/>
      <c r="C145" s="4"/>
      <c r="D145" s="28"/>
      <c r="E145" s="5"/>
      <c r="F145" s="4"/>
      <c r="G145" s="4"/>
      <c r="H145" s="28"/>
      <c r="K145" s="4"/>
      <c r="L145" s="59"/>
      <c r="M145" s="4"/>
      <c r="O145" s="4"/>
      <c r="P145" s="4"/>
      <c r="Q145" s="4"/>
      <c r="R145" s="28"/>
      <c r="U145" s="4"/>
      <c r="V145" s="57"/>
      <c r="W145" s="4"/>
      <c r="Y145" s="4"/>
    </row>
    <row r="146" spans="1:25" x14ac:dyDescent="0.25">
      <c r="A146" s="5"/>
      <c r="B146" s="4"/>
      <c r="C146" s="4"/>
      <c r="D146" s="28"/>
      <c r="E146" s="5"/>
      <c r="F146" s="4"/>
      <c r="G146" s="4"/>
      <c r="H146" s="28"/>
      <c r="K146" s="4"/>
      <c r="L146" s="59"/>
      <c r="M146" s="4"/>
      <c r="O146" s="4"/>
      <c r="P146" s="4"/>
      <c r="Q146" s="4"/>
      <c r="R146" s="28"/>
      <c r="U146" s="4"/>
      <c r="V146" s="57"/>
      <c r="W146" s="4"/>
      <c r="Y146" s="4"/>
    </row>
    <row r="147" spans="1:25" x14ac:dyDescent="0.25">
      <c r="A147" s="5"/>
      <c r="B147" s="4"/>
      <c r="C147" s="4"/>
      <c r="D147" s="28"/>
      <c r="E147" s="5"/>
      <c r="F147" s="4"/>
      <c r="G147" s="4"/>
      <c r="H147" s="28"/>
      <c r="K147" s="4"/>
      <c r="L147" s="59"/>
      <c r="M147" s="4"/>
      <c r="O147" s="4"/>
      <c r="P147" s="4"/>
      <c r="Q147" s="4"/>
      <c r="R147" s="28"/>
      <c r="U147" s="4"/>
      <c r="V147" s="57"/>
      <c r="W147" s="4"/>
      <c r="Y147" s="4"/>
    </row>
    <row r="148" spans="1:25" x14ac:dyDescent="0.25">
      <c r="A148" s="5"/>
      <c r="B148" s="4"/>
      <c r="C148" s="4"/>
      <c r="D148" s="28"/>
      <c r="E148" s="5"/>
      <c r="F148" s="4"/>
      <c r="G148" s="4"/>
      <c r="H148" s="28"/>
      <c r="K148" s="4"/>
      <c r="L148" s="59"/>
      <c r="M148" s="4"/>
      <c r="O148" s="4"/>
      <c r="P148" s="4"/>
      <c r="Q148" s="4"/>
      <c r="R148" s="28"/>
      <c r="U148" s="4"/>
      <c r="V148" s="57"/>
      <c r="W148" s="4"/>
      <c r="Y148" s="4"/>
    </row>
    <row r="149" spans="1:25" x14ac:dyDescent="0.25">
      <c r="A149" s="5"/>
      <c r="B149" s="4"/>
      <c r="C149" s="4"/>
      <c r="D149" s="28"/>
      <c r="E149" s="5"/>
      <c r="F149" s="4"/>
      <c r="G149" s="4"/>
      <c r="H149" s="28"/>
      <c r="K149" s="4"/>
      <c r="L149" s="59"/>
      <c r="M149" s="4"/>
      <c r="O149" s="4"/>
      <c r="P149" s="4"/>
      <c r="Q149" s="4"/>
      <c r="R149" s="28"/>
      <c r="U149" s="4"/>
      <c r="V149" s="57"/>
      <c r="W149" s="4"/>
      <c r="Y149" s="4"/>
    </row>
    <row r="150" spans="1:25" x14ac:dyDescent="0.25">
      <c r="A150" s="5"/>
      <c r="B150" s="4"/>
      <c r="C150" s="4"/>
      <c r="D150" s="28"/>
      <c r="E150" s="5"/>
      <c r="F150" s="4"/>
      <c r="G150" s="4"/>
      <c r="H150" s="28"/>
      <c r="K150" s="4"/>
      <c r="L150" s="59"/>
      <c r="M150" s="4"/>
      <c r="O150" s="4"/>
      <c r="P150" s="4"/>
      <c r="Q150" s="4"/>
      <c r="R150" s="28"/>
      <c r="U150" s="4"/>
      <c r="V150" s="57"/>
      <c r="W150" s="4"/>
      <c r="Y150" s="4"/>
    </row>
    <row r="151" spans="1:25" x14ac:dyDescent="0.25">
      <c r="A151" s="5"/>
      <c r="B151" s="4"/>
      <c r="C151" s="4"/>
      <c r="D151" s="28"/>
      <c r="E151" s="5"/>
      <c r="F151" s="4"/>
      <c r="G151" s="4"/>
      <c r="H151" s="28"/>
      <c r="K151" s="4"/>
      <c r="L151" s="59"/>
      <c r="M151" s="4"/>
      <c r="O151" s="4"/>
      <c r="P151" s="4"/>
      <c r="Q151" s="4"/>
      <c r="R151" s="28"/>
      <c r="U151" s="4"/>
      <c r="V151" s="57"/>
      <c r="W151" s="4"/>
      <c r="Y151" s="4"/>
    </row>
    <row r="152" spans="1:25" x14ac:dyDescent="0.25">
      <c r="A152" s="5"/>
      <c r="B152" s="4"/>
      <c r="C152" s="4"/>
      <c r="D152" s="28"/>
      <c r="E152" s="5"/>
      <c r="F152" s="4"/>
      <c r="G152" s="4"/>
      <c r="H152" s="28"/>
      <c r="K152" s="4"/>
      <c r="L152" s="59"/>
      <c r="M152" s="4"/>
      <c r="O152" s="4"/>
      <c r="P152" s="4"/>
      <c r="Q152" s="4"/>
      <c r="R152" s="28"/>
      <c r="U152" s="4"/>
      <c r="V152" s="57"/>
      <c r="W152" s="4"/>
      <c r="Y152" s="4"/>
    </row>
    <row r="153" spans="1:25" x14ac:dyDescent="0.25">
      <c r="A153" s="5"/>
      <c r="B153" s="4"/>
      <c r="D153" s="28"/>
      <c r="E153" s="5"/>
      <c r="F153" s="4"/>
      <c r="G153" s="4"/>
      <c r="H153" s="28"/>
      <c r="K153" s="4"/>
      <c r="L153" s="59"/>
      <c r="M153" s="4"/>
      <c r="O153" s="4"/>
      <c r="P153" s="4"/>
      <c r="Q153" s="4"/>
      <c r="R153" s="28"/>
      <c r="U153" s="4"/>
      <c r="V153" s="57"/>
      <c r="W153" s="4"/>
      <c r="Y153" s="4"/>
    </row>
    <row r="154" spans="1:25" x14ac:dyDescent="0.25">
      <c r="D154" s="28"/>
      <c r="F154" s="4"/>
      <c r="G154" s="4"/>
      <c r="H154" s="28"/>
      <c r="P154" s="4"/>
      <c r="Q154" s="4"/>
      <c r="R154" s="28"/>
    </row>
    <row r="155" spans="1:25" x14ac:dyDescent="0.25">
      <c r="D155" s="28"/>
      <c r="F155" s="4"/>
      <c r="G155" s="4"/>
      <c r="H155" s="28"/>
      <c r="P155" s="4"/>
      <c r="Q155" s="4"/>
      <c r="R155" s="28"/>
    </row>
    <row r="156" spans="1:25" x14ac:dyDescent="0.25">
      <c r="F156" s="4"/>
      <c r="G156" s="4"/>
      <c r="P156" s="4"/>
      <c r="Q156" s="4"/>
    </row>
    <row r="157" spans="1:25" x14ac:dyDescent="0.25">
      <c r="F157" s="4"/>
      <c r="G157" s="4"/>
      <c r="P157" s="4"/>
      <c r="Q157" s="4"/>
    </row>
    <row r="158" spans="1:25" x14ac:dyDescent="0.25">
      <c r="F158" s="4"/>
      <c r="G158" s="4"/>
      <c r="P158" s="4"/>
      <c r="Q158" s="4"/>
    </row>
    <row r="159" spans="1:25" x14ac:dyDescent="0.25">
      <c r="P159" s="4"/>
      <c r="Q159" s="4"/>
    </row>
    <row r="160" spans="1:25" x14ac:dyDescent="0.25">
      <c r="P160" s="4"/>
      <c r="Q160" s="4"/>
    </row>
    <row r="161" spans="1:22" x14ac:dyDescent="0.25">
      <c r="P161" s="4"/>
      <c r="Q161" s="4"/>
    </row>
    <row r="162" spans="1:22" x14ac:dyDescent="0.25">
      <c r="P162" s="4"/>
      <c r="Q162" s="4"/>
    </row>
    <row r="163" spans="1:22" x14ac:dyDescent="0.25">
      <c r="P163" s="4"/>
    </row>
    <row r="164" spans="1:22" x14ac:dyDescent="0.25">
      <c r="A164"/>
      <c r="E164"/>
      <c r="P164" s="4"/>
      <c r="R164"/>
      <c r="T164"/>
    </row>
    <row r="165" spans="1:22" x14ac:dyDescent="0.25">
      <c r="A165"/>
      <c r="E165"/>
      <c r="P165" s="4"/>
      <c r="R165"/>
      <c r="T165"/>
    </row>
    <row r="166" spans="1:22" x14ac:dyDescent="0.25">
      <c r="A166"/>
      <c r="E166"/>
      <c r="P166" s="4"/>
      <c r="R166"/>
      <c r="T166"/>
    </row>
    <row r="167" spans="1:22" x14ac:dyDescent="0.25">
      <c r="A167"/>
      <c r="E167"/>
      <c r="P167" s="4"/>
      <c r="R167"/>
      <c r="T167"/>
      <c r="V167"/>
    </row>
    <row r="168" spans="1:22" x14ac:dyDescent="0.25">
      <c r="A168"/>
      <c r="E168"/>
      <c r="R168"/>
      <c r="T168"/>
      <c r="V168"/>
    </row>
    <row r="169" spans="1:22" x14ac:dyDescent="0.25">
      <c r="A169"/>
      <c r="E169"/>
      <c r="R169"/>
      <c r="T169"/>
      <c r="V169"/>
    </row>
    <row r="170" spans="1:22" x14ac:dyDescent="0.25">
      <c r="A170"/>
      <c r="E170"/>
      <c r="R170"/>
      <c r="T170"/>
      <c r="V170"/>
    </row>
    <row r="171" spans="1:22" x14ac:dyDescent="0.25">
      <c r="A171"/>
      <c r="E171"/>
      <c r="R171"/>
      <c r="T171"/>
      <c r="V171"/>
    </row>
    <row r="172" spans="1:22" x14ac:dyDescent="0.25">
      <c r="A172"/>
      <c r="E172"/>
      <c r="R172"/>
      <c r="T172"/>
      <c r="V172"/>
    </row>
    <row r="173" spans="1:22" x14ac:dyDescent="0.25">
      <c r="A173"/>
      <c r="E173"/>
      <c r="R173"/>
      <c r="T173"/>
      <c r="V173"/>
    </row>
    <row r="174" spans="1:22" x14ac:dyDescent="0.25">
      <c r="A174"/>
      <c r="E174"/>
      <c r="R174"/>
      <c r="T174"/>
      <c r="V174"/>
    </row>
    <row r="175" spans="1:22" x14ac:dyDescent="0.25">
      <c r="A175"/>
      <c r="E175"/>
      <c r="R175"/>
      <c r="T175"/>
      <c r="V175"/>
    </row>
    <row r="176" spans="1:22" x14ac:dyDescent="0.25">
      <c r="A176"/>
      <c r="E176"/>
      <c r="R176"/>
      <c r="T176"/>
      <c r="V176"/>
    </row>
    <row r="177" spans="1:22" x14ac:dyDescent="0.25">
      <c r="A177"/>
      <c r="E177"/>
      <c r="R177"/>
      <c r="T177"/>
      <c r="V177"/>
    </row>
    <row r="178" spans="1:22" x14ac:dyDescent="0.25">
      <c r="A178"/>
      <c r="E178"/>
      <c r="R178"/>
      <c r="T178"/>
      <c r="V178"/>
    </row>
    <row r="179" spans="1:22" x14ac:dyDescent="0.25">
      <c r="A179"/>
      <c r="E179"/>
      <c r="R179"/>
      <c r="T179"/>
      <c r="V179"/>
    </row>
    <row r="180" spans="1:22" x14ac:dyDescent="0.25">
      <c r="A180"/>
      <c r="E180"/>
      <c r="R180"/>
      <c r="T180"/>
      <c r="V180"/>
    </row>
    <row r="181" spans="1:22" x14ac:dyDescent="0.25">
      <c r="A181"/>
      <c r="E181"/>
      <c r="R181"/>
      <c r="T181"/>
      <c r="V181"/>
    </row>
    <row r="182" spans="1:22" x14ac:dyDescent="0.25">
      <c r="A182"/>
      <c r="E182"/>
      <c r="R182"/>
      <c r="T182"/>
      <c r="V182"/>
    </row>
    <row r="183" spans="1:22" x14ac:dyDescent="0.25">
      <c r="A183"/>
      <c r="E183"/>
      <c r="R183"/>
      <c r="T183"/>
      <c r="V183"/>
    </row>
    <row r="184" spans="1:22" x14ac:dyDescent="0.25">
      <c r="A184"/>
      <c r="E184"/>
      <c r="R184"/>
      <c r="T184"/>
      <c r="V184"/>
    </row>
    <row r="185" spans="1:22" x14ac:dyDescent="0.25">
      <c r="A185"/>
      <c r="E185"/>
      <c r="R185"/>
      <c r="T185"/>
      <c r="V185"/>
    </row>
    <row r="186" spans="1:22" x14ac:dyDescent="0.25">
      <c r="A186"/>
      <c r="E186"/>
      <c r="R186"/>
      <c r="T186"/>
      <c r="V186"/>
    </row>
    <row r="187" spans="1:22" x14ac:dyDescent="0.25">
      <c r="A187"/>
      <c r="E187"/>
      <c r="R187"/>
      <c r="T187"/>
      <c r="V187"/>
    </row>
    <row r="188" spans="1:22" x14ac:dyDescent="0.25">
      <c r="A188"/>
      <c r="E188"/>
      <c r="R188"/>
      <c r="T188"/>
      <c r="V188"/>
    </row>
    <row r="189" spans="1:22" x14ac:dyDescent="0.25">
      <c r="A189"/>
      <c r="E189"/>
      <c r="R189"/>
      <c r="T189"/>
      <c r="V189"/>
    </row>
    <row r="190" spans="1:22" x14ac:dyDescent="0.25">
      <c r="A190"/>
      <c r="E190"/>
      <c r="R190"/>
      <c r="T190"/>
      <c r="V190"/>
    </row>
    <row r="191" spans="1:22" x14ac:dyDescent="0.25">
      <c r="A191"/>
      <c r="E191"/>
      <c r="R191"/>
      <c r="T191"/>
      <c r="V191"/>
    </row>
    <row r="192" spans="1:22" x14ac:dyDescent="0.25">
      <c r="A192"/>
      <c r="E192"/>
      <c r="R192"/>
      <c r="T192"/>
      <c r="V192"/>
    </row>
    <row r="193" spans="1:22" x14ac:dyDescent="0.25">
      <c r="A193"/>
      <c r="E193"/>
      <c r="R193"/>
      <c r="T193"/>
      <c r="V193"/>
    </row>
    <row r="194" spans="1:22" x14ac:dyDescent="0.25">
      <c r="A194"/>
      <c r="E194"/>
      <c r="R194"/>
      <c r="T194"/>
      <c r="V194"/>
    </row>
    <row r="195" spans="1:22" x14ac:dyDescent="0.25">
      <c r="A195"/>
      <c r="E195"/>
      <c r="R195"/>
      <c r="T195"/>
      <c r="V195"/>
    </row>
    <row r="196" spans="1:22" x14ac:dyDescent="0.25">
      <c r="A196"/>
      <c r="E196"/>
      <c r="R196"/>
      <c r="T196"/>
      <c r="V196"/>
    </row>
    <row r="197" spans="1:22" x14ac:dyDescent="0.25">
      <c r="A197"/>
      <c r="E197"/>
      <c r="R197"/>
      <c r="T197"/>
      <c r="V197"/>
    </row>
    <row r="198" spans="1:22" x14ac:dyDescent="0.25">
      <c r="A198"/>
      <c r="E198"/>
      <c r="R198"/>
      <c r="T198"/>
      <c r="V198"/>
    </row>
    <row r="199" spans="1:22" x14ac:dyDescent="0.25">
      <c r="A199"/>
      <c r="E199"/>
      <c r="R199"/>
      <c r="T199"/>
      <c r="V199"/>
    </row>
    <row r="200" spans="1:22" x14ac:dyDescent="0.25">
      <c r="A200"/>
      <c r="E200"/>
      <c r="R200"/>
      <c r="T200"/>
      <c r="V200"/>
    </row>
    <row r="201" spans="1:22" x14ac:dyDescent="0.25">
      <c r="A201"/>
      <c r="E201"/>
      <c r="R201"/>
      <c r="T201"/>
      <c r="V201"/>
    </row>
    <row r="202" spans="1:22" x14ac:dyDescent="0.25">
      <c r="A202"/>
      <c r="E202"/>
      <c r="R202"/>
      <c r="T202"/>
      <c r="V202"/>
    </row>
    <row r="203" spans="1:22" x14ac:dyDescent="0.25">
      <c r="A203"/>
      <c r="E203"/>
      <c r="R203"/>
      <c r="T203"/>
      <c r="V203"/>
    </row>
    <row r="204" spans="1:22" x14ac:dyDescent="0.25">
      <c r="A204"/>
      <c r="E204"/>
      <c r="R204"/>
      <c r="T204"/>
      <c r="V204"/>
    </row>
    <row r="205" spans="1:22" x14ac:dyDescent="0.25">
      <c r="A205"/>
      <c r="E205"/>
      <c r="R205"/>
      <c r="T205"/>
      <c r="V205"/>
    </row>
    <row r="206" spans="1:22" x14ac:dyDescent="0.25">
      <c r="A206"/>
      <c r="E206"/>
      <c r="R206"/>
      <c r="T206"/>
      <c r="V206"/>
    </row>
    <row r="207" spans="1:22" x14ac:dyDescent="0.25">
      <c r="A207"/>
      <c r="E207"/>
      <c r="R207"/>
      <c r="T207"/>
      <c r="V207"/>
    </row>
    <row r="208" spans="1:22" x14ac:dyDescent="0.25">
      <c r="A208"/>
      <c r="E208"/>
      <c r="R208"/>
      <c r="T208"/>
      <c r="V208"/>
    </row>
    <row r="209" spans="1:22" x14ac:dyDescent="0.25">
      <c r="A209"/>
      <c r="E209"/>
      <c r="R209"/>
      <c r="T209"/>
      <c r="V209"/>
    </row>
    <row r="210" spans="1:22" x14ac:dyDescent="0.25">
      <c r="A210"/>
      <c r="E210"/>
      <c r="R210"/>
      <c r="T210"/>
      <c r="V210"/>
    </row>
    <row r="211" spans="1:22" x14ac:dyDescent="0.25">
      <c r="A211"/>
      <c r="E211"/>
      <c r="R211"/>
      <c r="T211"/>
      <c r="V211"/>
    </row>
    <row r="212" spans="1:22" x14ac:dyDescent="0.25">
      <c r="A212"/>
      <c r="E212"/>
      <c r="R212"/>
      <c r="T212"/>
      <c r="V212"/>
    </row>
    <row r="213" spans="1:22" x14ac:dyDescent="0.25">
      <c r="A213"/>
      <c r="E213"/>
      <c r="R213"/>
      <c r="T213"/>
      <c r="V213"/>
    </row>
    <row r="214" spans="1:22" x14ac:dyDescent="0.25">
      <c r="A214"/>
      <c r="E214"/>
      <c r="R214"/>
      <c r="T214"/>
      <c r="V214"/>
    </row>
    <row r="215" spans="1:22" x14ac:dyDescent="0.25">
      <c r="A215"/>
      <c r="E215"/>
      <c r="R215"/>
      <c r="T215"/>
      <c r="V215"/>
    </row>
    <row r="216" spans="1:22" x14ac:dyDescent="0.25">
      <c r="A216"/>
      <c r="E216"/>
      <c r="R216"/>
      <c r="T216"/>
      <c r="V216"/>
    </row>
    <row r="217" spans="1:22" x14ac:dyDescent="0.25">
      <c r="A217"/>
      <c r="E217"/>
      <c r="R217"/>
      <c r="T217"/>
      <c r="V217"/>
    </row>
    <row r="218" spans="1:22" x14ac:dyDescent="0.25">
      <c r="A218"/>
      <c r="E218"/>
      <c r="R218"/>
      <c r="T218"/>
      <c r="V218"/>
    </row>
    <row r="219" spans="1:22" x14ac:dyDescent="0.25">
      <c r="A219"/>
      <c r="E219"/>
      <c r="R219"/>
      <c r="T219"/>
      <c r="V219"/>
    </row>
    <row r="220" spans="1:22" x14ac:dyDescent="0.25">
      <c r="A220"/>
      <c r="E220"/>
      <c r="R220"/>
      <c r="T220"/>
      <c r="V220"/>
    </row>
    <row r="221" spans="1:22" x14ac:dyDescent="0.25">
      <c r="A221"/>
      <c r="E221"/>
      <c r="R221"/>
      <c r="T221"/>
      <c r="V221"/>
    </row>
    <row r="222" spans="1:22" x14ac:dyDescent="0.25">
      <c r="A222"/>
      <c r="E222"/>
      <c r="R222"/>
      <c r="T222"/>
      <c r="V222"/>
    </row>
    <row r="223" spans="1:22" x14ac:dyDescent="0.25">
      <c r="A223"/>
      <c r="E223"/>
      <c r="R223"/>
      <c r="T223"/>
      <c r="V223"/>
    </row>
    <row r="224" spans="1:22" x14ac:dyDescent="0.25">
      <c r="A224"/>
      <c r="E224"/>
      <c r="R224"/>
      <c r="T224"/>
      <c r="V224"/>
    </row>
    <row r="225" spans="1:22" x14ac:dyDescent="0.25">
      <c r="A225"/>
      <c r="E225"/>
      <c r="R225"/>
      <c r="T225"/>
      <c r="V225"/>
    </row>
    <row r="226" spans="1:22" x14ac:dyDescent="0.25">
      <c r="A226"/>
      <c r="E226"/>
      <c r="R226"/>
      <c r="T226"/>
      <c r="V226"/>
    </row>
    <row r="227" spans="1:22" x14ac:dyDescent="0.25">
      <c r="A227"/>
      <c r="E227"/>
      <c r="R227"/>
      <c r="T227"/>
      <c r="V227"/>
    </row>
    <row r="228" spans="1:22" x14ac:dyDescent="0.25">
      <c r="A228"/>
      <c r="E228"/>
      <c r="R228"/>
      <c r="T228"/>
      <c r="V228"/>
    </row>
    <row r="229" spans="1:22" x14ac:dyDescent="0.25">
      <c r="A229"/>
      <c r="E229"/>
      <c r="R229"/>
      <c r="T229"/>
      <c r="V229"/>
    </row>
    <row r="230" spans="1:22" x14ac:dyDescent="0.25">
      <c r="A230"/>
      <c r="E230"/>
      <c r="R230"/>
      <c r="T230"/>
      <c r="V230"/>
    </row>
    <row r="231" spans="1:22" x14ac:dyDescent="0.25">
      <c r="A231"/>
      <c r="E231"/>
      <c r="R231"/>
      <c r="T231"/>
      <c r="V231"/>
    </row>
    <row r="232" spans="1:22" x14ac:dyDescent="0.25">
      <c r="A232"/>
      <c r="E232"/>
      <c r="R232"/>
      <c r="T232"/>
      <c r="V232"/>
    </row>
    <row r="233" spans="1:22" x14ac:dyDescent="0.25">
      <c r="A233"/>
      <c r="E233"/>
      <c r="R233"/>
      <c r="T233"/>
      <c r="V233"/>
    </row>
    <row r="234" spans="1:22" x14ac:dyDescent="0.25">
      <c r="R234"/>
      <c r="T234"/>
      <c r="V234"/>
    </row>
    <row r="235" spans="1:22" x14ac:dyDescent="0.25">
      <c r="R235"/>
      <c r="T235"/>
      <c r="V235"/>
    </row>
    <row r="236" spans="1:22" x14ac:dyDescent="0.25">
      <c r="R236"/>
      <c r="T236"/>
      <c r="V236"/>
    </row>
    <row r="237" spans="1:22" x14ac:dyDescent="0.25">
      <c r="R237"/>
      <c r="T237"/>
      <c r="V237"/>
    </row>
    <row r="238" spans="1:22" x14ac:dyDescent="0.25">
      <c r="R238"/>
      <c r="T238"/>
      <c r="V238"/>
    </row>
    <row r="239" spans="1:22" x14ac:dyDescent="0.25">
      <c r="V239"/>
    </row>
    <row r="240" spans="1:22" x14ac:dyDescent="0.25">
      <c r="V240"/>
    </row>
    <row r="241" spans="1:22" x14ac:dyDescent="0.25">
      <c r="V241"/>
    </row>
    <row r="242" spans="1:22" x14ac:dyDescent="0.25">
      <c r="V242"/>
    </row>
    <row r="243" spans="1:22" x14ac:dyDescent="0.25">
      <c r="V243"/>
    </row>
    <row r="244" spans="1:22" x14ac:dyDescent="0.25">
      <c r="V244"/>
    </row>
    <row r="245" spans="1:22" x14ac:dyDescent="0.25">
      <c r="V245"/>
    </row>
    <row r="246" spans="1:22" x14ac:dyDescent="0.25">
      <c r="V246"/>
    </row>
    <row r="247" spans="1:22" x14ac:dyDescent="0.25">
      <c r="A247"/>
      <c r="D247"/>
      <c r="E247"/>
      <c r="H247"/>
      <c r="L247"/>
      <c r="N247"/>
      <c r="R247"/>
      <c r="T247"/>
      <c r="V247"/>
    </row>
    <row r="248" spans="1:22" x14ac:dyDescent="0.25">
      <c r="A248"/>
      <c r="D248"/>
      <c r="E248"/>
      <c r="H248"/>
      <c r="L248"/>
      <c r="N248"/>
      <c r="R248"/>
      <c r="T248"/>
      <c r="V248"/>
    </row>
    <row r="249" spans="1:22" x14ac:dyDescent="0.25">
      <c r="A249"/>
      <c r="D249"/>
      <c r="E249"/>
      <c r="H249"/>
      <c r="L249"/>
      <c r="N249"/>
      <c r="R249"/>
      <c r="T249"/>
      <c r="V249"/>
    </row>
    <row r="250" spans="1:22" x14ac:dyDescent="0.25">
      <c r="A250"/>
      <c r="D250"/>
      <c r="E250"/>
      <c r="H250"/>
      <c r="L250"/>
      <c r="N250"/>
      <c r="R250"/>
      <c r="T250"/>
      <c r="V250"/>
    </row>
    <row r="251" spans="1:22" x14ac:dyDescent="0.25">
      <c r="A251"/>
      <c r="D251"/>
      <c r="E251"/>
      <c r="H251"/>
      <c r="L251"/>
      <c r="N251"/>
      <c r="R251"/>
      <c r="T251"/>
      <c r="V251"/>
    </row>
    <row r="252" spans="1:22" x14ac:dyDescent="0.25">
      <c r="A252"/>
      <c r="D252"/>
      <c r="E252"/>
      <c r="H252"/>
      <c r="L252"/>
      <c r="N252"/>
      <c r="R252"/>
      <c r="T252"/>
      <c r="V252"/>
    </row>
  </sheetData>
  <sortState ref="P10:Q65">
    <sortCondition ref="P10"/>
  </sortState>
  <mergeCells count="17">
    <mergeCell ref="X10:X12"/>
    <mergeCell ref="N14:N34"/>
    <mergeCell ref="X14:X16"/>
    <mergeCell ref="X18:X20"/>
    <mergeCell ref="B8:C8"/>
    <mergeCell ref="F8:G8"/>
    <mergeCell ref="P8:Q8"/>
    <mergeCell ref="N10:N12"/>
    <mergeCell ref="B2:X2"/>
    <mergeCell ref="T4:X6"/>
    <mergeCell ref="J4:N6"/>
    <mergeCell ref="B4:D4"/>
    <mergeCell ref="F4:H4"/>
    <mergeCell ref="P4:R4"/>
    <mergeCell ref="B6:D6"/>
    <mergeCell ref="F6:H6"/>
    <mergeCell ref="P6:R6"/>
  </mergeCells>
  <conditionalFormatting sqref="J10:J113">
    <cfRule type="cellIs" dxfId="60" priority="5" operator="greaterThan">
      <formula>0</formula>
    </cfRule>
    <cfRule type="cellIs" dxfId="59" priority="8" operator="lessThan">
      <formula>0</formula>
    </cfRule>
    <cfRule type="cellIs" dxfId="58" priority="9" operator="equal">
      <formula>0</formula>
    </cfRule>
  </conditionalFormatting>
  <conditionalFormatting sqref="T10:T113">
    <cfRule type="cellIs" dxfId="57" priority="4" operator="greaterThan">
      <formula>0</formula>
    </cfRule>
    <cfRule type="cellIs" dxfId="56" priority="6" operator="equal">
      <formula>0</formula>
    </cfRule>
    <cfRule type="cellIs" dxfId="55" priority="7" operator="lessThan">
      <formula>0</formula>
    </cfRule>
  </conditionalFormatting>
  <conditionalFormatting sqref="N36">
    <cfRule type="containsText" dxfId="54" priority="3" operator="containsText" text="En positif">
      <formula>NOT(ISERROR(SEARCH("En positif",N36)))</formula>
    </cfRule>
  </conditionalFormatting>
  <conditionalFormatting sqref="N37">
    <cfRule type="containsText" dxfId="53" priority="2" operator="containsText" text="Egal">
      <formula>NOT(ISERROR(SEARCH("Egal",N37)))</formula>
    </cfRule>
  </conditionalFormatting>
  <conditionalFormatting sqref="N38">
    <cfRule type="cellIs" dxfId="52" priority="1" operator="equal">
      <formula>"En inferieur"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50"/>
  <sheetViews>
    <sheetView topLeftCell="E1" zoomScale="80" zoomScaleNormal="80" workbookViewId="0">
      <selection activeCell="T12" sqref="T12:U96"/>
    </sheetView>
  </sheetViews>
  <sheetFormatPr baseColWidth="10" defaultRowHeight="15" x14ac:dyDescent="0.25"/>
  <cols>
    <col min="1" max="1" width="3.140625" customWidth="1"/>
    <col min="2" max="2" width="20.7109375" style="14" customWidth="1"/>
    <col min="3" max="3" width="16.7109375" style="113" customWidth="1"/>
    <col min="4" max="4" width="8.42578125" style="14" customWidth="1"/>
    <col min="5" max="5" width="2.7109375" style="1" customWidth="1"/>
    <col min="6" max="6" width="22.7109375" customWidth="1"/>
    <col min="8" max="8" width="9" style="29" customWidth="1"/>
    <col min="9" max="9" width="2.7109375" style="1" customWidth="1"/>
    <col min="10" max="10" width="24.7109375" customWidth="1"/>
    <col min="12" max="12" width="9" style="29" customWidth="1"/>
    <col min="13" max="13" width="2.7109375" customWidth="1"/>
    <col min="14" max="14" width="11.42578125" customWidth="1"/>
    <col min="15" max="15" width="2.7109375" customWidth="1"/>
    <col min="16" max="16" width="15.5703125" style="60" customWidth="1"/>
    <col min="17" max="17" width="2.7109375" customWidth="1"/>
    <col min="18" max="18" width="30.42578125" style="4" customWidth="1"/>
    <col min="19" max="19" width="2.7109375" customWidth="1"/>
    <col min="20" max="20" width="22.7109375" customWidth="1"/>
    <col min="22" max="22" width="9" style="29" customWidth="1"/>
    <col min="23" max="23" width="2.7109375" customWidth="1"/>
    <col min="24" max="24" width="11.42578125" style="14"/>
    <col min="25" max="25" width="2.7109375" customWidth="1"/>
    <col min="26" max="26" width="15.5703125" style="14" customWidth="1"/>
    <col min="27" max="27" width="2.7109375" customWidth="1"/>
    <col min="28" max="28" width="34.140625" customWidth="1"/>
    <col min="29" max="31" width="2.7109375" customWidth="1"/>
    <col min="32" max="32" width="17.5703125" customWidth="1"/>
    <col min="33" max="33" width="33.140625" customWidth="1"/>
    <col min="34" max="34" width="2.85546875" customWidth="1"/>
  </cols>
  <sheetData>
    <row r="1" spans="1:34" x14ac:dyDescent="0.25">
      <c r="A1" s="98"/>
      <c r="B1" s="107"/>
      <c r="C1" s="110"/>
      <c r="D1" s="107"/>
      <c r="E1" s="12" t="s">
        <v>118</v>
      </c>
      <c r="F1" s="2"/>
      <c r="G1" s="2"/>
      <c r="H1" s="26"/>
      <c r="I1" s="12"/>
      <c r="J1" s="2"/>
      <c r="K1" s="2"/>
      <c r="L1" s="26"/>
      <c r="M1" s="2"/>
      <c r="N1" s="2"/>
      <c r="O1" s="2"/>
      <c r="P1" s="58"/>
      <c r="Q1" s="2"/>
      <c r="R1" s="2"/>
      <c r="S1" s="2"/>
      <c r="T1" s="2"/>
      <c r="U1" s="2"/>
      <c r="V1" s="26"/>
      <c r="W1" s="2"/>
      <c r="X1" s="17"/>
      <c r="Y1" s="2"/>
      <c r="Z1" s="17"/>
      <c r="AA1" s="2"/>
      <c r="AB1" s="2"/>
      <c r="AC1" s="2"/>
    </row>
    <row r="2" spans="1:34" ht="38.25" customHeight="1" x14ac:dyDescent="0.65">
      <c r="A2" s="98"/>
      <c r="B2" s="175" t="s">
        <v>117</v>
      </c>
      <c r="C2" s="175"/>
      <c r="D2" s="175"/>
      <c r="E2" s="12" t="s">
        <v>118</v>
      </c>
      <c r="F2" s="189" t="s">
        <v>107</v>
      </c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9"/>
      <c r="AA2" s="189"/>
      <c r="AB2" s="189"/>
      <c r="AC2" s="2"/>
    </row>
    <row r="3" spans="1:34" x14ac:dyDescent="0.25">
      <c r="A3" s="98"/>
      <c r="B3" s="175"/>
      <c r="C3" s="175"/>
      <c r="D3" s="175"/>
      <c r="E3" s="12" t="s">
        <v>118</v>
      </c>
      <c r="F3" s="2"/>
      <c r="G3" s="2"/>
      <c r="H3" s="26"/>
      <c r="I3" s="12"/>
      <c r="J3" s="2"/>
      <c r="K3" s="2"/>
      <c r="L3" s="26"/>
      <c r="M3" s="2"/>
      <c r="N3" s="2"/>
      <c r="O3" s="2"/>
      <c r="P3" s="58"/>
      <c r="Q3" s="2"/>
      <c r="R3" s="2"/>
      <c r="S3" s="2"/>
      <c r="T3" s="2"/>
      <c r="U3" s="2"/>
      <c r="V3" s="26"/>
      <c r="W3" s="2"/>
      <c r="X3" s="17"/>
      <c r="Y3" s="2"/>
      <c r="Z3" s="17"/>
      <c r="AA3" s="2"/>
      <c r="AB3" s="2"/>
      <c r="AC3" s="2"/>
      <c r="AE3" s="2"/>
      <c r="AF3" s="2"/>
      <c r="AG3" s="2"/>
      <c r="AH3" s="2"/>
    </row>
    <row r="4" spans="1:34" ht="15" customHeight="1" x14ac:dyDescent="0.25">
      <c r="A4" s="98"/>
      <c r="B4" s="175"/>
      <c r="C4" s="175"/>
      <c r="D4" s="175"/>
      <c r="E4" s="12" t="s">
        <v>118</v>
      </c>
      <c r="F4" s="148" t="s">
        <v>109</v>
      </c>
      <c r="G4" s="148"/>
      <c r="H4" s="148"/>
      <c r="I4" s="12"/>
      <c r="J4" s="148" t="s">
        <v>109</v>
      </c>
      <c r="K4" s="148"/>
      <c r="L4" s="148"/>
      <c r="M4" s="2"/>
      <c r="N4" s="190" t="s">
        <v>136</v>
      </c>
      <c r="O4" s="191"/>
      <c r="P4" s="191"/>
      <c r="Q4" s="191"/>
      <c r="R4" s="191"/>
      <c r="S4" s="2"/>
      <c r="T4" s="148" t="s">
        <v>109</v>
      </c>
      <c r="U4" s="148"/>
      <c r="V4" s="148"/>
      <c r="W4" s="2"/>
      <c r="X4" s="177"/>
      <c r="Y4" s="178"/>
      <c r="Z4" s="178"/>
      <c r="AA4" s="178"/>
      <c r="AB4" s="179"/>
      <c r="AC4" s="2"/>
      <c r="AE4" s="2"/>
      <c r="AF4" s="177" t="s">
        <v>135</v>
      </c>
      <c r="AG4" s="178"/>
      <c r="AH4" s="134"/>
    </row>
    <row r="5" spans="1:34" ht="10.5" customHeight="1" thickBot="1" x14ac:dyDescent="0.3">
      <c r="A5" s="98"/>
      <c r="B5" s="175"/>
      <c r="C5" s="175"/>
      <c r="D5" s="175"/>
      <c r="E5" s="12" t="s">
        <v>118</v>
      </c>
      <c r="F5" s="64"/>
      <c r="G5" s="64"/>
      <c r="H5" s="64"/>
      <c r="I5" s="64"/>
      <c r="J5" s="64"/>
      <c r="K5" s="64"/>
      <c r="L5" s="64"/>
      <c r="M5" s="64"/>
      <c r="N5" s="191"/>
      <c r="O5" s="191"/>
      <c r="P5" s="191"/>
      <c r="Q5" s="191"/>
      <c r="R5" s="191"/>
      <c r="S5" s="64"/>
      <c r="T5" s="64"/>
      <c r="U5" s="64"/>
      <c r="V5" s="64"/>
      <c r="W5" s="64"/>
      <c r="X5" s="119"/>
      <c r="Y5" s="120"/>
      <c r="Z5" s="121"/>
      <c r="AA5" s="121"/>
      <c r="AB5" s="122"/>
      <c r="AC5" s="2"/>
      <c r="AE5" s="2"/>
      <c r="AF5" s="2"/>
      <c r="AG5" s="2"/>
      <c r="AH5" s="2"/>
    </row>
    <row r="6" spans="1:34" ht="49.5" customHeight="1" thickTop="1" thickBot="1" x14ac:dyDescent="0.3">
      <c r="A6" s="98"/>
      <c r="B6" s="175"/>
      <c r="C6" s="175"/>
      <c r="D6" s="175"/>
      <c r="E6" s="12" t="s">
        <v>118</v>
      </c>
      <c r="F6" s="125">
        <f>G12+G13+G14+G15+G16+G17+G18+G19+G20+G21+G22+G23+G24+G25+G26+G27+G28+G29+G30+G31+G32+G33+G34+G35+G36+G37+G38+G39+G40+G41+G42+G43+G44+G45+G46+G47+G48+G49+G50+G51+G52+G53+G54+G55+G56+G57+G58+G59+G60+G61+G62+G63+G64+G65+G66+G67+G68+G69+G70+G71+G72+G73+G74+G75+G76+G77+G78+G79+G80+G81+G82+G83+G84+G85+G86+G87+G88+G89+G90+G91+G92+G93+G94+G95+G96</f>
        <v>22311992</v>
      </c>
      <c r="G6" s="149" t="s">
        <v>108</v>
      </c>
      <c r="H6" s="149"/>
      <c r="I6" s="64"/>
      <c r="J6" s="124">
        <f>SUM(K12:K96)</f>
        <v>21467487</v>
      </c>
      <c r="K6" s="150" t="s">
        <v>108</v>
      </c>
      <c r="L6" s="150"/>
      <c r="M6" s="65"/>
      <c r="N6" s="191"/>
      <c r="O6" s="191"/>
      <c r="P6" s="191"/>
      <c r="Q6" s="191"/>
      <c r="R6" s="191"/>
      <c r="S6" s="66"/>
      <c r="T6" s="172">
        <f>SUM(U12:U100)</f>
        <v>21562312</v>
      </c>
      <c r="U6" s="173"/>
      <c r="V6" s="82" t="s">
        <v>108</v>
      </c>
      <c r="W6" s="64"/>
      <c r="X6" s="180"/>
      <c r="Y6" s="181"/>
      <c r="Z6" s="181"/>
      <c r="AA6" s="181"/>
      <c r="AB6" s="182"/>
      <c r="AC6" s="2"/>
      <c r="AE6" s="2"/>
      <c r="AF6" s="184">
        <v>0</v>
      </c>
      <c r="AG6" s="185"/>
      <c r="AH6" s="135"/>
    </row>
    <row r="7" spans="1:34" ht="10.5" customHeight="1" thickTop="1" x14ac:dyDescent="0.25">
      <c r="A7" s="98"/>
      <c r="B7" s="107"/>
      <c r="C7" s="110"/>
      <c r="D7" s="107"/>
      <c r="E7" s="12" t="s">
        <v>118</v>
      </c>
      <c r="F7" s="75"/>
      <c r="G7" s="75"/>
      <c r="H7" s="75"/>
      <c r="I7" s="64"/>
      <c r="J7" s="75"/>
      <c r="K7" s="75"/>
      <c r="L7" s="75"/>
      <c r="M7" s="65"/>
      <c r="N7" s="76"/>
      <c r="O7" s="76"/>
      <c r="P7" s="76"/>
      <c r="Q7" s="76"/>
      <c r="R7" s="76"/>
      <c r="S7" s="66"/>
      <c r="T7" s="75"/>
      <c r="U7" s="75"/>
      <c r="V7" s="75"/>
      <c r="W7" s="64"/>
      <c r="X7" s="123"/>
      <c r="Y7" s="76"/>
      <c r="Z7" s="123"/>
      <c r="AA7" s="76"/>
      <c r="AB7" s="76"/>
      <c r="AC7" s="2"/>
      <c r="AE7" s="2"/>
      <c r="AF7" s="2"/>
      <c r="AG7" s="2"/>
      <c r="AH7" s="2"/>
    </row>
    <row r="8" spans="1:34" s="4" customFormat="1" ht="15.75" customHeight="1" x14ac:dyDescent="0.25">
      <c r="B8" s="57"/>
      <c r="C8" s="111"/>
      <c r="D8" s="57"/>
      <c r="E8" s="5"/>
      <c r="F8" s="171"/>
      <c r="G8" s="171"/>
      <c r="H8" s="171"/>
      <c r="I8" s="171"/>
      <c r="J8" s="171"/>
      <c r="K8" s="171"/>
      <c r="L8" s="77"/>
      <c r="M8" s="79"/>
      <c r="N8" s="147"/>
      <c r="O8" s="147"/>
      <c r="P8" s="147"/>
      <c r="Q8" s="147"/>
      <c r="R8" s="147"/>
      <c r="S8" s="80"/>
      <c r="T8" s="174"/>
      <c r="U8" s="174"/>
      <c r="V8" s="80"/>
      <c r="W8" s="78"/>
      <c r="X8" s="83"/>
      <c r="Y8" s="79"/>
      <c r="Z8" s="79"/>
      <c r="AA8" s="79"/>
      <c r="AB8" s="83"/>
    </row>
    <row r="9" spans="1:34" ht="20.100000000000001" customHeight="1" thickBot="1" x14ac:dyDescent="0.3">
      <c r="A9" s="98"/>
      <c r="B9" s="107"/>
      <c r="C9" s="107"/>
      <c r="D9" s="110"/>
      <c r="E9" s="12" t="s">
        <v>118</v>
      </c>
      <c r="F9" s="2"/>
      <c r="G9" s="2"/>
      <c r="H9" s="26"/>
      <c r="I9" s="12"/>
      <c r="J9" s="2"/>
      <c r="K9" s="2"/>
      <c r="L9" s="26"/>
      <c r="M9" s="2"/>
      <c r="N9" s="2"/>
      <c r="O9" s="2"/>
      <c r="P9" s="58"/>
      <c r="Q9" s="2"/>
      <c r="R9" s="2"/>
      <c r="S9" s="66"/>
      <c r="T9" s="2"/>
      <c r="U9" s="2"/>
      <c r="V9" s="26"/>
      <c r="W9" s="2"/>
      <c r="X9" s="17"/>
      <c r="Y9" s="2"/>
      <c r="Z9" s="17"/>
      <c r="AA9" s="2"/>
      <c r="AB9" s="2"/>
      <c r="AC9" s="2"/>
      <c r="AE9" s="2"/>
      <c r="AF9" s="2"/>
      <c r="AG9" s="2"/>
      <c r="AH9" s="2"/>
    </row>
    <row r="10" spans="1:34" s="1" customFormat="1" ht="49.5" customHeight="1" thickTop="1" thickBot="1" x14ac:dyDescent="0.3">
      <c r="A10" s="97"/>
      <c r="B10" s="99" t="s">
        <v>115</v>
      </c>
      <c r="C10" s="99" t="s">
        <v>116</v>
      </c>
      <c r="D10" s="106" t="s">
        <v>120</v>
      </c>
      <c r="E10" s="3" t="s">
        <v>118</v>
      </c>
      <c r="F10" s="162" t="s">
        <v>80</v>
      </c>
      <c r="G10" s="163"/>
      <c r="H10" s="30" t="s">
        <v>87</v>
      </c>
      <c r="I10" s="3"/>
      <c r="J10" s="164" t="s">
        <v>110</v>
      </c>
      <c r="K10" s="165"/>
      <c r="L10" s="30" t="s">
        <v>87</v>
      </c>
      <c r="M10" s="3"/>
      <c r="N10" s="6" t="s">
        <v>81</v>
      </c>
      <c r="O10" s="8"/>
      <c r="P10" s="56" t="s">
        <v>95</v>
      </c>
      <c r="Q10" s="8"/>
      <c r="R10" s="86" t="s">
        <v>111</v>
      </c>
      <c r="S10" s="8"/>
      <c r="T10" s="166" t="s">
        <v>131</v>
      </c>
      <c r="U10" s="167"/>
      <c r="V10" s="30" t="s">
        <v>87</v>
      </c>
      <c r="W10" s="12"/>
      <c r="X10" s="13" t="s">
        <v>82</v>
      </c>
      <c r="Y10" s="8"/>
      <c r="Z10" s="56" t="s">
        <v>95</v>
      </c>
      <c r="AA10" s="8"/>
      <c r="AB10" s="24" t="s">
        <v>98</v>
      </c>
      <c r="AC10" s="8"/>
      <c r="AD10" s="126"/>
      <c r="AE10" s="127"/>
      <c r="AF10" s="183" t="s">
        <v>132</v>
      </c>
      <c r="AG10" s="183"/>
      <c r="AH10" s="12"/>
    </row>
    <row r="11" spans="1:34" s="1" customFormat="1" ht="20.100000000000001" customHeight="1" thickTop="1" thickBot="1" x14ac:dyDescent="0.3">
      <c r="A11" s="97"/>
      <c r="B11" s="108"/>
      <c r="C11" s="108"/>
      <c r="D11" s="112"/>
      <c r="E11" s="176" t="s">
        <v>118</v>
      </c>
      <c r="F11" s="3"/>
      <c r="G11" s="3"/>
      <c r="H11" s="27"/>
      <c r="I11" s="3"/>
      <c r="J11" s="3"/>
      <c r="K11" s="3"/>
      <c r="L11" s="27"/>
      <c r="M11" s="3"/>
      <c r="N11" s="7"/>
      <c r="O11" s="8"/>
      <c r="P11" s="55"/>
      <c r="Q11" s="8"/>
      <c r="R11" s="15"/>
      <c r="S11" s="8"/>
      <c r="T11" s="3"/>
      <c r="U11" s="3"/>
      <c r="V11" s="27"/>
      <c r="W11" s="12"/>
      <c r="X11" s="7"/>
      <c r="Y11" s="8"/>
      <c r="Z11" s="3"/>
      <c r="AA11" s="8"/>
      <c r="AB11" s="16"/>
      <c r="AC11" s="8"/>
      <c r="AE11" s="12"/>
      <c r="AF11" s="12"/>
      <c r="AG11" s="128"/>
      <c r="AH11" s="12"/>
    </row>
    <row r="12" spans="1:34" ht="20.100000000000001" customHeight="1" thickTop="1" thickBot="1" x14ac:dyDescent="0.3">
      <c r="A12" s="98"/>
      <c r="B12" s="109" t="s">
        <v>1</v>
      </c>
      <c r="C12" s="96"/>
      <c r="D12" s="114"/>
      <c r="E12" s="176"/>
      <c r="F12" s="100" t="s">
        <v>1</v>
      </c>
      <c r="G12" s="39">
        <v>138825</v>
      </c>
      <c r="H12" s="42" t="s">
        <v>105</v>
      </c>
      <c r="I12" s="23"/>
      <c r="J12" s="91" t="s">
        <v>1</v>
      </c>
      <c r="K12" s="34">
        <v>58511</v>
      </c>
      <c r="L12" s="42" t="s">
        <v>113</v>
      </c>
      <c r="M12" s="2"/>
      <c r="N12" s="31">
        <f t="shared" ref="N12:N76" si="0">K12-G12</f>
        <v>-80314</v>
      </c>
      <c r="O12" s="9"/>
      <c r="P12" s="69" t="str">
        <f t="shared" ref="P12:P43" si="1">IF(N12&lt;-100000,"faut m'expliquer!","")</f>
        <v/>
      </c>
      <c r="Q12" s="9"/>
      <c r="R12" s="168">
        <f>N12+N13+N14+N15+N16+N17+N18+N19+N20+N21+N22+N23+N24+N25+N26+N27+N28+N29+N30+N31+N32+N33+N34+N35+N36+N37+N38+N39+N40+N41+N42+N43+N44+N45+N46+N47+N48+N49+N50+N51+N52+N53+N54+N55+N56+N57+N58+N59+N60+N61+N62+N63+N64+N65+N66+N67+N68+N69+N70+N71+N72+N73+N74+N75+N76+N77+N78+N79+N80+N81+N82+N83+N84+N85+N86+N87+N88+N89+N90+N91+N92+N93+N94+N95+N96+N97+N98+N99+N100+N101+N102+N103+N104+N105+N106+N107+N108+N109+N110+N111+N112+N113+N114+N115</f>
        <v>-844505</v>
      </c>
      <c r="S12" s="9"/>
      <c r="T12" s="93" t="s">
        <v>1</v>
      </c>
      <c r="U12" s="41">
        <v>91751</v>
      </c>
      <c r="V12" s="42" t="s">
        <v>130</v>
      </c>
      <c r="W12" s="2"/>
      <c r="X12" s="32">
        <f t="shared" ref="X12:X75" si="2">U12-K12</f>
        <v>33240</v>
      </c>
      <c r="Y12" s="9"/>
      <c r="Z12" s="69" t="str">
        <f t="shared" ref="Z12:Z43" si="3">IF(X12&lt;-100000,"faut m'expliquer!","")</f>
        <v/>
      </c>
      <c r="AA12" s="9"/>
      <c r="AB12" s="153">
        <f>X12+X13+X14+X15+X16+X17+X18+X19+X20+X21+X22+X23+X24+X25+X26+X27+X28+X29+X30+X31+X32+X33+X34+X35+X36+X37+X38+X39+X40+X41+X42+X43+X44+X45+X46+X47+X48+X49+X50+X51+X52+X53+X54+X55+X56+X57+X58+X59+X60+X61+X62+X63+X64+X65+X66+X67+X68+X69+X70+X71+X72+X73+X74+X75+X76+X77+X78+X79+X80+X81+X82+X83+X84+X85+X86+X87+X88+X89+X90+X91+X92+X93+X94+X95+X96+X97+X98+X99+X100+X101+X102+X103+X104+X105+X106+X107+X108+X109+X110+X111+X112+X113+X114+X115</f>
        <v>94825</v>
      </c>
      <c r="AC12" s="9"/>
      <c r="AE12" s="2"/>
      <c r="AF12" s="133" t="s">
        <v>134</v>
      </c>
      <c r="AG12" s="133" t="s">
        <v>133</v>
      </c>
      <c r="AH12" s="2"/>
    </row>
    <row r="13" spans="1:34" ht="20.100000000000001" customHeight="1" thickTop="1" thickBot="1" x14ac:dyDescent="0.3">
      <c r="A13" s="98"/>
      <c r="B13" s="109" t="s">
        <v>2</v>
      </c>
      <c r="C13" s="96"/>
      <c r="D13" s="114"/>
      <c r="E13" s="176"/>
      <c r="F13" s="100" t="s">
        <v>2</v>
      </c>
      <c r="G13" s="39">
        <v>147656</v>
      </c>
      <c r="H13" s="43" t="str">
        <f t="shared" ref="H13:H76" si="4">H12</f>
        <v>20h45</v>
      </c>
      <c r="I13" s="22"/>
      <c r="J13" s="91" t="s">
        <v>2</v>
      </c>
      <c r="K13" s="34">
        <v>57862</v>
      </c>
      <c r="L13" s="43" t="str">
        <f t="shared" ref="L13:L76" si="5">L12</f>
        <v>18h36</v>
      </c>
      <c r="M13" s="2"/>
      <c r="N13" s="31">
        <f t="shared" si="0"/>
        <v>-89794</v>
      </c>
      <c r="O13" s="9"/>
      <c r="P13" s="69" t="str">
        <f t="shared" si="1"/>
        <v/>
      </c>
      <c r="Q13" s="9"/>
      <c r="R13" s="169"/>
      <c r="S13" s="9"/>
      <c r="T13" s="94" t="s">
        <v>2</v>
      </c>
      <c r="U13" s="62">
        <v>151923</v>
      </c>
      <c r="V13" s="43" t="str">
        <f t="shared" ref="V13:V76" si="6">V12</f>
        <v>23h11</v>
      </c>
      <c r="W13" s="2"/>
      <c r="X13" s="32">
        <f t="shared" si="2"/>
        <v>94061</v>
      </c>
      <c r="Y13" s="9"/>
      <c r="Z13" s="69" t="str">
        <f t="shared" si="3"/>
        <v/>
      </c>
      <c r="AA13" s="9"/>
      <c r="AB13" s="154"/>
      <c r="AC13" s="9"/>
      <c r="AE13" s="2"/>
      <c r="AF13" s="131"/>
      <c r="AG13" s="132"/>
      <c r="AH13" s="2"/>
    </row>
    <row r="14" spans="1:34" ht="20.100000000000001" customHeight="1" thickTop="1" thickBot="1" x14ac:dyDescent="0.3">
      <c r="A14" s="98"/>
      <c r="B14" s="109" t="s">
        <v>3</v>
      </c>
      <c r="C14" s="96"/>
      <c r="D14" s="114"/>
      <c r="E14" s="176"/>
      <c r="F14" s="100" t="s">
        <v>3</v>
      </c>
      <c r="G14" s="39">
        <v>43009</v>
      </c>
      <c r="H14" s="43" t="str">
        <f t="shared" si="4"/>
        <v>20h45</v>
      </c>
      <c r="I14" s="22"/>
      <c r="J14" s="91" t="s">
        <v>3</v>
      </c>
      <c r="K14" s="34">
        <v>90759</v>
      </c>
      <c r="L14" s="43" t="str">
        <f t="shared" si="5"/>
        <v>18h36</v>
      </c>
      <c r="M14" s="2"/>
      <c r="N14" s="31">
        <f t="shared" si="0"/>
        <v>47750</v>
      </c>
      <c r="O14" s="9"/>
      <c r="P14" s="69" t="str">
        <f t="shared" si="1"/>
        <v/>
      </c>
      <c r="Q14" s="9"/>
      <c r="R14" s="170"/>
      <c r="S14" s="9"/>
      <c r="T14" s="94" t="s">
        <v>3</v>
      </c>
      <c r="U14" s="62">
        <v>90759</v>
      </c>
      <c r="V14" s="43" t="str">
        <f t="shared" si="6"/>
        <v>23h11</v>
      </c>
      <c r="W14" s="2"/>
      <c r="X14" s="32">
        <f t="shared" si="2"/>
        <v>0</v>
      </c>
      <c r="Y14" s="9"/>
      <c r="Z14" s="69" t="str">
        <f t="shared" si="3"/>
        <v/>
      </c>
      <c r="AA14" s="9"/>
      <c r="AB14" s="155"/>
      <c r="AC14" s="9"/>
      <c r="AE14" s="2"/>
      <c r="AF14" s="129"/>
      <c r="AG14" s="130"/>
      <c r="AH14" s="2"/>
    </row>
    <row r="15" spans="1:34" ht="20.100000000000001" customHeight="1" thickTop="1" thickBot="1" x14ac:dyDescent="0.3">
      <c r="A15" s="98"/>
      <c r="B15" s="109" t="s">
        <v>4</v>
      </c>
      <c r="C15" s="96"/>
      <c r="D15" s="114"/>
      <c r="E15" s="176"/>
      <c r="F15" s="100" t="s">
        <v>4</v>
      </c>
      <c r="G15" s="39">
        <v>171174</v>
      </c>
      <c r="H15" s="43" t="str">
        <f t="shared" si="4"/>
        <v>20h45</v>
      </c>
      <c r="I15" s="22"/>
      <c r="J15" s="91" t="s">
        <v>4</v>
      </c>
      <c r="K15" s="34">
        <v>112817</v>
      </c>
      <c r="L15" s="43" t="str">
        <f t="shared" si="5"/>
        <v>18h36</v>
      </c>
      <c r="M15" s="2"/>
      <c r="N15" s="31">
        <f t="shared" si="0"/>
        <v>-58357</v>
      </c>
      <c r="O15" s="9"/>
      <c r="P15" s="69" t="str">
        <f t="shared" si="1"/>
        <v/>
      </c>
      <c r="Q15" s="9"/>
      <c r="R15" s="9"/>
      <c r="S15" s="9"/>
      <c r="T15" s="94" t="s">
        <v>4</v>
      </c>
      <c r="U15" s="62">
        <v>112817</v>
      </c>
      <c r="V15" s="43" t="str">
        <f t="shared" si="6"/>
        <v>23h11</v>
      </c>
      <c r="W15" s="2"/>
      <c r="X15" s="32">
        <f t="shared" si="2"/>
        <v>0</v>
      </c>
      <c r="Y15" s="9"/>
      <c r="Z15" s="69" t="str">
        <f t="shared" si="3"/>
        <v/>
      </c>
      <c r="AA15" s="9"/>
      <c r="AB15" s="2"/>
      <c r="AC15" s="9"/>
      <c r="AE15" s="2"/>
      <c r="AF15" s="129"/>
      <c r="AG15" s="130"/>
      <c r="AH15" s="2"/>
    </row>
    <row r="16" spans="1:34" ht="20.100000000000001" customHeight="1" thickTop="1" thickBot="1" x14ac:dyDescent="0.3">
      <c r="A16" s="98"/>
      <c r="B16" s="109" t="s">
        <v>5</v>
      </c>
      <c r="C16" s="96"/>
      <c r="D16" s="114"/>
      <c r="E16" s="176"/>
      <c r="F16" s="100" t="s">
        <v>5</v>
      </c>
      <c r="G16" s="39">
        <v>1144000</v>
      </c>
      <c r="H16" s="43" t="str">
        <f t="shared" si="4"/>
        <v>20h45</v>
      </c>
      <c r="I16" s="22"/>
      <c r="J16" s="91" t="s">
        <v>5</v>
      </c>
      <c r="K16" s="34">
        <v>1320772</v>
      </c>
      <c r="L16" s="43" t="str">
        <f t="shared" si="5"/>
        <v>18h36</v>
      </c>
      <c r="M16" s="2"/>
      <c r="N16" s="31">
        <f t="shared" si="0"/>
        <v>176772</v>
      </c>
      <c r="O16" s="9"/>
      <c r="P16" s="69" t="str">
        <f t="shared" si="1"/>
        <v/>
      </c>
      <c r="Q16" s="9"/>
      <c r="R16" s="186" t="s">
        <v>112</v>
      </c>
      <c r="S16" s="9"/>
      <c r="T16" s="94" t="s">
        <v>5</v>
      </c>
      <c r="U16" s="62">
        <v>1410410</v>
      </c>
      <c r="V16" s="43" t="str">
        <f t="shared" si="6"/>
        <v>23h11</v>
      </c>
      <c r="W16" s="2"/>
      <c r="X16" s="32">
        <f t="shared" si="2"/>
        <v>89638</v>
      </c>
      <c r="Y16" s="49"/>
      <c r="Z16" s="69" t="str">
        <f t="shared" si="3"/>
        <v/>
      </c>
      <c r="AA16" s="49"/>
      <c r="AB16" s="159" t="s">
        <v>92</v>
      </c>
      <c r="AC16" s="9"/>
      <c r="AE16" s="2"/>
      <c r="AF16" s="129"/>
      <c r="AG16" s="130"/>
      <c r="AH16" s="2"/>
    </row>
    <row r="17" spans="1:34" ht="20.100000000000001" customHeight="1" thickTop="1" thickBot="1" x14ac:dyDescent="0.3">
      <c r="A17" s="98"/>
      <c r="B17" s="109" t="s">
        <v>6</v>
      </c>
      <c r="C17" s="96"/>
      <c r="D17" s="114"/>
      <c r="E17" s="176"/>
      <c r="F17" s="100" t="s">
        <v>6</v>
      </c>
      <c r="G17" s="39">
        <v>93556</v>
      </c>
      <c r="H17" s="43" t="str">
        <f t="shared" si="4"/>
        <v>20h45</v>
      </c>
      <c r="I17" s="22"/>
      <c r="J17" s="91" t="s">
        <v>6</v>
      </c>
      <c r="K17" s="34">
        <v>21896</v>
      </c>
      <c r="L17" s="43" t="str">
        <f t="shared" si="5"/>
        <v>18h36</v>
      </c>
      <c r="M17" s="2"/>
      <c r="N17" s="31">
        <f t="shared" si="0"/>
        <v>-71660</v>
      </c>
      <c r="O17" s="9"/>
      <c r="P17" s="69" t="str">
        <f t="shared" si="1"/>
        <v/>
      </c>
      <c r="Q17" s="9"/>
      <c r="R17" s="187"/>
      <c r="S17" s="9"/>
      <c r="T17" s="94" t="s">
        <v>6</v>
      </c>
      <c r="U17" s="62">
        <v>23905</v>
      </c>
      <c r="V17" s="43" t="str">
        <f t="shared" si="6"/>
        <v>23h11</v>
      </c>
      <c r="W17" s="2"/>
      <c r="X17" s="32">
        <f t="shared" si="2"/>
        <v>2009</v>
      </c>
      <c r="Y17" s="9"/>
      <c r="Z17" s="69" t="str">
        <f t="shared" si="3"/>
        <v/>
      </c>
      <c r="AA17" s="9"/>
      <c r="AB17" s="159"/>
      <c r="AC17" s="9"/>
      <c r="AE17" s="2"/>
      <c r="AF17" s="129"/>
      <c r="AG17" s="130"/>
      <c r="AH17" s="2"/>
    </row>
    <row r="18" spans="1:34" ht="20.100000000000001" customHeight="1" thickTop="1" thickBot="1" x14ac:dyDescent="0.3">
      <c r="A18" s="98"/>
      <c r="B18" s="109" t="s">
        <v>7</v>
      </c>
      <c r="C18" s="96" t="s">
        <v>124</v>
      </c>
      <c r="D18" s="114" t="s">
        <v>128</v>
      </c>
      <c r="E18" s="176"/>
      <c r="F18" s="100" t="s">
        <v>7</v>
      </c>
      <c r="G18" s="39">
        <v>357352</v>
      </c>
      <c r="H18" s="43" t="str">
        <f t="shared" si="4"/>
        <v>20h45</v>
      </c>
      <c r="I18" s="22"/>
      <c r="J18" s="91" t="s">
        <v>7</v>
      </c>
      <c r="K18" s="34">
        <v>143094</v>
      </c>
      <c r="L18" s="43" t="str">
        <f t="shared" si="5"/>
        <v>18h36</v>
      </c>
      <c r="M18" s="2"/>
      <c r="N18" s="31">
        <f t="shared" si="0"/>
        <v>-214258</v>
      </c>
      <c r="O18" s="9"/>
      <c r="P18" s="69" t="str">
        <f t="shared" si="1"/>
        <v>faut m'expliquer!</v>
      </c>
      <c r="Q18" s="9"/>
      <c r="R18" s="187"/>
      <c r="S18" s="9"/>
      <c r="T18" s="94" t="s">
        <v>7</v>
      </c>
      <c r="U18" s="62">
        <v>103100</v>
      </c>
      <c r="V18" s="43" t="str">
        <f t="shared" si="6"/>
        <v>23h11</v>
      </c>
      <c r="W18" s="2"/>
      <c r="X18" s="32">
        <f t="shared" si="2"/>
        <v>-39994</v>
      </c>
      <c r="Y18" s="9"/>
      <c r="Z18" s="69" t="str">
        <f t="shared" si="3"/>
        <v/>
      </c>
      <c r="AA18" s="9"/>
      <c r="AB18" s="159"/>
      <c r="AC18" s="9"/>
      <c r="AE18" s="2"/>
      <c r="AF18" s="129"/>
      <c r="AG18" s="130"/>
      <c r="AH18" s="2"/>
    </row>
    <row r="19" spans="1:34" ht="20.100000000000001" customHeight="1" thickTop="1" thickBot="1" x14ac:dyDescent="0.3">
      <c r="A19" s="98"/>
      <c r="B19" s="109" t="s">
        <v>8</v>
      </c>
      <c r="C19" s="96"/>
      <c r="D19" s="114"/>
      <c r="E19" s="176"/>
      <c r="F19" s="100" t="s">
        <v>8</v>
      </c>
      <c r="G19" s="39">
        <v>407195</v>
      </c>
      <c r="H19" s="43" t="str">
        <f t="shared" si="4"/>
        <v>20h45</v>
      </c>
      <c r="I19" s="22"/>
      <c r="J19" s="91" t="s">
        <v>8</v>
      </c>
      <c r="K19" s="34">
        <v>311285</v>
      </c>
      <c r="L19" s="43" t="str">
        <f t="shared" si="5"/>
        <v>18h36</v>
      </c>
      <c r="M19" s="2"/>
      <c r="N19" s="31">
        <f t="shared" si="0"/>
        <v>-95910</v>
      </c>
      <c r="O19" s="9"/>
      <c r="P19" s="69" t="str">
        <f t="shared" si="1"/>
        <v/>
      </c>
      <c r="Q19" s="9"/>
      <c r="R19" s="187"/>
      <c r="S19" s="9"/>
      <c r="T19" s="94" t="s">
        <v>8</v>
      </c>
      <c r="U19" s="41">
        <v>411409</v>
      </c>
      <c r="V19" s="43" t="str">
        <f t="shared" si="6"/>
        <v>23h11</v>
      </c>
      <c r="W19" s="2"/>
      <c r="X19" s="32">
        <f t="shared" si="2"/>
        <v>100124</v>
      </c>
      <c r="Y19" s="9"/>
      <c r="Z19" s="69" t="str">
        <f t="shared" si="3"/>
        <v/>
      </c>
      <c r="AA19" s="9"/>
      <c r="AB19" s="49"/>
      <c r="AC19" s="9"/>
      <c r="AE19" s="2"/>
      <c r="AF19" s="129"/>
      <c r="AG19" s="130"/>
      <c r="AH19" s="2"/>
    </row>
    <row r="20" spans="1:34" ht="20.100000000000001" customHeight="1" thickTop="1" thickBot="1" x14ac:dyDescent="0.3">
      <c r="A20" s="98"/>
      <c r="B20" s="109" t="s">
        <v>9</v>
      </c>
      <c r="C20" s="96" t="s">
        <v>119</v>
      </c>
      <c r="D20" s="114" t="s">
        <v>128</v>
      </c>
      <c r="E20" s="176"/>
      <c r="F20" s="100" t="s">
        <v>9</v>
      </c>
      <c r="G20" s="39">
        <v>29859</v>
      </c>
      <c r="H20" s="43" t="str">
        <f t="shared" si="4"/>
        <v>20h45</v>
      </c>
      <c r="I20" s="22"/>
      <c r="J20" s="91" t="s">
        <v>9</v>
      </c>
      <c r="K20" s="34">
        <v>19442</v>
      </c>
      <c r="L20" s="43" t="str">
        <f t="shared" si="5"/>
        <v>18h36</v>
      </c>
      <c r="M20" s="2"/>
      <c r="N20" s="31">
        <f t="shared" si="0"/>
        <v>-10417</v>
      </c>
      <c r="O20" s="9"/>
      <c r="P20" s="69" t="str">
        <f t="shared" si="1"/>
        <v/>
      </c>
      <c r="Q20" s="9"/>
      <c r="R20" s="187"/>
      <c r="S20" s="9"/>
      <c r="T20" s="94" t="s">
        <v>9</v>
      </c>
      <c r="U20" s="41">
        <v>19442</v>
      </c>
      <c r="V20" s="43" t="str">
        <f t="shared" si="6"/>
        <v>23h11</v>
      </c>
      <c r="W20" s="2"/>
      <c r="X20" s="32">
        <f t="shared" si="2"/>
        <v>0</v>
      </c>
      <c r="Y20" s="49"/>
      <c r="Z20" s="69" t="str">
        <f t="shared" si="3"/>
        <v/>
      </c>
      <c r="AA20" s="49"/>
      <c r="AB20" s="160">
        <f>R12+AB12</f>
        <v>-749680</v>
      </c>
      <c r="AC20" s="9"/>
      <c r="AE20" s="2"/>
      <c r="AF20" s="129"/>
      <c r="AG20" s="130"/>
      <c r="AH20" s="2"/>
    </row>
    <row r="21" spans="1:34" ht="20.100000000000001" customHeight="1" thickTop="1" thickBot="1" x14ac:dyDescent="0.3">
      <c r="A21" s="98"/>
      <c r="B21" s="109" t="s">
        <v>10</v>
      </c>
      <c r="C21" s="96" t="s">
        <v>121</v>
      </c>
      <c r="D21" s="114" t="s">
        <v>128</v>
      </c>
      <c r="E21" s="176"/>
      <c r="F21" s="100" t="s">
        <v>10</v>
      </c>
      <c r="G21" s="39">
        <v>74745</v>
      </c>
      <c r="H21" s="43" t="str">
        <f t="shared" si="4"/>
        <v>20h45</v>
      </c>
      <c r="I21" s="22"/>
      <c r="J21" s="91" t="s">
        <v>10</v>
      </c>
      <c r="K21" s="34">
        <v>86651</v>
      </c>
      <c r="L21" s="43" t="str">
        <f t="shared" si="5"/>
        <v>18h36</v>
      </c>
      <c r="M21" s="2"/>
      <c r="N21" s="31">
        <f t="shared" si="0"/>
        <v>11906</v>
      </c>
      <c r="O21" s="9"/>
      <c r="P21" s="69" t="str">
        <f t="shared" si="1"/>
        <v/>
      </c>
      <c r="Q21" s="9"/>
      <c r="R21" s="187"/>
      <c r="S21" s="9"/>
      <c r="T21" s="94" t="s">
        <v>10</v>
      </c>
      <c r="U21" s="41">
        <v>35624</v>
      </c>
      <c r="V21" s="43" t="str">
        <f t="shared" si="6"/>
        <v>23h11</v>
      </c>
      <c r="W21" s="2"/>
      <c r="X21" s="32">
        <f t="shared" si="2"/>
        <v>-51027</v>
      </c>
      <c r="Y21" s="9"/>
      <c r="Z21" s="69" t="str">
        <f t="shared" si="3"/>
        <v/>
      </c>
      <c r="AA21" s="9"/>
      <c r="AB21" s="161"/>
      <c r="AC21" s="9"/>
      <c r="AE21" s="2"/>
      <c r="AF21" s="129"/>
      <c r="AG21" s="130"/>
      <c r="AH21" s="2"/>
    </row>
    <row r="22" spans="1:34" ht="20.100000000000001" customHeight="1" thickTop="1" thickBot="1" x14ac:dyDescent="0.3">
      <c r="A22" s="98"/>
      <c r="B22" s="109" t="s">
        <v>11</v>
      </c>
      <c r="C22" s="96"/>
      <c r="D22" s="114"/>
      <c r="E22" s="176"/>
      <c r="F22" s="100" t="s">
        <v>11</v>
      </c>
      <c r="G22" s="39">
        <v>185150</v>
      </c>
      <c r="H22" s="43" t="str">
        <f t="shared" si="4"/>
        <v>20h45</v>
      </c>
      <c r="I22" s="22"/>
      <c r="J22" s="91" t="s">
        <v>11</v>
      </c>
      <c r="K22" s="34">
        <v>225241</v>
      </c>
      <c r="L22" s="43" t="str">
        <f t="shared" si="5"/>
        <v>18h36</v>
      </c>
      <c r="M22" s="2"/>
      <c r="N22" s="31">
        <f t="shared" si="0"/>
        <v>40091</v>
      </c>
      <c r="O22" s="9"/>
      <c r="P22" s="69" t="str">
        <f t="shared" si="1"/>
        <v/>
      </c>
      <c r="Q22" s="9"/>
      <c r="R22" s="187"/>
      <c r="S22" s="9"/>
      <c r="T22" s="94" t="s">
        <v>11</v>
      </c>
      <c r="U22" s="41">
        <v>195950</v>
      </c>
      <c r="V22" s="43" t="str">
        <f t="shared" si="6"/>
        <v>23h11</v>
      </c>
      <c r="W22" s="2"/>
      <c r="X22" s="32">
        <f t="shared" si="2"/>
        <v>-29291</v>
      </c>
      <c r="Y22" s="9"/>
      <c r="Z22" s="69" t="str">
        <f t="shared" si="3"/>
        <v/>
      </c>
      <c r="AA22" s="9"/>
      <c r="AB22" s="161"/>
      <c r="AC22" s="9"/>
      <c r="AE22" s="2"/>
      <c r="AF22" s="129"/>
      <c r="AG22" s="130"/>
      <c r="AH22" s="2"/>
    </row>
    <row r="23" spans="1:34" ht="20.100000000000001" customHeight="1" thickTop="1" thickBot="1" x14ac:dyDescent="0.3">
      <c r="A23" s="98"/>
      <c r="B23" s="109" t="s">
        <v>12</v>
      </c>
      <c r="C23" s="96" t="s">
        <v>121</v>
      </c>
      <c r="D23" s="114" t="s">
        <v>127</v>
      </c>
      <c r="E23" s="176"/>
      <c r="F23" s="100" t="s">
        <v>12</v>
      </c>
      <c r="G23" s="39">
        <v>392794</v>
      </c>
      <c r="H23" s="43" t="str">
        <f t="shared" si="4"/>
        <v>20h45</v>
      </c>
      <c r="I23" s="22"/>
      <c r="J23" s="91" t="s">
        <v>12</v>
      </c>
      <c r="K23" s="34">
        <v>452796</v>
      </c>
      <c r="L23" s="43" t="str">
        <f t="shared" si="5"/>
        <v>18h36</v>
      </c>
      <c r="M23" s="2"/>
      <c r="N23" s="31">
        <f t="shared" si="0"/>
        <v>60002</v>
      </c>
      <c r="O23" s="9"/>
      <c r="P23" s="69" t="str">
        <f t="shared" si="1"/>
        <v/>
      </c>
      <c r="Q23" s="9"/>
      <c r="R23" s="187"/>
      <c r="S23" s="9"/>
      <c r="T23" s="94" t="s">
        <v>12</v>
      </c>
      <c r="U23" s="62">
        <v>452796</v>
      </c>
      <c r="V23" s="43" t="str">
        <f t="shared" si="6"/>
        <v>23h11</v>
      </c>
      <c r="W23" s="2"/>
      <c r="X23" s="32">
        <f t="shared" si="2"/>
        <v>0</v>
      </c>
      <c r="Y23" s="9"/>
      <c r="Z23" s="69" t="str">
        <f t="shared" si="3"/>
        <v/>
      </c>
      <c r="AA23" s="9"/>
      <c r="AB23" s="49"/>
      <c r="AC23" s="9"/>
      <c r="AE23" s="2"/>
      <c r="AF23" s="129"/>
      <c r="AG23" s="130"/>
      <c r="AH23" s="2"/>
    </row>
    <row r="24" spans="1:34" ht="20.100000000000001" customHeight="1" thickTop="1" thickBot="1" x14ac:dyDescent="0.3">
      <c r="A24" s="98"/>
      <c r="B24" s="109" t="s">
        <v>13</v>
      </c>
      <c r="C24" s="96"/>
      <c r="D24" s="114"/>
      <c r="E24" s="176"/>
      <c r="F24" s="100" t="s">
        <v>13</v>
      </c>
      <c r="G24" s="39">
        <v>59151</v>
      </c>
      <c r="H24" s="43" t="str">
        <f t="shared" si="4"/>
        <v>20h45</v>
      </c>
      <c r="I24" s="22"/>
      <c r="J24" s="91" t="s">
        <v>13</v>
      </c>
      <c r="K24" s="34">
        <v>56210</v>
      </c>
      <c r="L24" s="43" t="str">
        <f t="shared" si="5"/>
        <v>18h36</v>
      </c>
      <c r="M24" s="2"/>
      <c r="N24" s="31">
        <f t="shared" si="0"/>
        <v>-2941</v>
      </c>
      <c r="O24" s="9"/>
      <c r="P24" s="69" t="str">
        <f t="shared" si="1"/>
        <v/>
      </c>
      <c r="Q24" s="9"/>
      <c r="R24" s="187"/>
      <c r="S24" s="9"/>
      <c r="T24" s="94" t="s">
        <v>13</v>
      </c>
      <c r="U24" s="62">
        <v>72942</v>
      </c>
      <c r="V24" s="43" t="str">
        <f t="shared" si="6"/>
        <v>23h11</v>
      </c>
      <c r="W24" s="2"/>
      <c r="X24" s="32">
        <f t="shared" si="2"/>
        <v>16732</v>
      </c>
      <c r="Y24" s="9"/>
      <c r="Z24" s="69" t="str">
        <f t="shared" si="3"/>
        <v/>
      </c>
      <c r="AA24" s="9"/>
      <c r="AB24" s="49"/>
      <c r="AC24" s="9"/>
      <c r="AE24" s="2"/>
      <c r="AF24" s="129"/>
      <c r="AG24" s="130"/>
      <c r="AH24" s="2"/>
    </row>
    <row r="25" spans="1:34" ht="20.100000000000001" customHeight="1" thickTop="1" thickBot="1" x14ac:dyDescent="0.3">
      <c r="A25" s="98"/>
      <c r="B25" s="109" t="s">
        <v>14</v>
      </c>
      <c r="C25" s="96" t="s">
        <v>125</v>
      </c>
      <c r="D25" s="114" t="s">
        <v>128</v>
      </c>
      <c r="E25" s="176"/>
      <c r="F25" s="100" t="s">
        <v>14</v>
      </c>
      <c r="G25" s="39">
        <v>269639</v>
      </c>
      <c r="H25" s="43" t="str">
        <f t="shared" si="4"/>
        <v>20h45</v>
      </c>
      <c r="I25" s="22"/>
      <c r="J25" s="91" t="s">
        <v>14</v>
      </c>
      <c r="K25" s="34">
        <v>323217</v>
      </c>
      <c r="L25" s="43" t="str">
        <f t="shared" si="5"/>
        <v>18h36</v>
      </c>
      <c r="M25" s="2"/>
      <c r="N25" s="31">
        <f t="shared" si="0"/>
        <v>53578</v>
      </c>
      <c r="O25" s="9"/>
      <c r="P25" s="69" t="str">
        <f t="shared" si="1"/>
        <v/>
      </c>
      <c r="Q25" s="9"/>
      <c r="R25" s="187"/>
      <c r="S25" s="9"/>
      <c r="T25" s="94" t="s">
        <v>14</v>
      </c>
      <c r="U25" s="62">
        <v>245631</v>
      </c>
      <c r="V25" s="43" t="str">
        <f t="shared" si="6"/>
        <v>23h11</v>
      </c>
      <c r="W25" s="2"/>
      <c r="X25" s="32">
        <f t="shared" si="2"/>
        <v>-77586</v>
      </c>
      <c r="Y25" s="9"/>
      <c r="Z25" s="69" t="str">
        <f t="shared" si="3"/>
        <v/>
      </c>
      <c r="AA25" s="9"/>
      <c r="AB25" s="49"/>
      <c r="AC25" s="9"/>
      <c r="AE25" s="2"/>
      <c r="AF25" s="129"/>
      <c r="AG25" s="130"/>
      <c r="AH25" s="2"/>
    </row>
    <row r="26" spans="1:34" ht="20.100000000000001" customHeight="1" thickTop="1" thickBot="1" x14ac:dyDescent="0.3">
      <c r="A26" s="98"/>
      <c r="B26" s="109" t="s">
        <v>15</v>
      </c>
      <c r="C26" s="96" t="s">
        <v>121</v>
      </c>
      <c r="D26" s="114" t="s">
        <v>128</v>
      </c>
      <c r="E26" s="176"/>
      <c r="F26" s="100" t="s">
        <v>15</v>
      </c>
      <c r="G26" s="39">
        <v>211800</v>
      </c>
      <c r="H26" s="43" t="str">
        <f t="shared" si="4"/>
        <v>20h45</v>
      </c>
      <c r="I26" s="22"/>
      <c r="J26" s="91" t="s">
        <v>15</v>
      </c>
      <c r="K26" s="34">
        <v>20836</v>
      </c>
      <c r="L26" s="43" t="str">
        <f t="shared" si="5"/>
        <v>18h36</v>
      </c>
      <c r="M26" s="2"/>
      <c r="N26" s="31">
        <f t="shared" si="0"/>
        <v>-190964</v>
      </c>
      <c r="O26" s="9"/>
      <c r="P26" s="69" t="str">
        <f t="shared" si="1"/>
        <v>faut m'expliquer!</v>
      </c>
      <c r="Q26" s="9"/>
      <c r="R26" s="187"/>
      <c r="S26" s="9"/>
      <c r="T26" s="94" t="s">
        <v>15</v>
      </c>
      <c r="U26" s="62">
        <v>26357</v>
      </c>
      <c r="V26" s="43" t="str">
        <f t="shared" si="6"/>
        <v>23h11</v>
      </c>
      <c r="W26" s="2"/>
      <c r="X26" s="32">
        <f t="shared" si="2"/>
        <v>5521</v>
      </c>
      <c r="Y26" s="9"/>
      <c r="Z26" s="69" t="str">
        <f t="shared" si="3"/>
        <v/>
      </c>
      <c r="AA26" s="9"/>
      <c r="AB26" s="49"/>
      <c r="AC26" s="9"/>
      <c r="AE26" s="2"/>
      <c r="AF26" s="129"/>
      <c r="AG26" s="130"/>
      <c r="AH26" s="2"/>
    </row>
    <row r="27" spans="1:34" ht="20.100000000000001" customHeight="1" thickTop="1" thickBot="1" x14ac:dyDescent="0.3">
      <c r="A27" s="98"/>
      <c r="B27" s="109" t="s">
        <v>16</v>
      </c>
      <c r="C27" s="96"/>
      <c r="D27" s="114"/>
      <c r="E27" s="176"/>
      <c r="F27" s="100" t="s">
        <v>16</v>
      </c>
      <c r="G27" s="39">
        <v>144783</v>
      </c>
      <c r="H27" s="43" t="str">
        <f t="shared" si="4"/>
        <v>20h45</v>
      </c>
      <c r="I27" s="22"/>
      <c r="J27" s="91" t="s">
        <v>16</v>
      </c>
      <c r="K27" s="34">
        <v>40042</v>
      </c>
      <c r="L27" s="43" t="str">
        <f t="shared" si="5"/>
        <v>18h36</v>
      </c>
      <c r="M27" s="2"/>
      <c r="N27" s="31">
        <f t="shared" si="0"/>
        <v>-104741</v>
      </c>
      <c r="O27" s="9"/>
      <c r="P27" s="69" t="str">
        <f t="shared" si="1"/>
        <v>faut m'expliquer!</v>
      </c>
      <c r="Q27" s="9"/>
      <c r="R27" s="187"/>
      <c r="S27" s="9"/>
      <c r="T27" s="94" t="s">
        <v>16</v>
      </c>
      <c r="U27" s="62">
        <v>25529</v>
      </c>
      <c r="V27" s="43" t="str">
        <f t="shared" si="6"/>
        <v>23h11</v>
      </c>
      <c r="W27" s="2"/>
      <c r="X27" s="32">
        <f t="shared" si="2"/>
        <v>-14513</v>
      </c>
      <c r="Y27" s="9"/>
      <c r="Z27" s="69" t="str">
        <f t="shared" si="3"/>
        <v/>
      </c>
      <c r="AA27" s="9"/>
      <c r="AB27" s="49"/>
      <c r="AC27" s="9"/>
      <c r="AE27" s="2"/>
      <c r="AF27" s="129"/>
      <c r="AG27" s="130"/>
      <c r="AH27" s="2"/>
    </row>
    <row r="28" spans="1:34" ht="20.100000000000001" customHeight="1" thickTop="1" thickBot="1" x14ac:dyDescent="0.3">
      <c r="A28" s="98"/>
      <c r="B28" s="109" t="s">
        <v>17</v>
      </c>
      <c r="C28" s="96"/>
      <c r="D28" s="114"/>
      <c r="E28" s="176"/>
      <c r="F28" s="100" t="s">
        <v>17</v>
      </c>
      <c r="G28" s="39">
        <v>24209</v>
      </c>
      <c r="H28" s="43" t="str">
        <f t="shared" si="4"/>
        <v>20h45</v>
      </c>
      <c r="I28" s="22"/>
      <c r="J28" s="91" t="s">
        <v>17</v>
      </c>
      <c r="K28" s="34">
        <v>1170</v>
      </c>
      <c r="L28" s="43" t="str">
        <f t="shared" si="5"/>
        <v>18h36</v>
      </c>
      <c r="M28" s="2"/>
      <c r="N28" s="31">
        <f t="shared" si="0"/>
        <v>-23039</v>
      </c>
      <c r="O28" s="9"/>
      <c r="P28" s="69" t="str">
        <f t="shared" si="1"/>
        <v/>
      </c>
      <c r="Q28" s="9"/>
      <c r="R28" s="187"/>
      <c r="S28" s="9"/>
      <c r="T28" s="94" t="s">
        <v>17</v>
      </c>
      <c r="U28" s="62">
        <v>1170</v>
      </c>
      <c r="V28" s="43" t="str">
        <f t="shared" si="6"/>
        <v>23h11</v>
      </c>
      <c r="W28" s="2"/>
      <c r="X28" s="32">
        <f t="shared" si="2"/>
        <v>0</v>
      </c>
      <c r="Y28" s="9"/>
      <c r="Z28" s="69" t="str">
        <f t="shared" si="3"/>
        <v/>
      </c>
      <c r="AA28" s="9"/>
      <c r="AB28" s="49"/>
      <c r="AC28" s="9"/>
      <c r="AE28" s="2"/>
      <c r="AF28" s="129"/>
      <c r="AG28" s="130"/>
      <c r="AH28" s="2"/>
    </row>
    <row r="29" spans="1:34" ht="20.100000000000001" customHeight="1" thickTop="1" thickBot="1" x14ac:dyDescent="0.3">
      <c r="A29" s="98"/>
      <c r="B29" s="109" t="s">
        <v>18</v>
      </c>
      <c r="C29" s="96"/>
      <c r="D29" s="114"/>
      <c r="E29" s="176"/>
      <c r="F29" s="100" t="s">
        <v>18</v>
      </c>
      <c r="G29" s="39">
        <v>100602</v>
      </c>
      <c r="H29" s="43" t="str">
        <f t="shared" si="4"/>
        <v>20h45</v>
      </c>
      <c r="I29" s="22"/>
      <c r="J29" s="91" t="s">
        <v>18</v>
      </c>
      <c r="K29" s="34">
        <v>77445</v>
      </c>
      <c r="L29" s="43" t="str">
        <f t="shared" si="5"/>
        <v>18h36</v>
      </c>
      <c r="M29" s="2"/>
      <c r="N29" s="31">
        <f t="shared" si="0"/>
        <v>-23157</v>
      </c>
      <c r="O29" s="9"/>
      <c r="P29" s="69" t="str">
        <f t="shared" si="1"/>
        <v/>
      </c>
      <c r="Q29" s="9"/>
      <c r="R29" s="187"/>
      <c r="S29" s="9"/>
      <c r="T29" s="94" t="s">
        <v>18</v>
      </c>
      <c r="U29" s="41">
        <v>166853</v>
      </c>
      <c r="V29" s="43" t="str">
        <f t="shared" si="6"/>
        <v>23h11</v>
      </c>
      <c r="W29" s="2"/>
      <c r="X29" s="32">
        <f t="shared" si="2"/>
        <v>89408</v>
      </c>
      <c r="Y29" s="9"/>
      <c r="Z29" s="69" t="str">
        <f t="shared" si="3"/>
        <v/>
      </c>
      <c r="AA29" s="9"/>
      <c r="AB29" s="49"/>
      <c r="AC29" s="9"/>
      <c r="AE29" s="2"/>
      <c r="AF29" s="129"/>
      <c r="AG29" s="130"/>
      <c r="AH29" s="2"/>
    </row>
    <row r="30" spans="1:34" ht="20.100000000000001" customHeight="1" thickTop="1" thickBot="1" x14ac:dyDescent="0.3">
      <c r="A30" s="98"/>
      <c r="B30" s="109" t="s">
        <v>19</v>
      </c>
      <c r="C30" s="96" t="s">
        <v>119</v>
      </c>
      <c r="D30" s="114" t="s">
        <v>128</v>
      </c>
      <c r="E30" s="176"/>
      <c r="F30" s="100" t="s">
        <v>19</v>
      </c>
      <c r="G30" s="39">
        <v>1153204</v>
      </c>
      <c r="H30" s="43" t="str">
        <f t="shared" si="4"/>
        <v>20h45</v>
      </c>
      <c r="I30" s="22"/>
      <c r="J30" s="91" t="s">
        <v>19</v>
      </c>
      <c r="K30" s="34">
        <v>1240056</v>
      </c>
      <c r="L30" s="43" t="str">
        <f t="shared" si="5"/>
        <v>18h36</v>
      </c>
      <c r="M30" s="2"/>
      <c r="N30" s="31">
        <f t="shared" si="0"/>
        <v>86852</v>
      </c>
      <c r="O30" s="9"/>
      <c r="P30" s="69" t="str">
        <f t="shared" si="1"/>
        <v/>
      </c>
      <c r="Q30" s="9"/>
      <c r="R30" s="187"/>
      <c r="S30" s="9"/>
      <c r="T30" s="94" t="s">
        <v>19</v>
      </c>
      <c r="U30" s="41">
        <v>1339628</v>
      </c>
      <c r="V30" s="43" t="str">
        <f t="shared" si="6"/>
        <v>23h11</v>
      </c>
      <c r="W30" s="2"/>
      <c r="X30" s="32">
        <f t="shared" si="2"/>
        <v>99572</v>
      </c>
      <c r="Y30" s="9"/>
      <c r="Z30" s="69" t="str">
        <f t="shared" si="3"/>
        <v/>
      </c>
      <c r="AA30" s="9"/>
      <c r="AB30" s="49"/>
      <c r="AC30" s="9"/>
      <c r="AE30" s="2"/>
      <c r="AF30" s="129"/>
      <c r="AG30" s="130"/>
      <c r="AH30" s="2"/>
    </row>
    <row r="31" spans="1:34" ht="20.100000000000001" customHeight="1" thickTop="1" thickBot="1" x14ac:dyDescent="0.3">
      <c r="A31" s="98"/>
      <c r="B31" s="109" t="s">
        <v>20</v>
      </c>
      <c r="C31" s="96" t="s">
        <v>119</v>
      </c>
      <c r="D31" s="114" t="s">
        <v>127</v>
      </c>
      <c r="E31" s="176"/>
      <c r="F31" s="100" t="s">
        <v>20</v>
      </c>
      <c r="G31" s="39">
        <v>858445</v>
      </c>
      <c r="H31" s="43" t="str">
        <f t="shared" si="4"/>
        <v>20h45</v>
      </c>
      <c r="I31" s="22"/>
      <c r="J31" s="91" t="s">
        <v>20</v>
      </c>
      <c r="K31" s="34">
        <v>1023656</v>
      </c>
      <c r="L31" s="43" t="str">
        <f t="shared" si="5"/>
        <v>18h36</v>
      </c>
      <c r="M31" s="2"/>
      <c r="N31" s="31">
        <f t="shared" si="0"/>
        <v>165211</v>
      </c>
      <c r="O31" s="9"/>
      <c r="P31" s="69" t="str">
        <f t="shared" si="1"/>
        <v/>
      </c>
      <c r="Q31" s="9"/>
      <c r="R31" s="187"/>
      <c r="S31" s="9"/>
      <c r="T31" s="94" t="s">
        <v>20</v>
      </c>
      <c r="U31" s="41">
        <v>1023656</v>
      </c>
      <c r="V31" s="43" t="str">
        <f t="shared" si="6"/>
        <v>23h11</v>
      </c>
      <c r="W31" s="2"/>
      <c r="X31" s="32">
        <f t="shared" si="2"/>
        <v>0</v>
      </c>
      <c r="Y31" s="9"/>
      <c r="Z31" s="69" t="str">
        <f t="shared" si="3"/>
        <v/>
      </c>
      <c r="AA31" s="9"/>
      <c r="AB31" s="49"/>
      <c r="AC31" s="9"/>
      <c r="AE31" s="2"/>
      <c r="AF31" s="129"/>
      <c r="AG31" s="130"/>
      <c r="AH31" s="2"/>
    </row>
    <row r="32" spans="1:34" ht="20.100000000000001" customHeight="1" thickTop="1" thickBot="1" x14ac:dyDescent="0.3">
      <c r="A32" s="98"/>
      <c r="B32" s="109" t="s">
        <v>21</v>
      </c>
      <c r="C32" s="96"/>
      <c r="D32" s="114"/>
      <c r="E32" s="176"/>
      <c r="F32" s="100" t="s">
        <v>21</v>
      </c>
      <c r="G32" s="39">
        <v>231936</v>
      </c>
      <c r="H32" s="43" t="str">
        <f t="shared" si="4"/>
        <v>20h45</v>
      </c>
      <c r="I32" s="22"/>
      <c r="J32" s="91" t="s">
        <v>21</v>
      </c>
      <c r="K32" s="34">
        <v>335385</v>
      </c>
      <c r="L32" s="43" t="str">
        <f t="shared" si="5"/>
        <v>18h36</v>
      </c>
      <c r="M32" s="2"/>
      <c r="N32" s="31">
        <f t="shared" si="0"/>
        <v>103449</v>
      </c>
      <c r="O32" s="9"/>
      <c r="P32" s="69" t="str">
        <f t="shared" si="1"/>
        <v/>
      </c>
      <c r="Q32" s="9"/>
      <c r="R32" s="187"/>
      <c r="S32" s="9"/>
      <c r="T32" s="94" t="s">
        <v>21</v>
      </c>
      <c r="U32" s="41">
        <v>335385</v>
      </c>
      <c r="V32" s="43" t="str">
        <f t="shared" si="6"/>
        <v>23h11</v>
      </c>
      <c r="W32" s="2"/>
      <c r="X32" s="32">
        <f t="shared" si="2"/>
        <v>0</v>
      </c>
      <c r="Y32" s="9"/>
      <c r="Z32" s="69" t="str">
        <f t="shared" si="3"/>
        <v/>
      </c>
      <c r="AA32" s="9"/>
      <c r="AB32" s="49"/>
      <c r="AC32" s="9"/>
      <c r="AE32" s="2"/>
      <c r="AF32" s="129"/>
      <c r="AG32" s="130"/>
      <c r="AH32" s="2"/>
    </row>
    <row r="33" spans="1:34" ht="20.100000000000001" customHeight="1" thickTop="1" thickBot="1" x14ac:dyDescent="0.3">
      <c r="A33" s="98"/>
      <c r="B33" s="109" t="s">
        <v>22</v>
      </c>
      <c r="C33" s="96" t="s">
        <v>119</v>
      </c>
      <c r="D33" s="114"/>
      <c r="E33" s="176"/>
      <c r="F33" s="100" t="s">
        <v>22</v>
      </c>
      <c r="G33" s="39">
        <v>310615</v>
      </c>
      <c r="H33" s="43" t="str">
        <f t="shared" si="4"/>
        <v>20h45</v>
      </c>
      <c r="I33" s="22"/>
      <c r="J33" s="91" t="s">
        <v>22</v>
      </c>
      <c r="K33" s="34">
        <v>310615</v>
      </c>
      <c r="L33" s="43" t="str">
        <f t="shared" si="5"/>
        <v>18h36</v>
      </c>
      <c r="M33" s="2"/>
      <c r="N33" s="31">
        <f t="shared" si="0"/>
        <v>0</v>
      </c>
      <c r="O33" s="9"/>
      <c r="P33" s="69" t="str">
        <f t="shared" si="1"/>
        <v/>
      </c>
      <c r="Q33" s="9"/>
      <c r="R33" s="187"/>
      <c r="S33" s="9"/>
      <c r="T33" s="94" t="s">
        <v>22</v>
      </c>
      <c r="U33" s="62">
        <v>310615</v>
      </c>
      <c r="V33" s="43" t="str">
        <f t="shared" si="6"/>
        <v>23h11</v>
      </c>
      <c r="W33" s="2"/>
      <c r="X33" s="32">
        <f t="shared" si="2"/>
        <v>0</v>
      </c>
      <c r="Y33" s="9"/>
      <c r="Z33" s="69" t="str">
        <f t="shared" si="3"/>
        <v/>
      </c>
      <c r="AA33" s="9"/>
      <c r="AB33" s="49"/>
      <c r="AC33" s="9"/>
      <c r="AE33" s="2"/>
      <c r="AF33" s="129"/>
      <c r="AG33" s="130"/>
      <c r="AH33" s="2"/>
    </row>
    <row r="34" spans="1:34" ht="20.100000000000001" customHeight="1" thickTop="1" thickBot="1" x14ac:dyDescent="0.3">
      <c r="A34" s="98"/>
      <c r="B34" s="109" t="s">
        <v>93</v>
      </c>
      <c r="C34" s="96"/>
      <c r="D34" s="114"/>
      <c r="E34" s="176"/>
      <c r="F34" s="100" t="s">
        <v>93</v>
      </c>
      <c r="G34" s="39">
        <v>163875</v>
      </c>
      <c r="H34" s="43" t="str">
        <f t="shared" si="4"/>
        <v>20h45</v>
      </c>
      <c r="I34" s="22"/>
      <c r="J34" s="91" t="s">
        <v>93</v>
      </c>
      <c r="K34" s="34">
        <v>152749</v>
      </c>
      <c r="L34" s="43" t="str">
        <f t="shared" si="5"/>
        <v>18h36</v>
      </c>
      <c r="M34" s="2"/>
      <c r="N34" s="31">
        <f t="shared" si="0"/>
        <v>-11126</v>
      </c>
      <c r="O34" s="9"/>
      <c r="P34" s="69" t="str">
        <f t="shared" si="1"/>
        <v/>
      </c>
      <c r="Q34" s="9"/>
      <c r="R34" s="187"/>
      <c r="S34" s="9"/>
      <c r="T34" s="94" t="s">
        <v>93</v>
      </c>
      <c r="U34" s="62">
        <v>152749</v>
      </c>
      <c r="V34" s="43" t="str">
        <f t="shared" si="6"/>
        <v>23h11</v>
      </c>
      <c r="W34" s="2"/>
      <c r="X34" s="32">
        <f t="shared" si="2"/>
        <v>0</v>
      </c>
      <c r="Y34" s="9"/>
      <c r="Z34" s="69" t="str">
        <f t="shared" si="3"/>
        <v/>
      </c>
      <c r="AA34" s="9"/>
      <c r="AB34" s="49"/>
      <c r="AC34" s="9"/>
      <c r="AE34" s="2"/>
      <c r="AF34" s="129"/>
      <c r="AG34" s="130"/>
      <c r="AH34" s="2"/>
    </row>
    <row r="35" spans="1:34" ht="20.100000000000001" customHeight="1" thickTop="1" thickBot="1" x14ac:dyDescent="0.3">
      <c r="A35" s="98"/>
      <c r="B35" s="109" t="s">
        <v>23</v>
      </c>
      <c r="C35" s="96"/>
      <c r="D35" s="114"/>
      <c r="E35" s="176"/>
      <c r="F35" s="100" t="s">
        <v>23</v>
      </c>
      <c r="G35" s="39">
        <v>348264</v>
      </c>
      <c r="H35" s="43" t="str">
        <f t="shared" si="4"/>
        <v>20h45</v>
      </c>
      <c r="I35" s="22"/>
      <c r="J35" s="91" t="s">
        <v>23</v>
      </c>
      <c r="K35" s="34">
        <v>208436</v>
      </c>
      <c r="L35" s="43" t="str">
        <f t="shared" si="5"/>
        <v>18h36</v>
      </c>
      <c r="M35" s="2"/>
      <c r="N35" s="31">
        <f t="shared" si="0"/>
        <v>-139828</v>
      </c>
      <c r="O35" s="9"/>
      <c r="P35" s="69" t="str">
        <f t="shared" si="1"/>
        <v>faut m'expliquer!</v>
      </c>
      <c r="Q35" s="9"/>
      <c r="R35" s="187"/>
      <c r="S35" s="9"/>
      <c r="T35" s="94" t="s">
        <v>23</v>
      </c>
      <c r="U35" s="62">
        <v>208436</v>
      </c>
      <c r="V35" s="43" t="str">
        <f t="shared" si="6"/>
        <v>23h11</v>
      </c>
      <c r="W35" s="2"/>
      <c r="X35" s="32">
        <f t="shared" si="2"/>
        <v>0</v>
      </c>
      <c r="Y35" s="9"/>
      <c r="Z35" s="69" t="str">
        <f t="shared" si="3"/>
        <v/>
      </c>
      <c r="AA35" s="9"/>
      <c r="AB35" s="49"/>
      <c r="AC35" s="9"/>
      <c r="AE35" s="2"/>
      <c r="AF35" s="129"/>
      <c r="AG35" s="130"/>
      <c r="AH35" s="2"/>
    </row>
    <row r="36" spans="1:34" ht="20.100000000000001" customHeight="1" thickTop="1" thickBot="1" x14ac:dyDescent="0.3">
      <c r="A36" s="98"/>
      <c r="B36" s="109" t="s">
        <v>83</v>
      </c>
      <c r="C36" s="96"/>
      <c r="D36" s="114"/>
      <c r="E36" s="176"/>
      <c r="F36" s="100" t="s">
        <v>83</v>
      </c>
      <c r="G36" s="39">
        <v>26440</v>
      </c>
      <c r="H36" s="43" t="str">
        <f t="shared" si="4"/>
        <v>20h45</v>
      </c>
      <c r="I36" s="22"/>
      <c r="J36" s="91" t="s">
        <v>83</v>
      </c>
      <c r="K36" s="34">
        <v>49777</v>
      </c>
      <c r="L36" s="43" t="str">
        <f t="shared" si="5"/>
        <v>18h36</v>
      </c>
      <c r="M36" s="2"/>
      <c r="N36" s="31">
        <f t="shared" si="0"/>
        <v>23337</v>
      </c>
      <c r="O36" s="9"/>
      <c r="P36" s="69" t="str">
        <f t="shared" si="1"/>
        <v/>
      </c>
      <c r="Q36" s="9"/>
      <c r="R36" s="188"/>
      <c r="S36" s="9"/>
      <c r="T36" s="94" t="s">
        <v>83</v>
      </c>
      <c r="U36" s="62">
        <v>41665</v>
      </c>
      <c r="V36" s="43" t="str">
        <f t="shared" si="6"/>
        <v>23h11</v>
      </c>
      <c r="W36" s="2"/>
      <c r="X36" s="32">
        <f t="shared" si="2"/>
        <v>-8112</v>
      </c>
      <c r="Y36" s="9"/>
      <c r="Z36" s="69" t="str">
        <f t="shared" si="3"/>
        <v/>
      </c>
      <c r="AA36" s="9"/>
      <c r="AB36" s="49"/>
      <c r="AC36" s="9"/>
      <c r="AE36" s="2"/>
      <c r="AF36" s="129"/>
      <c r="AG36" s="130"/>
      <c r="AH36" s="2"/>
    </row>
    <row r="37" spans="1:34" ht="20.100000000000001" customHeight="1" thickTop="1" thickBot="1" x14ac:dyDescent="0.3">
      <c r="A37" s="98"/>
      <c r="B37" s="109" t="s">
        <v>24</v>
      </c>
      <c r="C37" s="96"/>
      <c r="D37" s="114"/>
      <c r="E37" s="176"/>
      <c r="F37" s="100" t="s">
        <v>24</v>
      </c>
      <c r="G37" s="39">
        <v>181446</v>
      </c>
      <c r="H37" s="43" t="str">
        <f t="shared" si="4"/>
        <v>20h45</v>
      </c>
      <c r="I37" s="22"/>
      <c r="J37" s="91" t="s">
        <v>24</v>
      </c>
      <c r="K37" s="34">
        <v>122889</v>
      </c>
      <c r="L37" s="43" t="str">
        <f t="shared" si="5"/>
        <v>18h36</v>
      </c>
      <c r="M37" s="2"/>
      <c r="N37" s="31">
        <f t="shared" si="0"/>
        <v>-58557</v>
      </c>
      <c r="O37" s="9"/>
      <c r="P37" s="69" t="str">
        <f t="shared" si="1"/>
        <v/>
      </c>
      <c r="Q37" s="9"/>
      <c r="R37" s="46"/>
      <c r="S37" s="9"/>
      <c r="T37" s="94" t="s">
        <v>24</v>
      </c>
      <c r="U37" s="62">
        <v>122889</v>
      </c>
      <c r="V37" s="43" t="str">
        <f t="shared" si="6"/>
        <v>23h11</v>
      </c>
      <c r="W37" s="2"/>
      <c r="X37" s="32">
        <f t="shared" si="2"/>
        <v>0</v>
      </c>
      <c r="Y37" s="9"/>
      <c r="Z37" s="69" t="str">
        <f t="shared" si="3"/>
        <v/>
      </c>
      <c r="AA37" s="9"/>
      <c r="AB37" s="49"/>
      <c r="AC37" s="9"/>
      <c r="AE37" s="2"/>
      <c r="AF37" s="129"/>
      <c r="AG37" s="130"/>
      <c r="AH37" s="2"/>
    </row>
    <row r="38" spans="1:34" ht="20.100000000000001" customHeight="1" thickTop="1" thickBot="1" x14ac:dyDescent="0.3">
      <c r="A38" s="98"/>
      <c r="B38" s="109" t="s">
        <v>25</v>
      </c>
      <c r="C38" s="96"/>
      <c r="D38" s="114"/>
      <c r="E38" s="176"/>
      <c r="F38" s="100" t="s">
        <v>25</v>
      </c>
      <c r="G38" s="39">
        <v>232244</v>
      </c>
      <c r="H38" s="43" t="str">
        <f t="shared" si="4"/>
        <v>20h45</v>
      </c>
      <c r="I38" s="22"/>
      <c r="J38" s="91" t="s">
        <v>25</v>
      </c>
      <c r="K38" s="34">
        <v>110175</v>
      </c>
      <c r="L38" s="43" t="str">
        <f t="shared" si="5"/>
        <v>18h36</v>
      </c>
      <c r="M38" s="2"/>
      <c r="N38" s="31">
        <f t="shared" si="0"/>
        <v>-122069</v>
      </c>
      <c r="O38" s="9"/>
      <c r="P38" s="69" t="str">
        <f t="shared" si="1"/>
        <v>faut m'expliquer!</v>
      </c>
      <c r="Q38" s="9"/>
      <c r="R38" s="48" t="s">
        <v>89</v>
      </c>
      <c r="S38" s="9"/>
      <c r="T38" s="94" t="s">
        <v>25</v>
      </c>
      <c r="U38" s="62">
        <v>50876</v>
      </c>
      <c r="V38" s="43" t="str">
        <f t="shared" si="6"/>
        <v>23h11</v>
      </c>
      <c r="W38" s="2"/>
      <c r="X38" s="32">
        <f t="shared" si="2"/>
        <v>-59299</v>
      </c>
      <c r="Y38" s="9"/>
      <c r="Z38" s="69" t="str">
        <f t="shared" si="3"/>
        <v/>
      </c>
      <c r="AA38" s="9"/>
      <c r="AB38" s="49"/>
      <c r="AC38" s="9"/>
      <c r="AE38" s="2"/>
      <c r="AF38" s="129"/>
      <c r="AG38" s="129"/>
      <c r="AH38" s="2"/>
    </row>
    <row r="39" spans="1:34" ht="20.100000000000001" customHeight="1" thickTop="1" thickBot="1" x14ac:dyDescent="0.3">
      <c r="A39" s="98"/>
      <c r="B39" s="109" t="s">
        <v>26</v>
      </c>
      <c r="C39" s="96"/>
      <c r="D39" s="114"/>
      <c r="E39" s="176"/>
      <c r="F39" s="100" t="s">
        <v>26</v>
      </c>
      <c r="G39" s="39">
        <v>65799</v>
      </c>
      <c r="H39" s="43" t="str">
        <f t="shared" si="4"/>
        <v>20h45</v>
      </c>
      <c r="I39" s="22"/>
      <c r="J39" s="91" t="s">
        <v>26</v>
      </c>
      <c r="K39" s="34">
        <v>64463</v>
      </c>
      <c r="L39" s="43" t="str">
        <f t="shared" si="5"/>
        <v>18h36</v>
      </c>
      <c r="M39" s="2"/>
      <c r="N39" s="31">
        <f t="shared" si="0"/>
        <v>-1336</v>
      </c>
      <c r="O39" s="9"/>
      <c r="P39" s="69" t="str">
        <f t="shared" si="1"/>
        <v/>
      </c>
      <c r="Q39" s="9"/>
      <c r="R39" s="48" t="s">
        <v>91</v>
      </c>
      <c r="S39" s="9"/>
      <c r="T39" s="94" t="s">
        <v>26</v>
      </c>
      <c r="U39" s="41">
        <v>64463</v>
      </c>
      <c r="V39" s="43" t="str">
        <f t="shared" si="6"/>
        <v>23h11</v>
      </c>
      <c r="W39" s="2"/>
      <c r="X39" s="32">
        <f t="shared" si="2"/>
        <v>0</v>
      </c>
      <c r="Y39" s="9"/>
      <c r="Z39" s="69" t="str">
        <f t="shared" si="3"/>
        <v/>
      </c>
      <c r="AA39" s="9"/>
      <c r="AB39" s="49"/>
      <c r="AC39" s="9"/>
      <c r="AE39" s="2"/>
      <c r="AF39" s="129"/>
      <c r="AG39" s="129"/>
      <c r="AH39" s="2"/>
    </row>
    <row r="40" spans="1:34" ht="20.100000000000001" customHeight="1" thickTop="1" thickBot="1" x14ac:dyDescent="0.3">
      <c r="A40" s="98"/>
      <c r="B40" s="109" t="s">
        <v>27</v>
      </c>
      <c r="C40" s="96" t="s">
        <v>125</v>
      </c>
      <c r="D40" s="114" t="s">
        <v>127</v>
      </c>
      <c r="E40" s="176"/>
      <c r="F40" s="100" t="s">
        <v>27</v>
      </c>
      <c r="G40" s="39">
        <v>448874</v>
      </c>
      <c r="H40" s="43" t="str">
        <f t="shared" si="4"/>
        <v>20h45</v>
      </c>
      <c r="I40" s="22"/>
      <c r="J40" s="91" t="s">
        <v>27</v>
      </c>
      <c r="K40" s="34">
        <v>501759</v>
      </c>
      <c r="L40" s="43" t="str">
        <f t="shared" si="5"/>
        <v>18h36</v>
      </c>
      <c r="M40" s="2"/>
      <c r="N40" s="31">
        <f t="shared" si="0"/>
        <v>52885</v>
      </c>
      <c r="O40" s="9"/>
      <c r="P40" s="69" t="str">
        <f t="shared" si="1"/>
        <v/>
      </c>
      <c r="Q40" s="9"/>
      <c r="R40" s="92" t="s">
        <v>90</v>
      </c>
      <c r="S40" s="9"/>
      <c r="T40" s="94" t="s">
        <v>27</v>
      </c>
      <c r="U40" s="41">
        <v>501759</v>
      </c>
      <c r="V40" s="43" t="str">
        <f t="shared" si="6"/>
        <v>23h11</v>
      </c>
      <c r="W40" s="2"/>
      <c r="X40" s="32">
        <f t="shared" si="2"/>
        <v>0</v>
      </c>
      <c r="Y40" s="9"/>
      <c r="Z40" s="69" t="str">
        <f t="shared" si="3"/>
        <v/>
      </c>
      <c r="AA40" s="9"/>
      <c r="AB40" s="49"/>
      <c r="AC40" s="9"/>
      <c r="AE40" s="2"/>
      <c r="AF40" s="129"/>
      <c r="AG40" s="129"/>
      <c r="AH40" s="2"/>
    </row>
    <row r="41" spans="1:34" ht="20.100000000000001" customHeight="1" thickTop="1" thickBot="1" x14ac:dyDescent="0.3">
      <c r="A41" s="98"/>
      <c r="B41" s="109" t="s">
        <v>28</v>
      </c>
      <c r="C41" s="96"/>
      <c r="D41" s="114"/>
      <c r="E41" s="176"/>
      <c r="F41" s="100" t="s">
        <v>28</v>
      </c>
      <c r="G41" s="39">
        <v>525645</v>
      </c>
      <c r="H41" s="43" t="str">
        <f t="shared" si="4"/>
        <v>20h45</v>
      </c>
      <c r="I41" s="22"/>
      <c r="J41" s="91" t="s">
        <v>28</v>
      </c>
      <c r="K41" s="34">
        <v>805705</v>
      </c>
      <c r="L41" s="43" t="str">
        <f t="shared" si="5"/>
        <v>18h36</v>
      </c>
      <c r="M41" s="2"/>
      <c r="N41" s="31">
        <f t="shared" si="0"/>
        <v>280060</v>
      </c>
      <c r="O41" s="9"/>
      <c r="P41" s="69" t="str">
        <f t="shared" si="1"/>
        <v/>
      </c>
      <c r="Q41" s="9"/>
      <c r="R41" s="136" t="s">
        <v>114</v>
      </c>
      <c r="S41" s="9"/>
      <c r="T41" s="94" t="s">
        <v>28</v>
      </c>
      <c r="U41" s="41">
        <v>710874</v>
      </c>
      <c r="V41" s="43" t="str">
        <f t="shared" si="6"/>
        <v>23h11</v>
      </c>
      <c r="W41" s="2"/>
      <c r="X41" s="32">
        <f t="shared" si="2"/>
        <v>-94831</v>
      </c>
      <c r="Y41" s="9"/>
      <c r="Z41" s="69" t="str">
        <f t="shared" si="3"/>
        <v/>
      </c>
      <c r="AA41" s="9"/>
      <c r="AB41" s="49"/>
      <c r="AC41" s="9"/>
      <c r="AE41" s="2"/>
      <c r="AF41" s="129"/>
      <c r="AG41" s="129"/>
      <c r="AH41" s="2"/>
    </row>
    <row r="42" spans="1:34" ht="20.100000000000001" customHeight="1" thickTop="1" thickBot="1" x14ac:dyDescent="0.3">
      <c r="A42" s="98"/>
      <c r="B42" s="109" t="s">
        <v>29</v>
      </c>
      <c r="C42" s="96" t="s">
        <v>119</v>
      </c>
      <c r="D42" s="114"/>
      <c r="E42" s="176"/>
      <c r="F42" s="100" t="s">
        <v>29</v>
      </c>
      <c r="G42" s="39">
        <v>440170</v>
      </c>
      <c r="H42" s="43" t="str">
        <f t="shared" si="4"/>
        <v>20h45</v>
      </c>
      <c r="I42" s="22"/>
      <c r="J42" s="91" t="s">
        <v>29</v>
      </c>
      <c r="K42" s="34">
        <v>500170</v>
      </c>
      <c r="L42" s="43" t="str">
        <f t="shared" si="5"/>
        <v>18h36</v>
      </c>
      <c r="M42" s="2"/>
      <c r="N42" s="31">
        <f t="shared" si="0"/>
        <v>60000</v>
      </c>
      <c r="O42" s="9"/>
      <c r="P42" s="69" t="str">
        <f t="shared" si="1"/>
        <v/>
      </c>
      <c r="Q42" s="9"/>
      <c r="R42" s="47"/>
      <c r="S42" s="9"/>
      <c r="T42" s="94" t="s">
        <v>29</v>
      </c>
      <c r="U42" s="41">
        <v>540170</v>
      </c>
      <c r="V42" s="43" t="str">
        <f t="shared" si="6"/>
        <v>23h11</v>
      </c>
      <c r="W42" s="2"/>
      <c r="X42" s="32">
        <f t="shared" si="2"/>
        <v>40000</v>
      </c>
      <c r="Y42" s="9"/>
      <c r="Z42" s="69" t="str">
        <f t="shared" si="3"/>
        <v/>
      </c>
      <c r="AA42" s="9"/>
      <c r="AB42" s="49"/>
      <c r="AC42" s="9"/>
      <c r="AE42" s="2"/>
      <c r="AF42" s="129"/>
      <c r="AG42" s="129"/>
      <c r="AH42" s="2"/>
    </row>
    <row r="43" spans="1:34" ht="20.100000000000001" customHeight="1" thickTop="1" thickBot="1" x14ac:dyDescent="0.3">
      <c r="A43" s="98"/>
      <c r="B43" s="109" t="s">
        <v>30</v>
      </c>
      <c r="C43" s="96"/>
      <c r="D43" s="114"/>
      <c r="E43" s="176"/>
      <c r="F43" s="100" t="s">
        <v>30</v>
      </c>
      <c r="G43" s="39">
        <v>226456</v>
      </c>
      <c r="H43" s="43" t="str">
        <f t="shared" si="4"/>
        <v>20h45</v>
      </c>
      <c r="I43" s="22"/>
      <c r="J43" s="91" t="s">
        <v>30</v>
      </c>
      <c r="K43" s="34">
        <v>267582</v>
      </c>
      <c r="L43" s="43" t="str">
        <f t="shared" si="5"/>
        <v>18h36</v>
      </c>
      <c r="M43" s="2"/>
      <c r="N43" s="31">
        <f t="shared" si="0"/>
        <v>41126</v>
      </c>
      <c r="O43" s="9"/>
      <c r="P43" s="69" t="str">
        <f t="shared" si="1"/>
        <v/>
      </c>
      <c r="Q43" s="9"/>
      <c r="R43" s="45"/>
      <c r="S43" s="9"/>
      <c r="T43" s="93" t="s">
        <v>30</v>
      </c>
      <c r="U43" s="62">
        <v>167458</v>
      </c>
      <c r="V43" s="43" t="str">
        <f t="shared" si="6"/>
        <v>23h11</v>
      </c>
      <c r="W43" s="2"/>
      <c r="X43" s="32">
        <f t="shared" si="2"/>
        <v>-100124</v>
      </c>
      <c r="Y43" s="9"/>
      <c r="Z43" s="69" t="str">
        <f t="shared" si="3"/>
        <v>faut m'expliquer!</v>
      </c>
      <c r="AA43" s="9"/>
      <c r="AB43" s="49"/>
      <c r="AC43" s="9"/>
      <c r="AE43" s="2"/>
      <c r="AF43" s="129"/>
      <c r="AG43" s="129"/>
      <c r="AH43" s="2"/>
    </row>
    <row r="44" spans="1:34" ht="20.100000000000001" customHeight="1" thickTop="1" thickBot="1" x14ac:dyDescent="0.3">
      <c r="A44" s="98"/>
      <c r="B44" s="109" t="s">
        <v>32</v>
      </c>
      <c r="C44" s="96" t="s">
        <v>121</v>
      </c>
      <c r="D44" s="114"/>
      <c r="E44" s="176"/>
      <c r="F44" s="100" t="s">
        <v>31</v>
      </c>
      <c r="G44" s="39">
        <v>49571</v>
      </c>
      <c r="H44" s="43" t="str">
        <f t="shared" si="4"/>
        <v>20h45</v>
      </c>
      <c r="I44" s="22"/>
      <c r="J44" s="95" t="s">
        <v>94</v>
      </c>
      <c r="K44" s="34">
        <v>0</v>
      </c>
      <c r="L44" s="43" t="str">
        <f t="shared" si="5"/>
        <v>18h36</v>
      </c>
      <c r="M44" s="2"/>
      <c r="N44" s="31">
        <f t="shared" si="0"/>
        <v>-49571</v>
      </c>
      <c r="O44" s="9"/>
      <c r="P44" s="69" t="str">
        <f t="shared" ref="P44:P75" si="7">IF(N44&lt;-100000,"faut m'expliquer!","")</f>
        <v/>
      </c>
      <c r="Q44" s="9"/>
      <c r="R44" s="45"/>
      <c r="S44" s="9"/>
      <c r="T44" s="115" t="s">
        <v>129</v>
      </c>
      <c r="U44" s="62">
        <v>0</v>
      </c>
      <c r="V44" s="43" t="str">
        <f t="shared" si="6"/>
        <v>23h11</v>
      </c>
      <c r="W44" s="2"/>
      <c r="X44" s="32">
        <f t="shared" si="2"/>
        <v>0</v>
      </c>
      <c r="Y44" s="9"/>
      <c r="Z44" s="69" t="str">
        <f t="shared" ref="Z44:Z75" si="8">IF(X44&lt;-100000,"faut m'expliquer!","")</f>
        <v/>
      </c>
      <c r="AA44" s="9"/>
      <c r="AB44" s="49"/>
      <c r="AC44" s="9"/>
      <c r="AE44" s="2"/>
      <c r="AF44" s="2"/>
      <c r="AG44" s="2"/>
      <c r="AH44" s="2"/>
    </row>
    <row r="45" spans="1:34" ht="20.100000000000001" customHeight="1" thickTop="1" thickBot="1" x14ac:dyDescent="0.3">
      <c r="A45" s="98"/>
      <c r="B45" s="109" t="s">
        <v>34</v>
      </c>
      <c r="C45" s="96"/>
      <c r="D45" s="114"/>
      <c r="E45" s="176"/>
      <c r="F45" s="100" t="s">
        <v>32</v>
      </c>
      <c r="G45" s="39">
        <v>89318</v>
      </c>
      <c r="H45" s="43" t="str">
        <f t="shared" si="4"/>
        <v>20h45</v>
      </c>
      <c r="I45" s="22"/>
      <c r="J45" s="91" t="s">
        <v>32</v>
      </c>
      <c r="K45" s="34">
        <v>26041</v>
      </c>
      <c r="L45" s="43" t="str">
        <f t="shared" si="5"/>
        <v>18h36</v>
      </c>
      <c r="M45" s="2"/>
      <c r="N45" s="31">
        <f t="shared" si="0"/>
        <v>-63277</v>
      </c>
      <c r="O45" s="9"/>
      <c r="P45" s="69" t="str">
        <f t="shared" si="7"/>
        <v/>
      </c>
      <c r="Q45" s="9"/>
      <c r="R45" s="45"/>
      <c r="S45" s="9"/>
      <c r="T45" s="94" t="s">
        <v>32</v>
      </c>
      <c r="U45" s="62">
        <v>20833</v>
      </c>
      <c r="V45" s="43" t="str">
        <f t="shared" si="6"/>
        <v>23h11</v>
      </c>
      <c r="W45" s="2"/>
      <c r="X45" s="32">
        <f t="shared" si="2"/>
        <v>-5208</v>
      </c>
      <c r="Y45" s="9"/>
      <c r="Z45" s="69" t="str">
        <f t="shared" si="8"/>
        <v/>
      </c>
      <c r="AA45" s="9"/>
      <c r="AB45" s="49"/>
      <c r="AC45" s="9"/>
    </row>
    <row r="46" spans="1:34" ht="20.100000000000001" customHeight="1" thickTop="1" thickBot="1" x14ac:dyDescent="0.3">
      <c r="A46" s="98"/>
      <c r="B46" s="109" t="s">
        <v>33</v>
      </c>
      <c r="C46" s="96" t="s">
        <v>121</v>
      </c>
      <c r="D46" s="114" t="s">
        <v>127</v>
      </c>
      <c r="E46" s="176"/>
      <c r="F46" s="100" t="s">
        <v>34</v>
      </c>
      <c r="G46" s="39">
        <v>28195</v>
      </c>
      <c r="H46" s="43" t="str">
        <f t="shared" si="4"/>
        <v>20h45</v>
      </c>
      <c r="I46" s="22"/>
      <c r="J46" s="91" t="s">
        <v>34</v>
      </c>
      <c r="K46" s="34">
        <v>33866</v>
      </c>
      <c r="L46" s="43" t="str">
        <f t="shared" si="5"/>
        <v>18h36</v>
      </c>
      <c r="M46" s="2"/>
      <c r="N46" s="31">
        <f t="shared" si="0"/>
        <v>5671</v>
      </c>
      <c r="O46" s="9"/>
      <c r="P46" s="69" t="str">
        <f t="shared" si="7"/>
        <v/>
      </c>
      <c r="Q46" s="9"/>
      <c r="R46" s="44"/>
      <c r="S46" s="9"/>
      <c r="T46" s="93" t="s">
        <v>34</v>
      </c>
      <c r="U46" s="41">
        <v>23352</v>
      </c>
      <c r="V46" s="43" t="str">
        <f t="shared" si="6"/>
        <v>23h11</v>
      </c>
      <c r="W46" s="2"/>
      <c r="X46" s="32">
        <f t="shared" si="2"/>
        <v>-10514</v>
      </c>
      <c r="Y46" s="9"/>
      <c r="Z46" s="69" t="str">
        <f t="shared" si="8"/>
        <v/>
      </c>
      <c r="AA46" s="9"/>
      <c r="AB46" s="49"/>
      <c r="AC46" s="9"/>
    </row>
    <row r="47" spans="1:34" ht="20.100000000000001" customHeight="1" thickTop="1" thickBot="1" x14ac:dyDescent="0.3">
      <c r="A47" s="98"/>
      <c r="B47" s="109" t="s">
        <v>0</v>
      </c>
      <c r="C47" s="84" t="s">
        <v>126</v>
      </c>
      <c r="D47" s="114"/>
      <c r="E47" s="176"/>
      <c r="F47" s="100" t="s">
        <v>33</v>
      </c>
      <c r="G47" s="39">
        <v>77846</v>
      </c>
      <c r="H47" s="43" t="str">
        <f t="shared" si="4"/>
        <v>20h45</v>
      </c>
      <c r="I47" s="22"/>
      <c r="J47" s="91" t="s">
        <v>33</v>
      </c>
      <c r="K47" s="34">
        <v>29837</v>
      </c>
      <c r="L47" s="43" t="str">
        <f t="shared" si="5"/>
        <v>18h36</v>
      </c>
      <c r="M47" s="2"/>
      <c r="N47" s="31">
        <f t="shared" si="0"/>
        <v>-48009</v>
      </c>
      <c r="O47" s="9"/>
      <c r="P47" s="69" t="str">
        <f t="shared" si="7"/>
        <v/>
      </c>
      <c r="Q47" s="9"/>
      <c r="R47" s="44"/>
      <c r="S47" s="9"/>
      <c r="T47" s="93" t="s">
        <v>33</v>
      </c>
      <c r="U47" s="62">
        <v>23362</v>
      </c>
      <c r="V47" s="43" t="str">
        <f t="shared" si="6"/>
        <v>23h11</v>
      </c>
      <c r="W47" s="2"/>
      <c r="X47" s="32">
        <f t="shared" si="2"/>
        <v>-6475</v>
      </c>
      <c r="Y47" s="9"/>
      <c r="Z47" s="69" t="str">
        <f t="shared" si="8"/>
        <v/>
      </c>
      <c r="AA47" s="9"/>
      <c r="AB47" s="49"/>
      <c r="AC47" s="9"/>
    </row>
    <row r="48" spans="1:34" ht="20.100000000000001" customHeight="1" thickTop="1" thickBot="1" x14ac:dyDescent="0.3">
      <c r="A48" s="98"/>
      <c r="B48" s="109" t="s">
        <v>35</v>
      </c>
      <c r="C48" s="96"/>
      <c r="D48" s="114"/>
      <c r="E48" s="176"/>
      <c r="F48" s="100" t="s">
        <v>0</v>
      </c>
      <c r="G48" s="39">
        <v>377919</v>
      </c>
      <c r="H48" s="43" t="str">
        <f t="shared" si="4"/>
        <v>20h45</v>
      </c>
      <c r="I48" s="22"/>
      <c r="J48" s="91" t="s">
        <v>0</v>
      </c>
      <c r="K48" s="34">
        <v>332894</v>
      </c>
      <c r="L48" s="43" t="str">
        <f t="shared" si="5"/>
        <v>18h36</v>
      </c>
      <c r="M48" s="2"/>
      <c r="N48" s="31">
        <f t="shared" si="0"/>
        <v>-45025</v>
      </c>
      <c r="O48" s="9"/>
      <c r="P48" s="69" t="str">
        <f t="shared" si="7"/>
        <v/>
      </c>
      <c r="Q48" s="9"/>
      <c r="R48" s="44"/>
      <c r="S48" s="9"/>
      <c r="T48" s="93" t="s">
        <v>0</v>
      </c>
      <c r="U48" s="41">
        <v>332894</v>
      </c>
      <c r="V48" s="43" t="str">
        <f t="shared" si="6"/>
        <v>23h11</v>
      </c>
      <c r="W48" s="2"/>
      <c r="X48" s="32">
        <f t="shared" si="2"/>
        <v>0</v>
      </c>
      <c r="Y48" s="9"/>
      <c r="Z48" s="69" t="str">
        <f t="shared" si="8"/>
        <v/>
      </c>
      <c r="AA48" s="9"/>
      <c r="AB48" s="49"/>
      <c r="AC48" s="9"/>
    </row>
    <row r="49" spans="1:29" ht="20.100000000000001" customHeight="1" thickTop="1" thickBot="1" x14ac:dyDescent="0.3">
      <c r="A49" s="98"/>
      <c r="B49" s="109" t="s">
        <v>84</v>
      </c>
      <c r="C49" s="96" t="s">
        <v>119</v>
      </c>
      <c r="D49" s="114"/>
      <c r="E49" s="176"/>
      <c r="F49" s="100" t="s">
        <v>35</v>
      </c>
      <c r="G49" s="39">
        <v>76293</v>
      </c>
      <c r="H49" s="43" t="str">
        <f t="shared" si="4"/>
        <v>20h45</v>
      </c>
      <c r="I49" s="22"/>
      <c r="J49" s="91" t="s">
        <v>35</v>
      </c>
      <c r="K49" s="34">
        <v>162605</v>
      </c>
      <c r="L49" s="43" t="str">
        <f t="shared" si="5"/>
        <v>18h36</v>
      </c>
      <c r="M49" s="2"/>
      <c r="N49" s="31">
        <f t="shared" si="0"/>
        <v>86312</v>
      </c>
      <c r="O49" s="9"/>
      <c r="P49" s="69" t="str">
        <f t="shared" si="7"/>
        <v/>
      </c>
      <c r="Q49" s="9"/>
      <c r="R49" s="44"/>
      <c r="S49" s="9"/>
      <c r="T49" s="93" t="s">
        <v>35</v>
      </c>
      <c r="U49" s="41">
        <v>162605</v>
      </c>
      <c r="V49" s="43" t="str">
        <f t="shared" si="6"/>
        <v>23h11</v>
      </c>
      <c r="W49" s="2"/>
      <c r="X49" s="32">
        <f t="shared" si="2"/>
        <v>0</v>
      </c>
      <c r="Y49" s="9"/>
      <c r="Z49" s="69" t="str">
        <f t="shared" si="8"/>
        <v/>
      </c>
      <c r="AA49" s="9"/>
      <c r="AB49" s="49"/>
      <c r="AC49" s="9"/>
    </row>
    <row r="50" spans="1:29" ht="20.100000000000001" customHeight="1" thickTop="1" thickBot="1" x14ac:dyDescent="0.3">
      <c r="A50" s="98"/>
      <c r="B50" s="109" t="s">
        <v>36</v>
      </c>
      <c r="C50" s="96"/>
      <c r="D50" s="114"/>
      <c r="E50" s="176"/>
      <c r="F50" s="100" t="s">
        <v>84</v>
      </c>
      <c r="G50" s="39">
        <v>171842</v>
      </c>
      <c r="H50" s="43" t="str">
        <f t="shared" si="4"/>
        <v>20h45</v>
      </c>
      <c r="I50" s="22"/>
      <c r="J50" s="91" t="s">
        <v>84</v>
      </c>
      <c r="K50" s="34">
        <v>547947</v>
      </c>
      <c r="L50" s="43" t="str">
        <f t="shared" si="5"/>
        <v>18h36</v>
      </c>
      <c r="M50" s="2"/>
      <c r="N50" s="31">
        <f t="shared" si="0"/>
        <v>376105</v>
      </c>
      <c r="O50" s="9"/>
      <c r="P50" s="69" t="str">
        <f t="shared" si="7"/>
        <v/>
      </c>
      <c r="Q50" s="9"/>
      <c r="R50" s="44"/>
      <c r="S50" s="9"/>
      <c r="T50" s="94" t="s">
        <v>84</v>
      </c>
      <c r="U50" s="62">
        <v>547947</v>
      </c>
      <c r="V50" s="43" t="str">
        <f t="shared" si="6"/>
        <v>23h11</v>
      </c>
      <c r="W50" s="2"/>
      <c r="X50" s="32">
        <f t="shared" si="2"/>
        <v>0</v>
      </c>
      <c r="Y50" s="9"/>
      <c r="Z50" s="69" t="str">
        <f t="shared" si="8"/>
        <v/>
      </c>
      <c r="AA50" s="9"/>
      <c r="AB50" s="49"/>
      <c r="AC50" s="9"/>
    </row>
    <row r="51" spans="1:29" ht="20.100000000000001" customHeight="1" thickTop="1" thickBot="1" x14ac:dyDescent="0.3">
      <c r="A51" s="98"/>
      <c r="B51" s="109" t="s">
        <v>37</v>
      </c>
      <c r="C51" s="96"/>
      <c r="D51" s="114" t="s">
        <v>127</v>
      </c>
      <c r="E51" s="176"/>
      <c r="F51" s="100" t="s">
        <v>36</v>
      </c>
      <c r="G51" s="39">
        <v>233974</v>
      </c>
      <c r="H51" s="43" t="str">
        <f t="shared" si="4"/>
        <v>20h45</v>
      </c>
      <c r="I51" s="22"/>
      <c r="J51" s="91" t="s">
        <v>36</v>
      </c>
      <c r="K51" s="34">
        <v>81738</v>
      </c>
      <c r="L51" s="43" t="str">
        <f t="shared" si="5"/>
        <v>18h36</v>
      </c>
      <c r="M51" s="2"/>
      <c r="N51" s="31">
        <f t="shared" si="0"/>
        <v>-152236</v>
      </c>
      <c r="O51" s="9"/>
      <c r="P51" s="69" t="str">
        <f t="shared" si="7"/>
        <v>faut m'expliquer!</v>
      </c>
      <c r="Q51" s="9"/>
      <c r="R51" s="44"/>
      <c r="S51" s="9"/>
      <c r="T51" s="94" t="s">
        <v>36</v>
      </c>
      <c r="U51" s="62">
        <v>65391</v>
      </c>
      <c r="V51" s="43" t="str">
        <f t="shared" si="6"/>
        <v>23h11</v>
      </c>
      <c r="W51" s="2"/>
      <c r="X51" s="32">
        <f t="shared" si="2"/>
        <v>-16347</v>
      </c>
      <c r="Y51" s="9"/>
      <c r="Z51" s="69" t="str">
        <f t="shared" si="8"/>
        <v/>
      </c>
      <c r="AA51" s="9"/>
      <c r="AB51" s="49"/>
      <c r="AC51" s="9"/>
    </row>
    <row r="52" spans="1:29" ht="20.100000000000001" customHeight="1" thickTop="1" thickBot="1" x14ac:dyDescent="0.3">
      <c r="A52" s="98"/>
      <c r="B52" s="109" t="s">
        <v>38</v>
      </c>
      <c r="C52" s="96"/>
      <c r="D52" s="114"/>
      <c r="E52" s="176"/>
      <c r="F52" s="100" t="s">
        <v>37</v>
      </c>
      <c r="G52" s="39">
        <v>19678</v>
      </c>
      <c r="H52" s="43" t="str">
        <f t="shared" si="4"/>
        <v>20h45</v>
      </c>
      <c r="I52" s="22"/>
      <c r="J52" s="91" t="s">
        <v>37</v>
      </c>
      <c r="K52" s="34">
        <v>17743</v>
      </c>
      <c r="L52" s="43" t="str">
        <f t="shared" si="5"/>
        <v>18h36</v>
      </c>
      <c r="M52" s="2"/>
      <c r="N52" s="31">
        <f t="shared" si="0"/>
        <v>-1935</v>
      </c>
      <c r="O52" s="9"/>
      <c r="P52" s="69" t="str">
        <f t="shared" si="7"/>
        <v/>
      </c>
      <c r="Q52" s="9"/>
      <c r="R52" s="44"/>
      <c r="S52" s="9"/>
      <c r="T52" s="94" t="s">
        <v>37</v>
      </c>
      <c r="U52" s="62">
        <v>17743</v>
      </c>
      <c r="V52" s="43" t="str">
        <f t="shared" si="6"/>
        <v>23h11</v>
      </c>
      <c r="W52" s="2"/>
      <c r="X52" s="32">
        <f t="shared" si="2"/>
        <v>0</v>
      </c>
      <c r="Y52" s="9"/>
      <c r="Z52" s="69" t="str">
        <f t="shared" si="8"/>
        <v/>
      </c>
      <c r="AA52" s="9"/>
      <c r="AB52" s="49"/>
      <c r="AC52" s="9"/>
    </row>
    <row r="53" spans="1:29" ht="20.100000000000001" customHeight="1" thickTop="1" thickBot="1" x14ac:dyDescent="0.3">
      <c r="A53" s="98"/>
      <c r="B53" s="109" t="s">
        <v>39</v>
      </c>
      <c r="C53" s="96" t="s">
        <v>124</v>
      </c>
      <c r="D53" s="114" t="s">
        <v>128</v>
      </c>
      <c r="E53" s="176"/>
      <c r="F53" s="100" t="s">
        <v>38</v>
      </c>
      <c r="G53" s="39">
        <v>72657</v>
      </c>
      <c r="H53" s="43" t="str">
        <f t="shared" si="4"/>
        <v>20h45</v>
      </c>
      <c r="I53" s="22"/>
      <c r="J53" s="91" t="s">
        <v>38</v>
      </c>
      <c r="K53" s="34">
        <v>50688</v>
      </c>
      <c r="L53" s="43" t="str">
        <f t="shared" si="5"/>
        <v>18h36</v>
      </c>
      <c r="M53" s="2"/>
      <c r="N53" s="31">
        <f t="shared" si="0"/>
        <v>-21969</v>
      </c>
      <c r="O53" s="9"/>
      <c r="P53" s="69" t="str">
        <f t="shared" si="7"/>
        <v/>
      </c>
      <c r="Q53" s="9"/>
      <c r="R53" s="44"/>
      <c r="S53" s="9"/>
      <c r="T53" s="94" t="s">
        <v>38</v>
      </c>
      <c r="U53" s="41">
        <v>105818</v>
      </c>
      <c r="V53" s="43" t="str">
        <f t="shared" si="6"/>
        <v>23h11</v>
      </c>
      <c r="W53" s="2"/>
      <c r="X53" s="32">
        <f t="shared" si="2"/>
        <v>55130</v>
      </c>
      <c r="Y53" s="9"/>
      <c r="Z53" s="69" t="str">
        <f t="shared" si="8"/>
        <v/>
      </c>
      <c r="AA53" s="9"/>
      <c r="AB53" s="49"/>
      <c r="AC53" s="9"/>
    </row>
    <row r="54" spans="1:29" ht="20.100000000000001" customHeight="1" thickTop="1" thickBot="1" x14ac:dyDescent="0.3">
      <c r="A54" s="98"/>
      <c r="B54" s="109" t="s">
        <v>40</v>
      </c>
      <c r="C54" s="96" t="s">
        <v>123</v>
      </c>
      <c r="D54" s="114" t="s">
        <v>127</v>
      </c>
      <c r="E54" s="176"/>
      <c r="F54" s="100" t="s">
        <v>39</v>
      </c>
      <c r="G54" s="39">
        <v>59274</v>
      </c>
      <c r="H54" s="43" t="str">
        <f t="shared" si="4"/>
        <v>20h45</v>
      </c>
      <c r="I54" s="22"/>
      <c r="J54" s="91" t="s">
        <v>39</v>
      </c>
      <c r="K54" s="34">
        <v>64240</v>
      </c>
      <c r="L54" s="43" t="str">
        <f t="shared" si="5"/>
        <v>18h36</v>
      </c>
      <c r="M54" s="2"/>
      <c r="N54" s="31">
        <f t="shared" si="0"/>
        <v>4966</v>
      </c>
      <c r="O54" s="9"/>
      <c r="P54" s="69" t="str">
        <f t="shared" si="7"/>
        <v/>
      </c>
      <c r="Q54" s="9"/>
      <c r="R54" s="44"/>
      <c r="S54" s="9"/>
      <c r="T54" s="94" t="s">
        <v>39</v>
      </c>
      <c r="U54" s="41">
        <v>19747</v>
      </c>
      <c r="V54" s="43" t="str">
        <f t="shared" si="6"/>
        <v>23h11</v>
      </c>
      <c r="W54" s="2"/>
      <c r="X54" s="32">
        <f t="shared" si="2"/>
        <v>-44493</v>
      </c>
      <c r="Y54" s="9"/>
      <c r="Z54" s="69" t="str">
        <f t="shared" si="8"/>
        <v/>
      </c>
      <c r="AA54" s="9"/>
      <c r="AB54" s="49"/>
      <c r="AC54" s="9"/>
    </row>
    <row r="55" spans="1:29" ht="20.100000000000001" customHeight="1" thickTop="1" thickBot="1" x14ac:dyDescent="0.3">
      <c r="A55" s="98"/>
      <c r="B55" s="109" t="s">
        <v>41</v>
      </c>
      <c r="C55" s="96"/>
      <c r="D55" s="114"/>
      <c r="E55" s="176"/>
      <c r="F55" s="100" t="s">
        <v>40</v>
      </c>
      <c r="G55" s="39">
        <v>145106</v>
      </c>
      <c r="H55" s="43" t="str">
        <f t="shared" si="4"/>
        <v>20h45</v>
      </c>
      <c r="I55" s="22"/>
      <c r="J55" s="91" t="s">
        <v>40</v>
      </c>
      <c r="K55" s="34">
        <v>52570</v>
      </c>
      <c r="L55" s="43" t="str">
        <f t="shared" si="5"/>
        <v>18h36</v>
      </c>
      <c r="M55" s="2"/>
      <c r="N55" s="31">
        <f t="shared" si="0"/>
        <v>-92536</v>
      </c>
      <c r="O55" s="9"/>
      <c r="P55" s="69" t="str">
        <f t="shared" si="7"/>
        <v/>
      </c>
      <c r="Q55" s="9"/>
      <c r="R55" s="44"/>
      <c r="S55" s="9"/>
      <c r="T55" s="94" t="s">
        <v>40</v>
      </c>
      <c r="U55" s="41">
        <v>59519</v>
      </c>
      <c r="V55" s="43" t="str">
        <f t="shared" si="6"/>
        <v>23h11</v>
      </c>
      <c r="W55" s="2"/>
      <c r="X55" s="32">
        <f t="shared" si="2"/>
        <v>6949</v>
      </c>
      <c r="Y55" s="9"/>
      <c r="Z55" s="69" t="str">
        <f t="shared" si="8"/>
        <v/>
      </c>
      <c r="AA55" s="9"/>
      <c r="AB55" s="49"/>
      <c r="AC55" s="9"/>
    </row>
    <row r="56" spans="1:29" ht="20.100000000000001" customHeight="1" thickTop="1" thickBot="1" x14ac:dyDescent="0.3">
      <c r="A56" s="98"/>
      <c r="B56" s="109" t="s">
        <v>42</v>
      </c>
      <c r="C56" s="96"/>
      <c r="D56" s="114"/>
      <c r="E56" s="176"/>
      <c r="F56" s="100" t="s">
        <v>41</v>
      </c>
      <c r="G56" s="39">
        <v>23582</v>
      </c>
      <c r="H56" s="43" t="str">
        <f t="shared" si="4"/>
        <v>20h45</v>
      </c>
      <c r="I56" s="22"/>
      <c r="J56" s="91" t="s">
        <v>41</v>
      </c>
      <c r="K56" s="34">
        <v>14993</v>
      </c>
      <c r="L56" s="43" t="str">
        <f t="shared" si="5"/>
        <v>18h36</v>
      </c>
      <c r="M56" s="2"/>
      <c r="N56" s="31">
        <f t="shared" si="0"/>
        <v>-8589</v>
      </c>
      <c r="O56" s="9"/>
      <c r="P56" s="69" t="str">
        <f t="shared" si="7"/>
        <v/>
      </c>
      <c r="Q56" s="9"/>
      <c r="R56" s="44"/>
      <c r="S56" s="9"/>
      <c r="T56" s="94" t="s">
        <v>41</v>
      </c>
      <c r="U56" s="41">
        <v>14993</v>
      </c>
      <c r="V56" s="43" t="str">
        <f t="shared" si="6"/>
        <v>23h11</v>
      </c>
      <c r="W56" s="2"/>
      <c r="X56" s="32">
        <f t="shared" si="2"/>
        <v>0</v>
      </c>
      <c r="Y56" s="9"/>
      <c r="Z56" s="69" t="str">
        <f t="shared" si="8"/>
        <v/>
      </c>
      <c r="AA56" s="9"/>
      <c r="AB56" s="49"/>
      <c r="AC56" s="9"/>
    </row>
    <row r="57" spans="1:29" ht="20.100000000000001" customHeight="1" thickTop="1" thickBot="1" x14ac:dyDescent="0.3">
      <c r="A57" s="98"/>
      <c r="B57" s="109" t="s">
        <v>85</v>
      </c>
      <c r="C57" s="96"/>
      <c r="D57" s="114"/>
      <c r="E57" s="176"/>
      <c r="F57" s="100" t="s">
        <v>42</v>
      </c>
      <c r="G57" s="39">
        <v>145934</v>
      </c>
      <c r="H57" s="43" t="str">
        <f t="shared" si="4"/>
        <v>20h45</v>
      </c>
      <c r="I57" s="22"/>
      <c r="J57" s="91" t="s">
        <v>42</v>
      </c>
      <c r="K57" s="34">
        <v>146111</v>
      </c>
      <c r="L57" s="43" t="str">
        <f t="shared" si="5"/>
        <v>18h36</v>
      </c>
      <c r="M57" s="2"/>
      <c r="N57" s="31">
        <f t="shared" si="0"/>
        <v>177</v>
      </c>
      <c r="O57" s="9"/>
      <c r="P57" s="69" t="str">
        <f t="shared" si="7"/>
        <v/>
      </c>
      <c r="Q57" s="9"/>
      <c r="R57" s="44"/>
      <c r="S57" s="9"/>
      <c r="T57" s="94" t="s">
        <v>42</v>
      </c>
      <c r="U57" s="62">
        <v>146111</v>
      </c>
      <c r="V57" s="43" t="str">
        <f t="shared" si="6"/>
        <v>23h11</v>
      </c>
      <c r="W57" s="2"/>
      <c r="X57" s="32">
        <f t="shared" si="2"/>
        <v>0</v>
      </c>
      <c r="Y57" s="9"/>
      <c r="Z57" s="69" t="str">
        <f t="shared" si="8"/>
        <v/>
      </c>
      <c r="AA57" s="9"/>
      <c r="AB57" s="49"/>
      <c r="AC57" s="9"/>
    </row>
    <row r="58" spans="1:29" ht="20.100000000000001" customHeight="1" thickTop="1" thickBot="1" x14ac:dyDescent="0.3">
      <c r="A58" s="98"/>
      <c r="B58" s="109" t="s">
        <v>43</v>
      </c>
      <c r="C58" s="96" t="s">
        <v>121</v>
      </c>
      <c r="D58" s="114" t="s">
        <v>128</v>
      </c>
      <c r="E58" s="176"/>
      <c r="F58" s="100" t="s">
        <v>85</v>
      </c>
      <c r="G58" s="39">
        <v>430686</v>
      </c>
      <c r="H58" s="43" t="str">
        <f t="shared" si="4"/>
        <v>20h45</v>
      </c>
      <c r="I58" s="22"/>
      <c r="J58" s="91" t="s">
        <v>85</v>
      </c>
      <c r="K58" s="34">
        <v>21972</v>
      </c>
      <c r="L58" s="43" t="str">
        <f t="shared" si="5"/>
        <v>18h36</v>
      </c>
      <c r="M58" s="2"/>
      <c r="N58" s="31">
        <f t="shared" si="0"/>
        <v>-408714</v>
      </c>
      <c r="O58" s="9"/>
      <c r="P58" s="69" t="str">
        <f t="shared" si="7"/>
        <v>faut m'expliquer!</v>
      </c>
      <c r="Q58" s="9"/>
      <c r="R58" s="44"/>
      <c r="S58" s="9"/>
      <c r="T58" s="94" t="s">
        <v>85</v>
      </c>
      <c r="U58" s="62">
        <v>17578</v>
      </c>
      <c r="V58" s="43" t="str">
        <f t="shared" si="6"/>
        <v>23h11</v>
      </c>
      <c r="W58" s="2"/>
      <c r="X58" s="32">
        <f t="shared" si="2"/>
        <v>-4394</v>
      </c>
      <c r="Y58" s="9"/>
      <c r="Z58" s="69" t="str">
        <f t="shared" si="8"/>
        <v/>
      </c>
      <c r="AA58" s="9"/>
      <c r="AB58" s="49"/>
      <c r="AC58" s="9"/>
    </row>
    <row r="59" spans="1:29" ht="20.100000000000001" customHeight="1" thickTop="1" thickBot="1" x14ac:dyDescent="0.3">
      <c r="A59" s="98"/>
      <c r="B59" s="109" t="s">
        <v>44</v>
      </c>
      <c r="C59" s="96" t="s">
        <v>119</v>
      </c>
      <c r="D59" s="114"/>
      <c r="E59" s="176"/>
      <c r="F59" s="100" t="s">
        <v>43</v>
      </c>
      <c r="G59" s="39">
        <v>66478</v>
      </c>
      <c r="H59" s="43" t="str">
        <f t="shared" si="4"/>
        <v>20h45</v>
      </c>
      <c r="I59" s="22"/>
      <c r="J59" s="91" t="s">
        <v>43</v>
      </c>
      <c r="K59" s="34">
        <v>37845</v>
      </c>
      <c r="L59" s="43" t="str">
        <f t="shared" si="5"/>
        <v>18h36</v>
      </c>
      <c r="M59" s="2"/>
      <c r="N59" s="31">
        <f t="shared" si="0"/>
        <v>-28633</v>
      </c>
      <c r="O59" s="9"/>
      <c r="P59" s="69" t="str">
        <f t="shared" si="7"/>
        <v/>
      </c>
      <c r="Q59" s="9"/>
      <c r="R59" s="44"/>
      <c r="S59" s="9"/>
      <c r="T59" s="94" t="s">
        <v>43</v>
      </c>
      <c r="U59" s="62">
        <v>44693</v>
      </c>
      <c r="V59" s="43" t="str">
        <f t="shared" si="6"/>
        <v>23h11</v>
      </c>
      <c r="W59" s="2"/>
      <c r="X59" s="32">
        <f t="shared" si="2"/>
        <v>6848</v>
      </c>
      <c r="Y59" s="9"/>
      <c r="Z59" s="69" t="str">
        <f t="shared" si="8"/>
        <v/>
      </c>
      <c r="AA59" s="9"/>
      <c r="AB59" s="49"/>
      <c r="AC59" s="9"/>
    </row>
    <row r="60" spans="1:29" ht="20.100000000000001" customHeight="1" thickTop="1" thickBot="1" x14ac:dyDescent="0.3">
      <c r="A60" s="98"/>
      <c r="B60" s="109" t="s">
        <v>45</v>
      </c>
      <c r="C60" s="96" t="s">
        <v>119</v>
      </c>
      <c r="D60" s="114"/>
      <c r="E60" s="176"/>
      <c r="F60" s="101" t="s">
        <v>44</v>
      </c>
      <c r="G60" s="39">
        <v>2286721</v>
      </c>
      <c r="H60" s="43" t="str">
        <f t="shared" si="4"/>
        <v>20h45</v>
      </c>
      <c r="I60" s="22"/>
      <c r="J60" s="91" t="s">
        <v>44</v>
      </c>
      <c r="K60" s="34">
        <v>2752751</v>
      </c>
      <c r="L60" s="43" t="str">
        <f t="shared" si="5"/>
        <v>18h36</v>
      </c>
      <c r="M60" s="2"/>
      <c r="N60" s="31">
        <f t="shared" si="0"/>
        <v>466030</v>
      </c>
      <c r="O60" s="9"/>
      <c r="P60" s="69" t="str">
        <f t="shared" si="7"/>
        <v/>
      </c>
      <c r="Q60" s="9"/>
      <c r="R60" s="44"/>
      <c r="S60" s="9"/>
      <c r="T60" s="94" t="s">
        <v>44</v>
      </c>
      <c r="U60" s="62">
        <v>2820801</v>
      </c>
      <c r="V60" s="43" t="str">
        <f t="shared" si="6"/>
        <v>23h11</v>
      </c>
      <c r="W60" s="2"/>
      <c r="X60" s="32">
        <f t="shared" si="2"/>
        <v>68050</v>
      </c>
      <c r="Y60" s="9"/>
      <c r="Z60" s="69" t="str">
        <f t="shared" si="8"/>
        <v/>
      </c>
      <c r="AA60" s="9"/>
      <c r="AB60" s="49"/>
      <c r="AC60" s="9"/>
    </row>
    <row r="61" spans="1:29" ht="20.100000000000001" customHeight="1" thickTop="1" thickBot="1" x14ac:dyDescent="0.3">
      <c r="A61" s="98"/>
      <c r="B61" s="109" t="s">
        <v>46</v>
      </c>
      <c r="C61" s="96"/>
      <c r="D61" s="114"/>
      <c r="E61" s="176"/>
      <c r="F61" s="100" t="s">
        <v>45</v>
      </c>
      <c r="G61" s="39">
        <v>674655</v>
      </c>
      <c r="H61" s="43" t="str">
        <f t="shared" si="4"/>
        <v>20h45</v>
      </c>
      <c r="I61" s="22"/>
      <c r="J61" s="91" t="s">
        <v>45</v>
      </c>
      <c r="K61" s="34">
        <v>828877</v>
      </c>
      <c r="L61" s="43" t="str">
        <f t="shared" si="5"/>
        <v>18h36</v>
      </c>
      <c r="M61" s="2"/>
      <c r="N61" s="31">
        <f t="shared" si="0"/>
        <v>154222</v>
      </c>
      <c r="O61" s="9"/>
      <c r="P61" s="69" t="str">
        <f t="shared" si="7"/>
        <v/>
      </c>
      <c r="Q61" s="9"/>
      <c r="R61" s="44"/>
      <c r="S61" s="9"/>
      <c r="T61" s="94" t="s">
        <v>45</v>
      </c>
      <c r="U61" s="62">
        <v>828877</v>
      </c>
      <c r="V61" s="43" t="str">
        <f t="shared" si="6"/>
        <v>23h11</v>
      </c>
      <c r="W61" s="2"/>
      <c r="X61" s="32">
        <f t="shared" si="2"/>
        <v>0</v>
      </c>
      <c r="Y61" s="9"/>
      <c r="Z61" s="69" t="str">
        <f t="shared" si="8"/>
        <v/>
      </c>
      <c r="AA61" s="9"/>
      <c r="AB61" s="49"/>
      <c r="AC61" s="9"/>
    </row>
    <row r="62" spans="1:29" ht="20.100000000000001" customHeight="1" thickTop="1" thickBot="1" x14ac:dyDescent="0.3">
      <c r="A62" s="98"/>
      <c r="B62" s="109" t="s">
        <v>47</v>
      </c>
      <c r="C62" s="96" t="s">
        <v>119</v>
      </c>
      <c r="D62" s="114"/>
      <c r="E62" s="176"/>
      <c r="F62" s="100" t="s">
        <v>46</v>
      </c>
      <c r="G62" s="39">
        <v>262281</v>
      </c>
      <c r="H62" s="43" t="str">
        <f t="shared" si="4"/>
        <v>20h45</v>
      </c>
      <c r="I62" s="22"/>
      <c r="J62" s="91" t="s">
        <v>46</v>
      </c>
      <c r="K62" s="34">
        <v>316346</v>
      </c>
      <c r="L62" s="43" t="str">
        <f t="shared" si="5"/>
        <v>18h36</v>
      </c>
      <c r="M62" s="2"/>
      <c r="N62" s="31">
        <f t="shared" si="0"/>
        <v>54065</v>
      </c>
      <c r="O62" s="9"/>
      <c r="P62" s="69" t="str">
        <f t="shared" si="7"/>
        <v/>
      </c>
      <c r="Q62" s="9"/>
      <c r="R62" s="44"/>
      <c r="S62" s="9"/>
      <c r="T62" s="94" t="s">
        <v>46</v>
      </c>
      <c r="U62" s="62">
        <v>316346</v>
      </c>
      <c r="V62" s="43" t="str">
        <f t="shared" si="6"/>
        <v>23h11</v>
      </c>
      <c r="W62" s="2"/>
      <c r="X62" s="32">
        <f t="shared" si="2"/>
        <v>0</v>
      </c>
      <c r="Y62" s="9"/>
      <c r="Z62" s="69" t="str">
        <f t="shared" si="8"/>
        <v/>
      </c>
      <c r="AA62" s="9"/>
      <c r="AB62" s="49"/>
      <c r="AC62" s="9"/>
    </row>
    <row r="63" spans="1:29" ht="20.100000000000001" customHeight="1" thickTop="1" thickBot="1" x14ac:dyDescent="0.3">
      <c r="A63" s="98"/>
      <c r="B63" s="109" t="s">
        <v>48</v>
      </c>
      <c r="C63" s="96"/>
      <c r="D63" s="114"/>
      <c r="E63" s="176"/>
      <c r="F63" s="100" t="s">
        <v>47</v>
      </c>
      <c r="G63" s="39">
        <v>1064406</v>
      </c>
      <c r="H63" s="43" t="str">
        <f t="shared" si="4"/>
        <v>20h45</v>
      </c>
      <c r="I63" s="22"/>
      <c r="J63" s="91" t="s">
        <v>47</v>
      </c>
      <c r="K63" s="34">
        <v>1237852</v>
      </c>
      <c r="L63" s="43" t="str">
        <f t="shared" si="5"/>
        <v>18h36</v>
      </c>
      <c r="M63" s="2"/>
      <c r="N63" s="31">
        <f t="shared" si="0"/>
        <v>173446</v>
      </c>
      <c r="O63" s="9"/>
      <c r="P63" s="69" t="str">
        <f t="shared" si="7"/>
        <v/>
      </c>
      <c r="Q63" s="9"/>
      <c r="R63" s="44"/>
      <c r="S63" s="9"/>
      <c r="T63" s="94" t="s">
        <v>47</v>
      </c>
      <c r="U63" s="41">
        <v>1332683</v>
      </c>
      <c r="V63" s="43" t="str">
        <f t="shared" si="6"/>
        <v>23h11</v>
      </c>
      <c r="W63" s="2"/>
      <c r="X63" s="32">
        <f t="shared" si="2"/>
        <v>94831</v>
      </c>
      <c r="Y63" s="9"/>
      <c r="Z63" s="69" t="str">
        <f t="shared" si="8"/>
        <v/>
      </c>
      <c r="AA63" s="9"/>
      <c r="AB63" s="49"/>
      <c r="AC63" s="9"/>
    </row>
    <row r="64" spans="1:29" ht="20.100000000000001" customHeight="1" thickTop="1" thickBot="1" x14ac:dyDescent="0.3">
      <c r="A64" s="98"/>
      <c r="B64" s="109" t="s">
        <v>49</v>
      </c>
      <c r="C64" s="96"/>
      <c r="D64" s="114"/>
      <c r="E64" s="176"/>
      <c r="F64" s="100" t="s">
        <v>48</v>
      </c>
      <c r="G64" s="39">
        <v>223202</v>
      </c>
      <c r="H64" s="43" t="str">
        <f t="shared" si="4"/>
        <v>20h45</v>
      </c>
      <c r="I64" s="22"/>
      <c r="J64" s="91" t="s">
        <v>48</v>
      </c>
      <c r="K64" s="34">
        <v>150008</v>
      </c>
      <c r="L64" s="43" t="str">
        <f t="shared" si="5"/>
        <v>18h36</v>
      </c>
      <c r="M64" s="2"/>
      <c r="N64" s="31">
        <f t="shared" si="0"/>
        <v>-73194</v>
      </c>
      <c r="O64" s="9"/>
      <c r="P64" s="69" t="str">
        <f t="shared" si="7"/>
        <v/>
      </c>
      <c r="Q64" s="9"/>
      <c r="R64" s="44"/>
      <c r="S64" s="9"/>
      <c r="T64" s="94" t="s">
        <v>48</v>
      </c>
      <c r="U64" s="41">
        <v>165056</v>
      </c>
      <c r="V64" s="43" t="str">
        <f t="shared" si="6"/>
        <v>23h11</v>
      </c>
      <c r="W64" s="2"/>
      <c r="X64" s="32">
        <f t="shared" si="2"/>
        <v>15048</v>
      </c>
      <c r="Y64" s="9"/>
      <c r="Z64" s="69" t="str">
        <f t="shared" si="8"/>
        <v/>
      </c>
      <c r="AA64" s="9"/>
      <c r="AB64" s="49"/>
      <c r="AC64" s="9"/>
    </row>
    <row r="65" spans="1:29" ht="20.100000000000001" customHeight="1" thickTop="1" thickBot="1" x14ac:dyDescent="0.3">
      <c r="A65" s="98"/>
      <c r="B65" s="109" t="s">
        <v>50</v>
      </c>
      <c r="C65" s="96"/>
      <c r="D65" s="114"/>
      <c r="E65" s="176"/>
      <c r="F65" s="100" t="s">
        <v>49</v>
      </c>
      <c r="G65" s="39">
        <v>107358</v>
      </c>
      <c r="H65" s="43" t="str">
        <f t="shared" si="4"/>
        <v>20h45</v>
      </c>
      <c r="I65" s="22"/>
      <c r="J65" s="91" t="s">
        <v>49</v>
      </c>
      <c r="K65" s="34">
        <v>27537</v>
      </c>
      <c r="L65" s="43" t="str">
        <f t="shared" si="5"/>
        <v>18h36</v>
      </c>
      <c r="M65" s="2"/>
      <c r="N65" s="31">
        <f t="shared" si="0"/>
        <v>-79821</v>
      </c>
      <c r="O65" s="9"/>
      <c r="P65" s="69" t="str">
        <f t="shared" si="7"/>
        <v/>
      </c>
      <c r="Q65" s="9"/>
      <c r="R65" s="44"/>
      <c r="S65" s="9"/>
      <c r="T65" s="94" t="s">
        <v>49</v>
      </c>
      <c r="U65" s="41">
        <v>27537</v>
      </c>
      <c r="V65" s="43" t="str">
        <f t="shared" si="6"/>
        <v>23h11</v>
      </c>
      <c r="W65" s="2"/>
      <c r="X65" s="32">
        <f t="shared" si="2"/>
        <v>0</v>
      </c>
      <c r="Y65" s="9"/>
      <c r="Z65" s="69" t="str">
        <f t="shared" si="8"/>
        <v/>
      </c>
      <c r="AA65" s="9"/>
      <c r="AB65" s="49"/>
      <c r="AC65" s="9"/>
    </row>
    <row r="66" spans="1:29" ht="20.100000000000001" customHeight="1" thickTop="1" thickBot="1" x14ac:dyDescent="0.3">
      <c r="A66" s="98"/>
      <c r="B66" s="109" t="s">
        <v>51</v>
      </c>
      <c r="C66" s="96" t="s">
        <v>121</v>
      </c>
      <c r="D66" s="114"/>
      <c r="E66" s="176"/>
      <c r="F66" s="100" t="s">
        <v>50</v>
      </c>
      <c r="G66" s="39">
        <v>366389</v>
      </c>
      <c r="H66" s="43" t="str">
        <f t="shared" si="4"/>
        <v>20h45</v>
      </c>
      <c r="I66" s="22"/>
      <c r="J66" s="91" t="s">
        <v>50</v>
      </c>
      <c r="K66" s="34">
        <v>250195</v>
      </c>
      <c r="L66" s="43" t="str">
        <f t="shared" si="5"/>
        <v>18h36</v>
      </c>
      <c r="M66" s="2"/>
      <c r="N66" s="31">
        <f t="shared" si="0"/>
        <v>-116194</v>
      </c>
      <c r="O66" s="9"/>
      <c r="P66" s="69" t="str">
        <f t="shared" si="7"/>
        <v>faut m'expliquer!</v>
      </c>
      <c r="Q66" s="9"/>
      <c r="R66" s="44"/>
      <c r="S66" s="9"/>
      <c r="T66" s="94" t="s">
        <v>50</v>
      </c>
      <c r="U66" s="41">
        <v>250195</v>
      </c>
      <c r="V66" s="43" t="str">
        <f t="shared" si="6"/>
        <v>23h11</v>
      </c>
      <c r="W66" s="2"/>
      <c r="X66" s="32">
        <f t="shared" si="2"/>
        <v>0</v>
      </c>
      <c r="Y66" s="9"/>
      <c r="Z66" s="69" t="str">
        <f t="shared" si="8"/>
        <v/>
      </c>
      <c r="AA66" s="9"/>
      <c r="AB66" s="49"/>
      <c r="AC66" s="9"/>
    </row>
    <row r="67" spans="1:29" ht="20.100000000000001" customHeight="1" thickTop="1" thickBot="1" x14ac:dyDescent="0.3">
      <c r="A67" s="98"/>
      <c r="B67" s="109" t="s">
        <v>52</v>
      </c>
      <c r="C67" s="96"/>
      <c r="D67" s="114"/>
      <c r="E67" s="176"/>
      <c r="F67" s="100" t="s">
        <v>51</v>
      </c>
      <c r="G67" s="39">
        <v>69300</v>
      </c>
      <c r="H67" s="43" t="str">
        <f t="shared" si="4"/>
        <v>20h45</v>
      </c>
      <c r="I67" s="22"/>
      <c r="J67" s="91" t="s">
        <v>51</v>
      </c>
      <c r="K67" s="34">
        <v>57830</v>
      </c>
      <c r="L67" s="43" t="str">
        <f t="shared" si="5"/>
        <v>18h36</v>
      </c>
      <c r="M67" s="2"/>
      <c r="N67" s="31">
        <f t="shared" si="0"/>
        <v>-11470</v>
      </c>
      <c r="O67" s="9"/>
      <c r="P67" s="69" t="str">
        <f t="shared" si="7"/>
        <v/>
      </c>
      <c r="Q67" s="9"/>
      <c r="R67" s="44"/>
      <c r="S67" s="9"/>
      <c r="T67" s="94" t="s">
        <v>51</v>
      </c>
      <c r="U67" s="62">
        <v>66322</v>
      </c>
      <c r="V67" s="43" t="str">
        <f t="shared" si="6"/>
        <v>23h11</v>
      </c>
      <c r="W67" s="2"/>
      <c r="X67" s="32">
        <f t="shared" si="2"/>
        <v>8492</v>
      </c>
      <c r="Y67" s="9"/>
      <c r="Z67" s="69" t="str">
        <f t="shared" si="8"/>
        <v/>
      </c>
      <c r="AA67" s="9"/>
      <c r="AB67" s="49"/>
      <c r="AC67" s="9"/>
    </row>
    <row r="68" spans="1:29" ht="20.100000000000001" customHeight="1" thickTop="1" thickBot="1" x14ac:dyDescent="0.3">
      <c r="A68" s="98"/>
      <c r="B68" s="109" t="s">
        <v>86</v>
      </c>
      <c r="C68" s="96"/>
      <c r="D68" s="114" t="s">
        <v>127</v>
      </c>
      <c r="E68" s="176"/>
      <c r="F68" s="100" t="s">
        <v>52</v>
      </c>
      <c r="G68" s="39">
        <v>225748</v>
      </c>
      <c r="H68" s="43" t="str">
        <f t="shared" si="4"/>
        <v>20h45</v>
      </c>
      <c r="I68" s="22"/>
      <c r="J68" s="95" t="s">
        <v>94</v>
      </c>
      <c r="K68" s="34">
        <v>0</v>
      </c>
      <c r="L68" s="43" t="str">
        <f t="shared" si="5"/>
        <v>18h36</v>
      </c>
      <c r="M68" s="2"/>
      <c r="N68" s="31">
        <f t="shared" si="0"/>
        <v>-225748</v>
      </c>
      <c r="O68" s="9"/>
      <c r="P68" s="69" t="str">
        <f t="shared" si="7"/>
        <v>faut m'expliquer!</v>
      </c>
      <c r="Q68" s="9"/>
      <c r="R68" s="44"/>
      <c r="S68" s="9"/>
      <c r="T68" s="115" t="s">
        <v>129</v>
      </c>
      <c r="U68" s="62">
        <v>0</v>
      </c>
      <c r="V68" s="43" t="str">
        <f t="shared" si="6"/>
        <v>23h11</v>
      </c>
      <c r="W68" s="2"/>
      <c r="X68" s="32">
        <f t="shared" si="2"/>
        <v>0</v>
      </c>
      <c r="Y68" s="9"/>
      <c r="Z68" s="69" t="str">
        <f t="shared" si="8"/>
        <v/>
      </c>
      <c r="AA68" s="9"/>
      <c r="AB68" s="49"/>
      <c r="AC68" s="9"/>
    </row>
    <row r="69" spans="1:29" ht="20.100000000000001" customHeight="1" thickTop="1" thickBot="1" x14ac:dyDescent="0.3">
      <c r="A69" s="98"/>
      <c r="B69" s="109" t="s">
        <v>53</v>
      </c>
      <c r="C69" s="96"/>
      <c r="D69" s="114"/>
      <c r="E69" s="176"/>
      <c r="F69" s="100" t="s">
        <v>86</v>
      </c>
      <c r="G69" s="39">
        <v>263338</v>
      </c>
      <c r="H69" s="43" t="str">
        <f t="shared" si="4"/>
        <v>20h45</v>
      </c>
      <c r="I69" s="22"/>
      <c r="J69" s="91" t="s">
        <v>86</v>
      </c>
      <c r="K69" s="34">
        <v>111301</v>
      </c>
      <c r="L69" s="43" t="str">
        <f t="shared" si="5"/>
        <v>18h36</v>
      </c>
      <c r="M69" s="2"/>
      <c r="N69" s="31">
        <f t="shared" si="0"/>
        <v>-152037</v>
      </c>
      <c r="O69" s="9"/>
      <c r="P69" s="69" t="str">
        <f t="shared" si="7"/>
        <v>faut m'expliquer!</v>
      </c>
      <c r="Q69" s="9"/>
      <c r="R69" s="44"/>
      <c r="S69" s="9"/>
      <c r="T69" s="94" t="s">
        <v>86</v>
      </c>
      <c r="U69" s="62">
        <v>168820</v>
      </c>
      <c r="V69" s="43" t="str">
        <f t="shared" si="6"/>
        <v>23h11</v>
      </c>
      <c r="W69" s="2"/>
      <c r="X69" s="32">
        <f t="shared" si="2"/>
        <v>57519</v>
      </c>
      <c r="Y69" s="9"/>
      <c r="Z69" s="69" t="str">
        <f t="shared" si="8"/>
        <v/>
      </c>
      <c r="AA69" s="9"/>
      <c r="AB69" s="49"/>
      <c r="AC69" s="9"/>
    </row>
    <row r="70" spans="1:29" ht="20.100000000000001" customHeight="1" thickTop="1" thickBot="1" x14ac:dyDescent="0.3">
      <c r="A70" s="98"/>
      <c r="B70" s="109" t="s">
        <v>54</v>
      </c>
      <c r="C70" s="96" t="s">
        <v>119</v>
      </c>
      <c r="D70" s="114"/>
      <c r="E70" s="176"/>
      <c r="F70" s="100" t="s">
        <v>53</v>
      </c>
      <c r="G70" s="39">
        <v>415366</v>
      </c>
      <c r="H70" s="43" t="str">
        <f t="shared" si="4"/>
        <v>20h45</v>
      </c>
      <c r="I70" s="22"/>
      <c r="J70" s="91" t="s">
        <v>53</v>
      </c>
      <c r="K70" s="34">
        <v>455366</v>
      </c>
      <c r="L70" s="43" t="str">
        <f t="shared" si="5"/>
        <v>18h36</v>
      </c>
      <c r="M70" s="2"/>
      <c r="N70" s="31">
        <f t="shared" si="0"/>
        <v>40000</v>
      </c>
      <c r="O70" s="9"/>
      <c r="P70" s="69" t="str">
        <f t="shared" si="7"/>
        <v/>
      </c>
      <c r="Q70" s="9"/>
      <c r="R70" s="44"/>
      <c r="S70" s="9"/>
      <c r="T70" s="94" t="s">
        <v>53</v>
      </c>
      <c r="U70" s="62">
        <v>455366</v>
      </c>
      <c r="V70" s="43" t="str">
        <f t="shared" si="6"/>
        <v>23h11</v>
      </c>
      <c r="W70" s="2"/>
      <c r="X70" s="32">
        <f t="shared" si="2"/>
        <v>0</v>
      </c>
      <c r="Y70" s="9"/>
      <c r="Z70" s="69" t="str">
        <f t="shared" si="8"/>
        <v/>
      </c>
      <c r="AA70" s="9"/>
      <c r="AB70" s="49"/>
      <c r="AC70" s="9"/>
    </row>
    <row r="71" spans="1:29" ht="20.100000000000001" customHeight="1" thickTop="1" thickBot="1" x14ac:dyDescent="0.3">
      <c r="A71" s="98"/>
      <c r="B71" s="109" t="s">
        <v>55</v>
      </c>
      <c r="C71" s="96"/>
      <c r="D71" s="114"/>
      <c r="E71" s="176"/>
      <c r="F71" s="100" t="s">
        <v>54</v>
      </c>
      <c r="G71" s="39">
        <v>99678</v>
      </c>
      <c r="H71" s="43" t="str">
        <f t="shared" si="4"/>
        <v>20h45</v>
      </c>
      <c r="I71" s="22"/>
      <c r="J71" s="91" t="s">
        <v>54</v>
      </c>
      <c r="K71" s="34">
        <v>14292</v>
      </c>
      <c r="L71" s="43" t="str">
        <f t="shared" si="5"/>
        <v>18h36</v>
      </c>
      <c r="M71" s="2"/>
      <c r="N71" s="31">
        <f t="shared" si="0"/>
        <v>-85386</v>
      </c>
      <c r="O71" s="9"/>
      <c r="P71" s="69" t="str">
        <f t="shared" si="7"/>
        <v/>
      </c>
      <c r="Q71" s="9"/>
      <c r="R71" s="44"/>
      <c r="S71" s="9"/>
      <c r="T71" s="94" t="s">
        <v>54</v>
      </c>
      <c r="U71" s="62">
        <v>61497</v>
      </c>
      <c r="V71" s="43" t="str">
        <f t="shared" si="6"/>
        <v>23h11</v>
      </c>
      <c r="W71" s="2"/>
      <c r="X71" s="32">
        <f t="shared" si="2"/>
        <v>47205</v>
      </c>
      <c r="Y71" s="9"/>
      <c r="Z71" s="69" t="str">
        <f t="shared" si="8"/>
        <v/>
      </c>
      <c r="AA71" s="9"/>
      <c r="AB71" s="49"/>
      <c r="AC71" s="9"/>
    </row>
    <row r="72" spans="1:29" ht="20.100000000000001" customHeight="1" thickTop="1" thickBot="1" x14ac:dyDescent="0.3">
      <c r="A72" s="98"/>
      <c r="B72" s="109" t="s">
        <v>56</v>
      </c>
      <c r="C72" s="96"/>
      <c r="D72" s="114"/>
      <c r="E72" s="176"/>
      <c r="F72" s="100" t="s">
        <v>55</v>
      </c>
      <c r="G72" s="39">
        <v>32109</v>
      </c>
      <c r="H72" s="43" t="str">
        <f t="shared" si="4"/>
        <v>20h45</v>
      </c>
      <c r="I72" s="22"/>
      <c r="J72" s="91" t="s">
        <v>55</v>
      </c>
      <c r="K72" s="34">
        <v>65259</v>
      </c>
      <c r="L72" s="43" t="str">
        <f t="shared" si="5"/>
        <v>18h36</v>
      </c>
      <c r="M72" s="2"/>
      <c r="N72" s="31">
        <f t="shared" si="0"/>
        <v>33150</v>
      </c>
      <c r="O72" s="9"/>
      <c r="P72" s="69" t="str">
        <f t="shared" si="7"/>
        <v/>
      </c>
      <c r="Q72" s="9"/>
      <c r="R72" s="44"/>
      <c r="S72" s="9"/>
      <c r="T72" s="94" t="s">
        <v>55</v>
      </c>
      <c r="U72" s="62">
        <v>85856</v>
      </c>
      <c r="V72" s="43" t="str">
        <f t="shared" si="6"/>
        <v>23h11</v>
      </c>
      <c r="W72" s="2"/>
      <c r="X72" s="32">
        <f t="shared" si="2"/>
        <v>20597</v>
      </c>
      <c r="Y72" s="9"/>
      <c r="Z72" s="69" t="str">
        <f t="shared" si="8"/>
        <v/>
      </c>
      <c r="AA72" s="9"/>
      <c r="AB72" s="49"/>
      <c r="AC72" s="9"/>
    </row>
    <row r="73" spans="1:29" ht="20.100000000000001" customHeight="1" thickTop="1" thickBot="1" x14ac:dyDescent="0.3">
      <c r="A73" s="98"/>
      <c r="B73" s="109" t="s">
        <v>57</v>
      </c>
      <c r="C73" s="96"/>
      <c r="D73" s="114"/>
      <c r="E73" s="176"/>
      <c r="F73" s="100" t="s">
        <v>56</v>
      </c>
      <c r="G73" s="39">
        <v>19022</v>
      </c>
      <c r="H73" s="43" t="str">
        <f t="shared" si="4"/>
        <v>20h45</v>
      </c>
      <c r="I73" s="22"/>
      <c r="J73" s="95" t="s">
        <v>94</v>
      </c>
      <c r="K73" s="34">
        <v>0</v>
      </c>
      <c r="L73" s="43" t="str">
        <f t="shared" si="5"/>
        <v>18h36</v>
      </c>
      <c r="M73" s="2"/>
      <c r="N73" s="31">
        <f t="shared" si="0"/>
        <v>-19022</v>
      </c>
      <c r="O73" s="9"/>
      <c r="P73" s="69" t="str">
        <f t="shared" si="7"/>
        <v/>
      </c>
      <c r="Q73" s="9"/>
      <c r="R73" s="44"/>
      <c r="S73" s="9"/>
      <c r="T73" s="115" t="s">
        <v>129</v>
      </c>
      <c r="U73" s="62">
        <v>0</v>
      </c>
      <c r="V73" s="43" t="str">
        <f t="shared" si="6"/>
        <v>23h11</v>
      </c>
      <c r="W73" s="2"/>
      <c r="X73" s="32">
        <f t="shared" si="2"/>
        <v>0</v>
      </c>
      <c r="Y73" s="9"/>
      <c r="Z73" s="69" t="str">
        <f t="shared" si="8"/>
        <v/>
      </c>
      <c r="AA73" s="9"/>
      <c r="AB73" s="49"/>
      <c r="AC73" s="9"/>
    </row>
    <row r="74" spans="1:29" ht="20.100000000000001" customHeight="1" thickTop="1" thickBot="1" x14ac:dyDescent="0.3">
      <c r="A74" s="98"/>
      <c r="B74" s="109" t="s">
        <v>58</v>
      </c>
      <c r="C74" s="96"/>
      <c r="D74" s="114"/>
      <c r="E74" s="176"/>
      <c r="F74" s="100" t="s">
        <v>57</v>
      </c>
      <c r="G74" s="39">
        <v>68024</v>
      </c>
      <c r="H74" s="43" t="str">
        <f t="shared" si="4"/>
        <v>20h45</v>
      </c>
      <c r="I74" s="22"/>
      <c r="J74" s="91" t="s">
        <v>57</v>
      </c>
      <c r="K74" s="34">
        <v>21840</v>
      </c>
      <c r="L74" s="43" t="str">
        <f t="shared" si="5"/>
        <v>18h36</v>
      </c>
      <c r="M74" s="2"/>
      <c r="N74" s="31">
        <f t="shared" si="0"/>
        <v>-46184</v>
      </c>
      <c r="O74" s="9"/>
      <c r="P74" s="69" t="str">
        <f t="shared" si="7"/>
        <v/>
      </c>
      <c r="Q74" s="9"/>
      <c r="R74" s="44"/>
      <c r="S74" s="9"/>
      <c r="T74" s="94" t="s">
        <v>57</v>
      </c>
      <c r="U74" s="62">
        <v>21840</v>
      </c>
      <c r="V74" s="43" t="str">
        <f t="shared" si="6"/>
        <v>23h11</v>
      </c>
      <c r="W74" s="2"/>
      <c r="X74" s="32">
        <f t="shared" si="2"/>
        <v>0</v>
      </c>
      <c r="Y74" s="9"/>
      <c r="Z74" s="69" t="str">
        <f t="shared" si="8"/>
        <v/>
      </c>
      <c r="AA74" s="9"/>
      <c r="AB74" s="49"/>
      <c r="AC74" s="9"/>
    </row>
    <row r="75" spans="1:29" ht="20.100000000000001" customHeight="1" thickTop="1" thickBot="1" x14ac:dyDescent="0.3">
      <c r="A75" s="98"/>
      <c r="B75" s="109" t="s">
        <v>59</v>
      </c>
      <c r="C75" s="96"/>
      <c r="D75" s="114"/>
      <c r="E75" s="176"/>
      <c r="F75" s="100" t="s">
        <v>58</v>
      </c>
      <c r="G75" s="39">
        <v>74534</v>
      </c>
      <c r="H75" s="43" t="str">
        <f t="shared" si="4"/>
        <v>20h45</v>
      </c>
      <c r="I75" s="22"/>
      <c r="J75" s="91" t="s">
        <v>58</v>
      </c>
      <c r="K75" s="34">
        <v>72035</v>
      </c>
      <c r="L75" s="43" t="str">
        <f t="shared" si="5"/>
        <v>18h36</v>
      </c>
      <c r="M75" s="2"/>
      <c r="N75" s="31">
        <f t="shared" si="0"/>
        <v>-2499</v>
      </c>
      <c r="O75" s="9"/>
      <c r="P75" s="69" t="str">
        <f t="shared" si="7"/>
        <v/>
      </c>
      <c r="Q75" s="9"/>
      <c r="R75" s="44"/>
      <c r="S75" s="9"/>
      <c r="T75" s="94" t="s">
        <v>58</v>
      </c>
      <c r="U75" s="41">
        <v>57628</v>
      </c>
      <c r="V75" s="43" t="str">
        <f t="shared" si="6"/>
        <v>23h11</v>
      </c>
      <c r="W75" s="2"/>
      <c r="X75" s="32">
        <f t="shared" si="2"/>
        <v>-14407</v>
      </c>
      <c r="Y75" s="9"/>
      <c r="Z75" s="69" t="str">
        <f t="shared" si="8"/>
        <v/>
      </c>
      <c r="AA75" s="9"/>
      <c r="AB75" s="49"/>
      <c r="AC75" s="9"/>
    </row>
    <row r="76" spans="1:29" ht="20.100000000000001" customHeight="1" thickTop="1" thickBot="1" x14ac:dyDescent="0.3">
      <c r="A76" s="98"/>
      <c r="B76" s="109" t="s">
        <v>60</v>
      </c>
      <c r="C76" s="96" t="s">
        <v>123</v>
      </c>
      <c r="D76" s="114" t="s">
        <v>122</v>
      </c>
      <c r="E76" s="176"/>
      <c r="F76" s="100" t="s">
        <v>59</v>
      </c>
      <c r="G76" s="39">
        <v>24303</v>
      </c>
      <c r="H76" s="43" t="str">
        <f t="shared" si="4"/>
        <v>20h45</v>
      </c>
      <c r="I76" s="22"/>
      <c r="J76" s="91" t="s">
        <v>59</v>
      </c>
      <c r="K76" s="34">
        <v>43229</v>
      </c>
      <c r="L76" s="43" t="str">
        <f t="shared" si="5"/>
        <v>18h36</v>
      </c>
      <c r="M76" s="2"/>
      <c r="N76" s="31">
        <f t="shared" si="0"/>
        <v>18926</v>
      </c>
      <c r="O76" s="9"/>
      <c r="P76" s="69" t="str">
        <f t="shared" ref="P76:P110" si="9">IF(N76&lt;-100000,"faut m'expliquer!","")</f>
        <v/>
      </c>
      <c r="Q76" s="9"/>
      <c r="R76" s="44"/>
      <c r="S76" s="9"/>
      <c r="T76" s="94" t="s">
        <v>59</v>
      </c>
      <c r="U76" s="41">
        <v>47840</v>
      </c>
      <c r="V76" s="43" t="str">
        <f t="shared" si="6"/>
        <v>23h11</v>
      </c>
      <c r="W76" s="2"/>
      <c r="X76" s="32">
        <f t="shared" ref="X76:X115" si="10">U76-K76</f>
        <v>4611</v>
      </c>
      <c r="Y76" s="9"/>
      <c r="Z76" s="69" t="str">
        <f t="shared" ref="Z76:Z100" si="11">IF(X76&lt;-100000,"faut m'expliquer!","")</f>
        <v/>
      </c>
      <c r="AA76" s="9"/>
      <c r="AB76" s="49"/>
      <c r="AC76" s="9"/>
    </row>
    <row r="77" spans="1:29" ht="20.100000000000001" customHeight="1" thickTop="1" thickBot="1" x14ac:dyDescent="0.3">
      <c r="A77" s="98"/>
      <c r="B77" s="109" t="s">
        <v>61</v>
      </c>
      <c r="C77" s="96"/>
      <c r="D77" s="114"/>
      <c r="E77" s="176"/>
      <c r="F77" s="100" t="s">
        <v>60</v>
      </c>
      <c r="G77" s="39">
        <v>116457</v>
      </c>
      <c r="H77" s="43" t="str">
        <f t="shared" ref="H77:H115" si="12">H76</f>
        <v>20h45</v>
      </c>
      <c r="I77" s="22"/>
      <c r="J77" s="91" t="s">
        <v>60</v>
      </c>
      <c r="K77" s="34">
        <v>37735</v>
      </c>
      <c r="L77" s="43" t="str">
        <f t="shared" ref="L77:L115" si="13">L76</f>
        <v>18h36</v>
      </c>
      <c r="M77" s="2"/>
      <c r="N77" s="31">
        <f t="shared" ref="N77:N107" si="14">K77-G77</f>
        <v>-78722</v>
      </c>
      <c r="O77" s="9"/>
      <c r="P77" s="69" t="str">
        <f t="shared" si="9"/>
        <v/>
      </c>
      <c r="Q77" s="9"/>
      <c r="R77" s="44"/>
      <c r="S77" s="9"/>
      <c r="T77" s="94" t="s">
        <v>60</v>
      </c>
      <c r="U77" s="62">
        <v>30188</v>
      </c>
      <c r="V77" s="43" t="str">
        <f t="shared" ref="V77:V115" si="15">V76</f>
        <v>23h11</v>
      </c>
      <c r="W77" s="2"/>
      <c r="X77" s="32">
        <f t="shared" si="10"/>
        <v>-7547</v>
      </c>
      <c r="Y77" s="9"/>
      <c r="Z77" s="69" t="str">
        <f t="shared" si="11"/>
        <v/>
      </c>
      <c r="AA77" s="9"/>
      <c r="AB77" s="49"/>
      <c r="AC77" s="9"/>
    </row>
    <row r="78" spans="1:29" ht="20.100000000000001" customHeight="1" thickTop="1" thickBot="1" x14ac:dyDescent="0.3">
      <c r="A78" s="98"/>
      <c r="B78" s="109" t="s">
        <v>62</v>
      </c>
      <c r="C78" s="96"/>
      <c r="D78" s="114"/>
      <c r="E78" s="176"/>
      <c r="F78" s="100" t="s">
        <v>61</v>
      </c>
      <c r="G78" s="39">
        <v>18551</v>
      </c>
      <c r="H78" s="43" t="str">
        <f t="shared" si="12"/>
        <v>20h45</v>
      </c>
      <c r="I78" s="22"/>
      <c r="J78" s="91" t="s">
        <v>61</v>
      </c>
      <c r="K78" s="34">
        <v>13666</v>
      </c>
      <c r="L78" s="43" t="str">
        <f t="shared" si="13"/>
        <v>18h36</v>
      </c>
      <c r="M78" s="2"/>
      <c r="N78" s="31">
        <f t="shared" si="14"/>
        <v>-4885</v>
      </c>
      <c r="O78" s="9"/>
      <c r="P78" s="69" t="str">
        <f t="shared" si="9"/>
        <v/>
      </c>
      <c r="Q78" s="9"/>
      <c r="R78" s="44"/>
      <c r="S78" s="9"/>
      <c r="T78" s="94" t="s">
        <v>61</v>
      </c>
      <c r="U78" s="62">
        <v>13666</v>
      </c>
      <c r="V78" s="43" t="str">
        <f t="shared" si="15"/>
        <v>23h11</v>
      </c>
      <c r="W78" s="2"/>
      <c r="X78" s="32">
        <f t="shared" si="10"/>
        <v>0</v>
      </c>
      <c r="Y78" s="9"/>
      <c r="Z78" s="69" t="str">
        <f t="shared" si="11"/>
        <v/>
      </c>
      <c r="AA78" s="9"/>
      <c r="AB78" s="49"/>
      <c r="AC78" s="9"/>
    </row>
    <row r="79" spans="1:29" ht="20.100000000000001" customHeight="1" thickTop="1" thickBot="1" x14ac:dyDescent="0.3">
      <c r="A79" s="98"/>
      <c r="B79" s="109" t="s">
        <v>63</v>
      </c>
      <c r="C79" s="96"/>
      <c r="D79" s="114"/>
      <c r="E79" s="176"/>
      <c r="F79" s="100" t="s">
        <v>62</v>
      </c>
      <c r="G79" s="39">
        <v>483143</v>
      </c>
      <c r="H79" s="43" t="str">
        <f t="shared" si="12"/>
        <v>20h45</v>
      </c>
      <c r="I79" s="22"/>
      <c r="J79" s="91" t="s">
        <v>62</v>
      </c>
      <c r="K79" s="34">
        <v>800436</v>
      </c>
      <c r="L79" s="43" t="str">
        <f t="shared" si="13"/>
        <v>18h36</v>
      </c>
      <c r="M79" s="2"/>
      <c r="N79" s="31">
        <f t="shared" si="14"/>
        <v>317293</v>
      </c>
      <c r="O79" s="9"/>
      <c r="P79" s="69" t="str">
        <f t="shared" si="9"/>
        <v/>
      </c>
      <c r="Q79" s="9"/>
      <c r="R79" s="44"/>
      <c r="S79" s="9"/>
      <c r="T79" s="94" t="s">
        <v>62</v>
      </c>
      <c r="U79" s="62">
        <v>642748</v>
      </c>
      <c r="V79" s="43" t="str">
        <f t="shared" si="15"/>
        <v>23h11</v>
      </c>
      <c r="W79" s="2"/>
      <c r="X79" s="32">
        <f t="shared" si="10"/>
        <v>-157688</v>
      </c>
      <c r="Y79" s="9"/>
      <c r="Z79" s="69" t="str">
        <f t="shared" si="11"/>
        <v>faut m'expliquer!</v>
      </c>
      <c r="AA79" s="9"/>
      <c r="AB79" s="49"/>
      <c r="AC79" s="9"/>
    </row>
    <row r="80" spans="1:29" ht="20.100000000000001" customHeight="1" thickTop="1" thickBot="1" x14ac:dyDescent="0.3">
      <c r="A80" s="98"/>
      <c r="B80" s="109" t="s">
        <v>64</v>
      </c>
      <c r="C80" s="96"/>
      <c r="D80" s="114"/>
      <c r="E80" s="176"/>
      <c r="F80" s="100" t="s">
        <v>63</v>
      </c>
      <c r="G80" s="39">
        <v>116571</v>
      </c>
      <c r="H80" s="43" t="str">
        <f t="shared" si="12"/>
        <v>20h45</v>
      </c>
      <c r="I80" s="22"/>
      <c r="J80" s="91" t="s">
        <v>63</v>
      </c>
      <c r="K80" s="34">
        <v>117771</v>
      </c>
      <c r="L80" s="43" t="str">
        <f t="shared" si="13"/>
        <v>18h36</v>
      </c>
      <c r="M80" s="2"/>
      <c r="N80" s="31">
        <f t="shared" si="14"/>
        <v>1200</v>
      </c>
      <c r="O80" s="9"/>
      <c r="P80" s="69" t="str">
        <f t="shared" si="9"/>
        <v/>
      </c>
      <c r="Q80" s="9"/>
      <c r="R80" s="44"/>
      <c r="S80" s="9"/>
      <c r="T80" s="93" t="s">
        <v>63</v>
      </c>
      <c r="U80" s="62">
        <v>117771</v>
      </c>
      <c r="V80" s="43" t="str">
        <f t="shared" si="15"/>
        <v>23h11</v>
      </c>
      <c r="W80" s="2"/>
      <c r="X80" s="32">
        <f t="shared" si="10"/>
        <v>0</v>
      </c>
      <c r="Y80" s="9"/>
      <c r="Z80" s="69" t="str">
        <f t="shared" si="11"/>
        <v/>
      </c>
      <c r="AA80" s="9"/>
      <c r="AB80" s="49"/>
      <c r="AC80" s="9"/>
    </row>
    <row r="81" spans="1:29" ht="20.100000000000001" customHeight="1" thickTop="1" thickBot="1" x14ac:dyDescent="0.3">
      <c r="A81" s="98"/>
      <c r="B81" s="109" t="s">
        <v>65</v>
      </c>
      <c r="C81" s="96" t="s">
        <v>121</v>
      </c>
      <c r="D81" s="114" t="s">
        <v>122</v>
      </c>
      <c r="E81" s="176"/>
      <c r="F81" s="100" t="s">
        <v>64</v>
      </c>
      <c r="G81" s="39">
        <v>147560</v>
      </c>
      <c r="H81" s="43" t="str">
        <f t="shared" si="12"/>
        <v>20h45</v>
      </c>
      <c r="I81" s="22"/>
      <c r="J81" s="91" t="s">
        <v>64</v>
      </c>
      <c r="K81" s="34">
        <v>102399</v>
      </c>
      <c r="L81" s="43" t="str">
        <f t="shared" si="13"/>
        <v>18h36</v>
      </c>
      <c r="M81" s="2"/>
      <c r="N81" s="31">
        <f t="shared" si="14"/>
        <v>-45161</v>
      </c>
      <c r="O81" s="9"/>
      <c r="P81" s="69" t="str">
        <f t="shared" si="9"/>
        <v/>
      </c>
      <c r="Q81" s="9"/>
      <c r="R81" s="44"/>
      <c r="S81" s="9"/>
      <c r="T81" s="93" t="s">
        <v>64</v>
      </c>
      <c r="U81" s="62">
        <v>66368</v>
      </c>
      <c r="V81" s="43" t="str">
        <f t="shared" si="15"/>
        <v>23h11</v>
      </c>
      <c r="W81" s="2"/>
      <c r="X81" s="32">
        <f t="shared" si="10"/>
        <v>-36031</v>
      </c>
      <c r="Y81" s="9"/>
      <c r="Z81" s="69" t="str">
        <f t="shared" si="11"/>
        <v/>
      </c>
      <c r="AA81" s="9"/>
      <c r="AB81" s="49"/>
      <c r="AC81" s="9"/>
    </row>
    <row r="82" spans="1:29" ht="20.100000000000001" customHeight="1" thickTop="1" thickBot="1" x14ac:dyDescent="0.3">
      <c r="A82" s="98"/>
      <c r="B82" s="109" t="s">
        <v>66</v>
      </c>
      <c r="C82" s="96"/>
      <c r="D82" s="114"/>
      <c r="E82" s="176"/>
      <c r="F82" s="100" t="s">
        <v>65</v>
      </c>
      <c r="G82" s="39">
        <v>110659</v>
      </c>
      <c r="H82" s="43" t="str">
        <f t="shared" si="12"/>
        <v>20h45</v>
      </c>
      <c r="I82" s="22"/>
      <c r="J82" s="91" t="s">
        <v>65</v>
      </c>
      <c r="K82" s="34">
        <v>61395</v>
      </c>
      <c r="L82" s="43" t="str">
        <f t="shared" si="13"/>
        <v>18h36</v>
      </c>
      <c r="M82" s="2"/>
      <c r="N82" s="31">
        <f t="shared" si="14"/>
        <v>-49264</v>
      </c>
      <c r="O82" s="9"/>
      <c r="P82" s="69" t="str">
        <f t="shared" si="9"/>
        <v/>
      </c>
      <c r="Q82" s="9"/>
      <c r="R82" s="44"/>
      <c r="S82" s="9"/>
      <c r="T82" s="93" t="s">
        <v>65</v>
      </c>
      <c r="U82" s="62">
        <v>97966</v>
      </c>
      <c r="V82" s="43" t="str">
        <f t="shared" si="15"/>
        <v>23h11</v>
      </c>
      <c r="W82" s="2"/>
      <c r="X82" s="32">
        <f t="shared" si="10"/>
        <v>36571</v>
      </c>
      <c r="Y82" s="9"/>
      <c r="Z82" s="69" t="str">
        <f t="shared" si="11"/>
        <v/>
      </c>
      <c r="AA82" s="9"/>
      <c r="AB82" s="49"/>
      <c r="AC82" s="9"/>
    </row>
    <row r="83" spans="1:29" ht="20.100000000000001" customHeight="1" thickTop="1" thickBot="1" x14ac:dyDescent="0.3">
      <c r="A83" s="98"/>
      <c r="B83" s="109" t="s">
        <v>67</v>
      </c>
      <c r="C83" s="96" t="s">
        <v>123</v>
      </c>
      <c r="D83" s="114" t="s">
        <v>122</v>
      </c>
      <c r="E83" s="176"/>
      <c r="F83" s="100" t="s">
        <v>66</v>
      </c>
      <c r="G83" s="39">
        <v>18928</v>
      </c>
      <c r="H83" s="43" t="str">
        <f t="shared" si="12"/>
        <v>20h45</v>
      </c>
      <c r="I83" s="22"/>
      <c r="J83" s="91" t="s">
        <v>66</v>
      </c>
      <c r="K83" s="34">
        <v>16769</v>
      </c>
      <c r="L83" s="43" t="str">
        <f t="shared" si="13"/>
        <v>18h36</v>
      </c>
      <c r="M83" s="2"/>
      <c r="N83" s="31">
        <f t="shared" si="14"/>
        <v>-2159</v>
      </c>
      <c r="O83" s="9"/>
      <c r="P83" s="69" t="str">
        <f t="shared" si="9"/>
        <v/>
      </c>
      <c r="Q83" s="9"/>
      <c r="R83" s="44"/>
      <c r="S83" s="9"/>
      <c r="T83" s="93" t="s">
        <v>66</v>
      </c>
      <c r="U83" s="41">
        <v>16769</v>
      </c>
      <c r="V83" s="43" t="str">
        <f t="shared" si="15"/>
        <v>23h11</v>
      </c>
      <c r="W83" s="2"/>
      <c r="X83" s="32">
        <f t="shared" si="10"/>
        <v>0</v>
      </c>
      <c r="Y83" s="9"/>
      <c r="Z83" s="69" t="str">
        <f t="shared" si="11"/>
        <v/>
      </c>
      <c r="AA83" s="9"/>
      <c r="AB83" s="49"/>
      <c r="AC83" s="9"/>
    </row>
    <row r="84" spans="1:29" ht="20.100000000000001" customHeight="1" thickTop="1" thickBot="1" x14ac:dyDescent="0.3">
      <c r="A84" s="98"/>
      <c r="B84" s="109" t="s">
        <v>68</v>
      </c>
      <c r="C84" s="96"/>
      <c r="D84" s="114"/>
      <c r="E84" s="176"/>
      <c r="F84" s="100" t="s">
        <v>67</v>
      </c>
      <c r="G84" s="39">
        <v>60610</v>
      </c>
      <c r="H84" s="43" t="str">
        <f t="shared" si="12"/>
        <v>20h45</v>
      </c>
      <c r="I84" s="22"/>
      <c r="J84" s="91" t="s">
        <v>67</v>
      </c>
      <c r="K84" s="34">
        <v>80775</v>
      </c>
      <c r="L84" s="43" t="str">
        <f t="shared" si="13"/>
        <v>18h36</v>
      </c>
      <c r="M84" s="2"/>
      <c r="N84" s="31">
        <f t="shared" si="14"/>
        <v>20165</v>
      </c>
      <c r="O84" s="9"/>
      <c r="P84" s="69" t="str">
        <f t="shared" si="9"/>
        <v/>
      </c>
      <c r="Q84" s="9"/>
      <c r="R84" s="44"/>
      <c r="S84" s="9"/>
      <c r="T84" s="93" t="s">
        <v>67</v>
      </c>
      <c r="U84" s="41">
        <v>71232</v>
      </c>
      <c r="V84" s="43" t="str">
        <f t="shared" si="15"/>
        <v>23h11</v>
      </c>
      <c r="W84" s="2"/>
      <c r="X84" s="32">
        <f t="shared" si="10"/>
        <v>-9543</v>
      </c>
      <c r="Y84" s="9"/>
      <c r="Z84" s="69" t="str">
        <f t="shared" si="11"/>
        <v/>
      </c>
      <c r="AA84" s="9"/>
      <c r="AB84" s="49"/>
      <c r="AC84" s="9"/>
    </row>
    <row r="85" spans="1:29" ht="20.100000000000001" customHeight="1" thickTop="1" thickBot="1" x14ac:dyDescent="0.3">
      <c r="A85" s="98"/>
      <c r="B85" s="109" t="s">
        <v>69</v>
      </c>
      <c r="C85" s="96"/>
      <c r="D85" s="114"/>
      <c r="E85" s="176"/>
      <c r="F85" s="100" t="s">
        <v>68</v>
      </c>
      <c r="G85" s="39">
        <v>17457</v>
      </c>
      <c r="H85" s="43" t="str">
        <f t="shared" si="12"/>
        <v>20h45</v>
      </c>
      <c r="I85" s="22"/>
      <c r="J85" s="91" t="s">
        <v>68</v>
      </c>
      <c r="K85" s="34">
        <v>11173</v>
      </c>
      <c r="L85" s="43" t="str">
        <f t="shared" si="13"/>
        <v>18h36</v>
      </c>
      <c r="M85" s="2"/>
      <c r="N85" s="31">
        <f t="shared" si="14"/>
        <v>-6284</v>
      </c>
      <c r="O85" s="9"/>
      <c r="P85" s="69" t="str">
        <f t="shared" si="9"/>
        <v/>
      </c>
      <c r="Q85" s="9"/>
      <c r="R85" s="44"/>
      <c r="S85" s="9"/>
      <c r="T85" s="93" t="s">
        <v>68</v>
      </c>
      <c r="U85" s="41">
        <v>11173</v>
      </c>
      <c r="V85" s="43" t="str">
        <f t="shared" si="15"/>
        <v>23h11</v>
      </c>
      <c r="W85" s="2"/>
      <c r="X85" s="32">
        <f t="shared" si="10"/>
        <v>0</v>
      </c>
      <c r="Y85" s="9"/>
      <c r="Z85" s="69" t="str">
        <f t="shared" si="11"/>
        <v/>
      </c>
      <c r="AA85" s="9"/>
      <c r="AB85" s="49"/>
      <c r="AC85" s="9"/>
    </row>
    <row r="86" spans="1:29" ht="20.100000000000001" customHeight="1" thickTop="1" thickBot="1" x14ac:dyDescent="0.3">
      <c r="A86" s="98"/>
      <c r="B86" s="109" t="s">
        <v>70</v>
      </c>
      <c r="C86" s="96" t="s">
        <v>125</v>
      </c>
      <c r="D86" s="114" t="s">
        <v>122</v>
      </c>
      <c r="E86" s="176"/>
      <c r="F86" s="100" t="s">
        <v>69</v>
      </c>
      <c r="G86" s="39">
        <v>521114</v>
      </c>
      <c r="H86" s="43" t="str">
        <f t="shared" si="12"/>
        <v>20h45</v>
      </c>
      <c r="I86" s="22"/>
      <c r="J86" s="91" t="s">
        <v>69</v>
      </c>
      <c r="K86" s="34">
        <v>272175</v>
      </c>
      <c r="L86" s="43" t="str">
        <f t="shared" si="13"/>
        <v>18h36</v>
      </c>
      <c r="M86" s="2"/>
      <c r="N86" s="31">
        <f t="shared" si="14"/>
        <v>-248939</v>
      </c>
      <c r="O86" s="9"/>
      <c r="P86" s="69" t="str">
        <f t="shared" si="9"/>
        <v>faut m'expliquer!</v>
      </c>
      <c r="Q86" s="9"/>
      <c r="R86" s="44"/>
      <c r="S86" s="9"/>
      <c r="T86" s="93" t="s">
        <v>69</v>
      </c>
      <c r="U86" s="41">
        <v>272175</v>
      </c>
      <c r="V86" s="43" t="str">
        <f t="shared" si="15"/>
        <v>23h11</v>
      </c>
      <c r="W86" s="2"/>
      <c r="X86" s="32">
        <f t="shared" si="10"/>
        <v>0</v>
      </c>
      <c r="Y86" s="9"/>
      <c r="Z86" s="69" t="str">
        <f t="shared" si="11"/>
        <v/>
      </c>
      <c r="AA86" s="9"/>
      <c r="AB86" s="49"/>
      <c r="AC86" s="9"/>
    </row>
    <row r="87" spans="1:29" ht="20.100000000000001" customHeight="1" thickTop="1" thickBot="1" x14ac:dyDescent="0.3">
      <c r="A87" s="98"/>
      <c r="B87" s="109" t="s">
        <v>71</v>
      </c>
      <c r="C87" s="96"/>
      <c r="D87" s="114"/>
      <c r="E87" s="176"/>
      <c r="F87" s="100" t="s">
        <v>70</v>
      </c>
      <c r="G87" s="39">
        <v>548232</v>
      </c>
      <c r="H87" s="43" t="str">
        <f t="shared" si="12"/>
        <v>20h45</v>
      </c>
      <c r="I87" s="22"/>
      <c r="J87" s="91" t="s">
        <v>70</v>
      </c>
      <c r="K87" s="34">
        <v>583473</v>
      </c>
      <c r="L87" s="43" t="str">
        <f t="shared" si="13"/>
        <v>18h36</v>
      </c>
      <c r="M87" s="2"/>
      <c r="N87" s="31">
        <f t="shared" si="14"/>
        <v>35241</v>
      </c>
      <c r="O87" s="9"/>
      <c r="P87" s="69" t="str">
        <f t="shared" si="9"/>
        <v/>
      </c>
      <c r="Q87" s="9"/>
      <c r="R87" s="44"/>
      <c r="S87" s="9"/>
      <c r="T87" s="93" t="s">
        <v>70</v>
      </c>
      <c r="U87" s="62">
        <v>593513</v>
      </c>
      <c r="V87" s="43" t="str">
        <f t="shared" si="15"/>
        <v>23h11</v>
      </c>
      <c r="W87" s="2"/>
      <c r="X87" s="32">
        <f t="shared" si="10"/>
        <v>10040</v>
      </c>
      <c r="Y87" s="9"/>
      <c r="Z87" s="69" t="str">
        <f t="shared" si="11"/>
        <v/>
      </c>
      <c r="AA87" s="9"/>
      <c r="AB87" s="49"/>
      <c r="AC87" s="9"/>
    </row>
    <row r="88" spans="1:29" ht="20.100000000000001" customHeight="1" thickTop="1" thickBot="1" x14ac:dyDescent="0.3">
      <c r="A88" s="98"/>
      <c r="B88" s="109" t="s">
        <v>72</v>
      </c>
      <c r="C88" s="96" t="s">
        <v>119</v>
      </c>
      <c r="D88" s="114" t="s">
        <v>122</v>
      </c>
      <c r="E88" s="176"/>
      <c r="F88" s="100" t="s">
        <v>71</v>
      </c>
      <c r="G88" s="39">
        <v>148881</v>
      </c>
      <c r="H88" s="43" t="str">
        <f t="shared" si="12"/>
        <v>20h45</v>
      </c>
      <c r="I88" s="22"/>
      <c r="J88" s="91" t="s">
        <v>71</v>
      </c>
      <c r="K88" s="34">
        <v>16122</v>
      </c>
      <c r="L88" s="43" t="str">
        <f t="shared" si="13"/>
        <v>18h36</v>
      </c>
      <c r="M88" s="2"/>
      <c r="N88" s="31">
        <f t="shared" si="14"/>
        <v>-132759</v>
      </c>
      <c r="O88" s="9"/>
      <c r="P88" s="69" t="str">
        <f t="shared" si="9"/>
        <v>faut m'expliquer!</v>
      </c>
      <c r="Q88" s="9"/>
      <c r="R88" s="44"/>
      <c r="S88" s="9"/>
      <c r="T88" s="93" t="s">
        <v>71</v>
      </c>
      <c r="U88" s="62">
        <v>13056</v>
      </c>
      <c r="V88" s="43" t="str">
        <f t="shared" si="15"/>
        <v>23h11</v>
      </c>
      <c r="W88" s="2"/>
      <c r="X88" s="32">
        <f t="shared" si="10"/>
        <v>-3066</v>
      </c>
      <c r="Y88" s="9"/>
      <c r="Z88" s="69" t="str">
        <f t="shared" si="11"/>
        <v/>
      </c>
      <c r="AA88" s="9"/>
      <c r="AB88" s="49"/>
      <c r="AC88" s="9"/>
    </row>
    <row r="89" spans="1:29" ht="20.100000000000001" customHeight="1" thickTop="1" thickBot="1" x14ac:dyDescent="0.3">
      <c r="A89" s="98"/>
      <c r="B89" s="109" t="s">
        <v>73</v>
      </c>
      <c r="C89" s="96" t="s">
        <v>121</v>
      </c>
      <c r="D89" s="114" t="s">
        <v>122</v>
      </c>
      <c r="E89" s="176"/>
      <c r="F89" s="100" t="s">
        <v>72</v>
      </c>
      <c r="G89" s="39">
        <v>1297314</v>
      </c>
      <c r="H89" s="43" t="str">
        <f t="shared" si="12"/>
        <v>20h45</v>
      </c>
      <c r="I89" s="22"/>
      <c r="J89" s="91" t="s">
        <v>72</v>
      </c>
      <c r="K89" s="34">
        <v>1608750</v>
      </c>
      <c r="L89" s="43" t="str">
        <f t="shared" si="13"/>
        <v>18h36</v>
      </c>
      <c r="M89" s="2"/>
      <c r="N89" s="31">
        <f t="shared" si="14"/>
        <v>311436</v>
      </c>
      <c r="O89" s="9"/>
      <c r="P89" s="69" t="str">
        <f t="shared" si="9"/>
        <v/>
      </c>
      <c r="Q89" s="9"/>
      <c r="R89" s="44"/>
      <c r="S89" s="9"/>
      <c r="T89" s="93" t="s">
        <v>72</v>
      </c>
      <c r="U89" s="62">
        <v>1608750</v>
      </c>
      <c r="V89" s="43" t="str">
        <f t="shared" si="15"/>
        <v>23h11</v>
      </c>
      <c r="W89" s="2"/>
      <c r="X89" s="32">
        <f t="shared" si="10"/>
        <v>0</v>
      </c>
      <c r="Y89" s="9"/>
      <c r="Z89" s="69" t="str">
        <f t="shared" si="11"/>
        <v/>
      </c>
      <c r="AA89" s="9"/>
      <c r="AB89" s="49"/>
      <c r="AC89" s="9"/>
    </row>
    <row r="90" spans="1:29" ht="20.100000000000001" customHeight="1" thickTop="1" thickBot="1" x14ac:dyDescent="0.3">
      <c r="A90" s="98"/>
      <c r="B90" s="109" t="s">
        <v>74</v>
      </c>
      <c r="C90" s="96"/>
      <c r="D90" s="114"/>
      <c r="E90" s="176"/>
      <c r="F90" s="100" t="s">
        <v>73</v>
      </c>
      <c r="G90" s="39">
        <v>45523</v>
      </c>
      <c r="H90" s="43" t="str">
        <f t="shared" si="12"/>
        <v>20h45</v>
      </c>
      <c r="I90" s="22"/>
      <c r="J90" s="91" t="s">
        <v>73</v>
      </c>
      <c r="K90" s="34">
        <v>47665</v>
      </c>
      <c r="L90" s="43" t="str">
        <f t="shared" si="13"/>
        <v>18h36</v>
      </c>
      <c r="M90" s="2"/>
      <c r="N90" s="31">
        <f t="shared" si="14"/>
        <v>2142</v>
      </c>
      <c r="O90" s="9"/>
      <c r="P90" s="69" t="str">
        <f t="shared" si="9"/>
        <v/>
      </c>
      <c r="Q90" s="9"/>
      <c r="R90" s="44"/>
      <c r="S90" s="9"/>
      <c r="T90" s="93" t="s">
        <v>73</v>
      </c>
      <c r="U90" s="62">
        <v>51174</v>
      </c>
      <c r="V90" s="43" t="str">
        <f t="shared" si="15"/>
        <v>23h11</v>
      </c>
      <c r="W90" s="2"/>
      <c r="X90" s="32">
        <f t="shared" si="10"/>
        <v>3509</v>
      </c>
      <c r="Y90" s="9"/>
      <c r="Z90" s="69" t="str">
        <f t="shared" si="11"/>
        <v/>
      </c>
      <c r="AA90" s="9"/>
      <c r="AB90" s="49"/>
      <c r="AC90" s="9"/>
    </row>
    <row r="91" spans="1:29" ht="20.100000000000001" customHeight="1" thickTop="1" thickBot="1" x14ac:dyDescent="0.3">
      <c r="A91" s="98"/>
      <c r="B91" s="109" t="s">
        <v>75</v>
      </c>
      <c r="C91" s="96" t="s">
        <v>123</v>
      </c>
      <c r="D91" s="114" t="s">
        <v>122</v>
      </c>
      <c r="E91" s="176"/>
      <c r="F91" s="100" t="s">
        <v>74</v>
      </c>
      <c r="G91" s="39">
        <v>149207</v>
      </c>
      <c r="H91" s="43" t="str">
        <f t="shared" si="12"/>
        <v>20h45</v>
      </c>
      <c r="I91" s="22"/>
      <c r="J91" s="91" t="s">
        <v>74</v>
      </c>
      <c r="K91" s="34">
        <v>75735</v>
      </c>
      <c r="L91" s="43" t="str">
        <f t="shared" si="13"/>
        <v>18h36</v>
      </c>
      <c r="M91" s="2"/>
      <c r="N91" s="31">
        <f t="shared" si="14"/>
        <v>-73472</v>
      </c>
      <c r="O91" s="9"/>
      <c r="P91" s="69" t="str">
        <f t="shared" si="9"/>
        <v/>
      </c>
      <c r="Q91" s="9"/>
      <c r="R91" s="44"/>
      <c r="S91" s="9"/>
      <c r="T91" s="93" t="s">
        <v>74</v>
      </c>
      <c r="U91" s="62">
        <v>75735</v>
      </c>
      <c r="V91" s="43" t="str">
        <f t="shared" si="15"/>
        <v>23h11</v>
      </c>
      <c r="W91" s="2"/>
      <c r="X91" s="32">
        <f t="shared" si="10"/>
        <v>0</v>
      </c>
      <c r="Y91" s="9"/>
      <c r="Z91" s="69" t="str">
        <f t="shared" si="11"/>
        <v/>
      </c>
      <c r="AA91" s="9"/>
      <c r="AB91" s="49"/>
      <c r="AC91" s="9"/>
    </row>
    <row r="92" spans="1:29" ht="20.100000000000001" customHeight="1" thickTop="1" thickBot="1" x14ac:dyDescent="0.3">
      <c r="A92" s="98"/>
      <c r="B92" s="109" t="s">
        <v>76</v>
      </c>
      <c r="C92" s="96"/>
      <c r="D92" s="114"/>
      <c r="E92" s="176"/>
      <c r="F92" s="100" t="s">
        <v>75</v>
      </c>
      <c r="G92" s="39">
        <v>155707</v>
      </c>
      <c r="H92" s="43" t="str">
        <f t="shared" si="12"/>
        <v>20h45</v>
      </c>
      <c r="I92" s="22"/>
      <c r="J92" s="91" t="s">
        <v>75</v>
      </c>
      <c r="K92" s="34">
        <v>35949</v>
      </c>
      <c r="L92" s="43" t="str">
        <f t="shared" si="13"/>
        <v>18h36</v>
      </c>
      <c r="M92" s="2"/>
      <c r="N92" s="31">
        <f t="shared" si="14"/>
        <v>-119758</v>
      </c>
      <c r="O92" s="9"/>
      <c r="P92" s="69" t="str">
        <f t="shared" si="9"/>
        <v>faut m'expliquer!</v>
      </c>
      <c r="Q92" s="9"/>
      <c r="R92" s="44"/>
      <c r="S92" s="9"/>
      <c r="T92" s="93" t="s">
        <v>75</v>
      </c>
      <c r="U92" s="62">
        <v>43208</v>
      </c>
      <c r="V92" s="43" t="str">
        <f t="shared" si="15"/>
        <v>23h11</v>
      </c>
      <c r="W92" s="2"/>
      <c r="X92" s="32">
        <f t="shared" si="10"/>
        <v>7259</v>
      </c>
      <c r="Y92" s="9"/>
      <c r="Z92" s="69" t="str">
        <f t="shared" si="11"/>
        <v/>
      </c>
      <c r="AA92" s="9"/>
      <c r="AB92" s="49"/>
      <c r="AC92" s="9"/>
    </row>
    <row r="93" spans="1:29" ht="20.100000000000001" customHeight="1" thickTop="1" thickBot="1" x14ac:dyDescent="0.3">
      <c r="A93" s="98"/>
      <c r="B93" s="109" t="s">
        <v>77</v>
      </c>
      <c r="C93" s="96"/>
      <c r="D93" s="114"/>
      <c r="E93" s="176"/>
      <c r="F93" s="100" t="s">
        <v>76</v>
      </c>
      <c r="G93" s="39">
        <v>15516</v>
      </c>
      <c r="H93" s="43" t="str">
        <f t="shared" si="12"/>
        <v>20h45</v>
      </c>
      <c r="I93" s="22"/>
      <c r="J93" s="91" t="s">
        <v>76</v>
      </c>
      <c r="K93" s="34">
        <v>12395</v>
      </c>
      <c r="L93" s="43" t="str">
        <f t="shared" si="13"/>
        <v>18h36</v>
      </c>
      <c r="M93" s="2"/>
      <c r="N93" s="31">
        <f t="shared" si="14"/>
        <v>-3121</v>
      </c>
      <c r="O93" s="9"/>
      <c r="P93" s="69" t="str">
        <f t="shared" si="9"/>
        <v/>
      </c>
      <c r="Q93" s="9"/>
      <c r="R93" s="44"/>
      <c r="S93" s="9"/>
      <c r="T93" s="115" t="s">
        <v>129</v>
      </c>
      <c r="U93" s="62">
        <v>0</v>
      </c>
      <c r="V93" s="43" t="str">
        <f t="shared" si="15"/>
        <v>23h11</v>
      </c>
      <c r="W93" s="2"/>
      <c r="X93" s="32">
        <f t="shared" si="10"/>
        <v>-12395</v>
      </c>
      <c r="Y93" s="9"/>
      <c r="Z93" s="69" t="str">
        <f t="shared" si="11"/>
        <v/>
      </c>
      <c r="AA93" s="9"/>
      <c r="AB93" s="49"/>
      <c r="AC93" s="9"/>
    </row>
    <row r="94" spans="1:29" ht="20.100000000000001" customHeight="1" thickTop="1" thickBot="1" x14ac:dyDescent="0.3">
      <c r="A94" s="98"/>
      <c r="B94" s="109" t="s">
        <v>78</v>
      </c>
      <c r="C94" s="96"/>
      <c r="D94" s="114"/>
      <c r="E94" s="176"/>
      <c r="F94" s="100" t="s">
        <v>77</v>
      </c>
      <c r="G94" s="39">
        <v>297837</v>
      </c>
      <c r="H94" s="43" t="str">
        <f t="shared" si="12"/>
        <v>20h45</v>
      </c>
      <c r="I94" s="22"/>
      <c r="J94" s="91" t="s">
        <v>77</v>
      </c>
      <c r="K94" s="34">
        <v>74156</v>
      </c>
      <c r="L94" s="43" t="str">
        <f t="shared" si="13"/>
        <v>18h36</v>
      </c>
      <c r="M94" s="2"/>
      <c r="N94" s="31">
        <f t="shared" si="14"/>
        <v>-223681</v>
      </c>
      <c r="O94" s="9"/>
      <c r="P94" s="69" t="str">
        <f t="shared" si="9"/>
        <v>faut m'expliquer!</v>
      </c>
      <c r="Q94" s="9"/>
      <c r="R94" s="44"/>
      <c r="S94" s="9"/>
      <c r="T94" s="93" t="s">
        <v>77</v>
      </c>
      <c r="U94" s="41">
        <v>30375</v>
      </c>
      <c r="V94" s="43" t="str">
        <f t="shared" si="15"/>
        <v>23h11</v>
      </c>
      <c r="W94" s="2"/>
      <c r="X94" s="32">
        <f t="shared" si="10"/>
        <v>-43781</v>
      </c>
      <c r="Y94" s="9"/>
      <c r="Z94" s="69" t="str">
        <f t="shared" si="11"/>
        <v/>
      </c>
      <c r="AA94" s="9"/>
      <c r="AB94" s="49"/>
      <c r="AC94" s="9"/>
    </row>
    <row r="95" spans="1:29" ht="20.100000000000001" customHeight="1" thickTop="1" thickBot="1" x14ac:dyDescent="0.3">
      <c r="A95" s="98"/>
      <c r="B95" s="109" t="s">
        <v>79</v>
      </c>
      <c r="C95" s="96"/>
      <c r="D95" s="114"/>
      <c r="E95" s="176"/>
      <c r="F95" s="100" t="s">
        <v>78</v>
      </c>
      <c r="G95" s="39">
        <v>245099</v>
      </c>
      <c r="H95" s="43" t="str">
        <f t="shared" si="12"/>
        <v>20h45</v>
      </c>
      <c r="I95" s="22"/>
      <c r="J95" s="91" t="s">
        <v>78</v>
      </c>
      <c r="K95" s="34">
        <v>56625</v>
      </c>
      <c r="L95" s="43" t="str">
        <f t="shared" si="13"/>
        <v>18h36</v>
      </c>
      <c r="M95" s="2"/>
      <c r="N95" s="31">
        <f t="shared" si="14"/>
        <v>-188474</v>
      </c>
      <c r="O95" s="9"/>
      <c r="P95" s="69" t="str">
        <f t="shared" si="9"/>
        <v>faut m'expliquer!</v>
      </c>
      <c r="Q95" s="9"/>
      <c r="R95" s="44"/>
      <c r="S95" s="9"/>
      <c r="T95" s="93" t="s">
        <v>78</v>
      </c>
      <c r="U95" s="41">
        <v>25152</v>
      </c>
      <c r="V95" s="43" t="str">
        <f t="shared" si="15"/>
        <v>23h11</v>
      </c>
      <c r="W95" s="2"/>
      <c r="X95" s="32">
        <f t="shared" si="10"/>
        <v>-31473</v>
      </c>
      <c r="Y95" s="9"/>
      <c r="Z95" s="69" t="str">
        <f t="shared" si="11"/>
        <v/>
      </c>
      <c r="AA95" s="9"/>
      <c r="AB95" s="49"/>
      <c r="AC95" s="9"/>
    </row>
    <row r="96" spans="1:29" ht="20.100000000000001" customHeight="1" thickTop="1" thickBot="1" x14ac:dyDescent="0.3">
      <c r="A96" s="98"/>
      <c r="B96" s="109"/>
      <c r="C96" s="96"/>
      <c r="D96" s="114"/>
      <c r="E96" s="176"/>
      <c r="F96" s="100" t="s">
        <v>79</v>
      </c>
      <c r="G96" s="39">
        <v>243927</v>
      </c>
      <c r="H96" s="43" t="str">
        <f t="shared" si="12"/>
        <v>20h45</v>
      </c>
      <c r="I96" s="22"/>
      <c r="J96" s="91" t="s">
        <v>79</v>
      </c>
      <c r="K96" s="34">
        <v>303052</v>
      </c>
      <c r="L96" s="43" t="str">
        <f t="shared" si="13"/>
        <v>18h36</v>
      </c>
      <c r="M96" s="2"/>
      <c r="N96" s="31">
        <f t="shared" si="14"/>
        <v>59125</v>
      </c>
      <c r="O96" s="9"/>
      <c r="P96" s="69" t="str">
        <f t="shared" si="9"/>
        <v/>
      </c>
      <c r="Q96" s="9"/>
      <c r="R96" s="44"/>
      <c r="S96" s="9"/>
      <c r="T96" s="93" t="s">
        <v>79</v>
      </c>
      <c r="U96" s="41">
        <v>263052</v>
      </c>
      <c r="V96" s="43" t="str">
        <f t="shared" si="15"/>
        <v>23h11</v>
      </c>
      <c r="W96" s="2"/>
      <c r="X96" s="32">
        <f t="shared" si="10"/>
        <v>-40000</v>
      </c>
      <c r="Y96" s="9"/>
      <c r="Z96" s="69" t="str">
        <f t="shared" si="11"/>
        <v/>
      </c>
      <c r="AA96" s="9"/>
      <c r="AB96" s="49"/>
      <c r="AC96" s="9"/>
    </row>
    <row r="97" spans="1:29" ht="20.100000000000001" customHeight="1" thickTop="1" thickBot="1" x14ac:dyDescent="0.3">
      <c r="A97" s="98"/>
      <c r="B97" s="109"/>
      <c r="C97" s="96"/>
      <c r="D97" s="114"/>
      <c r="E97" s="176"/>
      <c r="F97" s="100"/>
      <c r="G97" s="39"/>
      <c r="H97" s="43" t="str">
        <f t="shared" si="12"/>
        <v>20h45</v>
      </c>
      <c r="I97" s="22"/>
      <c r="J97" s="91"/>
      <c r="K97" s="34"/>
      <c r="L97" s="43" t="str">
        <f t="shared" si="13"/>
        <v>18h36</v>
      </c>
      <c r="M97" s="2"/>
      <c r="N97" s="31">
        <f t="shared" si="14"/>
        <v>0</v>
      </c>
      <c r="O97" s="9"/>
      <c r="P97" s="69" t="str">
        <f t="shared" si="9"/>
        <v/>
      </c>
      <c r="Q97" s="9"/>
      <c r="R97" s="44"/>
      <c r="S97" s="9"/>
      <c r="T97" s="93"/>
      <c r="U97" s="41"/>
      <c r="V97" s="43" t="str">
        <f t="shared" si="15"/>
        <v>23h11</v>
      </c>
      <c r="W97" s="2"/>
      <c r="X97" s="32">
        <f t="shared" si="10"/>
        <v>0</v>
      </c>
      <c r="Y97" s="9"/>
      <c r="Z97" s="69" t="str">
        <f t="shared" si="11"/>
        <v/>
      </c>
      <c r="AA97" s="9"/>
      <c r="AB97" s="49"/>
      <c r="AC97" s="9"/>
    </row>
    <row r="98" spans="1:29" ht="20.100000000000001" customHeight="1" thickTop="1" thickBot="1" x14ac:dyDescent="0.3">
      <c r="A98" s="98"/>
      <c r="B98" s="109"/>
      <c r="C98" s="96"/>
      <c r="D98" s="114"/>
      <c r="E98" s="176"/>
      <c r="F98" s="102"/>
      <c r="G98" s="51"/>
      <c r="H98" s="43" t="str">
        <f t="shared" si="12"/>
        <v>20h45</v>
      </c>
      <c r="I98" s="22"/>
      <c r="J98" s="91"/>
      <c r="K98" s="34"/>
      <c r="L98" s="43" t="str">
        <f t="shared" si="13"/>
        <v>18h36</v>
      </c>
      <c r="M98" s="2"/>
      <c r="N98" s="31">
        <f t="shared" si="14"/>
        <v>0</v>
      </c>
      <c r="O98" s="9"/>
      <c r="P98" s="69" t="str">
        <f t="shared" si="9"/>
        <v/>
      </c>
      <c r="Q98" s="9"/>
      <c r="R98" s="44"/>
      <c r="S98" s="9"/>
      <c r="T98" s="93"/>
      <c r="U98" s="62"/>
      <c r="V98" s="43" t="str">
        <f t="shared" si="15"/>
        <v>23h11</v>
      </c>
      <c r="W98" s="2"/>
      <c r="X98" s="32">
        <f t="shared" si="10"/>
        <v>0</v>
      </c>
      <c r="Y98" s="9"/>
      <c r="Z98" s="69" t="str">
        <f t="shared" si="11"/>
        <v/>
      </c>
      <c r="AA98" s="9"/>
      <c r="AB98" s="49"/>
      <c r="AC98" s="9"/>
    </row>
    <row r="99" spans="1:29" ht="20.100000000000001" customHeight="1" thickTop="1" thickBot="1" x14ac:dyDescent="0.3">
      <c r="A99" s="98"/>
      <c r="B99" s="109"/>
      <c r="C99" s="96"/>
      <c r="D99" s="114"/>
      <c r="E99" s="176"/>
      <c r="F99" s="102"/>
      <c r="G99" s="51"/>
      <c r="H99" s="43" t="str">
        <f t="shared" si="12"/>
        <v>20h45</v>
      </c>
      <c r="I99" s="22"/>
      <c r="J99" s="91"/>
      <c r="K99" s="34"/>
      <c r="L99" s="43" t="str">
        <f t="shared" si="13"/>
        <v>18h36</v>
      </c>
      <c r="M99" s="2"/>
      <c r="N99" s="31">
        <f t="shared" si="14"/>
        <v>0</v>
      </c>
      <c r="O99" s="9"/>
      <c r="P99" s="69" t="str">
        <f t="shared" si="9"/>
        <v/>
      </c>
      <c r="Q99" s="9"/>
      <c r="R99" s="44"/>
      <c r="S99" s="9"/>
      <c r="T99" s="93"/>
      <c r="U99" s="62"/>
      <c r="V99" s="43" t="str">
        <f t="shared" si="15"/>
        <v>23h11</v>
      </c>
      <c r="W99" s="2"/>
      <c r="X99" s="32">
        <f t="shared" si="10"/>
        <v>0</v>
      </c>
      <c r="Y99" s="9"/>
      <c r="Z99" s="69" t="str">
        <f t="shared" si="11"/>
        <v/>
      </c>
      <c r="AA99" s="9"/>
      <c r="AB99" s="49"/>
      <c r="AC99" s="9"/>
    </row>
    <row r="100" spans="1:29" ht="20.100000000000001" customHeight="1" thickTop="1" thickBot="1" x14ac:dyDescent="0.3">
      <c r="A100" s="98"/>
      <c r="B100" s="109"/>
      <c r="C100" s="96"/>
      <c r="D100" s="114"/>
      <c r="E100" s="176"/>
      <c r="F100" s="102"/>
      <c r="G100" s="51"/>
      <c r="H100" s="43" t="str">
        <f t="shared" si="12"/>
        <v>20h45</v>
      </c>
      <c r="I100" s="22"/>
      <c r="J100" s="91"/>
      <c r="K100" s="34"/>
      <c r="L100" s="43" t="str">
        <f t="shared" si="13"/>
        <v>18h36</v>
      </c>
      <c r="M100" s="2"/>
      <c r="N100" s="31">
        <f t="shared" si="14"/>
        <v>0</v>
      </c>
      <c r="O100" s="9"/>
      <c r="P100" s="69" t="str">
        <f t="shared" si="9"/>
        <v/>
      </c>
      <c r="Q100" s="9"/>
      <c r="R100" s="44"/>
      <c r="S100" s="9"/>
      <c r="T100" s="93"/>
      <c r="U100" s="62"/>
      <c r="V100" s="43" t="str">
        <f t="shared" si="15"/>
        <v>23h11</v>
      </c>
      <c r="W100" s="2"/>
      <c r="X100" s="32">
        <f t="shared" si="10"/>
        <v>0</v>
      </c>
      <c r="Y100" s="9"/>
      <c r="Z100" s="69" t="str">
        <f t="shared" si="11"/>
        <v/>
      </c>
      <c r="AA100" s="9"/>
      <c r="AB100" s="49"/>
      <c r="AC100" s="9"/>
    </row>
    <row r="101" spans="1:29" ht="20.100000000000001" customHeight="1" thickTop="1" thickBot="1" x14ac:dyDescent="0.3">
      <c r="A101" s="98"/>
      <c r="B101" s="109"/>
      <c r="C101" s="96"/>
      <c r="D101" s="114"/>
      <c r="E101" s="176"/>
      <c r="F101" s="102"/>
      <c r="G101" s="51"/>
      <c r="H101" s="43" t="str">
        <f t="shared" si="12"/>
        <v>20h45</v>
      </c>
      <c r="I101" s="22"/>
      <c r="J101" s="91"/>
      <c r="K101" s="34"/>
      <c r="L101" s="43" t="str">
        <f t="shared" si="13"/>
        <v>18h36</v>
      </c>
      <c r="M101" s="2"/>
      <c r="N101" s="31">
        <f t="shared" si="14"/>
        <v>0</v>
      </c>
      <c r="O101" s="9"/>
      <c r="P101" s="69" t="str">
        <f t="shared" si="9"/>
        <v/>
      </c>
      <c r="Q101" s="9"/>
      <c r="R101" s="44"/>
      <c r="S101" s="9"/>
      <c r="T101" s="93"/>
      <c r="U101" s="62"/>
      <c r="V101" s="43" t="str">
        <f t="shared" si="15"/>
        <v>23h11</v>
      </c>
      <c r="W101" s="2"/>
      <c r="X101" s="32">
        <f t="shared" si="10"/>
        <v>0</v>
      </c>
      <c r="Y101" s="9"/>
      <c r="Z101" s="61" t="str">
        <f t="shared" ref="Z101:Z115" si="16">IF(X101&lt;-100000,"perte de OUF?","")</f>
        <v/>
      </c>
      <c r="AA101" s="9"/>
      <c r="AB101" s="49"/>
      <c r="AC101" s="9"/>
    </row>
    <row r="102" spans="1:29" ht="20.100000000000001" customHeight="1" thickTop="1" thickBot="1" x14ac:dyDescent="0.3">
      <c r="A102" s="98"/>
      <c r="B102" s="109"/>
      <c r="C102" s="96"/>
      <c r="D102" s="114"/>
      <c r="E102" s="176"/>
      <c r="F102" s="102"/>
      <c r="G102" s="51"/>
      <c r="H102" s="43" t="str">
        <f t="shared" si="12"/>
        <v>20h45</v>
      </c>
      <c r="I102" s="22"/>
      <c r="J102" s="33"/>
      <c r="K102" s="34"/>
      <c r="L102" s="43" t="str">
        <f t="shared" si="13"/>
        <v>18h36</v>
      </c>
      <c r="M102" s="2"/>
      <c r="N102" s="31">
        <f t="shared" si="14"/>
        <v>0</v>
      </c>
      <c r="O102" s="9"/>
      <c r="P102" s="69" t="str">
        <f t="shared" si="9"/>
        <v/>
      </c>
      <c r="Q102" s="9"/>
      <c r="R102" s="44"/>
      <c r="S102" s="9"/>
      <c r="T102" s="93"/>
      <c r="U102" s="62"/>
      <c r="V102" s="43" t="str">
        <f t="shared" si="15"/>
        <v>23h11</v>
      </c>
      <c r="W102" s="2"/>
      <c r="X102" s="32">
        <f t="shared" si="10"/>
        <v>0</v>
      </c>
      <c r="Y102" s="9"/>
      <c r="Z102" s="61" t="str">
        <f t="shared" si="16"/>
        <v/>
      </c>
      <c r="AA102" s="9"/>
      <c r="AB102" s="49"/>
      <c r="AC102" s="9"/>
    </row>
    <row r="103" spans="1:29" ht="20.100000000000001" customHeight="1" thickTop="1" thickBot="1" x14ac:dyDescent="0.3">
      <c r="A103" s="98"/>
      <c r="B103" s="109"/>
      <c r="C103" s="96"/>
      <c r="D103" s="114"/>
      <c r="E103" s="176"/>
      <c r="F103" s="102"/>
      <c r="G103" s="51"/>
      <c r="H103" s="43" t="str">
        <f t="shared" si="12"/>
        <v>20h45</v>
      </c>
      <c r="I103" s="22"/>
      <c r="J103" s="33"/>
      <c r="K103" s="34"/>
      <c r="L103" s="43" t="str">
        <f t="shared" si="13"/>
        <v>18h36</v>
      </c>
      <c r="M103" s="2"/>
      <c r="N103" s="31">
        <f t="shared" si="14"/>
        <v>0</v>
      </c>
      <c r="O103" s="9"/>
      <c r="P103" s="69" t="str">
        <f t="shared" si="9"/>
        <v/>
      </c>
      <c r="Q103" s="9"/>
      <c r="R103" s="44"/>
      <c r="S103" s="9"/>
      <c r="T103" s="93"/>
      <c r="U103" s="62"/>
      <c r="V103" s="43" t="str">
        <f t="shared" si="15"/>
        <v>23h11</v>
      </c>
      <c r="W103" s="2"/>
      <c r="X103" s="32">
        <f t="shared" si="10"/>
        <v>0</v>
      </c>
      <c r="Y103" s="9"/>
      <c r="Z103" s="61" t="str">
        <f t="shared" si="16"/>
        <v/>
      </c>
      <c r="AA103" s="9"/>
      <c r="AB103" s="49"/>
      <c r="AC103" s="9"/>
    </row>
    <row r="104" spans="1:29" ht="20.100000000000001" customHeight="1" thickTop="1" thickBot="1" x14ac:dyDescent="0.3">
      <c r="A104" s="98"/>
      <c r="B104" s="109"/>
      <c r="C104" s="96"/>
      <c r="D104" s="114"/>
      <c r="E104" s="176"/>
      <c r="F104" s="102"/>
      <c r="G104" s="51"/>
      <c r="H104" s="43" t="str">
        <f t="shared" si="12"/>
        <v>20h45</v>
      </c>
      <c r="I104" s="22"/>
      <c r="J104" s="33"/>
      <c r="K104" s="34"/>
      <c r="L104" s="43" t="str">
        <f t="shared" si="13"/>
        <v>18h36</v>
      </c>
      <c r="M104" s="2"/>
      <c r="N104" s="31">
        <f t="shared" si="14"/>
        <v>0</v>
      </c>
      <c r="O104" s="9"/>
      <c r="P104" s="69" t="str">
        <f t="shared" si="9"/>
        <v/>
      </c>
      <c r="Q104" s="9"/>
      <c r="R104" s="44"/>
      <c r="S104" s="9"/>
      <c r="T104" s="93"/>
      <c r="U104" s="41"/>
      <c r="V104" s="43" t="str">
        <f t="shared" si="15"/>
        <v>23h11</v>
      </c>
      <c r="W104" s="2"/>
      <c r="X104" s="32">
        <f t="shared" si="10"/>
        <v>0</v>
      </c>
      <c r="Y104" s="9"/>
      <c r="Z104" s="61" t="str">
        <f t="shared" si="16"/>
        <v/>
      </c>
      <c r="AA104" s="9"/>
      <c r="AB104" s="49"/>
      <c r="AC104" s="9"/>
    </row>
    <row r="105" spans="1:29" ht="20.100000000000001" customHeight="1" thickTop="1" thickBot="1" x14ac:dyDescent="0.3">
      <c r="A105" s="98"/>
      <c r="B105" s="109"/>
      <c r="C105" s="96"/>
      <c r="D105" s="114"/>
      <c r="E105" s="176"/>
      <c r="F105" s="103"/>
      <c r="G105" s="51"/>
      <c r="H105" s="43" t="str">
        <f t="shared" si="12"/>
        <v>20h45</v>
      </c>
      <c r="I105" s="22"/>
      <c r="J105" s="33"/>
      <c r="K105" s="34"/>
      <c r="L105" s="43" t="str">
        <f t="shared" si="13"/>
        <v>18h36</v>
      </c>
      <c r="M105" s="2"/>
      <c r="N105" s="31">
        <f t="shared" si="14"/>
        <v>0</v>
      </c>
      <c r="O105" s="9"/>
      <c r="P105" s="69" t="str">
        <f t="shared" si="9"/>
        <v/>
      </c>
      <c r="Q105" s="9"/>
      <c r="R105" s="44"/>
      <c r="S105" s="9"/>
      <c r="T105" s="93"/>
      <c r="U105" s="41"/>
      <c r="V105" s="43" t="str">
        <f t="shared" si="15"/>
        <v>23h11</v>
      </c>
      <c r="W105" s="2"/>
      <c r="X105" s="32">
        <f t="shared" si="10"/>
        <v>0</v>
      </c>
      <c r="Y105" s="9"/>
      <c r="Z105" s="61" t="str">
        <f t="shared" si="16"/>
        <v/>
      </c>
      <c r="AA105" s="9"/>
      <c r="AB105" s="49"/>
      <c r="AC105" s="9"/>
    </row>
    <row r="106" spans="1:29" ht="20.100000000000001" customHeight="1" thickTop="1" thickBot="1" x14ac:dyDescent="0.3">
      <c r="A106" s="98"/>
      <c r="B106" s="109"/>
      <c r="C106" s="96"/>
      <c r="D106" s="114"/>
      <c r="E106" s="176"/>
      <c r="F106" s="103"/>
      <c r="G106" s="51"/>
      <c r="H106" s="43" t="str">
        <f t="shared" si="12"/>
        <v>20h45</v>
      </c>
      <c r="I106" s="22"/>
      <c r="J106" s="33"/>
      <c r="K106" s="34"/>
      <c r="L106" s="43" t="str">
        <f t="shared" si="13"/>
        <v>18h36</v>
      </c>
      <c r="M106" s="2"/>
      <c r="N106" s="31">
        <f t="shared" si="14"/>
        <v>0</v>
      </c>
      <c r="O106" s="9"/>
      <c r="P106" s="69" t="str">
        <f t="shared" si="9"/>
        <v/>
      </c>
      <c r="Q106" s="9"/>
      <c r="R106" s="44"/>
      <c r="S106" s="9"/>
      <c r="T106" s="93"/>
      <c r="U106" s="41"/>
      <c r="V106" s="43" t="str">
        <f t="shared" si="15"/>
        <v>23h11</v>
      </c>
      <c r="W106" s="2"/>
      <c r="X106" s="32">
        <f t="shared" si="10"/>
        <v>0</v>
      </c>
      <c r="Y106" s="9"/>
      <c r="Z106" s="61" t="str">
        <f t="shared" si="16"/>
        <v/>
      </c>
      <c r="AA106" s="9"/>
      <c r="AB106" s="49"/>
      <c r="AC106" s="9"/>
    </row>
    <row r="107" spans="1:29" ht="20.100000000000001" customHeight="1" thickTop="1" thickBot="1" x14ac:dyDescent="0.3">
      <c r="A107" s="98"/>
      <c r="B107" s="109"/>
      <c r="C107" s="96"/>
      <c r="D107" s="114"/>
      <c r="E107" s="176"/>
      <c r="F107" s="104"/>
      <c r="G107" s="39"/>
      <c r="H107" s="43" t="str">
        <f t="shared" si="12"/>
        <v>20h45</v>
      </c>
      <c r="I107" s="22"/>
      <c r="J107" s="33"/>
      <c r="K107" s="34"/>
      <c r="L107" s="43" t="str">
        <f t="shared" si="13"/>
        <v>18h36</v>
      </c>
      <c r="M107" s="2"/>
      <c r="N107" s="31">
        <f t="shared" si="14"/>
        <v>0</v>
      </c>
      <c r="O107" s="9"/>
      <c r="P107" s="69" t="str">
        <f t="shared" si="9"/>
        <v/>
      </c>
      <c r="Q107" s="9"/>
      <c r="R107" s="44"/>
      <c r="S107" s="9"/>
      <c r="T107" s="93"/>
      <c r="U107" s="41"/>
      <c r="V107" s="43" t="str">
        <f t="shared" si="15"/>
        <v>23h11</v>
      </c>
      <c r="W107" s="2"/>
      <c r="X107" s="32">
        <f t="shared" si="10"/>
        <v>0</v>
      </c>
      <c r="Y107" s="9"/>
      <c r="Z107" s="61" t="str">
        <f t="shared" si="16"/>
        <v/>
      </c>
      <c r="AA107" s="9"/>
      <c r="AB107" s="49"/>
      <c r="AC107" s="9"/>
    </row>
    <row r="108" spans="1:29" ht="20.100000000000001" customHeight="1" thickTop="1" thickBot="1" x14ac:dyDescent="0.3">
      <c r="A108" s="98"/>
      <c r="B108" s="109"/>
      <c r="C108" s="96"/>
      <c r="D108" s="114"/>
      <c r="E108" s="176"/>
      <c r="F108" s="104"/>
      <c r="G108" s="39"/>
      <c r="H108" s="43" t="str">
        <f t="shared" si="12"/>
        <v>20h45</v>
      </c>
      <c r="I108" s="22"/>
      <c r="J108" s="33"/>
      <c r="K108" s="34"/>
      <c r="L108" s="43" t="str">
        <f t="shared" si="13"/>
        <v>18h36</v>
      </c>
      <c r="M108" s="2"/>
      <c r="N108" s="31">
        <f t="shared" ref="N108:N109" si="17">K114-G108</f>
        <v>0</v>
      </c>
      <c r="O108" s="9"/>
      <c r="P108" s="69" t="str">
        <f t="shared" si="9"/>
        <v/>
      </c>
      <c r="Q108" s="9"/>
      <c r="R108" s="44"/>
      <c r="S108" s="9"/>
      <c r="T108" s="40"/>
      <c r="U108" s="41"/>
      <c r="V108" s="43" t="str">
        <f t="shared" si="15"/>
        <v>23h11</v>
      </c>
      <c r="W108" s="2"/>
      <c r="X108" s="32">
        <f t="shared" si="10"/>
        <v>0</v>
      </c>
      <c r="Y108" s="9"/>
      <c r="Z108" s="61" t="str">
        <f t="shared" si="16"/>
        <v/>
      </c>
      <c r="AA108" s="9"/>
      <c r="AB108" s="49"/>
      <c r="AC108" s="9"/>
    </row>
    <row r="109" spans="1:29" ht="20.100000000000001" customHeight="1" thickTop="1" thickBot="1" x14ac:dyDescent="0.3">
      <c r="A109" s="98"/>
      <c r="B109" s="109"/>
      <c r="C109" s="96"/>
      <c r="D109" s="114"/>
      <c r="E109" s="176"/>
      <c r="F109" s="104"/>
      <c r="G109" s="39"/>
      <c r="H109" s="43" t="str">
        <f t="shared" si="12"/>
        <v>20h45</v>
      </c>
      <c r="I109" s="22"/>
      <c r="J109" s="33"/>
      <c r="K109" s="34"/>
      <c r="L109" s="43" t="str">
        <f t="shared" si="13"/>
        <v>18h36</v>
      </c>
      <c r="M109" s="2"/>
      <c r="N109" s="31">
        <f t="shared" si="17"/>
        <v>0</v>
      </c>
      <c r="O109" s="9"/>
      <c r="P109" s="69" t="str">
        <f t="shared" si="9"/>
        <v/>
      </c>
      <c r="Q109" s="9"/>
      <c r="R109" s="44"/>
      <c r="S109" s="9"/>
      <c r="T109" s="40"/>
      <c r="U109" s="41"/>
      <c r="V109" s="43" t="str">
        <f t="shared" si="15"/>
        <v>23h11</v>
      </c>
      <c r="W109" s="2"/>
      <c r="X109" s="32">
        <f t="shared" si="10"/>
        <v>0</v>
      </c>
      <c r="Y109" s="9"/>
      <c r="Z109" s="61" t="str">
        <f t="shared" si="16"/>
        <v/>
      </c>
      <c r="AA109" s="9"/>
      <c r="AB109" s="49"/>
      <c r="AC109" s="9"/>
    </row>
    <row r="110" spans="1:29" ht="20.100000000000001" customHeight="1" thickTop="1" thickBot="1" x14ac:dyDescent="0.3">
      <c r="A110" s="98"/>
      <c r="B110" s="109"/>
      <c r="C110" s="96"/>
      <c r="D110" s="114"/>
      <c r="E110" s="176"/>
      <c r="F110" s="104"/>
      <c r="G110" s="39"/>
      <c r="H110" s="43" t="str">
        <f t="shared" si="12"/>
        <v>20h45</v>
      </c>
      <c r="I110" s="22"/>
      <c r="J110" s="33"/>
      <c r="K110" s="34"/>
      <c r="L110" s="43" t="str">
        <f t="shared" si="13"/>
        <v>18h36</v>
      </c>
      <c r="M110" s="2"/>
      <c r="N110" s="31">
        <f t="shared" ref="N110:N115" si="18">K116-G110</f>
        <v>0</v>
      </c>
      <c r="O110" s="9"/>
      <c r="P110" s="69" t="str">
        <f t="shared" si="9"/>
        <v/>
      </c>
      <c r="Q110" s="9"/>
      <c r="R110" s="44"/>
      <c r="S110" s="9"/>
      <c r="T110" s="40"/>
      <c r="U110" s="41"/>
      <c r="V110" s="43" t="str">
        <f t="shared" si="15"/>
        <v>23h11</v>
      </c>
      <c r="W110" s="2"/>
      <c r="X110" s="32">
        <f t="shared" si="10"/>
        <v>0</v>
      </c>
      <c r="Y110" s="9"/>
      <c r="Z110" s="61" t="str">
        <f t="shared" si="16"/>
        <v/>
      </c>
      <c r="AA110" s="9"/>
      <c r="AB110" s="49"/>
      <c r="AC110" s="9"/>
    </row>
    <row r="111" spans="1:29" ht="20.100000000000001" customHeight="1" thickTop="1" thickBot="1" x14ac:dyDescent="0.3">
      <c r="A111" s="98"/>
      <c r="B111" s="109"/>
      <c r="C111" s="96"/>
      <c r="D111" s="114"/>
      <c r="E111" s="176"/>
      <c r="F111" s="104"/>
      <c r="G111" s="39"/>
      <c r="H111" s="43" t="str">
        <f t="shared" si="12"/>
        <v>20h45</v>
      </c>
      <c r="I111" s="22"/>
      <c r="J111" s="33"/>
      <c r="K111" s="34"/>
      <c r="L111" s="43" t="str">
        <f t="shared" si="13"/>
        <v>18h36</v>
      </c>
      <c r="M111" s="2"/>
      <c r="N111" s="31">
        <f t="shared" si="18"/>
        <v>0</v>
      </c>
      <c r="O111" s="9"/>
      <c r="P111" s="61" t="str">
        <f t="shared" ref="P111:P115" si="19">IF(N111&lt;-100000,"perte de OUF?","")</f>
        <v/>
      </c>
      <c r="Q111" s="9"/>
      <c r="R111" s="44"/>
      <c r="S111" s="9"/>
      <c r="T111" s="40"/>
      <c r="U111" s="41"/>
      <c r="V111" s="43" t="str">
        <f t="shared" si="15"/>
        <v>23h11</v>
      </c>
      <c r="W111" s="2"/>
      <c r="X111" s="32">
        <f t="shared" si="10"/>
        <v>0</v>
      </c>
      <c r="Y111" s="9"/>
      <c r="Z111" s="61" t="str">
        <f t="shared" si="16"/>
        <v/>
      </c>
      <c r="AA111" s="9"/>
      <c r="AB111" s="49"/>
      <c r="AC111" s="9"/>
    </row>
    <row r="112" spans="1:29" ht="20.100000000000001" customHeight="1" thickTop="1" thickBot="1" x14ac:dyDescent="0.3">
      <c r="A112" s="98"/>
      <c r="B112" s="109"/>
      <c r="C112" s="96"/>
      <c r="D112" s="114"/>
      <c r="E112" s="176"/>
      <c r="F112" s="104"/>
      <c r="G112" s="39"/>
      <c r="H112" s="43" t="str">
        <f t="shared" si="12"/>
        <v>20h45</v>
      </c>
      <c r="I112" s="22"/>
      <c r="J112" s="33"/>
      <c r="K112" s="34"/>
      <c r="L112" s="43" t="str">
        <f t="shared" si="13"/>
        <v>18h36</v>
      </c>
      <c r="M112" s="2"/>
      <c r="N112" s="31">
        <f t="shared" si="18"/>
        <v>0</v>
      </c>
      <c r="O112" s="9"/>
      <c r="P112" s="61" t="str">
        <f t="shared" si="19"/>
        <v/>
      </c>
      <c r="Q112" s="9"/>
      <c r="R112" s="44"/>
      <c r="S112" s="9"/>
      <c r="T112" s="40"/>
      <c r="U112" s="41"/>
      <c r="V112" s="43" t="str">
        <f t="shared" si="15"/>
        <v>23h11</v>
      </c>
      <c r="W112" s="2"/>
      <c r="X112" s="32">
        <f t="shared" si="10"/>
        <v>0</v>
      </c>
      <c r="Y112" s="9"/>
      <c r="Z112" s="61" t="str">
        <f t="shared" si="16"/>
        <v/>
      </c>
      <c r="AA112" s="9"/>
      <c r="AB112" s="49"/>
      <c r="AC112" s="9"/>
    </row>
    <row r="113" spans="1:29" ht="20.100000000000001" customHeight="1" thickTop="1" thickBot="1" x14ac:dyDescent="0.3">
      <c r="A113" s="98"/>
      <c r="B113" s="109"/>
      <c r="C113" s="96"/>
      <c r="D113" s="114"/>
      <c r="E113" s="176"/>
      <c r="F113" s="105"/>
      <c r="G113" s="53"/>
      <c r="H113" s="43" t="str">
        <f t="shared" si="12"/>
        <v>20h45</v>
      </c>
      <c r="I113" s="22"/>
      <c r="J113" s="33"/>
      <c r="K113" s="34"/>
      <c r="L113" s="43" t="str">
        <f t="shared" si="13"/>
        <v>18h36</v>
      </c>
      <c r="M113" s="2"/>
      <c r="N113" s="31">
        <f t="shared" si="18"/>
        <v>0</v>
      </c>
      <c r="O113" s="9"/>
      <c r="P113" s="61" t="str">
        <f t="shared" si="19"/>
        <v/>
      </c>
      <c r="Q113" s="9"/>
      <c r="R113" s="44"/>
      <c r="S113" s="9"/>
      <c r="T113" s="40"/>
      <c r="U113" s="41"/>
      <c r="V113" s="43" t="str">
        <f t="shared" si="15"/>
        <v>23h11</v>
      </c>
      <c r="W113" s="2"/>
      <c r="X113" s="32">
        <f t="shared" si="10"/>
        <v>0</v>
      </c>
      <c r="Y113" s="9"/>
      <c r="Z113" s="61" t="str">
        <f t="shared" si="16"/>
        <v/>
      </c>
      <c r="AA113" s="9"/>
      <c r="AB113" s="49"/>
      <c r="AC113" s="9"/>
    </row>
    <row r="114" spans="1:29" ht="20.100000000000001" customHeight="1" thickTop="1" thickBot="1" x14ac:dyDescent="0.3">
      <c r="A114" s="98"/>
      <c r="B114" s="109"/>
      <c r="C114" s="96"/>
      <c r="D114" s="114"/>
      <c r="E114" s="176"/>
      <c r="F114" s="105"/>
      <c r="G114" s="53"/>
      <c r="H114" s="43" t="str">
        <f t="shared" si="12"/>
        <v>20h45</v>
      </c>
      <c r="I114" s="22"/>
      <c r="J114" s="33"/>
      <c r="K114" s="34"/>
      <c r="L114" s="43" t="str">
        <f t="shared" si="13"/>
        <v>18h36</v>
      </c>
      <c r="M114" s="2"/>
      <c r="N114" s="31">
        <f t="shared" si="18"/>
        <v>0</v>
      </c>
      <c r="O114" s="19"/>
      <c r="P114" s="61" t="str">
        <f t="shared" si="19"/>
        <v/>
      </c>
      <c r="Q114" s="19"/>
      <c r="R114" s="44"/>
      <c r="S114" s="19"/>
      <c r="T114" s="40"/>
      <c r="U114" s="41"/>
      <c r="V114" s="43" t="str">
        <f t="shared" si="15"/>
        <v>23h11</v>
      </c>
      <c r="W114" s="2"/>
      <c r="X114" s="32">
        <f t="shared" si="10"/>
        <v>0</v>
      </c>
      <c r="Y114" s="19"/>
      <c r="Z114" s="61" t="str">
        <f t="shared" si="16"/>
        <v/>
      </c>
      <c r="AA114" s="54"/>
      <c r="AB114" s="49"/>
      <c r="AC114" s="10"/>
    </row>
    <row r="115" spans="1:29" ht="20.100000000000001" customHeight="1" thickTop="1" thickBot="1" x14ac:dyDescent="0.3">
      <c r="A115" s="98"/>
      <c r="B115" s="109"/>
      <c r="C115" s="96"/>
      <c r="D115" s="114"/>
      <c r="E115" s="176"/>
      <c r="F115" s="105"/>
      <c r="G115" s="53"/>
      <c r="H115" s="43" t="str">
        <f t="shared" si="12"/>
        <v>20h45</v>
      </c>
      <c r="I115" s="85"/>
      <c r="J115" s="87"/>
      <c r="K115" s="88"/>
      <c r="L115" s="43" t="str">
        <f t="shared" si="13"/>
        <v>18h36</v>
      </c>
      <c r="M115" s="2"/>
      <c r="N115" s="31">
        <f t="shared" si="18"/>
        <v>0</v>
      </c>
      <c r="O115" s="20"/>
      <c r="P115" s="61" t="str">
        <f t="shared" si="19"/>
        <v/>
      </c>
      <c r="Q115" s="20"/>
      <c r="R115" s="44"/>
      <c r="S115" s="20"/>
      <c r="T115" s="116"/>
      <c r="U115" s="117"/>
      <c r="V115" s="70" t="str">
        <f t="shared" si="15"/>
        <v>23h11</v>
      </c>
      <c r="W115" s="2"/>
      <c r="X115" s="32">
        <f t="shared" si="10"/>
        <v>0</v>
      </c>
      <c r="Y115" s="71"/>
      <c r="Z115" s="72" t="str">
        <f t="shared" si="16"/>
        <v/>
      </c>
      <c r="AA115" s="12"/>
      <c r="AB115" s="2"/>
      <c r="AC115" s="11"/>
    </row>
    <row r="116" spans="1:29" x14ac:dyDescent="0.25">
      <c r="E116" s="5"/>
      <c r="F116" s="4"/>
      <c r="G116" s="4"/>
      <c r="H116" s="28"/>
      <c r="I116" s="5"/>
      <c r="J116" s="89"/>
      <c r="K116" s="90"/>
      <c r="L116" s="28"/>
      <c r="O116" s="4"/>
      <c r="P116" s="59"/>
      <c r="Q116" s="4"/>
      <c r="S116" s="4"/>
      <c r="T116" s="118"/>
      <c r="U116" s="90"/>
      <c r="V116" s="73"/>
      <c r="W116" s="5"/>
      <c r="X116" s="74"/>
      <c r="Y116" s="5"/>
      <c r="Z116" s="74"/>
      <c r="AA116" s="4"/>
      <c r="AC116" s="4"/>
    </row>
    <row r="117" spans="1:29" x14ac:dyDescent="0.25">
      <c r="E117" s="5"/>
      <c r="F117" s="4"/>
      <c r="G117" s="4"/>
      <c r="H117" s="28"/>
      <c r="I117" s="5"/>
      <c r="J117" s="68"/>
      <c r="K117" s="68"/>
      <c r="L117" s="28"/>
      <c r="O117" s="4"/>
      <c r="P117" s="59"/>
      <c r="Q117" s="4"/>
      <c r="S117" s="4"/>
      <c r="T117" s="118"/>
      <c r="U117" s="90"/>
      <c r="V117" s="28"/>
      <c r="Y117" s="4"/>
      <c r="Z117" s="57"/>
      <c r="AA117" s="4"/>
      <c r="AC117" s="4"/>
    </row>
    <row r="118" spans="1:29" x14ac:dyDescent="0.25">
      <c r="E118" s="5"/>
      <c r="F118" s="4"/>
      <c r="G118" s="4"/>
      <c r="H118" s="28"/>
      <c r="I118" s="5"/>
      <c r="J118" s="68"/>
      <c r="K118" s="68"/>
      <c r="L118" s="28"/>
      <c r="O118" s="4"/>
      <c r="P118" s="59"/>
      <c r="Q118" s="4"/>
      <c r="S118" s="4"/>
      <c r="T118" s="118"/>
      <c r="U118" s="90"/>
      <c r="V118" s="28"/>
      <c r="Y118" s="4"/>
      <c r="Z118" s="57"/>
      <c r="AA118" s="4"/>
      <c r="AC118" s="4"/>
    </row>
    <row r="119" spans="1:29" x14ac:dyDescent="0.25">
      <c r="E119" s="5"/>
      <c r="F119" s="4"/>
      <c r="G119" s="4"/>
      <c r="H119" s="28"/>
      <c r="I119" s="5"/>
      <c r="J119" s="68"/>
      <c r="K119" s="68"/>
      <c r="L119" s="28"/>
      <c r="O119" s="4"/>
      <c r="P119" s="59"/>
      <c r="Q119" s="4"/>
      <c r="S119" s="4"/>
      <c r="T119" s="118"/>
      <c r="U119" s="90"/>
      <c r="V119" s="28"/>
      <c r="Y119" s="4"/>
      <c r="Z119" s="57"/>
      <c r="AA119" s="4"/>
      <c r="AC119" s="4"/>
    </row>
    <row r="120" spans="1:29" x14ac:dyDescent="0.25">
      <c r="E120" s="5"/>
      <c r="F120" s="4"/>
      <c r="G120" s="4"/>
      <c r="H120" s="28"/>
      <c r="I120" s="5"/>
      <c r="J120" s="68"/>
      <c r="K120" s="68"/>
      <c r="L120" s="28"/>
      <c r="O120" s="4"/>
      <c r="P120" s="59"/>
      <c r="Q120" s="4"/>
      <c r="S120" s="4"/>
      <c r="T120" s="4"/>
      <c r="U120" s="4"/>
      <c r="V120" s="28"/>
      <c r="Y120" s="4"/>
      <c r="Z120" s="57"/>
      <c r="AA120" s="4"/>
      <c r="AC120" s="4"/>
    </row>
    <row r="121" spans="1:29" x14ac:dyDescent="0.25">
      <c r="E121" s="5"/>
      <c r="F121" s="4"/>
      <c r="G121" s="4"/>
      <c r="H121" s="28"/>
      <c r="I121" s="5"/>
      <c r="J121" s="68"/>
      <c r="K121" s="68"/>
      <c r="L121" s="28"/>
      <c r="O121" s="4"/>
      <c r="P121" s="59"/>
      <c r="Q121" s="4"/>
      <c r="S121" s="4"/>
      <c r="T121" s="4"/>
      <c r="U121" s="4"/>
      <c r="V121" s="28"/>
      <c r="Y121" s="4"/>
      <c r="Z121" s="57"/>
      <c r="AA121" s="4"/>
      <c r="AC121" s="4"/>
    </row>
    <row r="122" spans="1:29" x14ac:dyDescent="0.25">
      <c r="E122" s="5"/>
      <c r="F122" s="4"/>
      <c r="G122" s="4"/>
      <c r="H122" s="28"/>
      <c r="I122" s="5"/>
      <c r="J122" s="4"/>
      <c r="K122" s="4"/>
      <c r="L122" s="28"/>
      <c r="O122" s="4"/>
      <c r="P122" s="59"/>
      <c r="Q122" s="4"/>
      <c r="S122" s="4"/>
      <c r="T122" s="4"/>
      <c r="U122" s="4"/>
      <c r="V122" s="28"/>
      <c r="Y122" s="4"/>
      <c r="Z122" s="57"/>
      <c r="AA122" s="4"/>
      <c r="AC122" s="4"/>
    </row>
    <row r="123" spans="1:29" x14ac:dyDescent="0.25">
      <c r="E123" s="5"/>
      <c r="F123" s="4"/>
      <c r="G123" s="4"/>
      <c r="H123" s="28"/>
      <c r="I123" s="5"/>
      <c r="J123" s="4"/>
      <c r="K123" s="4"/>
      <c r="L123" s="28"/>
      <c r="O123" s="4"/>
      <c r="P123" s="59"/>
      <c r="Q123" s="4"/>
      <c r="S123" s="4"/>
      <c r="T123" s="4"/>
      <c r="U123" s="4"/>
      <c r="V123" s="28"/>
      <c r="Y123" s="4"/>
      <c r="Z123" s="57"/>
      <c r="AA123" s="4"/>
      <c r="AC123" s="4"/>
    </row>
    <row r="124" spans="1:29" x14ac:dyDescent="0.25">
      <c r="E124" s="5"/>
      <c r="F124" s="4"/>
      <c r="G124" s="4"/>
      <c r="H124" s="28"/>
      <c r="I124" s="5"/>
      <c r="J124" s="4"/>
      <c r="K124" s="4"/>
      <c r="L124" s="28"/>
      <c r="O124" s="4"/>
      <c r="P124" s="59"/>
      <c r="Q124" s="4"/>
      <c r="S124" s="4"/>
      <c r="T124" s="4"/>
      <c r="U124" s="4"/>
      <c r="V124" s="28"/>
      <c r="Y124" s="4"/>
      <c r="Z124" s="57"/>
      <c r="AA124" s="4"/>
      <c r="AC124" s="4"/>
    </row>
    <row r="125" spans="1:29" x14ac:dyDescent="0.25">
      <c r="E125" s="5"/>
      <c r="F125" s="4"/>
      <c r="G125" s="4"/>
      <c r="H125" s="28"/>
      <c r="I125" s="5"/>
      <c r="J125" s="4"/>
      <c r="K125" s="4"/>
      <c r="L125" s="28"/>
      <c r="O125" s="4"/>
      <c r="P125" s="59"/>
      <c r="Q125" s="4"/>
      <c r="S125" s="4"/>
      <c r="T125" s="4"/>
      <c r="U125" s="4"/>
      <c r="V125" s="28"/>
      <c r="Y125" s="4"/>
      <c r="Z125" s="57"/>
      <c r="AA125" s="4"/>
      <c r="AC125" s="4"/>
    </row>
    <row r="126" spans="1:29" x14ac:dyDescent="0.25">
      <c r="E126" s="5"/>
      <c r="F126" s="4"/>
      <c r="G126" s="4"/>
      <c r="H126" s="28"/>
      <c r="I126" s="5"/>
      <c r="J126" s="4"/>
      <c r="K126" s="4"/>
      <c r="L126" s="28"/>
      <c r="O126" s="4"/>
      <c r="P126" s="59"/>
      <c r="Q126" s="4"/>
      <c r="S126" s="4"/>
      <c r="T126" s="4"/>
      <c r="U126" s="4"/>
      <c r="V126" s="28"/>
      <c r="Y126" s="4"/>
      <c r="Z126" s="57"/>
      <c r="AA126" s="4"/>
      <c r="AC126" s="4"/>
    </row>
    <row r="127" spans="1:29" x14ac:dyDescent="0.25">
      <c r="E127" s="5"/>
      <c r="F127" s="4"/>
      <c r="G127" s="4"/>
      <c r="H127" s="28"/>
      <c r="I127" s="5"/>
      <c r="J127" s="4"/>
      <c r="K127" s="4"/>
      <c r="L127" s="28"/>
      <c r="O127" s="4"/>
      <c r="P127" s="59"/>
      <c r="Q127" s="4"/>
      <c r="S127" s="4"/>
      <c r="T127" s="4"/>
      <c r="U127" s="4"/>
      <c r="V127" s="28"/>
      <c r="Y127" s="4"/>
      <c r="Z127" s="57"/>
      <c r="AA127" s="4"/>
      <c r="AC127" s="4"/>
    </row>
    <row r="128" spans="1:29" x14ac:dyDescent="0.25">
      <c r="E128" s="5"/>
      <c r="F128" s="4"/>
      <c r="G128" s="4"/>
      <c r="H128" s="28"/>
      <c r="I128" s="5"/>
      <c r="J128" s="4"/>
      <c r="K128" s="4"/>
      <c r="L128" s="28"/>
      <c r="O128" s="4"/>
      <c r="P128" s="59"/>
      <c r="Q128" s="4"/>
      <c r="S128" s="4"/>
      <c r="T128" s="4"/>
      <c r="U128" s="4"/>
      <c r="V128" s="28"/>
      <c r="Y128" s="4"/>
      <c r="Z128" s="57"/>
      <c r="AA128" s="4"/>
      <c r="AC128" s="4"/>
    </row>
    <row r="129" spans="5:29" x14ac:dyDescent="0.25">
      <c r="E129" s="5"/>
      <c r="F129" s="4"/>
      <c r="G129" s="4"/>
      <c r="H129" s="28"/>
      <c r="I129" s="5"/>
      <c r="J129" s="4"/>
      <c r="K129" s="4"/>
      <c r="L129" s="28"/>
      <c r="O129" s="4"/>
      <c r="P129" s="59"/>
      <c r="Q129" s="4"/>
      <c r="S129" s="4"/>
      <c r="T129" s="4"/>
      <c r="U129" s="4"/>
      <c r="V129" s="28"/>
      <c r="Y129" s="4"/>
      <c r="Z129" s="57"/>
      <c r="AA129" s="4"/>
      <c r="AC129" s="4"/>
    </row>
    <row r="130" spans="5:29" x14ac:dyDescent="0.25">
      <c r="E130" s="5"/>
      <c r="F130" s="4"/>
      <c r="G130" s="4"/>
      <c r="H130" s="28"/>
      <c r="I130" s="5"/>
      <c r="J130" s="4"/>
      <c r="K130" s="4"/>
      <c r="L130" s="28"/>
      <c r="O130" s="4"/>
      <c r="P130" s="59"/>
      <c r="Q130" s="4"/>
      <c r="S130" s="4"/>
      <c r="T130" s="4"/>
      <c r="U130" s="4"/>
      <c r="V130" s="28"/>
      <c r="Y130" s="4"/>
      <c r="Z130" s="57"/>
      <c r="AA130" s="4"/>
      <c r="AC130" s="4"/>
    </row>
    <row r="131" spans="5:29" x14ac:dyDescent="0.25">
      <c r="E131" s="5"/>
      <c r="F131" s="4"/>
      <c r="G131" s="4"/>
      <c r="H131" s="28"/>
      <c r="I131" s="5"/>
      <c r="J131" s="4"/>
      <c r="K131" s="4"/>
      <c r="L131" s="28"/>
      <c r="O131" s="4"/>
      <c r="P131" s="59"/>
      <c r="Q131" s="4"/>
      <c r="S131" s="4"/>
      <c r="T131" s="4"/>
      <c r="U131" s="4"/>
      <c r="V131" s="28"/>
      <c r="Y131" s="4"/>
      <c r="Z131" s="57"/>
      <c r="AA131" s="4"/>
      <c r="AC131" s="4"/>
    </row>
    <row r="132" spans="5:29" x14ac:dyDescent="0.25">
      <c r="E132" s="5"/>
      <c r="F132" s="4"/>
      <c r="G132" s="4"/>
      <c r="H132" s="28"/>
      <c r="I132" s="5"/>
      <c r="J132" s="4"/>
      <c r="K132" s="4"/>
      <c r="L132" s="28"/>
      <c r="O132" s="4"/>
      <c r="P132" s="59"/>
      <c r="Q132" s="4"/>
      <c r="S132" s="4"/>
      <c r="T132" s="4"/>
      <c r="U132" s="4"/>
      <c r="V132" s="28"/>
      <c r="Y132" s="4"/>
      <c r="Z132" s="57"/>
      <c r="AA132" s="4"/>
      <c r="AC132" s="4"/>
    </row>
    <row r="133" spans="5:29" x14ac:dyDescent="0.25">
      <c r="E133" s="5"/>
      <c r="F133" s="4"/>
      <c r="G133" s="4"/>
      <c r="H133" s="28"/>
      <c r="I133" s="5"/>
      <c r="J133" s="4"/>
      <c r="K133" s="4"/>
      <c r="L133" s="28"/>
      <c r="O133" s="4"/>
      <c r="P133" s="59"/>
      <c r="Q133" s="4"/>
      <c r="S133" s="4"/>
      <c r="T133" s="4"/>
      <c r="U133" s="4"/>
      <c r="V133" s="28"/>
      <c r="Y133" s="4"/>
      <c r="Z133" s="57"/>
      <c r="AA133" s="4"/>
      <c r="AC133" s="4"/>
    </row>
    <row r="134" spans="5:29" x14ac:dyDescent="0.25">
      <c r="E134" s="5"/>
      <c r="F134" s="4"/>
      <c r="G134" s="4"/>
      <c r="H134" s="28"/>
      <c r="I134" s="5"/>
      <c r="J134" s="4"/>
      <c r="K134" s="4"/>
      <c r="L134" s="28"/>
      <c r="O134" s="4"/>
      <c r="P134" s="59"/>
      <c r="Q134" s="4"/>
      <c r="S134" s="4"/>
      <c r="T134" s="4"/>
      <c r="U134" s="4"/>
      <c r="V134" s="28"/>
      <c r="Y134" s="4"/>
      <c r="Z134" s="57"/>
      <c r="AA134" s="4"/>
      <c r="AC134" s="4"/>
    </row>
    <row r="135" spans="5:29" x14ac:dyDescent="0.25">
      <c r="E135" s="5"/>
      <c r="F135" s="4"/>
      <c r="G135" s="4"/>
      <c r="H135" s="28"/>
      <c r="I135" s="5"/>
      <c r="J135" s="4"/>
      <c r="K135" s="4"/>
      <c r="L135" s="28"/>
      <c r="O135" s="4"/>
      <c r="P135" s="59"/>
      <c r="Q135" s="4"/>
      <c r="S135" s="4"/>
      <c r="T135" s="4"/>
      <c r="U135" s="4"/>
      <c r="V135" s="28"/>
      <c r="Y135" s="4"/>
      <c r="Z135" s="57"/>
      <c r="AA135" s="4"/>
      <c r="AC135" s="4"/>
    </row>
    <row r="136" spans="5:29" x14ac:dyDescent="0.25">
      <c r="E136" s="5"/>
      <c r="F136" s="4"/>
      <c r="G136" s="4"/>
      <c r="H136" s="28"/>
      <c r="I136" s="5"/>
      <c r="J136" s="4"/>
      <c r="K136" s="4"/>
      <c r="L136" s="28"/>
      <c r="O136" s="4"/>
      <c r="P136" s="59"/>
      <c r="Q136" s="4"/>
      <c r="S136" s="4"/>
      <c r="T136" s="4"/>
      <c r="U136" s="4"/>
      <c r="V136" s="28"/>
      <c r="Y136" s="4"/>
      <c r="Z136" s="57"/>
      <c r="AA136" s="4"/>
      <c r="AC136" s="4"/>
    </row>
    <row r="137" spans="5:29" x14ac:dyDescent="0.25">
      <c r="E137" s="5"/>
      <c r="F137" s="4"/>
      <c r="G137" s="4"/>
      <c r="H137" s="28"/>
      <c r="I137" s="5"/>
      <c r="J137" s="4"/>
      <c r="K137" s="4"/>
      <c r="L137" s="28"/>
      <c r="O137" s="4"/>
      <c r="P137" s="59"/>
      <c r="Q137" s="4"/>
      <c r="S137" s="4"/>
      <c r="T137" s="4"/>
      <c r="U137" s="4"/>
      <c r="V137" s="28"/>
      <c r="Y137" s="4"/>
      <c r="Z137" s="57"/>
      <c r="AA137" s="4"/>
      <c r="AC137" s="4"/>
    </row>
    <row r="138" spans="5:29" x14ac:dyDescent="0.25">
      <c r="E138" s="5"/>
      <c r="F138" s="4"/>
      <c r="G138" s="4"/>
      <c r="H138" s="28"/>
      <c r="I138" s="5"/>
      <c r="J138" s="4"/>
      <c r="K138" s="4"/>
      <c r="L138" s="28"/>
      <c r="O138" s="4"/>
      <c r="P138" s="59"/>
      <c r="Q138" s="4"/>
      <c r="S138" s="4"/>
      <c r="T138" s="4"/>
      <c r="U138" s="4"/>
      <c r="V138" s="28"/>
      <c r="Y138" s="4"/>
      <c r="Z138" s="57"/>
      <c r="AA138" s="4"/>
      <c r="AC138" s="4"/>
    </row>
    <row r="139" spans="5:29" x14ac:dyDescent="0.25">
      <c r="E139" s="5"/>
      <c r="F139" s="4"/>
      <c r="G139" s="4"/>
      <c r="H139" s="28"/>
      <c r="I139" s="5"/>
      <c r="J139" s="4"/>
      <c r="K139" s="4"/>
      <c r="L139" s="28"/>
      <c r="O139" s="4"/>
      <c r="P139" s="59"/>
      <c r="Q139" s="4"/>
      <c r="S139" s="4"/>
      <c r="T139" s="4"/>
      <c r="U139" s="4"/>
      <c r="V139" s="28"/>
      <c r="Y139" s="4"/>
      <c r="Z139" s="57"/>
      <c r="AA139" s="4"/>
      <c r="AC139" s="4"/>
    </row>
    <row r="140" spans="5:29" x14ac:dyDescent="0.25">
      <c r="E140" s="5"/>
      <c r="F140" s="4"/>
      <c r="G140" s="4"/>
      <c r="H140" s="28"/>
      <c r="I140" s="5"/>
      <c r="J140" s="4"/>
      <c r="K140" s="4"/>
      <c r="L140" s="28"/>
      <c r="O140" s="4"/>
      <c r="P140" s="59"/>
      <c r="Q140" s="4"/>
      <c r="S140" s="4"/>
      <c r="T140" s="4"/>
      <c r="U140" s="4"/>
      <c r="V140" s="28"/>
      <c r="Y140" s="4"/>
      <c r="Z140" s="57"/>
      <c r="AA140" s="4"/>
      <c r="AC140" s="4"/>
    </row>
    <row r="141" spans="5:29" x14ac:dyDescent="0.25">
      <c r="E141" s="5"/>
      <c r="F141" s="4"/>
      <c r="G141" s="4"/>
      <c r="H141" s="28"/>
      <c r="I141" s="5"/>
      <c r="J141" s="4"/>
      <c r="K141" s="4"/>
      <c r="L141" s="28"/>
      <c r="O141" s="4"/>
      <c r="P141" s="59"/>
      <c r="Q141" s="4"/>
      <c r="S141" s="4"/>
      <c r="T141" s="4"/>
      <c r="U141" s="4"/>
      <c r="V141" s="28"/>
      <c r="Y141" s="4"/>
      <c r="Z141" s="57"/>
      <c r="AA141" s="4"/>
      <c r="AC141" s="4"/>
    </row>
    <row r="142" spans="5:29" x14ac:dyDescent="0.25">
      <c r="E142" s="5"/>
      <c r="F142" s="4"/>
      <c r="G142" s="4"/>
      <c r="H142" s="28"/>
      <c r="I142" s="5"/>
      <c r="J142" s="4"/>
      <c r="K142" s="4"/>
      <c r="L142" s="28"/>
      <c r="O142" s="4"/>
      <c r="P142" s="59"/>
      <c r="Q142" s="4"/>
      <c r="S142" s="4"/>
      <c r="T142" s="4"/>
      <c r="U142" s="4"/>
      <c r="V142" s="28"/>
      <c r="Y142" s="4"/>
      <c r="Z142" s="57"/>
      <c r="AA142" s="4"/>
      <c r="AC142" s="4"/>
    </row>
    <row r="143" spans="5:29" x14ac:dyDescent="0.25">
      <c r="E143" s="5"/>
      <c r="F143" s="4"/>
      <c r="G143" s="4"/>
      <c r="H143" s="28"/>
      <c r="I143" s="5"/>
      <c r="J143" s="4"/>
      <c r="K143" s="4"/>
      <c r="L143" s="28"/>
      <c r="O143" s="4"/>
      <c r="P143" s="59"/>
      <c r="Q143" s="4"/>
      <c r="S143" s="4"/>
      <c r="T143" s="4"/>
      <c r="U143" s="4"/>
      <c r="V143" s="28"/>
      <c r="Y143" s="4"/>
      <c r="Z143" s="57"/>
      <c r="AA143" s="4"/>
      <c r="AC143" s="4"/>
    </row>
    <row r="144" spans="5:29" x14ac:dyDescent="0.25">
      <c r="E144" s="5"/>
      <c r="F144" s="4"/>
      <c r="G144" s="4"/>
      <c r="H144" s="28"/>
      <c r="I144" s="5"/>
      <c r="J144" s="4"/>
      <c r="K144" s="4"/>
      <c r="L144" s="28"/>
      <c r="O144" s="4"/>
      <c r="P144" s="59"/>
      <c r="Q144" s="4"/>
      <c r="S144" s="4"/>
      <c r="T144" s="4"/>
      <c r="U144" s="4"/>
      <c r="V144" s="28"/>
      <c r="Y144" s="4"/>
      <c r="Z144" s="57"/>
      <c r="AA144" s="4"/>
      <c r="AC144" s="4"/>
    </row>
    <row r="145" spans="5:29" x14ac:dyDescent="0.25">
      <c r="E145" s="5"/>
      <c r="F145" s="4"/>
      <c r="G145" s="4"/>
      <c r="H145" s="28"/>
      <c r="I145" s="5"/>
      <c r="J145" s="4"/>
      <c r="K145" s="4"/>
      <c r="L145" s="28"/>
      <c r="O145" s="4"/>
      <c r="P145" s="59"/>
      <c r="Q145" s="4"/>
      <c r="S145" s="4"/>
      <c r="T145" s="4"/>
      <c r="U145" s="4"/>
      <c r="V145" s="28"/>
      <c r="Y145" s="4"/>
      <c r="Z145" s="57"/>
      <c r="AA145" s="4"/>
      <c r="AC145" s="4"/>
    </row>
    <row r="146" spans="5:29" x14ac:dyDescent="0.25">
      <c r="E146" s="5"/>
      <c r="F146" s="4"/>
      <c r="G146" s="4"/>
      <c r="H146" s="28"/>
      <c r="I146" s="5"/>
      <c r="J146" s="4"/>
      <c r="K146" s="4"/>
      <c r="L146" s="28"/>
      <c r="O146" s="4"/>
      <c r="P146" s="59"/>
      <c r="Q146" s="4"/>
      <c r="S146" s="4"/>
      <c r="T146" s="4"/>
      <c r="U146" s="4"/>
      <c r="V146" s="28"/>
      <c r="Y146" s="4"/>
      <c r="Z146" s="57"/>
      <c r="AA146" s="4"/>
      <c r="AC146" s="4"/>
    </row>
    <row r="147" spans="5:29" x14ac:dyDescent="0.25">
      <c r="E147" s="5"/>
      <c r="F147" s="4"/>
      <c r="G147" s="4"/>
      <c r="H147" s="28"/>
      <c r="I147" s="5"/>
      <c r="J147" s="4"/>
      <c r="K147" s="4"/>
      <c r="L147" s="28"/>
      <c r="O147" s="4"/>
      <c r="P147" s="59"/>
      <c r="Q147" s="4"/>
      <c r="S147" s="4"/>
      <c r="T147" s="4"/>
      <c r="U147" s="4"/>
      <c r="V147" s="28"/>
      <c r="Y147" s="4"/>
      <c r="Z147" s="57"/>
      <c r="AA147" s="4"/>
      <c r="AC147" s="4"/>
    </row>
    <row r="148" spans="5:29" x14ac:dyDescent="0.25">
      <c r="E148" s="5"/>
      <c r="F148" s="4"/>
      <c r="G148" s="4"/>
      <c r="H148" s="28"/>
      <c r="I148" s="5"/>
      <c r="J148" s="4"/>
      <c r="K148" s="4"/>
      <c r="L148" s="28"/>
      <c r="O148" s="4"/>
      <c r="P148" s="59"/>
      <c r="Q148" s="4"/>
      <c r="S148" s="4"/>
      <c r="T148" s="4"/>
      <c r="U148" s="4"/>
      <c r="V148" s="28"/>
      <c r="Y148" s="4"/>
      <c r="Z148" s="57"/>
      <c r="AA148" s="4"/>
      <c r="AC148" s="4"/>
    </row>
    <row r="149" spans="5:29" x14ac:dyDescent="0.25">
      <c r="E149" s="5"/>
      <c r="F149" s="4"/>
      <c r="G149" s="4"/>
      <c r="H149" s="28"/>
      <c r="I149" s="5"/>
      <c r="J149" s="4"/>
      <c r="K149" s="4"/>
      <c r="L149" s="28"/>
      <c r="O149" s="4"/>
      <c r="P149" s="59"/>
      <c r="Q149" s="4"/>
      <c r="S149" s="4"/>
      <c r="T149" s="4"/>
      <c r="U149" s="4"/>
      <c r="V149" s="28"/>
      <c r="Y149" s="4"/>
      <c r="Z149" s="57"/>
      <c r="AA149" s="4"/>
      <c r="AC149" s="4"/>
    </row>
    <row r="150" spans="5:29" x14ac:dyDescent="0.25">
      <c r="E150" s="5"/>
      <c r="F150" s="4"/>
      <c r="G150" s="4"/>
      <c r="H150" s="28"/>
      <c r="I150" s="5"/>
      <c r="J150" s="4"/>
      <c r="K150" s="4"/>
      <c r="L150" s="28"/>
      <c r="O150" s="4"/>
      <c r="P150" s="59"/>
      <c r="Q150" s="4"/>
      <c r="S150" s="4"/>
      <c r="T150" s="4"/>
      <c r="U150" s="4"/>
      <c r="V150" s="28"/>
      <c r="Y150" s="4"/>
      <c r="Z150" s="57"/>
      <c r="AA150" s="4"/>
      <c r="AC150" s="4"/>
    </row>
    <row r="151" spans="5:29" x14ac:dyDescent="0.25">
      <c r="E151" s="5"/>
      <c r="F151" s="4"/>
      <c r="H151" s="28"/>
      <c r="I151" s="5"/>
      <c r="J151" s="4"/>
      <c r="K151" s="4"/>
      <c r="L151" s="28"/>
      <c r="O151" s="4"/>
      <c r="P151" s="59"/>
      <c r="Q151" s="4"/>
      <c r="S151" s="4"/>
      <c r="T151" s="4"/>
      <c r="U151" s="4"/>
      <c r="V151" s="28"/>
      <c r="Y151" s="4"/>
      <c r="Z151" s="57"/>
      <c r="AA151" s="4"/>
      <c r="AC151" s="4"/>
    </row>
    <row r="152" spans="5:29" x14ac:dyDescent="0.25">
      <c r="H152" s="28"/>
      <c r="J152" s="4"/>
      <c r="K152" s="4"/>
      <c r="L152" s="28"/>
      <c r="T152" s="4"/>
      <c r="U152" s="4"/>
      <c r="V152" s="28"/>
    </row>
    <row r="153" spans="5:29" x14ac:dyDescent="0.25">
      <c r="H153" s="28"/>
      <c r="J153" s="4"/>
      <c r="K153" s="4"/>
      <c r="L153" s="28"/>
      <c r="T153" s="4"/>
      <c r="U153" s="4"/>
      <c r="V153" s="28"/>
    </row>
    <row r="154" spans="5:29" x14ac:dyDescent="0.25">
      <c r="J154" s="4"/>
      <c r="K154" s="4"/>
      <c r="T154" s="4"/>
      <c r="U154" s="4"/>
    </row>
    <row r="155" spans="5:29" x14ac:dyDescent="0.25">
      <c r="J155" s="4"/>
      <c r="K155" s="4"/>
      <c r="T155" s="4"/>
      <c r="U155" s="4"/>
    </row>
    <row r="156" spans="5:29" x14ac:dyDescent="0.25">
      <c r="J156" s="4"/>
      <c r="K156" s="4"/>
      <c r="T156" s="4"/>
      <c r="U156" s="4"/>
    </row>
    <row r="157" spans="5:29" x14ac:dyDescent="0.25">
      <c r="J157" s="4"/>
      <c r="K157" s="4"/>
      <c r="T157" s="4"/>
      <c r="U157" s="4"/>
    </row>
    <row r="158" spans="5:29" x14ac:dyDescent="0.25">
      <c r="J158" s="4"/>
      <c r="K158" s="4"/>
      <c r="T158" s="4"/>
      <c r="U158" s="4"/>
    </row>
    <row r="159" spans="5:29" x14ac:dyDescent="0.25">
      <c r="J159" s="4"/>
      <c r="K159" s="4"/>
      <c r="T159" s="4"/>
      <c r="U159" s="4"/>
    </row>
    <row r="160" spans="5:29" x14ac:dyDescent="0.25">
      <c r="J160" s="4"/>
      <c r="K160" s="4"/>
      <c r="T160" s="4"/>
      <c r="U160" s="4"/>
    </row>
    <row r="161" spans="9:26" x14ac:dyDescent="0.25">
      <c r="J161" s="4"/>
      <c r="K161" s="4"/>
      <c r="T161" s="4"/>
      <c r="U161" s="4"/>
    </row>
    <row r="162" spans="9:26" x14ac:dyDescent="0.25">
      <c r="I162"/>
      <c r="J162" s="4"/>
      <c r="K162" s="4"/>
      <c r="T162" s="4"/>
      <c r="U162" s="4"/>
      <c r="V162"/>
      <c r="X162"/>
    </row>
    <row r="163" spans="9:26" x14ac:dyDescent="0.25">
      <c r="I163"/>
      <c r="J163" s="4"/>
      <c r="K163" s="4"/>
      <c r="T163" s="4"/>
      <c r="U163" s="4"/>
      <c r="V163"/>
      <c r="X163"/>
    </row>
    <row r="164" spans="9:26" x14ac:dyDescent="0.25">
      <c r="I164"/>
      <c r="T164" s="4"/>
      <c r="U164" s="4"/>
      <c r="V164"/>
      <c r="X164"/>
    </row>
    <row r="165" spans="9:26" x14ac:dyDescent="0.25">
      <c r="I165"/>
      <c r="T165" s="4"/>
      <c r="V165"/>
      <c r="X165"/>
      <c r="Z165"/>
    </row>
    <row r="166" spans="9:26" x14ac:dyDescent="0.25">
      <c r="I166"/>
      <c r="T166" s="4"/>
      <c r="V166"/>
      <c r="X166"/>
      <c r="Z166"/>
    </row>
    <row r="167" spans="9:26" x14ac:dyDescent="0.25">
      <c r="I167"/>
      <c r="T167" s="4"/>
      <c r="V167"/>
      <c r="X167"/>
      <c r="Z167"/>
    </row>
    <row r="168" spans="9:26" x14ac:dyDescent="0.25">
      <c r="I168"/>
      <c r="T168" s="4"/>
      <c r="V168"/>
      <c r="X168"/>
      <c r="Z168"/>
    </row>
    <row r="169" spans="9:26" x14ac:dyDescent="0.25">
      <c r="I169"/>
      <c r="T169" s="4"/>
      <c r="V169"/>
      <c r="X169"/>
      <c r="Z169"/>
    </row>
    <row r="170" spans="9:26" x14ac:dyDescent="0.25">
      <c r="I170"/>
      <c r="V170"/>
      <c r="X170"/>
      <c r="Z170"/>
    </row>
    <row r="171" spans="9:26" x14ac:dyDescent="0.25">
      <c r="I171"/>
      <c r="V171"/>
      <c r="X171"/>
      <c r="Z171"/>
    </row>
    <row r="172" spans="9:26" x14ac:dyDescent="0.25">
      <c r="I172"/>
      <c r="V172"/>
      <c r="X172"/>
      <c r="Z172"/>
    </row>
    <row r="173" spans="9:26" x14ac:dyDescent="0.25">
      <c r="I173"/>
      <c r="V173"/>
      <c r="X173"/>
      <c r="Z173"/>
    </row>
    <row r="174" spans="9:26" x14ac:dyDescent="0.25">
      <c r="I174"/>
      <c r="V174"/>
      <c r="X174"/>
      <c r="Z174"/>
    </row>
    <row r="175" spans="9:26" x14ac:dyDescent="0.25">
      <c r="I175"/>
      <c r="V175"/>
      <c r="X175"/>
      <c r="Z175"/>
    </row>
    <row r="176" spans="9:26" x14ac:dyDescent="0.25">
      <c r="I176"/>
      <c r="V176"/>
      <c r="X176"/>
      <c r="Z176"/>
    </row>
    <row r="177" spans="9:26" x14ac:dyDescent="0.25">
      <c r="I177"/>
      <c r="V177"/>
      <c r="X177"/>
      <c r="Z177"/>
    </row>
    <row r="178" spans="9:26" x14ac:dyDescent="0.25">
      <c r="I178"/>
      <c r="V178"/>
      <c r="X178"/>
      <c r="Z178"/>
    </row>
    <row r="179" spans="9:26" x14ac:dyDescent="0.25">
      <c r="I179"/>
      <c r="V179"/>
      <c r="X179"/>
      <c r="Z179"/>
    </row>
    <row r="180" spans="9:26" x14ac:dyDescent="0.25">
      <c r="I180"/>
      <c r="V180"/>
      <c r="X180"/>
      <c r="Z180"/>
    </row>
    <row r="181" spans="9:26" x14ac:dyDescent="0.25">
      <c r="I181"/>
      <c r="V181"/>
      <c r="X181"/>
      <c r="Z181"/>
    </row>
    <row r="182" spans="9:26" x14ac:dyDescent="0.25">
      <c r="I182"/>
      <c r="V182"/>
      <c r="X182"/>
      <c r="Z182"/>
    </row>
    <row r="183" spans="9:26" x14ac:dyDescent="0.25">
      <c r="I183"/>
      <c r="V183"/>
      <c r="X183"/>
      <c r="Z183"/>
    </row>
    <row r="184" spans="9:26" x14ac:dyDescent="0.25">
      <c r="I184"/>
      <c r="V184"/>
      <c r="X184"/>
      <c r="Z184"/>
    </row>
    <row r="185" spans="9:26" x14ac:dyDescent="0.25">
      <c r="I185"/>
      <c r="V185"/>
      <c r="X185"/>
      <c r="Z185"/>
    </row>
    <row r="186" spans="9:26" x14ac:dyDescent="0.25">
      <c r="I186"/>
      <c r="V186"/>
      <c r="X186"/>
      <c r="Z186"/>
    </row>
    <row r="187" spans="9:26" x14ac:dyDescent="0.25">
      <c r="I187"/>
      <c r="V187"/>
      <c r="X187"/>
      <c r="Z187"/>
    </row>
    <row r="188" spans="9:26" x14ac:dyDescent="0.25">
      <c r="I188"/>
      <c r="V188"/>
      <c r="X188"/>
      <c r="Z188"/>
    </row>
    <row r="189" spans="9:26" x14ac:dyDescent="0.25">
      <c r="I189"/>
      <c r="V189"/>
      <c r="X189"/>
      <c r="Z189"/>
    </row>
    <row r="190" spans="9:26" x14ac:dyDescent="0.25">
      <c r="I190"/>
      <c r="V190"/>
      <c r="X190"/>
      <c r="Z190"/>
    </row>
    <row r="191" spans="9:26" x14ac:dyDescent="0.25">
      <c r="I191"/>
      <c r="V191"/>
      <c r="X191"/>
      <c r="Z191"/>
    </row>
    <row r="192" spans="9:26" x14ac:dyDescent="0.25">
      <c r="I192"/>
      <c r="V192"/>
      <c r="X192"/>
      <c r="Z192"/>
    </row>
    <row r="193" spans="9:26" x14ac:dyDescent="0.25">
      <c r="I193"/>
      <c r="V193"/>
      <c r="X193"/>
      <c r="Z193"/>
    </row>
    <row r="194" spans="9:26" x14ac:dyDescent="0.25">
      <c r="I194"/>
      <c r="V194"/>
      <c r="X194"/>
      <c r="Z194"/>
    </row>
    <row r="195" spans="9:26" x14ac:dyDescent="0.25">
      <c r="I195"/>
      <c r="V195"/>
      <c r="X195"/>
      <c r="Z195"/>
    </row>
    <row r="196" spans="9:26" x14ac:dyDescent="0.25">
      <c r="I196"/>
      <c r="V196"/>
      <c r="X196"/>
      <c r="Z196"/>
    </row>
    <row r="197" spans="9:26" x14ac:dyDescent="0.25">
      <c r="I197"/>
      <c r="V197"/>
      <c r="X197"/>
      <c r="Z197"/>
    </row>
    <row r="198" spans="9:26" x14ac:dyDescent="0.25">
      <c r="I198"/>
      <c r="V198"/>
      <c r="X198"/>
      <c r="Z198"/>
    </row>
    <row r="199" spans="9:26" x14ac:dyDescent="0.25">
      <c r="I199"/>
      <c r="V199"/>
      <c r="X199"/>
      <c r="Z199"/>
    </row>
    <row r="200" spans="9:26" x14ac:dyDescent="0.25">
      <c r="I200"/>
      <c r="V200"/>
      <c r="X200"/>
      <c r="Z200"/>
    </row>
    <row r="201" spans="9:26" x14ac:dyDescent="0.25">
      <c r="I201"/>
      <c r="V201"/>
      <c r="X201"/>
      <c r="Z201"/>
    </row>
    <row r="202" spans="9:26" x14ac:dyDescent="0.25">
      <c r="I202"/>
      <c r="V202"/>
      <c r="X202"/>
      <c r="Z202"/>
    </row>
    <row r="203" spans="9:26" x14ac:dyDescent="0.25">
      <c r="I203"/>
      <c r="V203"/>
      <c r="X203"/>
      <c r="Z203"/>
    </row>
    <row r="204" spans="9:26" x14ac:dyDescent="0.25">
      <c r="I204"/>
      <c r="V204"/>
      <c r="X204"/>
      <c r="Z204"/>
    </row>
    <row r="205" spans="9:26" x14ac:dyDescent="0.25">
      <c r="I205"/>
      <c r="V205"/>
      <c r="X205"/>
      <c r="Z205"/>
    </row>
    <row r="206" spans="9:26" x14ac:dyDescent="0.25">
      <c r="I206"/>
      <c r="V206"/>
      <c r="X206"/>
      <c r="Z206"/>
    </row>
    <row r="207" spans="9:26" x14ac:dyDescent="0.25">
      <c r="I207"/>
      <c r="V207"/>
      <c r="X207"/>
      <c r="Z207"/>
    </row>
    <row r="208" spans="9:26" x14ac:dyDescent="0.25">
      <c r="I208"/>
      <c r="V208"/>
      <c r="X208"/>
      <c r="Z208"/>
    </row>
    <row r="209" spans="9:26" x14ac:dyDescent="0.25">
      <c r="I209"/>
      <c r="V209"/>
      <c r="X209"/>
      <c r="Z209"/>
    </row>
    <row r="210" spans="9:26" x14ac:dyDescent="0.25">
      <c r="I210"/>
      <c r="V210"/>
      <c r="X210"/>
      <c r="Z210"/>
    </row>
    <row r="211" spans="9:26" x14ac:dyDescent="0.25">
      <c r="I211"/>
      <c r="V211"/>
      <c r="X211"/>
      <c r="Z211"/>
    </row>
    <row r="212" spans="9:26" x14ac:dyDescent="0.25">
      <c r="I212"/>
      <c r="V212"/>
      <c r="X212"/>
      <c r="Z212"/>
    </row>
    <row r="213" spans="9:26" x14ac:dyDescent="0.25">
      <c r="I213"/>
      <c r="V213"/>
      <c r="X213"/>
      <c r="Z213"/>
    </row>
    <row r="214" spans="9:26" x14ac:dyDescent="0.25">
      <c r="I214"/>
      <c r="V214"/>
      <c r="X214"/>
      <c r="Z214"/>
    </row>
    <row r="215" spans="9:26" x14ac:dyDescent="0.25">
      <c r="I215"/>
      <c r="V215"/>
      <c r="X215"/>
      <c r="Z215"/>
    </row>
    <row r="216" spans="9:26" x14ac:dyDescent="0.25">
      <c r="I216"/>
      <c r="V216"/>
      <c r="X216"/>
      <c r="Z216"/>
    </row>
    <row r="217" spans="9:26" x14ac:dyDescent="0.25">
      <c r="I217"/>
      <c r="V217"/>
      <c r="X217"/>
      <c r="Z217"/>
    </row>
    <row r="218" spans="9:26" x14ac:dyDescent="0.25">
      <c r="I218"/>
      <c r="V218"/>
      <c r="X218"/>
      <c r="Z218"/>
    </row>
    <row r="219" spans="9:26" x14ac:dyDescent="0.25">
      <c r="I219"/>
      <c r="V219"/>
      <c r="X219"/>
      <c r="Z219"/>
    </row>
    <row r="220" spans="9:26" x14ac:dyDescent="0.25">
      <c r="I220"/>
      <c r="V220"/>
      <c r="X220"/>
      <c r="Z220"/>
    </row>
    <row r="221" spans="9:26" x14ac:dyDescent="0.25">
      <c r="I221"/>
      <c r="V221"/>
      <c r="X221"/>
      <c r="Z221"/>
    </row>
    <row r="222" spans="9:26" x14ac:dyDescent="0.25">
      <c r="I222"/>
      <c r="V222"/>
      <c r="X222"/>
      <c r="Z222"/>
    </row>
    <row r="223" spans="9:26" x14ac:dyDescent="0.25">
      <c r="I223"/>
      <c r="V223"/>
      <c r="X223"/>
      <c r="Z223"/>
    </row>
    <row r="224" spans="9:26" x14ac:dyDescent="0.25">
      <c r="I224"/>
      <c r="V224"/>
      <c r="X224"/>
      <c r="Z224"/>
    </row>
    <row r="225" spans="9:26" x14ac:dyDescent="0.25">
      <c r="I225"/>
      <c r="V225"/>
      <c r="X225"/>
      <c r="Z225"/>
    </row>
    <row r="226" spans="9:26" x14ac:dyDescent="0.25">
      <c r="I226"/>
      <c r="V226"/>
      <c r="X226"/>
      <c r="Z226"/>
    </row>
    <row r="227" spans="9:26" x14ac:dyDescent="0.25">
      <c r="I227"/>
      <c r="V227"/>
      <c r="X227"/>
      <c r="Z227"/>
    </row>
    <row r="228" spans="9:26" x14ac:dyDescent="0.25">
      <c r="I228"/>
      <c r="V228"/>
      <c r="X228"/>
      <c r="Z228"/>
    </row>
    <row r="229" spans="9:26" x14ac:dyDescent="0.25">
      <c r="I229"/>
      <c r="V229"/>
      <c r="X229"/>
      <c r="Z229"/>
    </row>
    <row r="230" spans="9:26" x14ac:dyDescent="0.25">
      <c r="I230"/>
      <c r="V230"/>
      <c r="X230"/>
      <c r="Z230"/>
    </row>
    <row r="231" spans="9:26" x14ac:dyDescent="0.25">
      <c r="I231"/>
      <c r="V231"/>
      <c r="X231"/>
      <c r="Z231"/>
    </row>
    <row r="232" spans="9:26" x14ac:dyDescent="0.25">
      <c r="V232"/>
      <c r="X232"/>
      <c r="Z232"/>
    </row>
    <row r="233" spans="9:26" x14ac:dyDescent="0.25">
      <c r="V233"/>
      <c r="X233"/>
      <c r="Z233"/>
    </row>
    <row r="234" spans="9:26" x14ac:dyDescent="0.25">
      <c r="V234"/>
      <c r="X234"/>
      <c r="Z234"/>
    </row>
    <row r="235" spans="9:26" x14ac:dyDescent="0.25">
      <c r="V235"/>
      <c r="X235"/>
      <c r="Z235"/>
    </row>
    <row r="236" spans="9:26" x14ac:dyDescent="0.25">
      <c r="V236"/>
      <c r="X236"/>
      <c r="Z236"/>
    </row>
    <row r="237" spans="9:26" x14ac:dyDescent="0.25">
      <c r="Z237"/>
    </row>
    <row r="238" spans="9:26" x14ac:dyDescent="0.25">
      <c r="Z238"/>
    </row>
    <row r="239" spans="9:26" x14ac:dyDescent="0.25">
      <c r="Z239"/>
    </row>
    <row r="240" spans="9:26" x14ac:dyDescent="0.25">
      <c r="Z240"/>
    </row>
    <row r="241" spans="8:26" x14ac:dyDescent="0.25">
      <c r="Z241"/>
    </row>
    <row r="242" spans="8:26" x14ac:dyDescent="0.25">
      <c r="Z242"/>
    </row>
    <row r="243" spans="8:26" x14ac:dyDescent="0.25">
      <c r="Z243"/>
    </row>
    <row r="244" spans="8:26" x14ac:dyDescent="0.25">
      <c r="Z244"/>
    </row>
    <row r="245" spans="8:26" x14ac:dyDescent="0.25">
      <c r="H245"/>
      <c r="I245"/>
      <c r="L245"/>
      <c r="P245"/>
      <c r="R245"/>
      <c r="V245"/>
      <c r="X245"/>
      <c r="Z245"/>
    </row>
    <row r="246" spans="8:26" x14ac:dyDescent="0.25">
      <c r="H246"/>
      <c r="I246"/>
      <c r="L246"/>
      <c r="P246"/>
      <c r="R246"/>
      <c r="V246"/>
      <c r="X246"/>
      <c r="Z246"/>
    </row>
    <row r="247" spans="8:26" x14ac:dyDescent="0.25">
      <c r="H247"/>
      <c r="I247"/>
      <c r="L247"/>
      <c r="P247"/>
      <c r="R247"/>
      <c r="V247"/>
      <c r="X247"/>
      <c r="Z247"/>
    </row>
    <row r="248" spans="8:26" x14ac:dyDescent="0.25">
      <c r="H248"/>
      <c r="I248"/>
      <c r="L248"/>
      <c r="P248"/>
      <c r="R248"/>
      <c r="V248"/>
      <c r="X248"/>
      <c r="Z248"/>
    </row>
    <row r="249" spans="8:26" x14ac:dyDescent="0.25">
      <c r="H249"/>
      <c r="I249"/>
      <c r="L249"/>
      <c r="P249"/>
      <c r="R249"/>
      <c r="V249"/>
      <c r="X249"/>
      <c r="Z249"/>
    </row>
    <row r="250" spans="8:26" x14ac:dyDescent="0.25">
      <c r="H250"/>
      <c r="I250"/>
      <c r="L250"/>
      <c r="P250"/>
      <c r="R250"/>
      <c r="V250"/>
      <c r="X250"/>
      <c r="Z250"/>
    </row>
  </sheetData>
  <sortState ref="T12:U97">
    <sortCondition ref="T12"/>
  </sortState>
  <mergeCells count="26">
    <mergeCell ref="B2:D6"/>
    <mergeCell ref="E11:E115"/>
    <mergeCell ref="X4:AB4"/>
    <mergeCell ref="X6:AB6"/>
    <mergeCell ref="AF10:AG10"/>
    <mergeCell ref="AF4:AG4"/>
    <mergeCell ref="AF6:AG6"/>
    <mergeCell ref="R16:R36"/>
    <mergeCell ref="AB16:AB18"/>
    <mergeCell ref="AB20:AB22"/>
    <mergeCell ref="F2:AB2"/>
    <mergeCell ref="F4:H4"/>
    <mergeCell ref="J4:L4"/>
    <mergeCell ref="N4:R6"/>
    <mergeCell ref="T4:V4"/>
    <mergeCell ref="F10:G10"/>
    <mergeCell ref="J10:K10"/>
    <mergeCell ref="T10:U10"/>
    <mergeCell ref="R12:R14"/>
    <mergeCell ref="AB12:AB14"/>
    <mergeCell ref="K6:L6"/>
    <mergeCell ref="G6:H6"/>
    <mergeCell ref="F8:K8"/>
    <mergeCell ref="T6:U6"/>
    <mergeCell ref="T8:U8"/>
    <mergeCell ref="N8:R8"/>
  </mergeCells>
  <conditionalFormatting sqref="N12:N115">
    <cfRule type="cellIs" dxfId="51" priority="49" operator="greaterThan">
      <formula>0</formula>
    </cfRule>
    <cfRule type="cellIs" dxfId="50" priority="52" operator="lessThan">
      <formula>0</formula>
    </cfRule>
    <cfRule type="cellIs" dxfId="49" priority="53" operator="equal">
      <formula>0</formula>
    </cfRule>
  </conditionalFormatting>
  <conditionalFormatting sqref="X12:X63">
    <cfRule type="cellIs" dxfId="48" priority="48" operator="greaterThan">
      <formula>0</formula>
    </cfRule>
    <cfRule type="cellIs" dxfId="47" priority="50" operator="equal">
      <formula>0</formula>
    </cfRule>
    <cfRule type="cellIs" dxfId="46" priority="51" operator="lessThan">
      <formula>0</formula>
    </cfRule>
  </conditionalFormatting>
  <conditionalFormatting sqref="R38">
    <cfRule type="containsText" dxfId="45" priority="47" operator="containsText" text="En positif">
      <formula>NOT(ISERROR(SEARCH("En positif",R38)))</formula>
    </cfRule>
  </conditionalFormatting>
  <conditionalFormatting sqref="R39">
    <cfRule type="containsText" dxfId="44" priority="46" operator="containsText" text="Egal">
      <formula>NOT(ISERROR(SEARCH("Egal",R39)))</formula>
    </cfRule>
  </conditionalFormatting>
  <conditionalFormatting sqref="R40">
    <cfRule type="cellIs" dxfId="43" priority="45" operator="equal">
      <formula>"En inferieur"</formula>
    </cfRule>
  </conditionalFormatting>
  <conditionalFormatting sqref="I6">
    <cfRule type="cellIs" dxfId="42" priority="39" operator="lessThan">
      <formula>"."</formula>
    </cfRule>
  </conditionalFormatting>
  <conditionalFormatting sqref="F61">
    <cfRule type="containsText" dxfId="41" priority="29" operator="containsText" text="maurice">
      <formula>NOT(ISERROR(SEARCH("maurice",F61)))</formula>
    </cfRule>
  </conditionalFormatting>
  <conditionalFormatting sqref="F40">
    <cfRule type="containsText" dxfId="40" priority="20" operator="containsText" text="gragou1er">
      <formula>NOT(ISERROR(SEARCH("gragou1er",F40)))</formula>
    </cfRule>
  </conditionalFormatting>
  <conditionalFormatting sqref="F45">
    <cfRule type="containsText" dxfId="39" priority="16" operator="containsText" text="Hurin">
      <formula>NOT(ISERROR(SEARCH("Hurin",F45)))</formula>
    </cfRule>
  </conditionalFormatting>
  <conditionalFormatting sqref="F47">
    <cfRule type="containsText" dxfId="38" priority="15" operator="containsText" text="i-sork">
      <formula>NOT(ISERROR(SEARCH("i-sork",F47)))</formula>
    </cfRule>
  </conditionalFormatting>
  <conditionalFormatting sqref="B2:D6">
    <cfRule type="containsText" dxfId="37" priority="14" operator="containsText" text="CHAINE TDC ">
      <formula>NOT(ISERROR(SEARCH("CHAINE TDC ",B2)))</formula>
    </cfRule>
  </conditionalFormatting>
  <conditionalFormatting sqref="E9">
    <cfRule type="containsText" dxfId="36" priority="13" operator="containsText" text=" ">
      <formula>NOT(ISERROR(SEARCH(" ",E9)))</formula>
    </cfRule>
  </conditionalFormatting>
  <conditionalFormatting sqref="E9:E115 E1:E7">
    <cfRule type="containsText" dxfId="35" priority="12" operator="containsText" text=" ">
      <formula>NOT(ISERROR(SEARCH(" ",E1)))</formula>
    </cfRule>
  </conditionalFormatting>
  <conditionalFormatting sqref="C12:C115">
    <cfRule type="containsText" dxfId="34" priority="7" operator="containsText" text="PASSEUR HAUT">
      <formula>NOT(ISERROR(SEARCH("PASSEUR HAUT",C12)))</formula>
    </cfRule>
    <cfRule type="containsText" dxfId="33" priority="8" operator="containsText" text="PASSEUR MIDDLE">
      <formula>NOT(ISERROR(SEARCH("PASSEUR MIDDLE",C12)))</formula>
    </cfRule>
    <cfRule type="containsText" dxfId="32" priority="9" operator="containsText" text="PASSEUR BAS">
      <formula>NOT(ISERROR(SEARCH("PASSEUR BAS",C12)))</formula>
    </cfRule>
    <cfRule type="containsText" dxfId="31" priority="10" operator="containsText" text="CHASSEUR">
      <formula>NOT(ISERROR(SEARCH("CHASSEUR",C12)))</formula>
    </cfRule>
    <cfRule type="containsText" dxfId="30" priority="11" operator="containsText" text="GRENIER">
      <formula>NOT(ISERROR(SEARCH("GRENIER",C12)))</formula>
    </cfRule>
  </conditionalFormatting>
  <conditionalFormatting sqref="X64:X89">
    <cfRule type="cellIs" dxfId="29" priority="4" operator="greaterThan">
      <formula>0</formula>
    </cfRule>
    <cfRule type="cellIs" dxfId="28" priority="5" operator="equal">
      <formula>0</formula>
    </cfRule>
    <cfRule type="cellIs" dxfId="27" priority="6" operator="lessThan">
      <formula>0</formula>
    </cfRule>
  </conditionalFormatting>
  <conditionalFormatting sqref="X90:X115">
    <cfRule type="cellIs" dxfId="26" priority="1" operator="greaterThan">
      <formula>0</formula>
    </cfRule>
    <cfRule type="cellIs" dxfId="25" priority="2" operator="equal">
      <formula>0</formula>
    </cfRule>
    <cfRule type="cellIs" dxfId="24" priority="3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50"/>
  <sheetViews>
    <sheetView tabSelected="1" topLeftCell="B1" zoomScale="80" zoomScaleNormal="80" workbookViewId="0">
      <selection activeCell="S11" sqref="S11"/>
    </sheetView>
  </sheetViews>
  <sheetFormatPr baseColWidth="10" defaultRowHeight="15" x14ac:dyDescent="0.25"/>
  <cols>
    <col min="1" max="1" width="3.140625" customWidth="1"/>
    <col min="2" max="2" width="20.7109375" style="14" customWidth="1"/>
    <col min="3" max="3" width="5.7109375" style="113" customWidth="1"/>
    <col min="4" max="4" width="19" style="113" customWidth="1"/>
    <col min="5" max="5" width="8.42578125" style="14" customWidth="1"/>
    <col min="6" max="6" width="2.7109375" style="1" customWidth="1"/>
    <col min="7" max="7" width="24.7109375" customWidth="1"/>
    <col min="9" max="9" width="9" style="29" customWidth="1"/>
    <col min="10" max="10" width="2.7109375" style="1" customWidth="1"/>
    <col min="11" max="11" width="24.7109375" customWidth="1"/>
    <col min="13" max="13" width="9" style="29" customWidth="1"/>
    <col min="14" max="14" width="2.7109375" customWidth="1"/>
    <col min="15" max="15" width="11.42578125" customWidth="1"/>
    <col min="16" max="16" width="2.7109375" customWidth="1"/>
    <col min="17" max="17" width="15.5703125" style="60" customWidth="1"/>
    <col min="18" max="18" width="2.7109375" customWidth="1"/>
    <col min="19" max="19" width="30.42578125" style="4" customWidth="1"/>
    <col min="20" max="20" width="2.7109375" customWidth="1"/>
    <col min="21" max="21" width="22.7109375" customWidth="1"/>
    <col min="23" max="23" width="9" style="29" customWidth="1"/>
    <col min="24" max="24" width="2.7109375" customWidth="1"/>
    <col min="25" max="25" width="11.42578125" style="14"/>
    <col min="26" max="26" width="2.7109375" customWidth="1"/>
    <col min="27" max="27" width="15.5703125" style="14" customWidth="1"/>
    <col min="28" max="28" width="2.7109375" customWidth="1"/>
    <col min="29" max="29" width="34.140625" customWidth="1"/>
    <col min="30" max="32" width="2.7109375" customWidth="1"/>
    <col min="33" max="33" width="30.7109375" customWidth="1"/>
    <col min="34" max="34" width="33.140625" customWidth="1"/>
    <col min="35" max="35" width="2.85546875" customWidth="1"/>
  </cols>
  <sheetData>
    <row r="1" spans="1:35" x14ac:dyDescent="0.25">
      <c r="A1" s="98"/>
      <c r="B1" s="107"/>
      <c r="C1" s="110"/>
      <c r="D1" s="110"/>
      <c r="E1" s="107"/>
      <c r="F1" s="12" t="s">
        <v>118</v>
      </c>
      <c r="G1" s="2"/>
      <c r="H1" s="2"/>
      <c r="I1" s="26"/>
      <c r="J1" s="12"/>
      <c r="K1" s="2"/>
      <c r="L1" s="2"/>
      <c r="M1" s="26"/>
      <c r="N1" s="2"/>
      <c r="O1" s="2"/>
      <c r="P1" s="2"/>
      <c r="Q1" s="58"/>
      <c r="R1" s="2"/>
      <c r="S1" s="2"/>
      <c r="T1" s="2"/>
      <c r="U1" s="2"/>
      <c r="V1" s="2"/>
      <c r="W1" s="26"/>
      <c r="X1" s="2"/>
      <c r="Y1" s="17"/>
      <c r="Z1" s="2"/>
      <c r="AA1" s="17"/>
      <c r="AB1" s="2"/>
      <c r="AC1" s="2"/>
      <c r="AD1" s="2"/>
    </row>
    <row r="2" spans="1:35" ht="38.25" customHeight="1" x14ac:dyDescent="0.65">
      <c r="A2" s="98"/>
      <c r="B2" s="192" t="s">
        <v>117</v>
      </c>
      <c r="C2" s="192"/>
      <c r="D2" s="192"/>
      <c r="E2" s="192"/>
      <c r="F2" s="12" t="s">
        <v>118</v>
      </c>
      <c r="G2" s="189" t="s">
        <v>139</v>
      </c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9"/>
      <c r="AA2" s="189"/>
      <c r="AB2" s="189"/>
      <c r="AC2" s="189"/>
      <c r="AD2" s="2"/>
    </row>
    <row r="3" spans="1:35" x14ac:dyDescent="0.25">
      <c r="A3" s="98"/>
      <c r="B3" s="192"/>
      <c r="C3" s="192"/>
      <c r="D3" s="192"/>
      <c r="E3" s="192"/>
      <c r="F3" s="12" t="s">
        <v>118</v>
      </c>
      <c r="G3" s="2"/>
      <c r="H3" s="2"/>
      <c r="I3" s="26"/>
      <c r="J3" s="12"/>
      <c r="K3" s="2"/>
      <c r="L3" s="2"/>
      <c r="M3" s="26"/>
      <c r="N3" s="2"/>
      <c r="O3" s="2"/>
      <c r="P3" s="2"/>
      <c r="Q3" s="58"/>
      <c r="R3" s="2"/>
      <c r="S3" s="2"/>
      <c r="T3" s="2"/>
      <c r="U3" s="2"/>
      <c r="V3" s="2"/>
      <c r="W3" s="26"/>
      <c r="X3" s="2"/>
      <c r="Y3" s="17"/>
      <c r="Z3" s="2"/>
      <c r="AA3" s="17"/>
      <c r="AB3" s="2"/>
      <c r="AC3" s="2"/>
      <c r="AD3" s="2"/>
      <c r="AF3" s="2"/>
      <c r="AG3" s="2"/>
      <c r="AH3" s="2"/>
      <c r="AI3" s="2"/>
    </row>
    <row r="4" spans="1:35" ht="15" customHeight="1" x14ac:dyDescent="0.25">
      <c r="A4" s="98"/>
      <c r="B4" s="192"/>
      <c r="C4" s="192"/>
      <c r="D4" s="192"/>
      <c r="E4" s="192"/>
      <c r="F4" s="12" t="s">
        <v>118</v>
      </c>
      <c r="G4" s="148" t="s">
        <v>109</v>
      </c>
      <c r="H4" s="148"/>
      <c r="I4" s="148"/>
      <c r="J4" s="12"/>
      <c r="K4" s="148" t="s">
        <v>109</v>
      </c>
      <c r="L4" s="148"/>
      <c r="M4" s="148"/>
      <c r="N4" s="2"/>
      <c r="O4" s="190" t="s">
        <v>137</v>
      </c>
      <c r="P4" s="191"/>
      <c r="Q4" s="191"/>
      <c r="R4" s="191"/>
      <c r="S4" s="191"/>
      <c r="T4" s="2"/>
      <c r="U4" s="148" t="s">
        <v>109</v>
      </c>
      <c r="V4" s="148"/>
      <c r="W4" s="148"/>
      <c r="X4" s="2"/>
      <c r="Y4" s="177"/>
      <c r="Z4" s="178"/>
      <c r="AA4" s="178"/>
      <c r="AB4" s="178"/>
      <c r="AC4" s="179"/>
      <c r="AD4" s="2"/>
      <c r="AF4" s="2"/>
      <c r="AG4" s="177" t="s">
        <v>152</v>
      </c>
      <c r="AH4" s="178"/>
      <c r="AI4" s="134"/>
    </row>
    <row r="5" spans="1:35" ht="10.5" customHeight="1" thickBot="1" x14ac:dyDescent="0.3">
      <c r="A5" s="98"/>
      <c r="B5" s="192"/>
      <c r="C5" s="192"/>
      <c r="D5" s="192"/>
      <c r="E5" s="192"/>
      <c r="F5" s="12" t="s">
        <v>118</v>
      </c>
      <c r="G5" s="64"/>
      <c r="H5" s="64"/>
      <c r="I5" s="64"/>
      <c r="J5" s="64"/>
      <c r="K5" s="64"/>
      <c r="L5" s="64"/>
      <c r="M5" s="64"/>
      <c r="N5" s="64"/>
      <c r="O5" s="191"/>
      <c r="P5" s="191"/>
      <c r="Q5" s="191"/>
      <c r="R5" s="191"/>
      <c r="S5" s="191"/>
      <c r="T5" s="64"/>
      <c r="U5" s="64"/>
      <c r="V5" s="64"/>
      <c r="W5" s="64"/>
      <c r="X5" s="64"/>
      <c r="Y5" s="119"/>
      <c r="Z5" s="120"/>
      <c r="AA5" s="121"/>
      <c r="AB5" s="121"/>
      <c r="AC5" s="122"/>
      <c r="AD5" s="2"/>
      <c r="AF5" s="2"/>
      <c r="AG5" s="2"/>
      <c r="AH5" s="2"/>
      <c r="AI5" s="2"/>
    </row>
    <row r="6" spans="1:35" ht="49.5" customHeight="1" thickTop="1" thickBot="1" x14ac:dyDescent="0.3">
      <c r="A6" s="98"/>
      <c r="B6" s="192"/>
      <c r="C6" s="192"/>
      <c r="D6" s="192"/>
      <c r="E6" s="192"/>
      <c r="F6" s="12" t="s">
        <v>118</v>
      </c>
      <c r="G6" s="144">
        <f>H12+H13+H14+H15+H16+H17+H18+H19+H20+H21+H22+H23+H24+H25+H26+H27+H28+H29+H30+H31+H32+H33+H34+H35+H36+H37+H38+H39+H40+H41+H42+H43+H44+H45+H46+H47+H48+H49+H50+H51+H52+H53+H54+H55+H56+H57+H58+H59+H60+H61+H62+H63+H64+H65+H66+H67+H68+H69+H70+H71+H72+H73+H74+H75+H76+H77+H78+H79+H80+H81+H82+H83+H84+H85+H86+H87+H88+H89+H90+H91+H92+H93+H94+H95+H96</f>
        <v>21562312</v>
      </c>
      <c r="H6" s="149" t="s">
        <v>108</v>
      </c>
      <c r="I6" s="149"/>
      <c r="J6" s="64"/>
      <c r="K6" s="143">
        <f>SUM(L12:L96)</f>
        <v>21524876</v>
      </c>
      <c r="L6" s="150" t="s">
        <v>108</v>
      </c>
      <c r="M6" s="150"/>
      <c r="N6" s="65"/>
      <c r="O6" s="191"/>
      <c r="P6" s="191"/>
      <c r="Q6" s="191"/>
      <c r="R6" s="191"/>
      <c r="S6" s="191"/>
      <c r="T6" s="66"/>
      <c r="U6" s="172">
        <f>SUM(V12:V100)</f>
        <v>0</v>
      </c>
      <c r="V6" s="173"/>
      <c r="W6" s="82" t="s">
        <v>108</v>
      </c>
      <c r="X6" s="64"/>
      <c r="Y6" s="180" t="str">
        <f>IF(AC20&lt;0,"-négatif-")</f>
        <v>-négatif-</v>
      </c>
      <c r="Z6" s="181"/>
      <c r="AA6" s="181"/>
      <c r="AB6" s="181"/>
      <c r="AC6" s="182"/>
      <c r="AD6" s="2"/>
      <c r="AF6" s="2"/>
      <c r="AG6" s="198">
        <f>AH42-AH41</f>
        <v>-90582</v>
      </c>
      <c r="AH6" s="185"/>
      <c r="AI6" s="135"/>
    </row>
    <row r="7" spans="1:35" ht="10.5" customHeight="1" thickTop="1" x14ac:dyDescent="0.25">
      <c r="A7" s="98"/>
      <c r="B7" s="107"/>
      <c r="C7" s="110"/>
      <c r="D7" s="110"/>
      <c r="E7" s="107"/>
      <c r="F7" s="12" t="s">
        <v>118</v>
      </c>
      <c r="G7" s="75"/>
      <c r="H7" s="75"/>
      <c r="I7" s="75"/>
      <c r="J7" s="64"/>
      <c r="K7" s="75"/>
      <c r="L7" s="75"/>
      <c r="M7" s="75"/>
      <c r="N7" s="65"/>
      <c r="O7" s="76"/>
      <c r="P7" s="76"/>
      <c r="Q7" s="76"/>
      <c r="R7" s="76"/>
      <c r="S7" s="76"/>
      <c r="T7" s="66"/>
      <c r="U7" s="75"/>
      <c r="V7" s="75"/>
      <c r="W7" s="75"/>
      <c r="X7" s="64"/>
      <c r="Y7" s="123"/>
      <c r="Z7" s="76"/>
      <c r="AA7" s="123"/>
      <c r="AB7" s="76"/>
      <c r="AC7" s="76"/>
      <c r="AD7" s="2"/>
      <c r="AF7" s="2"/>
      <c r="AG7" s="2"/>
      <c r="AH7" s="2"/>
      <c r="AI7" s="2"/>
    </row>
    <row r="8" spans="1:35" s="4" customFormat="1" ht="15.75" customHeight="1" x14ac:dyDescent="0.25">
      <c r="B8" s="57"/>
      <c r="C8" s="111"/>
      <c r="D8" s="111"/>
      <c r="E8" s="57"/>
      <c r="F8" s="5"/>
      <c r="G8" s="171"/>
      <c r="H8" s="171"/>
      <c r="I8" s="171"/>
      <c r="J8" s="171"/>
      <c r="K8" s="171"/>
      <c r="L8" s="171"/>
      <c r="M8" s="81"/>
      <c r="N8" s="79"/>
      <c r="O8" s="147"/>
      <c r="P8" s="147"/>
      <c r="Q8" s="147"/>
      <c r="R8" s="147"/>
      <c r="S8" s="147"/>
      <c r="T8" s="80"/>
      <c r="U8" s="174"/>
      <c r="V8" s="174"/>
      <c r="W8" s="80"/>
      <c r="X8" s="78"/>
      <c r="Y8" s="83"/>
      <c r="Z8" s="79"/>
      <c r="AA8" s="79"/>
      <c r="AB8" s="79"/>
      <c r="AC8" s="83"/>
    </row>
    <row r="9" spans="1:35" ht="20.100000000000001" customHeight="1" thickBot="1" x14ac:dyDescent="0.3">
      <c r="A9" s="98"/>
      <c r="B9" s="107"/>
      <c r="C9" s="107"/>
      <c r="D9" s="107"/>
      <c r="E9" s="110"/>
      <c r="F9" s="12" t="s">
        <v>118</v>
      </c>
      <c r="G9" s="2"/>
      <c r="H9" s="2"/>
      <c r="I9" s="26"/>
      <c r="J9" s="12"/>
      <c r="K9" s="2"/>
      <c r="L9" s="2"/>
      <c r="M9" s="26"/>
      <c r="N9" s="2"/>
      <c r="O9" s="2"/>
      <c r="P9" s="2"/>
      <c r="Q9" s="58"/>
      <c r="R9" s="2"/>
      <c r="S9" s="2"/>
      <c r="T9" s="66"/>
      <c r="U9" s="2"/>
      <c r="V9" s="2"/>
      <c r="W9" s="26"/>
      <c r="X9" s="2"/>
      <c r="Y9" s="17"/>
      <c r="Z9" s="2"/>
      <c r="AA9" s="17"/>
      <c r="AB9" s="2"/>
      <c r="AC9" s="2"/>
      <c r="AD9" s="2"/>
      <c r="AF9" s="2"/>
      <c r="AG9" s="2"/>
      <c r="AH9" s="2"/>
      <c r="AI9" s="2"/>
    </row>
    <row r="10" spans="1:35" s="1" customFormat="1" ht="49.5" customHeight="1" thickTop="1" thickBot="1" x14ac:dyDescent="0.3">
      <c r="A10" s="97"/>
      <c r="B10" s="99" t="s">
        <v>115</v>
      </c>
      <c r="C10" s="239" t="s">
        <v>142</v>
      </c>
      <c r="D10" s="240" t="s">
        <v>116</v>
      </c>
      <c r="E10" s="106" t="s">
        <v>120</v>
      </c>
      <c r="F10" s="3" t="s">
        <v>118</v>
      </c>
      <c r="G10" s="162" t="s">
        <v>80</v>
      </c>
      <c r="H10" s="163"/>
      <c r="I10" s="30" t="s">
        <v>87</v>
      </c>
      <c r="J10" s="3"/>
      <c r="K10" s="164" t="s">
        <v>141</v>
      </c>
      <c r="L10" s="165"/>
      <c r="M10" s="30" t="s">
        <v>87</v>
      </c>
      <c r="N10" s="3"/>
      <c r="O10" s="6" t="s">
        <v>81</v>
      </c>
      <c r="P10" s="8"/>
      <c r="Q10" s="56" t="s">
        <v>95</v>
      </c>
      <c r="R10" s="8"/>
      <c r="S10" s="86" t="s">
        <v>154</v>
      </c>
      <c r="T10" s="8"/>
      <c r="U10" s="166" t="s">
        <v>131</v>
      </c>
      <c r="V10" s="167"/>
      <c r="W10" s="30" t="s">
        <v>87</v>
      </c>
      <c r="X10" s="12"/>
      <c r="Y10" s="13" t="s">
        <v>82</v>
      </c>
      <c r="Z10" s="8"/>
      <c r="AA10" s="56" t="s">
        <v>95</v>
      </c>
      <c r="AB10" s="8"/>
      <c r="AC10" s="24" t="s">
        <v>153</v>
      </c>
      <c r="AD10" s="8"/>
      <c r="AE10" s="126"/>
      <c r="AF10" s="127"/>
      <c r="AG10" s="183" t="s">
        <v>132</v>
      </c>
      <c r="AH10" s="183"/>
      <c r="AI10" s="12"/>
    </row>
    <row r="11" spans="1:35" s="1" customFormat="1" ht="20.100000000000001" customHeight="1" thickTop="1" thickBot="1" x14ac:dyDescent="0.3">
      <c r="A11" s="97"/>
      <c r="B11" s="142"/>
      <c r="C11" s="142"/>
      <c r="D11" s="142"/>
      <c r="E11" s="246"/>
      <c r="F11" s="176" t="s">
        <v>118</v>
      </c>
      <c r="G11" s="3"/>
      <c r="H11" s="3"/>
      <c r="I11" s="27"/>
      <c r="J11" s="3"/>
      <c r="K11" s="3"/>
      <c r="L11" s="3"/>
      <c r="M11" s="27"/>
      <c r="N11" s="3"/>
      <c r="O11" s="7"/>
      <c r="P11" s="8"/>
      <c r="Q11" s="55"/>
      <c r="R11" s="8"/>
      <c r="S11" s="15"/>
      <c r="T11" s="8"/>
      <c r="U11" s="3"/>
      <c r="V11" s="3"/>
      <c r="W11" s="27"/>
      <c r="X11" s="12"/>
      <c r="Y11" s="7"/>
      <c r="Z11" s="8"/>
      <c r="AA11" s="3"/>
      <c r="AB11" s="8"/>
      <c r="AC11" s="16"/>
      <c r="AD11" s="8"/>
      <c r="AF11" s="12"/>
      <c r="AG11" s="12"/>
      <c r="AH11" s="128"/>
      <c r="AI11" s="12"/>
    </row>
    <row r="12" spans="1:35" ht="20.100000000000001" customHeight="1" thickTop="1" thickBot="1" x14ac:dyDescent="0.3">
      <c r="A12" s="98"/>
      <c r="B12" s="203" t="s">
        <v>9</v>
      </c>
      <c r="C12" s="247"/>
      <c r="D12" s="241" t="s">
        <v>147</v>
      </c>
      <c r="E12" s="204" t="s">
        <v>122</v>
      </c>
      <c r="F12" s="176"/>
      <c r="G12" s="100" t="s">
        <v>1</v>
      </c>
      <c r="H12" s="39">
        <v>91751</v>
      </c>
      <c r="I12" s="42" t="s">
        <v>130</v>
      </c>
      <c r="J12" s="23"/>
      <c r="K12" s="91" t="s">
        <v>1</v>
      </c>
      <c r="L12" s="34">
        <v>107097</v>
      </c>
      <c r="M12" s="42" t="s">
        <v>140</v>
      </c>
      <c r="N12" s="2"/>
      <c r="O12" s="31">
        <f t="shared" ref="O12:O76" si="0">L12-H12</f>
        <v>15346</v>
      </c>
      <c r="P12" s="9"/>
      <c r="Q12" s="69" t="str">
        <f t="shared" ref="Q12:Q75" si="1">IF(O12&lt;-100000,"faut m'expliquer!","")</f>
        <v/>
      </c>
      <c r="R12" s="9"/>
      <c r="S12" s="168">
        <f>O12+O13+O14+O15+O16+O17+O18+O19+O20+O21+O22+O23+O24+O25+O26+O27+O28+O29+O30+O31+O32+O33+O34+O35+O36+O37+O38+O39+O40+O41+O42+O43+O44+O45+O46+O47+O48+O49+O50+O51+O52+O53+O54+O55+O56+O57+O58+O59+O60+O61+O62+O63+O64+O65+O66+O67+O68+O69+O70+O71+O72+O73+O74+O75+O76+O77+O78+O79+O80+O81+O82+O83+O84+O85+O86+O87+O88+O89+O90+O91+O92+O93+O94+O95+O96+O97+O98+O99+O100+O101+O102+O103+O104+O105+O106+O107+O108+O109+O110+O111+O112+O113+O114+O115</f>
        <v>-37436</v>
      </c>
      <c r="T12" s="9"/>
      <c r="U12" s="94"/>
      <c r="V12" s="62"/>
      <c r="W12" s="42" t="s">
        <v>138</v>
      </c>
      <c r="X12" s="2"/>
      <c r="Y12" s="32">
        <f t="shared" ref="Y12:Y75" si="2">V12-L12</f>
        <v>-107097</v>
      </c>
      <c r="Z12" s="9"/>
      <c r="AA12" s="69" t="str">
        <f t="shared" ref="AA12:AA75" si="3">IF(Y12&lt;-100000,"faut m'expliquer!","")</f>
        <v>faut m'expliquer!</v>
      </c>
      <c r="AB12" s="9"/>
      <c r="AC12" s="153">
        <f>Y12+Y13+Y14+Y15+Y16+Y17+Y18+Y19+Y20+Y21+Y22+Y23+Y24+Y25+Y26+Y27+Y28+Y29+Y30+Y31+Y32+Y33+Y34+Y35+Y36+Y37+Y38+Y39+Y40+Y41+Y42+Y43+Y44+Y45+Y46+Y47+Y48+Y49+Y50+Y51+Y52+Y53+Y54+Y55+Y56+Y57+Y58+Y59+Y60+Y61+Y62+Y63+Y64+Y65+Y66+Y67+Y68+Y69+Y70+Y71+Y72+Y73+Y74+Y75+Y76+Y77+Y78+Y79+Y80+Y81+Y82+Y83+Y84+Y85+Y86+Y87+Y88+Y89+Y90+Y91+Y92+Y93+Y94+Y95+Y96+Y97+Y98+Y99+Y100+Y101+Y102+Y103+Y104+Y105+Y106+Y107+Y108+Y109+Y110+Y111+Y112+Y113+Y114+Y115</f>
        <v>-21524876</v>
      </c>
      <c r="AD12" s="9"/>
      <c r="AF12" s="2"/>
      <c r="AG12" s="251" t="s">
        <v>134</v>
      </c>
      <c r="AH12" s="252" t="s">
        <v>133</v>
      </c>
      <c r="AI12" s="2"/>
    </row>
    <row r="13" spans="1:35" ht="20.100000000000001" customHeight="1" thickTop="1" thickBot="1" x14ac:dyDescent="0.3">
      <c r="A13" s="98"/>
      <c r="B13" s="205" t="s">
        <v>19</v>
      </c>
      <c r="C13" s="248"/>
      <c r="D13" s="242" t="s">
        <v>147</v>
      </c>
      <c r="E13" s="206" t="s">
        <v>122</v>
      </c>
      <c r="F13" s="176"/>
      <c r="G13" s="100" t="s">
        <v>2</v>
      </c>
      <c r="H13" s="39">
        <v>151923</v>
      </c>
      <c r="I13" s="43" t="str">
        <f t="shared" ref="I13:I76" si="4">I12</f>
        <v>23h11</v>
      </c>
      <c r="J13" s="22"/>
      <c r="K13" s="91" t="s">
        <v>2</v>
      </c>
      <c r="L13" s="34">
        <v>167158</v>
      </c>
      <c r="M13" s="43" t="str">
        <f t="shared" ref="M13:M76" si="5">M12</f>
        <v>09h55</v>
      </c>
      <c r="N13" s="2"/>
      <c r="O13" s="31">
        <f t="shared" si="0"/>
        <v>15235</v>
      </c>
      <c r="P13" s="9"/>
      <c r="Q13" s="69" t="str">
        <f>IF(O13&lt;-100000,"faut m'expliquer!","")</f>
        <v/>
      </c>
      <c r="R13" s="9"/>
      <c r="S13" s="169"/>
      <c r="T13" s="9"/>
      <c r="U13" s="94"/>
      <c r="V13" s="62"/>
      <c r="W13" s="43" t="str">
        <f t="shared" ref="W13:W76" si="6">W12</f>
        <v>**</v>
      </c>
      <c r="X13" s="2"/>
      <c r="Y13" s="32">
        <f t="shared" si="2"/>
        <v>-167158</v>
      </c>
      <c r="Z13" s="9"/>
      <c r="AA13" s="69" t="str">
        <f t="shared" si="3"/>
        <v>faut m'expliquer!</v>
      </c>
      <c r="AB13" s="9"/>
      <c r="AC13" s="154"/>
      <c r="AD13" s="9"/>
      <c r="AF13" s="2"/>
      <c r="AG13" s="253">
        <v>41548</v>
      </c>
      <c r="AH13" s="257"/>
      <c r="AI13" s="2"/>
    </row>
    <row r="14" spans="1:35" ht="20.100000000000001" customHeight="1" thickTop="1" thickBot="1" x14ac:dyDescent="0.3">
      <c r="A14" s="98"/>
      <c r="B14" s="205" t="s">
        <v>72</v>
      </c>
      <c r="C14" s="248"/>
      <c r="D14" s="242" t="s">
        <v>147</v>
      </c>
      <c r="E14" s="206" t="s">
        <v>122</v>
      </c>
      <c r="F14" s="176"/>
      <c r="G14" s="100" t="s">
        <v>3</v>
      </c>
      <c r="H14" s="39">
        <v>90759</v>
      </c>
      <c r="I14" s="43" t="str">
        <f t="shared" si="4"/>
        <v>23h11</v>
      </c>
      <c r="J14" s="22"/>
      <c r="K14" s="91" t="s">
        <v>3</v>
      </c>
      <c r="L14" s="34">
        <v>146466</v>
      </c>
      <c r="M14" s="43" t="str">
        <f t="shared" si="5"/>
        <v>09h55</v>
      </c>
      <c r="N14" s="2"/>
      <c r="O14" s="31">
        <f t="shared" si="0"/>
        <v>55707</v>
      </c>
      <c r="P14" s="9"/>
      <c r="Q14" s="69" t="str">
        <f>IF(O14&lt;-100000,"faut m'expliquer!","")</f>
        <v/>
      </c>
      <c r="R14" s="9"/>
      <c r="S14" s="170"/>
      <c r="T14" s="9"/>
      <c r="U14" s="93"/>
      <c r="V14" s="62"/>
      <c r="W14" s="43" t="str">
        <f t="shared" si="6"/>
        <v>**</v>
      </c>
      <c r="X14" s="2"/>
      <c r="Y14" s="32">
        <f t="shared" si="2"/>
        <v>-146466</v>
      </c>
      <c r="Z14" s="9"/>
      <c r="AA14" s="69" t="str">
        <f t="shared" si="3"/>
        <v>faut m'expliquer!</v>
      </c>
      <c r="AB14" s="9"/>
      <c r="AC14" s="155"/>
      <c r="AD14" s="9"/>
      <c r="AF14" s="2"/>
      <c r="AG14" s="254">
        <v>41549</v>
      </c>
      <c r="AH14" s="96"/>
      <c r="AI14" s="2"/>
    </row>
    <row r="15" spans="1:35" ht="20.100000000000001" customHeight="1" thickTop="1" thickBot="1" x14ac:dyDescent="0.3">
      <c r="A15" s="98"/>
      <c r="B15" s="205" t="s">
        <v>14</v>
      </c>
      <c r="C15" s="248"/>
      <c r="D15" s="242" t="s">
        <v>148</v>
      </c>
      <c r="E15" s="206" t="s">
        <v>122</v>
      </c>
      <c r="F15" s="176"/>
      <c r="G15" s="100" t="s">
        <v>4</v>
      </c>
      <c r="H15" s="39">
        <v>112817</v>
      </c>
      <c r="I15" s="43" t="str">
        <f t="shared" si="4"/>
        <v>23h11</v>
      </c>
      <c r="J15" s="22"/>
      <c r="K15" s="91" t="s">
        <v>4</v>
      </c>
      <c r="L15" s="34">
        <v>142817</v>
      </c>
      <c r="M15" s="43" t="str">
        <f t="shared" si="5"/>
        <v>09h55</v>
      </c>
      <c r="N15" s="2"/>
      <c r="O15" s="31">
        <f t="shared" si="0"/>
        <v>30000</v>
      </c>
      <c r="P15" s="9"/>
      <c r="Q15" s="69" t="str">
        <f>IF(O15&lt;-100000,"faut m'expliquer!","")</f>
        <v/>
      </c>
      <c r="R15" s="9"/>
      <c r="S15" s="9"/>
      <c r="T15" s="9"/>
      <c r="U15" s="94"/>
      <c r="V15" s="62"/>
      <c r="W15" s="43" t="str">
        <f t="shared" si="6"/>
        <v>**</v>
      </c>
      <c r="X15" s="2"/>
      <c r="Y15" s="32">
        <f t="shared" si="2"/>
        <v>-142817</v>
      </c>
      <c r="Z15" s="9"/>
      <c r="AA15" s="69" t="str">
        <f t="shared" si="3"/>
        <v>faut m'expliquer!</v>
      </c>
      <c r="AB15" s="9"/>
      <c r="AC15" s="2"/>
      <c r="AD15" s="9"/>
      <c r="AF15" s="2"/>
      <c r="AG15" s="255">
        <v>41550</v>
      </c>
      <c r="AH15" s="196"/>
      <c r="AI15" s="2"/>
    </row>
    <row r="16" spans="1:35" ht="20.100000000000001" customHeight="1" thickTop="1" thickBot="1" x14ac:dyDescent="0.3">
      <c r="A16" s="98"/>
      <c r="B16" s="205" t="s">
        <v>70</v>
      </c>
      <c r="C16" s="248"/>
      <c r="D16" s="242" t="s">
        <v>148</v>
      </c>
      <c r="E16" s="206" t="s">
        <v>122</v>
      </c>
      <c r="F16" s="176"/>
      <c r="G16" s="100" t="s">
        <v>5</v>
      </c>
      <c r="H16" s="39">
        <v>1410410</v>
      </c>
      <c r="I16" s="43" t="str">
        <f t="shared" si="4"/>
        <v>23h11</v>
      </c>
      <c r="J16" s="22"/>
      <c r="K16" s="91" t="s">
        <v>5</v>
      </c>
      <c r="L16" s="34">
        <v>1557000</v>
      </c>
      <c r="M16" s="43" t="str">
        <f t="shared" si="5"/>
        <v>09h55</v>
      </c>
      <c r="N16" s="2"/>
      <c r="O16" s="31">
        <f t="shared" si="0"/>
        <v>146590</v>
      </c>
      <c r="P16" s="9"/>
      <c r="Q16" s="69" t="str">
        <f t="shared" si="1"/>
        <v/>
      </c>
      <c r="R16" s="9"/>
      <c r="S16" s="186" t="s">
        <v>112</v>
      </c>
      <c r="T16" s="9"/>
      <c r="U16" s="94"/>
      <c r="V16" s="62"/>
      <c r="W16" s="43" t="str">
        <f t="shared" si="6"/>
        <v>**</v>
      </c>
      <c r="X16" s="2"/>
      <c r="Y16" s="32">
        <f t="shared" si="2"/>
        <v>-1557000</v>
      </c>
      <c r="Z16" s="49"/>
      <c r="AA16" s="69" t="str">
        <f t="shared" si="3"/>
        <v>faut m'expliquer!</v>
      </c>
      <c r="AB16" s="49"/>
      <c r="AC16" s="159" t="s">
        <v>92</v>
      </c>
      <c r="AD16" s="9"/>
      <c r="AF16" s="2"/>
      <c r="AG16" s="256">
        <v>41551</v>
      </c>
      <c r="AH16" s="197"/>
      <c r="AI16" s="2"/>
    </row>
    <row r="17" spans="1:35" ht="20.100000000000001" customHeight="1" thickTop="1" thickBot="1" x14ac:dyDescent="0.3">
      <c r="A17" s="98"/>
      <c r="B17" s="205" t="s">
        <v>7</v>
      </c>
      <c r="C17" s="248"/>
      <c r="D17" s="242" t="s">
        <v>149</v>
      </c>
      <c r="E17" s="206" t="s">
        <v>122</v>
      </c>
      <c r="F17" s="176"/>
      <c r="G17" s="100" t="s">
        <v>6</v>
      </c>
      <c r="H17" s="39">
        <v>23905</v>
      </c>
      <c r="I17" s="43" t="str">
        <f t="shared" si="4"/>
        <v>23h11</v>
      </c>
      <c r="J17" s="22"/>
      <c r="K17" s="91" t="s">
        <v>6</v>
      </c>
      <c r="L17" s="34">
        <v>43648</v>
      </c>
      <c r="M17" s="43" t="str">
        <f t="shared" si="5"/>
        <v>09h55</v>
      </c>
      <c r="N17" s="2"/>
      <c r="O17" s="31">
        <f t="shared" si="0"/>
        <v>19743</v>
      </c>
      <c r="P17" s="9"/>
      <c r="Q17" s="69" t="str">
        <f t="shared" si="1"/>
        <v/>
      </c>
      <c r="R17" s="9"/>
      <c r="S17" s="187"/>
      <c r="T17" s="9"/>
      <c r="U17" s="94"/>
      <c r="V17" s="41"/>
      <c r="W17" s="43" t="str">
        <f t="shared" si="6"/>
        <v>**</v>
      </c>
      <c r="X17" s="2"/>
      <c r="Y17" s="32">
        <f t="shared" si="2"/>
        <v>-43648</v>
      </c>
      <c r="Z17" s="9"/>
      <c r="AA17" s="69" t="str">
        <f t="shared" si="3"/>
        <v/>
      </c>
      <c r="AB17" s="9"/>
      <c r="AC17" s="159"/>
      <c r="AD17" s="9"/>
      <c r="AF17" s="2"/>
      <c r="AG17" s="256">
        <v>41552</v>
      </c>
      <c r="AH17" s="197"/>
      <c r="AI17" s="2"/>
    </row>
    <row r="18" spans="1:35" ht="20.100000000000001" customHeight="1" thickTop="1" thickBot="1" x14ac:dyDescent="0.3">
      <c r="A18" s="98"/>
      <c r="B18" s="205" t="s">
        <v>39</v>
      </c>
      <c r="C18" s="248"/>
      <c r="D18" s="242" t="s">
        <v>149</v>
      </c>
      <c r="E18" s="206" t="s">
        <v>122</v>
      </c>
      <c r="F18" s="176"/>
      <c r="G18" s="100" t="s">
        <v>7</v>
      </c>
      <c r="H18" s="39">
        <v>103100</v>
      </c>
      <c r="I18" s="43" t="str">
        <f t="shared" si="4"/>
        <v>23h11</v>
      </c>
      <c r="J18" s="22"/>
      <c r="K18" s="91" t="s">
        <v>7</v>
      </c>
      <c r="L18" s="34">
        <v>103100</v>
      </c>
      <c r="M18" s="43" t="str">
        <f t="shared" si="5"/>
        <v>09h55</v>
      </c>
      <c r="N18" s="2"/>
      <c r="O18" s="31">
        <f t="shared" si="0"/>
        <v>0</v>
      </c>
      <c r="P18" s="9"/>
      <c r="Q18" s="69" t="str">
        <f t="shared" si="1"/>
        <v/>
      </c>
      <c r="R18" s="9"/>
      <c r="S18" s="187"/>
      <c r="T18" s="9"/>
      <c r="U18" s="94"/>
      <c r="V18" s="62"/>
      <c r="W18" s="43" t="str">
        <f t="shared" si="6"/>
        <v>**</v>
      </c>
      <c r="X18" s="2"/>
      <c r="Y18" s="32">
        <f t="shared" si="2"/>
        <v>-103100</v>
      </c>
      <c r="Z18" s="9"/>
      <c r="AA18" s="69" t="str">
        <f t="shared" si="3"/>
        <v>faut m'expliquer!</v>
      </c>
      <c r="AB18" s="9"/>
      <c r="AC18" s="159"/>
      <c r="AD18" s="9"/>
      <c r="AF18" s="2"/>
      <c r="AG18" s="256">
        <v>41553</v>
      </c>
      <c r="AH18" s="197"/>
      <c r="AI18" s="2"/>
    </row>
    <row r="19" spans="1:35" ht="20.100000000000001" customHeight="1" thickTop="1" thickBot="1" x14ac:dyDescent="0.3">
      <c r="A19" s="98"/>
      <c r="B19" s="205" t="s">
        <v>34</v>
      </c>
      <c r="C19" s="248"/>
      <c r="D19" s="242" t="s">
        <v>150</v>
      </c>
      <c r="E19" s="206" t="s">
        <v>122</v>
      </c>
      <c r="F19" s="176"/>
      <c r="G19" s="100" t="s">
        <v>8</v>
      </c>
      <c r="H19" s="39">
        <v>411409</v>
      </c>
      <c r="I19" s="43" t="str">
        <f t="shared" si="4"/>
        <v>23h11</v>
      </c>
      <c r="J19" s="22"/>
      <c r="K19" s="91" t="s">
        <v>8</v>
      </c>
      <c r="L19" s="34">
        <v>341384</v>
      </c>
      <c r="M19" s="43" t="str">
        <f t="shared" si="5"/>
        <v>09h55</v>
      </c>
      <c r="N19" s="2"/>
      <c r="O19" s="31">
        <f t="shared" si="0"/>
        <v>-70025</v>
      </c>
      <c r="P19" s="9"/>
      <c r="Q19" s="69" t="str">
        <f t="shared" si="1"/>
        <v/>
      </c>
      <c r="R19" s="9"/>
      <c r="S19" s="187"/>
      <c r="T19" s="9"/>
      <c r="U19" s="94"/>
      <c r="V19" s="62"/>
      <c r="W19" s="43" t="str">
        <f t="shared" si="6"/>
        <v>**</v>
      </c>
      <c r="X19" s="2"/>
      <c r="Y19" s="32">
        <f t="shared" si="2"/>
        <v>-341384</v>
      </c>
      <c r="Z19" s="9"/>
      <c r="AA19" s="69" t="str">
        <f t="shared" si="3"/>
        <v>faut m'expliquer!</v>
      </c>
      <c r="AB19" s="9"/>
      <c r="AC19" s="49"/>
      <c r="AD19" s="9"/>
      <c r="AF19" s="2"/>
      <c r="AG19" s="256">
        <v>41554</v>
      </c>
      <c r="AH19" s="197"/>
      <c r="AI19" s="2"/>
    </row>
    <row r="20" spans="1:35" ht="20.100000000000001" customHeight="1" thickTop="1" thickBot="1" x14ac:dyDescent="0.3">
      <c r="A20" s="98"/>
      <c r="B20" s="205" t="s">
        <v>60</v>
      </c>
      <c r="C20" s="248"/>
      <c r="D20" s="242" t="s">
        <v>150</v>
      </c>
      <c r="E20" s="206" t="s">
        <v>122</v>
      </c>
      <c r="F20" s="176"/>
      <c r="G20" s="100" t="s">
        <v>9</v>
      </c>
      <c r="H20" s="39">
        <v>19442</v>
      </c>
      <c r="I20" s="43" t="str">
        <f t="shared" si="4"/>
        <v>23h11</v>
      </c>
      <c r="J20" s="22"/>
      <c r="K20" s="91" t="s">
        <v>9</v>
      </c>
      <c r="L20" s="34">
        <v>19442</v>
      </c>
      <c r="M20" s="43" t="str">
        <f t="shared" si="5"/>
        <v>09h55</v>
      </c>
      <c r="N20" s="2"/>
      <c r="O20" s="31">
        <f t="shared" si="0"/>
        <v>0</v>
      </c>
      <c r="P20" s="9"/>
      <c r="Q20" s="69" t="str">
        <f t="shared" si="1"/>
        <v/>
      </c>
      <c r="R20" s="9"/>
      <c r="S20" s="187"/>
      <c r="T20" s="9"/>
      <c r="U20" s="93"/>
      <c r="V20" s="41"/>
      <c r="W20" s="43" t="str">
        <f t="shared" si="6"/>
        <v>**</v>
      </c>
      <c r="X20" s="2"/>
      <c r="Y20" s="32">
        <f t="shared" si="2"/>
        <v>-19442</v>
      </c>
      <c r="Z20" s="49"/>
      <c r="AA20" s="69" t="str">
        <f t="shared" si="3"/>
        <v/>
      </c>
      <c r="AB20" s="49"/>
      <c r="AC20" s="160">
        <f>S12+AC12</f>
        <v>-21562312</v>
      </c>
      <c r="AD20" s="9"/>
      <c r="AF20" s="2"/>
      <c r="AG20" s="256">
        <v>41555</v>
      </c>
      <c r="AH20" s="197"/>
      <c r="AI20" s="2"/>
    </row>
    <row r="21" spans="1:35" ht="20.100000000000001" customHeight="1" thickTop="1" thickBot="1" x14ac:dyDescent="0.3">
      <c r="A21" s="98"/>
      <c r="B21" s="205" t="s">
        <v>67</v>
      </c>
      <c r="C21" s="248"/>
      <c r="D21" s="242" t="s">
        <v>150</v>
      </c>
      <c r="E21" s="206" t="s">
        <v>122</v>
      </c>
      <c r="F21" s="176"/>
      <c r="G21" s="100" t="s">
        <v>10</v>
      </c>
      <c r="H21" s="39">
        <v>35624</v>
      </c>
      <c r="I21" s="43" t="str">
        <f t="shared" si="4"/>
        <v>23h11</v>
      </c>
      <c r="J21" s="22"/>
      <c r="K21" s="91" t="s">
        <v>10</v>
      </c>
      <c r="L21" s="34">
        <v>53284</v>
      </c>
      <c r="M21" s="43" t="str">
        <f t="shared" si="5"/>
        <v>09h55</v>
      </c>
      <c r="N21" s="2"/>
      <c r="O21" s="31">
        <f t="shared" si="0"/>
        <v>17660</v>
      </c>
      <c r="P21" s="9"/>
      <c r="Q21" s="69" t="str">
        <f t="shared" si="1"/>
        <v/>
      </c>
      <c r="R21" s="9"/>
      <c r="S21" s="187"/>
      <c r="T21" s="9"/>
      <c r="U21" s="94"/>
      <c r="V21" s="41"/>
      <c r="W21" s="43" t="str">
        <f t="shared" si="6"/>
        <v>**</v>
      </c>
      <c r="X21" s="2"/>
      <c r="Y21" s="32">
        <f t="shared" si="2"/>
        <v>-53284</v>
      </c>
      <c r="Z21" s="9"/>
      <c r="AA21" s="69" t="str">
        <f t="shared" si="3"/>
        <v/>
      </c>
      <c r="AB21" s="9"/>
      <c r="AC21" s="161"/>
      <c r="AD21" s="9"/>
      <c r="AF21" s="2"/>
      <c r="AG21" s="256">
        <v>41556</v>
      </c>
      <c r="AH21" s="197"/>
      <c r="AI21" s="2"/>
    </row>
    <row r="22" spans="1:35" ht="20.100000000000001" customHeight="1" thickTop="1" thickBot="1" x14ac:dyDescent="0.3">
      <c r="A22" s="98"/>
      <c r="B22" s="205" t="s">
        <v>75</v>
      </c>
      <c r="C22" s="248"/>
      <c r="D22" s="242" t="s">
        <v>150</v>
      </c>
      <c r="E22" s="206" t="s">
        <v>122</v>
      </c>
      <c r="F22" s="176"/>
      <c r="G22" s="100" t="s">
        <v>11</v>
      </c>
      <c r="H22" s="39">
        <v>195950</v>
      </c>
      <c r="I22" s="43" t="str">
        <f t="shared" si="4"/>
        <v>23h11</v>
      </c>
      <c r="J22" s="22"/>
      <c r="K22" s="91" t="s">
        <v>11</v>
      </c>
      <c r="L22" s="34">
        <v>195950</v>
      </c>
      <c r="M22" s="43" t="str">
        <f t="shared" si="5"/>
        <v>09h55</v>
      </c>
      <c r="N22" s="2"/>
      <c r="O22" s="31">
        <f t="shared" si="0"/>
        <v>0</v>
      </c>
      <c r="P22" s="9"/>
      <c r="Q22" s="69" t="str">
        <f t="shared" si="1"/>
        <v/>
      </c>
      <c r="R22" s="9"/>
      <c r="S22" s="187"/>
      <c r="T22" s="9"/>
      <c r="U22" s="94"/>
      <c r="V22" s="41"/>
      <c r="W22" s="43" t="str">
        <f t="shared" si="6"/>
        <v>**</v>
      </c>
      <c r="X22" s="2"/>
      <c r="Y22" s="32">
        <f t="shared" si="2"/>
        <v>-195950</v>
      </c>
      <c r="Z22" s="9"/>
      <c r="AA22" s="69" t="str">
        <f t="shared" si="3"/>
        <v>faut m'expliquer!</v>
      </c>
      <c r="AB22" s="9"/>
      <c r="AC22" s="161"/>
      <c r="AD22" s="9"/>
      <c r="AF22" s="2"/>
      <c r="AG22" s="256">
        <v>41557</v>
      </c>
      <c r="AH22" s="197"/>
      <c r="AI22" s="2"/>
    </row>
    <row r="23" spans="1:35" ht="20.100000000000001" customHeight="1" thickTop="1" thickBot="1" x14ac:dyDescent="0.3">
      <c r="A23" s="98"/>
      <c r="B23" s="205" t="s">
        <v>10</v>
      </c>
      <c r="C23" s="248"/>
      <c r="D23" s="242" t="s">
        <v>151</v>
      </c>
      <c r="E23" s="206" t="s">
        <v>122</v>
      </c>
      <c r="F23" s="176"/>
      <c r="G23" s="100" t="s">
        <v>12</v>
      </c>
      <c r="H23" s="39">
        <v>452796</v>
      </c>
      <c r="I23" s="43" t="str">
        <f t="shared" si="4"/>
        <v>23h11</v>
      </c>
      <c r="J23" s="22"/>
      <c r="K23" s="91" t="s">
        <v>12</v>
      </c>
      <c r="L23" s="34">
        <v>566032</v>
      </c>
      <c r="M23" s="43" t="str">
        <f t="shared" si="5"/>
        <v>09h55</v>
      </c>
      <c r="N23" s="2"/>
      <c r="O23" s="31">
        <f t="shared" si="0"/>
        <v>113236</v>
      </c>
      <c r="P23" s="9"/>
      <c r="Q23" s="69" t="str">
        <f t="shared" si="1"/>
        <v/>
      </c>
      <c r="R23" s="9"/>
      <c r="S23" s="187"/>
      <c r="T23" s="9"/>
      <c r="U23" s="94"/>
      <c r="V23" s="41"/>
      <c r="W23" s="43" t="str">
        <f t="shared" si="6"/>
        <v>**</v>
      </c>
      <c r="X23" s="2"/>
      <c r="Y23" s="32">
        <f t="shared" si="2"/>
        <v>-566032</v>
      </c>
      <c r="Z23" s="9"/>
      <c r="AA23" s="69" t="str">
        <f t="shared" si="3"/>
        <v>faut m'expliquer!</v>
      </c>
      <c r="AB23" s="9"/>
      <c r="AC23" s="49"/>
      <c r="AD23" s="9"/>
      <c r="AF23" s="2"/>
      <c r="AG23" s="256">
        <v>41558</v>
      </c>
      <c r="AH23" s="197"/>
      <c r="AI23" s="2"/>
    </row>
    <row r="24" spans="1:35" ht="20.100000000000001" customHeight="1" thickTop="1" thickBot="1" x14ac:dyDescent="0.3">
      <c r="A24" s="98"/>
      <c r="B24" s="205" t="s">
        <v>15</v>
      </c>
      <c r="C24" s="248"/>
      <c r="D24" s="242" t="s">
        <v>151</v>
      </c>
      <c r="E24" s="206" t="s">
        <v>122</v>
      </c>
      <c r="F24" s="176"/>
      <c r="G24" s="100" t="s">
        <v>13</v>
      </c>
      <c r="H24" s="39">
        <v>72942</v>
      </c>
      <c r="I24" s="43" t="str">
        <f t="shared" si="4"/>
        <v>23h11</v>
      </c>
      <c r="J24" s="22"/>
      <c r="K24" s="91" t="s">
        <v>13</v>
      </c>
      <c r="L24" s="34">
        <v>44165</v>
      </c>
      <c r="M24" s="43" t="str">
        <f t="shared" si="5"/>
        <v>09h55</v>
      </c>
      <c r="N24" s="2"/>
      <c r="O24" s="31">
        <f t="shared" si="0"/>
        <v>-28777</v>
      </c>
      <c r="P24" s="9"/>
      <c r="Q24" s="69" t="str">
        <f t="shared" si="1"/>
        <v/>
      </c>
      <c r="R24" s="9"/>
      <c r="S24" s="187"/>
      <c r="T24" s="9"/>
      <c r="U24" s="94"/>
      <c r="V24" s="62"/>
      <c r="W24" s="43" t="str">
        <f t="shared" si="6"/>
        <v>**</v>
      </c>
      <c r="X24" s="2"/>
      <c r="Y24" s="32">
        <f t="shared" si="2"/>
        <v>-44165</v>
      </c>
      <c r="Z24" s="9"/>
      <c r="AA24" s="69" t="str">
        <f t="shared" si="3"/>
        <v/>
      </c>
      <c r="AB24" s="9"/>
      <c r="AC24" s="49"/>
      <c r="AD24" s="9"/>
      <c r="AF24" s="2"/>
      <c r="AG24" s="256">
        <v>41559</v>
      </c>
      <c r="AH24" s="197"/>
      <c r="AI24" s="2"/>
    </row>
    <row r="25" spans="1:35" ht="20.100000000000001" customHeight="1" thickTop="1" thickBot="1" x14ac:dyDescent="0.3">
      <c r="A25" s="98"/>
      <c r="B25" s="205" t="s">
        <v>43</v>
      </c>
      <c r="C25" s="248"/>
      <c r="D25" s="242" t="s">
        <v>151</v>
      </c>
      <c r="E25" s="206" t="s">
        <v>122</v>
      </c>
      <c r="F25" s="176"/>
      <c r="G25" s="100" t="s">
        <v>14</v>
      </c>
      <c r="H25" s="39">
        <v>245631</v>
      </c>
      <c r="I25" s="43" t="str">
        <f t="shared" si="4"/>
        <v>23h11</v>
      </c>
      <c r="J25" s="22"/>
      <c r="K25" s="91" t="s">
        <v>14</v>
      </c>
      <c r="L25" s="34">
        <v>83387</v>
      </c>
      <c r="M25" s="43" t="str">
        <f t="shared" si="5"/>
        <v>09h55</v>
      </c>
      <c r="N25" s="2"/>
      <c r="O25" s="31">
        <f t="shared" si="0"/>
        <v>-162244</v>
      </c>
      <c r="P25" s="9"/>
      <c r="Q25" s="69" t="str">
        <f t="shared" si="1"/>
        <v>faut m'expliquer!</v>
      </c>
      <c r="R25" s="9"/>
      <c r="S25" s="187"/>
      <c r="T25" s="9"/>
      <c r="U25" s="94"/>
      <c r="V25" s="62"/>
      <c r="W25" s="43" t="str">
        <f t="shared" si="6"/>
        <v>**</v>
      </c>
      <c r="X25" s="2"/>
      <c r="Y25" s="32">
        <f t="shared" si="2"/>
        <v>-83387</v>
      </c>
      <c r="Z25" s="9"/>
      <c r="AA25" s="69" t="str">
        <f t="shared" si="3"/>
        <v/>
      </c>
      <c r="AB25" s="9"/>
      <c r="AC25" s="49"/>
      <c r="AD25" s="9"/>
      <c r="AF25" s="2"/>
      <c r="AG25" s="256">
        <v>41560</v>
      </c>
      <c r="AH25" s="197"/>
      <c r="AI25" s="2"/>
    </row>
    <row r="26" spans="1:35" ht="20.100000000000001" customHeight="1" thickTop="1" thickBot="1" x14ac:dyDescent="0.3">
      <c r="A26" s="98"/>
      <c r="B26" s="205" t="s">
        <v>65</v>
      </c>
      <c r="C26" s="248"/>
      <c r="D26" s="242" t="s">
        <v>151</v>
      </c>
      <c r="E26" s="206" t="s">
        <v>122</v>
      </c>
      <c r="F26" s="176"/>
      <c r="G26" s="100" t="s">
        <v>15</v>
      </c>
      <c r="H26" s="39">
        <v>26357</v>
      </c>
      <c r="I26" s="43" t="str">
        <f t="shared" si="4"/>
        <v>23h11</v>
      </c>
      <c r="J26" s="22"/>
      <c r="K26" s="91" t="s">
        <v>15</v>
      </c>
      <c r="L26" s="34">
        <v>52127</v>
      </c>
      <c r="M26" s="43" t="str">
        <f t="shared" si="5"/>
        <v>09h55</v>
      </c>
      <c r="N26" s="2"/>
      <c r="O26" s="31">
        <f t="shared" si="0"/>
        <v>25770</v>
      </c>
      <c r="P26" s="9"/>
      <c r="Q26" s="69" t="str">
        <f t="shared" si="1"/>
        <v/>
      </c>
      <c r="R26" s="9"/>
      <c r="S26" s="187"/>
      <c r="T26" s="9"/>
      <c r="U26" s="94"/>
      <c r="V26" s="41"/>
      <c r="W26" s="43" t="str">
        <f t="shared" si="6"/>
        <v>**</v>
      </c>
      <c r="X26" s="2"/>
      <c r="Y26" s="32">
        <f t="shared" si="2"/>
        <v>-52127</v>
      </c>
      <c r="Z26" s="9"/>
      <c r="AA26" s="69" t="str">
        <f t="shared" si="3"/>
        <v/>
      </c>
      <c r="AB26" s="9"/>
      <c r="AC26" s="49"/>
      <c r="AD26" s="9"/>
      <c r="AF26" s="2"/>
      <c r="AG26" s="256">
        <v>41561</v>
      </c>
      <c r="AH26" s="197"/>
      <c r="AI26" s="2"/>
    </row>
    <row r="27" spans="1:35" ht="20.100000000000001" customHeight="1" thickTop="1" thickBot="1" x14ac:dyDescent="0.3">
      <c r="A27" s="98"/>
      <c r="B27" s="205" t="s">
        <v>73</v>
      </c>
      <c r="C27" s="248"/>
      <c r="D27" s="242" t="s">
        <v>151</v>
      </c>
      <c r="E27" s="206" t="s">
        <v>122</v>
      </c>
      <c r="F27" s="176"/>
      <c r="G27" s="100" t="s">
        <v>16</v>
      </c>
      <c r="H27" s="39">
        <v>25529</v>
      </c>
      <c r="I27" s="43" t="str">
        <f t="shared" si="4"/>
        <v>23h11</v>
      </c>
      <c r="J27" s="22"/>
      <c r="K27" s="91" t="s">
        <v>16</v>
      </c>
      <c r="L27" s="34">
        <v>25529</v>
      </c>
      <c r="M27" s="43" t="str">
        <f t="shared" si="5"/>
        <v>09h55</v>
      </c>
      <c r="N27" s="2"/>
      <c r="O27" s="31">
        <f t="shared" si="0"/>
        <v>0</v>
      </c>
      <c r="P27" s="9"/>
      <c r="Q27" s="69" t="str">
        <f t="shared" si="1"/>
        <v/>
      </c>
      <c r="R27" s="9"/>
      <c r="S27" s="187"/>
      <c r="T27" s="9"/>
      <c r="U27" s="94"/>
      <c r="V27" s="62"/>
      <c r="W27" s="43" t="str">
        <f t="shared" si="6"/>
        <v>**</v>
      </c>
      <c r="X27" s="2"/>
      <c r="Y27" s="32">
        <f t="shared" si="2"/>
        <v>-25529</v>
      </c>
      <c r="Z27" s="9"/>
      <c r="AA27" s="69" t="str">
        <f t="shared" si="3"/>
        <v/>
      </c>
      <c r="AB27" s="9"/>
      <c r="AC27" s="49"/>
      <c r="AD27" s="9"/>
      <c r="AF27" s="2"/>
      <c r="AG27" s="256">
        <v>41562</v>
      </c>
      <c r="AH27" s="197"/>
      <c r="AI27" s="2"/>
    </row>
    <row r="28" spans="1:35" ht="20.100000000000001" customHeight="1" thickTop="1" thickBot="1" x14ac:dyDescent="0.3">
      <c r="A28" s="98"/>
      <c r="B28" s="205" t="s">
        <v>83</v>
      </c>
      <c r="C28" s="248"/>
      <c r="D28" s="242"/>
      <c r="E28" s="206" t="s">
        <v>122</v>
      </c>
      <c r="F28" s="176"/>
      <c r="G28" s="100" t="s">
        <v>17</v>
      </c>
      <c r="H28" s="39">
        <v>1170</v>
      </c>
      <c r="I28" s="43" t="str">
        <f t="shared" si="4"/>
        <v>23h11</v>
      </c>
      <c r="J28" s="22"/>
      <c r="K28" s="91" t="s">
        <v>17</v>
      </c>
      <c r="L28" s="34">
        <v>1170</v>
      </c>
      <c r="M28" s="43" t="str">
        <f t="shared" si="5"/>
        <v>09h55</v>
      </c>
      <c r="N28" s="2"/>
      <c r="O28" s="31">
        <f t="shared" si="0"/>
        <v>0</v>
      </c>
      <c r="P28" s="9"/>
      <c r="Q28" s="69" t="str">
        <f t="shared" si="1"/>
        <v/>
      </c>
      <c r="R28" s="9"/>
      <c r="S28" s="187"/>
      <c r="T28" s="9"/>
      <c r="U28" s="94"/>
      <c r="V28" s="41"/>
      <c r="W28" s="43" t="str">
        <f t="shared" si="6"/>
        <v>**</v>
      </c>
      <c r="X28" s="2"/>
      <c r="Y28" s="32">
        <f t="shared" si="2"/>
        <v>-1170</v>
      </c>
      <c r="Z28" s="9"/>
      <c r="AA28" s="69" t="str">
        <f t="shared" si="3"/>
        <v/>
      </c>
      <c r="AB28" s="9"/>
      <c r="AC28" s="49"/>
      <c r="AD28" s="9"/>
      <c r="AF28" s="2"/>
      <c r="AG28" s="256">
        <v>41563</v>
      </c>
      <c r="AH28" s="197"/>
      <c r="AI28" s="2"/>
    </row>
    <row r="29" spans="1:35" ht="20.100000000000001" customHeight="1" thickTop="1" thickBot="1" x14ac:dyDescent="0.3">
      <c r="A29" s="98"/>
      <c r="B29" s="207" t="s">
        <v>59</v>
      </c>
      <c r="C29" s="249"/>
      <c r="D29" s="243"/>
      <c r="E29" s="208" t="s">
        <v>122</v>
      </c>
      <c r="F29" s="176"/>
      <c r="G29" s="100" t="s">
        <v>18</v>
      </c>
      <c r="H29" s="39">
        <v>166853</v>
      </c>
      <c r="I29" s="43" t="str">
        <f t="shared" si="4"/>
        <v>23h11</v>
      </c>
      <c r="J29" s="22"/>
      <c r="K29" s="91" t="s">
        <v>18</v>
      </c>
      <c r="L29" s="34">
        <v>117075</v>
      </c>
      <c r="M29" s="43" t="str">
        <f t="shared" si="5"/>
        <v>09h55</v>
      </c>
      <c r="N29" s="2"/>
      <c r="O29" s="31">
        <f t="shared" si="0"/>
        <v>-49778</v>
      </c>
      <c r="P29" s="9"/>
      <c r="Q29" s="69" t="str">
        <f t="shared" si="1"/>
        <v/>
      </c>
      <c r="R29" s="9"/>
      <c r="S29" s="187"/>
      <c r="T29" s="9"/>
      <c r="U29" s="94"/>
      <c r="V29" s="62"/>
      <c r="W29" s="43" t="str">
        <f t="shared" si="6"/>
        <v>**</v>
      </c>
      <c r="X29" s="2"/>
      <c r="Y29" s="32">
        <f t="shared" si="2"/>
        <v>-117075</v>
      </c>
      <c r="Z29" s="9"/>
      <c r="AA29" s="69" t="str">
        <f t="shared" si="3"/>
        <v>faut m'expliquer!</v>
      </c>
      <c r="AB29" s="9"/>
      <c r="AC29" s="49"/>
      <c r="AD29" s="9"/>
      <c r="AF29" s="2"/>
      <c r="AG29" s="256">
        <v>41564</v>
      </c>
      <c r="AH29" s="197"/>
      <c r="AI29" s="2"/>
    </row>
    <row r="30" spans="1:35" ht="20.100000000000001" customHeight="1" thickTop="1" thickBot="1" x14ac:dyDescent="0.3">
      <c r="A30" s="98"/>
      <c r="B30" s="209" t="s">
        <v>20</v>
      </c>
      <c r="C30" s="247"/>
      <c r="D30" s="241" t="s">
        <v>147</v>
      </c>
      <c r="E30" s="210" t="s">
        <v>143</v>
      </c>
      <c r="F30" s="176"/>
      <c r="G30" s="100" t="s">
        <v>19</v>
      </c>
      <c r="H30" s="39">
        <v>1339628</v>
      </c>
      <c r="I30" s="43" t="str">
        <f t="shared" si="4"/>
        <v>23h11</v>
      </c>
      <c r="J30" s="22"/>
      <c r="K30" s="91" t="s">
        <v>19</v>
      </c>
      <c r="L30" s="34">
        <v>1194628</v>
      </c>
      <c r="M30" s="43" t="str">
        <f t="shared" si="5"/>
        <v>09h55</v>
      </c>
      <c r="N30" s="2"/>
      <c r="O30" s="31">
        <f t="shared" si="0"/>
        <v>-145000</v>
      </c>
      <c r="P30" s="9"/>
      <c r="Q30" s="69" t="str">
        <f t="shared" si="1"/>
        <v>faut m'expliquer!</v>
      </c>
      <c r="R30" s="9"/>
      <c r="S30" s="187"/>
      <c r="T30" s="9"/>
      <c r="U30" s="94"/>
      <c r="V30" s="62"/>
      <c r="W30" s="43" t="str">
        <f t="shared" si="6"/>
        <v>**</v>
      </c>
      <c r="X30" s="2"/>
      <c r="Y30" s="32">
        <f t="shared" si="2"/>
        <v>-1194628</v>
      </c>
      <c r="Z30" s="9"/>
      <c r="AA30" s="69" t="str">
        <f t="shared" si="3"/>
        <v>faut m'expliquer!</v>
      </c>
      <c r="AB30" s="9"/>
      <c r="AC30" s="49"/>
      <c r="AD30" s="9"/>
      <c r="AF30" s="2"/>
      <c r="AG30" s="256">
        <v>41565</v>
      </c>
      <c r="AH30" s="197"/>
      <c r="AI30" s="2"/>
    </row>
    <row r="31" spans="1:35" ht="20.100000000000001" customHeight="1" thickTop="1" thickBot="1" x14ac:dyDescent="0.3">
      <c r="A31" s="98"/>
      <c r="B31" s="211" t="s">
        <v>27</v>
      </c>
      <c r="C31" s="248"/>
      <c r="D31" s="242" t="s">
        <v>148</v>
      </c>
      <c r="E31" s="212" t="s">
        <v>143</v>
      </c>
      <c r="F31" s="176"/>
      <c r="G31" s="100" t="s">
        <v>20</v>
      </c>
      <c r="H31" s="39">
        <v>1023656</v>
      </c>
      <c r="I31" s="43" t="str">
        <f t="shared" si="4"/>
        <v>23h11</v>
      </c>
      <c r="J31" s="22"/>
      <c r="K31" s="91" t="s">
        <v>20</v>
      </c>
      <c r="L31" s="34">
        <v>1023656</v>
      </c>
      <c r="M31" s="43" t="str">
        <f t="shared" si="5"/>
        <v>09h55</v>
      </c>
      <c r="N31" s="2"/>
      <c r="O31" s="31">
        <f t="shared" si="0"/>
        <v>0</v>
      </c>
      <c r="P31" s="9"/>
      <c r="Q31" s="69" t="str">
        <f t="shared" si="1"/>
        <v/>
      </c>
      <c r="R31" s="9"/>
      <c r="S31" s="187"/>
      <c r="T31" s="9"/>
      <c r="U31" s="94"/>
      <c r="V31" s="62"/>
      <c r="W31" s="43" t="str">
        <f t="shared" si="6"/>
        <v>**</v>
      </c>
      <c r="X31" s="2"/>
      <c r="Y31" s="32">
        <f t="shared" si="2"/>
        <v>-1023656</v>
      </c>
      <c r="Z31" s="9"/>
      <c r="AA31" s="69" t="str">
        <f t="shared" si="3"/>
        <v>faut m'expliquer!</v>
      </c>
      <c r="AB31" s="9"/>
      <c r="AC31" s="49"/>
      <c r="AD31" s="9"/>
      <c r="AF31" s="2"/>
      <c r="AG31" s="256">
        <v>41566</v>
      </c>
      <c r="AH31" s="197"/>
      <c r="AI31" s="2"/>
    </row>
    <row r="32" spans="1:35" ht="20.100000000000001" customHeight="1" thickTop="1" thickBot="1" x14ac:dyDescent="0.3">
      <c r="A32" s="98"/>
      <c r="B32" s="211" t="s">
        <v>50</v>
      </c>
      <c r="C32" s="248"/>
      <c r="D32" s="242" t="s">
        <v>148</v>
      </c>
      <c r="E32" s="212" t="s">
        <v>143</v>
      </c>
      <c r="F32" s="176"/>
      <c r="G32" s="100" t="s">
        <v>21</v>
      </c>
      <c r="H32" s="39">
        <v>335385</v>
      </c>
      <c r="I32" s="43" t="str">
        <f t="shared" si="4"/>
        <v>23h11</v>
      </c>
      <c r="J32" s="22"/>
      <c r="K32" s="91" t="s">
        <v>21</v>
      </c>
      <c r="L32" s="34">
        <v>369734</v>
      </c>
      <c r="M32" s="43" t="str">
        <f t="shared" si="5"/>
        <v>09h55</v>
      </c>
      <c r="N32" s="2"/>
      <c r="O32" s="31">
        <f t="shared" si="0"/>
        <v>34349</v>
      </c>
      <c r="P32" s="9"/>
      <c r="Q32" s="69" t="str">
        <f t="shared" si="1"/>
        <v/>
      </c>
      <c r="R32" s="9"/>
      <c r="S32" s="187"/>
      <c r="T32" s="9"/>
      <c r="U32" s="94"/>
      <c r="V32" s="62"/>
      <c r="W32" s="43" t="str">
        <f t="shared" si="6"/>
        <v>**</v>
      </c>
      <c r="X32" s="2"/>
      <c r="Y32" s="32">
        <f t="shared" si="2"/>
        <v>-369734</v>
      </c>
      <c r="Z32" s="9"/>
      <c r="AA32" s="69" t="str">
        <f t="shared" si="3"/>
        <v>faut m'expliquer!</v>
      </c>
      <c r="AB32" s="9"/>
      <c r="AC32" s="49"/>
      <c r="AD32" s="9"/>
      <c r="AF32" s="2"/>
      <c r="AG32" s="256">
        <v>41567</v>
      </c>
      <c r="AH32" s="197"/>
      <c r="AI32" s="2"/>
    </row>
    <row r="33" spans="1:35" ht="20.100000000000001" customHeight="1" thickTop="1" thickBot="1" x14ac:dyDescent="0.3">
      <c r="A33" s="98"/>
      <c r="B33" s="211" t="s">
        <v>37</v>
      </c>
      <c r="C33" s="248"/>
      <c r="D33" s="242" t="s">
        <v>149</v>
      </c>
      <c r="E33" s="212" t="s">
        <v>143</v>
      </c>
      <c r="F33" s="176"/>
      <c r="G33" s="100" t="s">
        <v>22</v>
      </c>
      <c r="H33" s="39">
        <v>310615</v>
      </c>
      <c r="I33" s="43" t="str">
        <f t="shared" si="4"/>
        <v>23h11</v>
      </c>
      <c r="J33" s="22"/>
      <c r="K33" s="91" t="s">
        <v>22</v>
      </c>
      <c r="L33" s="34">
        <v>310615</v>
      </c>
      <c r="M33" s="43" t="str">
        <f t="shared" si="5"/>
        <v>09h55</v>
      </c>
      <c r="N33" s="2"/>
      <c r="O33" s="31">
        <f t="shared" si="0"/>
        <v>0</v>
      </c>
      <c r="P33" s="9"/>
      <c r="Q33" s="69" t="str">
        <f t="shared" si="1"/>
        <v/>
      </c>
      <c r="R33" s="9"/>
      <c r="S33" s="187"/>
      <c r="T33" s="9"/>
      <c r="U33" s="94"/>
      <c r="V33" s="41"/>
      <c r="W33" s="43" t="str">
        <f t="shared" si="6"/>
        <v>**</v>
      </c>
      <c r="X33" s="2"/>
      <c r="Y33" s="32">
        <f t="shared" si="2"/>
        <v>-310615</v>
      </c>
      <c r="Z33" s="9"/>
      <c r="AA33" s="69" t="str">
        <f t="shared" si="3"/>
        <v>faut m'expliquer!</v>
      </c>
      <c r="AB33" s="9"/>
      <c r="AC33" s="49"/>
      <c r="AD33" s="9"/>
      <c r="AF33" s="2"/>
      <c r="AG33" s="256">
        <v>41568</v>
      </c>
      <c r="AH33" s="197"/>
      <c r="AI33" s="2"/>
    </row>
    <row r="34" spans="1:35" ht="20.100000000000001" customHeight="1" thickTop="1" thickBot="1" x14ac:dyDescent="0.3">
      <c r="A34" s="98"/>
      <c r="B34" s="211" t="s">
        <v>40</v>
      </c>
      <c r="C34" s="248"/>
      <c r="D34" s="242" t="s">
        <v>149</v>
      </c>
      <c r="E34" s="212" t="s">
        <v>143</v>
      </c>
      <c r="F34" s="176"/>
      <c r="G34" s="100" t="s">
        <v>93</v>
      </c>
      <c r="H34" s="39">
        <v>152749</v>
      </c>
      <c r="I34" s="43" t="str">
        <f t="shared" si="4"/>
        <v>23h11</v>
      </c>
      <c r="J34" s="22"/>
      <c r="K34" s="91" t="s">
        <v>93</v>
      </c>
      <c r="L34" s="34">
        <v>152749</v>
      </c>
      <c r="M34" s="43" t="str">
        <f t="shared" si="5"/>
        <v>09h55</v>
      </c>
      <c r="N34" s="2"/>
      <c r="O34" s="31">
        <f t="shared" si="0"/>
        <v>0</v>
      </c>
      <c r="P34" s="9"/>
      <c r="Q34" s="69" t="str">
        <f t="shared" si="1"/>
        <v/>
      </c>
      <c r="R34" s="9"/>
      <c r="S34" s="187"/>
      <c r="T34" s="9"/>
      <c r="U34" s="93"/>
      <c r="V34" s="62"/>
      <c r="W34" s="43" t="str">
        <f t="shared" si="6"/>
        <v>**</v>
      </c>
      <c r="X34" s="2"/>
      <c r="Y34" s="32">
        <f t="shared" si="2"/>
        <v>-152749</v>
      </c>
      <c r="Z34" s="9"/>
      <c r="AA34" s="69" t="str">
        <f t="shared" si="3"/>
        <v>faut m'expliquer!</v>
      </c>
      <c r="AB34" s="9"/>
      <c r="AC34" s="49"/>
      <c r="AD34" s="9"/>
      <c r="AF34" s="2"/>
      <c r="AG34" s="256">
        <v>41569</v>
      </c>
      <c r="AH34" s="197"/>
      <c r="AI34" s="2"/>
    </row>
    <row r="35" spans="1:35" ht="20.100000000000001" customHeight="1" thickTop="1" thickBot="1" x14ac:dyDescent="0.3">
      <c r="A35" s="98"/>
      <c r="B35" s="211" t="s">
        <v>23</v>
      </c>
      <c r="C35" s="248"/>
      <c r="D35" s="242" t="s">
        <v>150</v>
      </c>
      <c r="E35" s="212" t="s">
        <v>143</v>
      </c>
      <c r="F35" s="176"/>
      <c r="G35" s="100" t="s">
        <v>23</v>
      </c>
      <c r="H35" s="39">
        <v>208436</v>
      </c>
      <c r="I35" s="43" t="str">
        <f t="shared" si="4"/>
        <v>23h11</v>
      </c>
      <c r="J35" s="22"/>
      <c r="K35" s="91" t="s">
        <v>23</v>
      </c>
      <c r="L35" s="34">
        <v>208436</v>
      </c>
      <c r="M35" s="43" t="str">
        <f t="shared" si="5"/>
        <v>09h55</v>
      </c>
      <c r="N35" s="2"/>
      <c r="O35" s="31">
        <f t="shared" si="0"/>
        <v>0</v>
      </c>
      <c r="P35" s="9"/>
      <c r="Q35" s="69" t="str">
        <f t="shared" si="1"/>
        <v/>
      </c>
      <c r="R35" s="9"/>
      <c r="S35" s="187"/>
      <c r="T35" s="9"/>
      <c r="U35" s="93"/>
      <c r="V35" s="41"/>
      <c r="W35" s="43" t="str">
        <f t="shared" si="6"/>
        <v>**</v>
      </c>
      <c r="X35" s="2"/>
      <c r="Y35" s="32">
        <f t="shared" si="2"/>
        <v>-208436</v>
      </c>
      <c r="Z35" s="9"/>
      <c r="AA35" s="69" t="str">
        <f t="shared" si="3"/>
        <v>faut m'expliquer!</v>
      </c>
      <c r="AB35" s="9"/>
      <c r="AC35" s="49"/>
      <c r="AD35" s="9"/>
      <c r="AF35" s="2"/>
      <c r="AG35" s="256">
        <v>41570</v>
      </c>
      <c r="AH35" s="197"/>
      <c r="AI35" s="2"/>
    </row>
    <row r="36" spans="1:35" ht="20.100000000000001" customHeight="1" thickTop="1" thickBot="1" x14ac:dyDescent="0.3">
      <c r="A36" s="98"/>
      <c r="B36" s="211" t="s">
        <v>86</v>
      </c>
      <c r="C36" s="248"/>
      <c r="D36" s="242" t="s">
        <v>150</v>
      </c>
      <c r="E36" s="212" t="s">
        <v>143</v>
      </c>
      <c r="F36" s="176"/>
      <c r="G36" s="100" t="s">
        <v>83</v>
      </c>
      <c r="H36" s="39">
        <v>41665</v>
      </c>
      <c r="I36" s="43" t="str">
        <f t="shared" si="4"/>
        <v>23h11</v>
      </c>
      <c r="J36" s="22"/>
      <c r="K36" s="91" t="s">
        <v>83</v>
      </c>
      <c r="L36" s="34">
        <v>112620</v>
      </c>
      <c r="M36" s="43" t="str">
        <f t="shared" si="5"/>
        <v>09h55</v>
      </c>
      <c r="N36" s="2"/>
      <c r="O36" s="31">
        <f t="shared" si="0"/>
        <v>70955</v>
      </c>
      <c r="P36" s="9"/>
      <c r="Q36" s="69" t="str">
        <f t="shared" si="1"/>
        <v/>
      </c>
      <c r="R36" s="9"/>
      <c r="S36" s="188"/>
      <c r="T36" s="9"/>
      <c r="U36" s="94"/>
      <c r="V36" s="41"/>
      <c r="W36" s="43" t="str">
        <f t="shared" si="6"/>
        <v>**</v>
      </c>
      <c r="X36" s="2"/>
      <c r="Y36" s="32">
        <f t="shared" si="2"/>
        <v>-112620</v>
      </c>
      <c r="Z36" s="9"/>
      <c r="AA36" s="69" t="str">
        <f t="shared" si="3"/>
        <v>faut m'expliquer!</v>
      </c>
      <c r="AB36" s="9"/>
      <c r="AC36" s="49"/>
      <c r="AD36" s="9"/>
      <c r="AF36" s="2"/>
      <c r="AG36" s="256">
        <v>41571</v>
      </c>
      <c r="AH36" s="197"/>
      <c r="AI36" s="2"/>
    </row>
    <row r="37" spans="1:35" ht="20.100000000000001" customHeight="1" thickTop="1" thickBot="1" x14ac:dyDescent="0.3">
      <c r="A37" s="98"/>
      <c r="B37" s="211" t="s">
        <v>12</v>
      </c>
      <c r="C37" s="248"/>
      <c r="D37" s="242" t="s">
        <v>151</v>
      </c>
      <c r="E37" s="212" t="s">
        <v>143</v>
      </c>
      <c r="F37" s="176"/>
      <c r="G37" s="100" t="s">
        <v>24</v>
      </c>
      <c r="H37" s="39">
        <v>122889</v>
      </c>
      <c r="I37" s="43" t="str">
        <f t="shared" si="4"/>
        <v>23h11</v>
      </c>
      <c r="J37" s="22"/>
      <c r="K37" s="91" t="s">
        <v>24</v>
      </c>
      <c r="L37" s="34">
        <v>134449</v>
      </c>
      <c r="M37" s="43" t="str">
        <f t="shared" si="5"/>
        <v>09h55</v>
      </c>
      <c r="N37" s="2"/>
      <c r="O37" s="31">
        <f t="shared" si="0"/>
        <v>11560</v>
      </c>
      <c r="P37" s="9"/>
      <c r="Q37" s="69" t="str">
        <f t="shared" si="1"/>
        <v/>
      </c>
      <c r="R37" s="9"/>
      <c r="S37" s="46"/>
      <c r="T37" s="9"/>
      <c r="U37" s="94"/>
      <c r="V37" s="62"/>
      <c r="W37" s="43" t="str">
        <f t="shared" si="6"/>
        <v>**</v>
      </c>
      <c r="X37" s="2"/>
      <c r="Y37" s="32">
        <f t="shared" si="2"/>
        <v>-134449</v>
      </c>
      <c r="Z37" s="9"/>
      <c r="AA37" s="69" t="str">
        <f t="shared" si="3"/>
        <v>faut m'expliquer!</v>
      </c>
      <c r="AB37" s="9"/>
      <c r="AC37" s="49"/>
      <c r="AD37" s="9"/>
      <c r="AF37" s="2"/>
      <c r="AG37" s="256">
        <v>41572</v>
      </c>
      <c r="AH37" s="197"/>
      <c r="AI37" s="2"/>
    </row>
    <row r="38" spans="1:35" ht="20.100000000000001" customHeight="1" thickTop="1" thickBot="1" x14ac:dyDescent="0.3">
      <c r="A38" s="98"/>
      <c r="B38" s="211" t="s">
        <v>33</v>
      </c>
      <c r="C38" s="248"/>
      <c r="D38" s="242" t="s">
        <v>151</v>
      </c>
      <c r="E38" s="212" t="s">
        <v>143</v>
      </c>
      <c r="F38" s="176"/>
      <c r="G38" s="100" t="s">
        <v>25</v>
      </c>
      <c r="H38" s="39">
        <v>50876</v>
      </c>
      <c r="I38" s="43" t="str">
        <f t="shared" si="4"/>
        <v>23h11</v>
      </c>
      <c r="J38" s="22"/>
      <c r="K38" s="91" t="s">
        <v>25</v>
      </c>
      <c r="L38" s="34">
        <v>84448</v>
      </c>
      <c r="M38" s="43" t="str">
        <f t="shared" si="5"/>
        <v>09h55</v>
      </c>
      <c r="N38" s="2"/>
      <c r="O38" s="31">
        <f t="shared" si="0"/>
        <v>33572</v>
      </c>
      <c r="P38" s="9"/>
      <c r="Q38" s="69" t="str">
        <f t="shared" si="1"/>
        <v/>
      </c>
      <c r="R38" s="9"/>
      <c r="S38" s="48" t="s">
        <v>89</v>
      </c>
      <c r="T38" s="9"/>
      <c r="U38" s="93"/>
      <c r="V38" s="62"/>
      <c r="W38" s="43" t="str">
        <f t="shared" si="6"/>
        <v>**</v>
      </c>
      <c r="X38" s="2"/>
      <c r="Y38" s="32">
        <f t="shared" si="2"/>
        <v>-84448</v>
      </c>
      <c r="Z38" s="9"/>
      <c r="AA38" s="69" t="str">
        <f t="shared" si="3"/>
        <v/>
      </c>
      <c r="AB38" s="9"/>
      <c r="AC38" s="49"/>
      <c r="AD38" s="9"/>
      <c r="AF38" s="2"/>
      <c r="AG38" s="256">
        <v>41573</v>
      </c>
      <c r="AH38" s="197"/>
      <c r="AI38" s="2"/>
    </row>
    <row r="39" spans="1:35" ht="20.100000000000001" customHeight="1" thickTop="1" thickBot="1" x14ac:dyDescent="0.3">
      <c r="A39" s="98"/>
      <c r="B39" s="213" t="s">
        <v>78</v>
      </c>
      <c r="C39" s="249"/>
      <c r="D39" s="243" t="s">
        <v>151</v>
      </c>
      <c r="E39" s="214" t="s">
        <v>143</v>
      </c>
      <c r="F39" s="176"/>
      <c r="G39" s="100" t="s">
        <v>26</v>
      </c>
      <c r="H39" s="39">
        <v>64463</v>
      </c>
      <c r="I39" s="43" t="str">
        <f t="shared" si="4"/>
        <v>23h11</v>
      </c>
      <c r="J39" s="22"/>
      <c r="K39" s="91" t="s">
        <v>26</v>
      </c>
      <c r="L39" s="34">
        <v>28269</v>
      </c>
      <c r="M39" s="43" t="str">
        <f t="shared" si="5"/>
        <v>09h55</v>
      </c>
      <c r="N39" s="2"/>
      <c r="O39" s="31">
        <f t="shared" si="0"/>
        <v>-36194</v>
      </c>
      <c r="P39" s="9"/>
      <c r="Q39" s="69" t="str">
        <f t="shared" si="1"/>
        <v/>
      </c>
      <c r="R39" s="9"/>
      <c r="S39" s="48" t="s">
        <v>91</v>
      </c>
      <c r="T39" s="9"/>
      <c r="U39" s="94"/>
      <c r="V39" s="41"/>
      <c r="W39" s="43" t="str">
        <f t="shared" si="6"/>
        <v>**</v>
      </c>
      <c r="X39" s="2"/>
      <c r="Y39" s="32">
        <f t="shared" si="2"/>
        <v>-28269</v>
      </c>
      <c r="Z39" s="9"/>
      <c r="AA39" s="69" t="str">
        <f t="shared" si="3"/>
        <v/>
      </c>
      <c r="AB39" s="9"/>
      <c r="AC39" s="49"/>
      <c r="AD39" s="9"/>
      <c r="AF39" s="2"/>
      <c r="AG39" s="256">
        <v>41574</v>
      </c>
      <c r="AH39" s="197"/>
      <c r="AI39" s="2"/>
    </row>
    <row r="40" spans="1:35" ht="20.100000000000001" customHeight="1" thickTop="1" thickBot="1" x14ac:dyDescent="0.3">
      <c r="A40" s="98"/>
      <c r="B40" s="215" t="s">
        <v>47</v>
      </c>
      <c r="C40" s="247"/>
      <c r="D40" s="241" t="s">
        <v>147</v>
      </c>
      <c r="E40" s="216" t="s">
        <v>127</v>
      </c>
      <c r="F40" s="176"/>
      <c r="G40" s="100" t="s">
        <v>27</v>
      </c>
      <c r="H40" s="39">
        <v>501759</v>
      </c>
      <c r="I40" s="43" t="str">
        <f t="shared" si="4"/>
        <v>23h11</v>
      </c>
      <c r="J40" s="22"/>
      <c r="K40" s="91" t="s">
        <v>27</v>
      </c>
      <c r="L40" s="34">
        <v>501759</v>
      </c>
      <c r="M40" s="43" t="str">
        <f t="shared" si="5"/>
        <v>09h55</v>
      </c>
      <c r="N40" s="2"/>
      <c r="O40" s="31">
        <f t="shared" si="0"/>
        <v>0</v>
      </c>
      <c r="P40" s="9"/>
      <c r="Q40" s="69" t="str">
        <f t="shared" si="1"/>
        <v/>
      </c>
      <c r="R40" s="9"/>
      <c r="S40" s="92" t="s">
        <v>90</v>
      </c>
      <c r="T40" s="9"/>
      <c r="U40" s="94"/>
      <c r="V40" s="62"/>
      <c r="W40" s="43" t="str">
        <f t="shared" si="6"/>
        <v>**</v>
      </c>
      <c r="X40" s="2"/>
      <c r="Y40" s="32">
        <f t="shared" si="2"/>
        <v>-501759</v>
      </c>
      <c r="Z40" s="9"/>
      <c r="AA40" s="69" t="str">
        <f t="shared" si="3"/>
        <v>faut m'expliquer!</v>
      </c>
      <c r="AB40" s="9"/>
      <c r="AC40" s="49"/>
      <c r="AD40" s="9"/>
      <c r="AF40" s="2"/>
      <c r="AG40" s="256">
        <v>41575</v>
      </c>
      <c r="AH40" s="197"/>
      <c r="AI40" s="2"/>
    </row>
    <row r="41" spans="1:35" ht="20.100000000000001" customHeight="1" thickTop="1" thickBot="1" x14ac:dyDescent="0.3">
      <c r="A41" s="98"/>
      <c r="B41" s="217" t="s">
        <v>28</v>
      </c>
      <c r="C41" s="248"/>
      <c r="D41" s="242" t="s">
        <v>148</v>
      </c>
      <c r="E41" s="218" t="s">
        <v>127</v>
      </c>
      <c r="F41" s="176"/>
      <c r="G41" s="100" t="s">
        <v>28</v>
      </c>
      <c r="H41" s="39">
        <v>710874</v>
      </c>
      <c r="I41" s="43" t="str">
        <f t="shared" si="4"/>
        <v>23h11</v>
      </c>
      <c r="J41" s="22"/>
      <c r="K41" s="91" t="s">
        <v>28</v>
      </c>
      <c r="L41" s="34">
        <v>710874</v>
      </c>
      <c r="M41" s="43" t="str">
        <f t="shared" si="5"/>
        <v>09h55</v>
      </c>
      <c r="N41" s="2"/>
      <c r="O41" s="31">
        <f t="shared" si="0"/>
        <v>0</v>
      </c>
      <c r="P41" s="9"/>
      <c r="Q41" s="69" t="str">
        <f t="shared" si="1"/>
        <v/>
      </c>
      <c r="R41" s="9"/>
      <c r="S41" s="136" t="s">
        <v>114</v>
      </c>
      <c r="T41" s="9"/>
      <c r="U41" s="94"/>
      <c r="V41" s="41"/>
      <c r="W41" s="43" t="str">
        <f t="shared" si="6"/>
        <v>**</v>
      </c>
      <c r="X41" s="2"/>
      <c r="Y41" s="32">
        <f t="shared" si="2"/>
        <v>-710874</v>
      </c>
      <c r="Z41" s="9"/>
      <c r="AA41" s="69" t="str">
        <f t="shared" si="3"/>
        <v>faut m'expliquer!</v>
      </c>
      <c r="AB41" s="9"/>
      <c r="AC41" s="49"/>
      <c r="AD41" s="9"/>
      <c r="AF41" s="2"/>
      <c r="AG41" s="255">
        <v>41576</v>
      </c>
      <c r="AH41" s="196">
        <v>21652894</v>
      </c>
      <c r="AI41" s="2"/>
    </row>
    <row r="42" spans="1:35" ht="20.100000000000001" customHeight="1" thickTop="1" thickBot="1" x14ac:dyDescent="0.3">
      <c r="A42" s="98"/>
      <c r="B42" s="217" t="s">
        <v>29</v>
      </c>
      <c r="C42" s="248"/>
      <c r="D42" s="242" t="s">
        <v>148</v>
      </c>
      <c r="E42" s="218" t="s">
        <v>127</v>
      </c>
      <c r="F42" s="176"/>
      <c r="G42" s="100" t="s">
        <v>29</v>
      </c>
      <c r="H42" s="39">
        <v>540170</v>
      </c>
      <c r="I42" s="43" t="str">
        <f t="shared" si="4"/>
        <v>23h11</v>
      </c>
      <c r="J42" s="22"/>
      <c r="K42" s="91" t="s">
        <v>29</v>
      </c>
      <c r="L42" s="34">
        <v>540170</v>
      </c>
      <c r="M42" s="43" t="str">
        <f t="shared" si="5"/>
        <v>09h55</v>
      </c>
      <c r="N42" s="2"/>
      <c r="O42" s="31">
        <f t="shared" si="0"/>
        <v>0</v>
      </c>
      <c r="P42" s="9"/>
      <c r="Q42" s="69" t="str">
        <f t="shared" si="1"/>
        <v/>
      </c>
      <c r="R42" s="9"/>
      <c r="S42" s="47"/>
      <c r="T42" s="9"/>
      <c r="U42" s="93"/>
      <c r="V42" s="62"/>
      <c r="W42" s="43" t="str">
        <f t="shared" si="6"/>
        <v>**</v>
      </c>
      <c r="X42" s="2"/>
      <c r="Y42" s="32">
        <f t="shared" si="2"/>
        <v>-540170</v>
      </c>
      <c r="Z42" s="9"/>
      <c r="AA42" s="69" t="str">
        <f t="shared" si="3"/>
        <v>faut m'expliquer!</v>
      </c>
      <c r="AB42" s="9"/>
      <c r="AC42" s="49"/>
      <c r="AD42" s="9"/>
      <c r="AF42" s="2"/>
      <c r="AG42" s="256">
        <v>41577</v>
      </c>
      <c r="AH42" s="197">
        <v>21562312</v>
      </c>
      <c r="AI42" s="2"/>
    </row>
    <row r="43" spans="1:35" ht="20.100000000000001" customHeight="1" thickTop="1" thickBot="1" x14ac:dyDescent="0.3">
      <c r="A43" s="98"/>
      <c r="B43" s="217" t="s">
        <v>21</v>
      </c>
      <c r="C43" s="248"/>
      <c r="D43" s="242" t="s">
        <v>149</v>
      </c>
      <c r="E43" s="218" t="s">
        <v>127</v>
      </c>
      <c r="F43" s="176"/>
      <c r="G43" s="100" t="s">
        <v>30</v>
      </c>
      <c r="H43" s="39">
        <v>167458</v>
      </c>
      <c r="I43" s="43" t="str">
        <f t="shared" si="4"/>
        <v>23h11</v>
      </c>
      <c r="J43" s="22"/>
      <c r="K43" s="91" t="s">
        <v>30</v>
      </c>
      <c r="L43" s="34">
        <v>174842</v>
      </c>
      <c r="M43" s="43" t="str">
        <f t="shared" si="5"/>
        <v>09h55</v>
      </c>
      <c r="N43" s="2"/>
      <c r="O43" s="31">
        <f t="shared" si="0"/>
        <v>7384</v>
      </c>
      <c r="P43" s="9"/>
      <c r="Q43" s="69" t="str">
        <f t="shared" si="1"/>
        <v/>
      </c>
      <c r="R43" s="9"/>
      <c r="S43" s="45"/>
      <c r="T43" s="9"/>
      <c r="U43" s="94"/>
      <c r="V43" s="41"/>
      <c r="W43" s="43" t="str">
        <f t="shared" si="6"/>
        <v>**</v>
      </c>
      <c r="X43" s="2"/>
      <c r="Y43" s="32">
        <f t="shared" si="2"/>
        <v>-174842</v>
      </c>
      <c r="Z43" s="9"/>
      <c r="AA43" s="69" t="str">
        <f t="shared" si="3"/>
        <v>faut m'expliquer!</v>
      </c>
      <c r="AB43" s="9"/>
      <c r="AC43" s="49"/>
      <c r="AD43" s="9"/>
      <c r="AF43" s="2"/>
      <c r="AG43" s="256">
        <v>41578</v>
      </c>
      <c r="AH43" s="197"/>
      <c r="AI43" s="2"/>
    </row>
    <row r="44" spans="1:35" ht="20.100000000000001" customHeight="1" thickTop="1" thickBot="1" x14ac:dyDescent="0.3">
      <c r="A44" s="98"/>
      <c r="B44" s="217" t="s">
        <v>48</v>
      </c>
      <c r="C44" s="248"/>
      <c r="D44" s="242" t="s">
        <v>149</v>
      </c>
      <c r="E44" s="218" t="s">
        <v>127</v>
      </c>
      <c r="F44" s="176"/>
      <c r="G44" s="100" t="s">
        <v>32</v>
      </c>
      <c r="H44" s="39">
        <v>20833</v>
      </c>
      <c r="I44" s="43" t="str">
        <f t="shared" si="4"/>
        <v>23h11</v>
      </c>
      <c r="J44" s="22"/>
      <c r="K44" s="91" t="s">
        <v>32</v>
      </c>
      <c r="L44" s="34">
        <v>39315</v>
      </c>
      <c r="M44" s="43" t="str">
        <f t="shared" si="5"/>
        <v>09h55</v>
      </c>
      <c r="N44" s="2"/>
      <c r="O44" s="31">
        <f t="shared" si="0"/>
        <v>18482</v>
      </c>
      <c r="P44" s="9"/>
      <c r="Q44" s="69" t="str">
        <f t="shared" si="1"/>
        <v/>
      </c>
      <c r="R44" s="9"/>
      <c r="S44" s="45"/>
      <c r="T44" s="9"/>
      <c r="U44" s="94"/>
      <c r="V44" s="62"/>
      <c r="W44" s="43" t="str">
        <f t="shared" si="6"/>
        <v>**</v>
      </c>
      <c r="X44" s="2"/>
      <c r="Y44" s="32">
        <f t="shared" si="2"/>
        <v>-39315</v>
      </c>
      <c r="Z44" s="9"/>
      <c r="AA44" s="69" t="str">
        <f t="shared" si="3"/>
        <v/>
      </c>
      <c r="AB44" s="9"/>
      <c r="AC44" s="49"/>
      <c r="AD44" s="9"/>
      <c r="AF44" s="2"/>
      <c r="AG44" s="2"/>
      <c r="AH44" s="2"/>
      <c r="AI44" s="2"/>
    </row>
    <row r="45" spans="1:35" ht="20.100000000000001" customHeight="1" thickTop="1" thickBot="1" x14ac:dyDescent="0.3">
      <c r="A45" s="98"/>
      <c r="B45" s="217" t="s">
        <v>79</v>
      </c>
      <c r="C45" s="248"/>
      <c r="D45" s="242" t="s">
        <v>149</v>
      </c>
      <c r="E45" s="218" t="s">
        <v>127</v>
      </c>
      <c r="F45" s="176"/>
      <c r="G45" s="100" t="s">
        <v>34</v>
      </c>
      <c r="H45" s="39">
        <v>23352</v>
      </c>
      <c r="I45" s="43" t="str">
        <f t="shared" si="4"/>
        <v>23h11</v>
      </c>
      <c r="J45" s="22"/>
      <c r="K45" s="91" t="s">
        <v>34</v>
      </c>
      <c r="L45" s="34">
        <v>30692</v>
      </c>
      <c r="M45" s="43" t="str">
        <f t="shared" si="5"/>
        <v>09h55</v>
      </c>
      <c r="N45" s="2"/>
      <c r="O45" s="31">
        <f t="shared" si="0"/>
        <v>7340</v>
      </c>
      <c r="P45" s="9"/>
      <c r="Q45" s="69" t="str">
        <f t="shared" si="1"/>
        <v/>
      </c>
      <c r="R45" s="9"/>
      <c r="S45" s="45"/>
      <c r="T45" s="9"/>
      <c r="U45" s="93"/>
      <c r="V45" s="62"/>
      <c r="W45" s="43" t="str">
        <f t="shared" si="6"/>
        <v>**</v>
      </c>
      <c r="X45" s="2"/>
      <c r="Y45" s="32">
        <f t="shared" si="2"/>
        <v>-30692</v>
      </c>
      <c r="Z45" s="9"/>
      <c r="AA45" s="69" t="str">
        <f t="shared" si="3"/>
        <v/>
      </c>
      <c r="AB45" s="9"/>
      <c r="AC45" s="49"/>
      <c r="AD45" s="9"/>
    </row>
    <row r="46" spans="1:35" ht="20.100000000000001" customHeight="1" thickTop="1" thickBot="1" x14ac:dyDescent="0.3">
      <c r="A46" s="98"/>
      <c r="B46" s="217" t="s">
        <v>4</v>
      </c>
      <c r="C46" s="248"/>
      <c r="D46" s="242" t="s">
        <v>150</v>
      </c>
      <c r="E46" s="218" t="s">
        <v>127</v>
      </c>
      <c r="F46" s="176"/>
      <c r="G46" s="100" t="s">
        <v>33</v>
      </c>
      <c r="H46" s="39">
        <v>23362</v>
      </c>
      <c r="I46" s="43" t="str">
        <f t="shared" si="4"/>
        <v>23h11</v>
      </c>
      <c r="J46" s="22"/>
      <c r="K46" s="91" t="s">
        <v>33</v>
      </c>
      <c r="L46" s="34">
        <v>51048</v>
      </c>
      <c r="M46" s="43" t="str">
        <f t="shared" si="5"/>
        <v>09h55</v>
      </c>
      <c r="N46" s="2"/>
      <c r="O46" s="31">
        <f t="shared" si="0"/>
        <v>27686</v>
      </c>
      <c r="P46" s="9"/>
      <c r="Q46" s="69" t="str">
        <f t="shared" si="1"/>
        <v/>
      </c>
      <c r="R46" s="9"/>
      <c r="S46" s="44"/>
      <c r="T46" s="9"/>
      <c r="U46" s="94"/>
      <c r="V46" s="41"/>
      <c r="W46" s="43" t="str">
        <f t="shared" si="6"/>
        <v>**</v>
      </c>
      <c r="X46" s="2"/>
      <c r="Y46" s="32">
        <f t="shared" si="2"/>
        <v>-51048</v>
      </c>
      <c r="Z46" s="9"/>
      <c r="AA46" s="69" t="str">
        <f t="shared" si="3"/>
        <v/>
      </c>
      <c r="AB46" s="9"/>
      <c r="AC46" s="49"/>
      <c r="AD46" s="9"/>
    </row>
    <row r="47" spans="1:35" ht="20.100000000000001" customHeight="1" thickTop="1" thickBot="1" x14ac:dyDescent="0.3">
      <c r="A47" s="98"/>
      <c r="B47" s="217" t="s">
        <v>24</v>
      </c>
      <c r="C47" s="248"/>
      <c r="D47" s="242" t="s">
        <v>150</v>
      </c>
      <c r="E47" s="218" t="s">
        <v>127</v>
      </c>
      <c r="F47" s="176"/>
      <c r="G47" s="100" t="s">
        <v>0</v>
      </c>
      <c r="H47" s="39">
        <v>332894</v>
      </c>
      <c r="I47" s="43" t="str">
        <f t="shared" si="4"/>
        <v>23h11</v>
      </c>
      <c r="J47" s="22"/>
      <c r="K47" s="91" t="s">
        <v>0</v>
      </c>
      <c r="L47" s="34">
        <v>332894</v>
      </c>
      <c r="M47" s="43" t="str">
        <f t="shared" si="5"/>
        <v>09h55</v>
      </c>
      <c r="N47" s="2"/>
      <c r="O47" s="31">
        <f t="shared" si="0"/>
        <v>0</v>
      </c>
      <c r="P47" s="9"/>
      <c r="Q47" s="69" t="str">
        <f t="shared" si="1"/>
        <v/>
      </c>
      <c r="R47" s="9"/>
      <c r="S47" s="44"/>
      <c r="T47" s="9"/>
      <c r="U47" s="94"/>
      <c r="V47" s="62"/>
      <c r="W47" s="43" t="str">
        <f t="shared" si="6"/>
        <v>**</v>
      </c>
      <c r="X47" s="2"/>
      <c r="Y47" s="32">
        <f t="shared" si="2"/>
        <v>-332894</v>
      </c>
      <c r="Z47" s="9"/>
      <c r="AA47" s="69" t="str">
        <f t="shared" si="3"/>
        <v>faut m'expliquer!</v>
      </c>
      <c r="AB47" s="9"/>
      <c r="AC47" s="49"/>
      <c r="AD47" s="9"/>
    </row>
    <row r="48" spans="1:35" ht="20.100000000000001" customHeight="1" thickTop="1" thickBot="1" x14ac:dyDescent="0.3">
      <c r="A48" s="98"/>
      <c r="B48" s="217" t="s">
        <v>36</v>
      </c>
      <c r="C48" s="248"/>
      <c r="D48" s="242" t="s">
        <v>150</v>
      </c>
      <c r="E48" s="218" t="s">
        <v>127</v>
      </c>
      <c r="F48" s="176"/>
      <c r="G48" s="100" t="s">
        <v>35</v>
      </c>
      <c r="H48" s="39">
        <v>162605</v>
      </c>
      <c r="I48" s="43" t="str">
        <f t="shared" si="4"/>
        <v>23h11</v>
      </c>
      <c r="J48" s="22"/>
      <c r="K48" s="91" t="s">
        <v>35</v>
      </c>
      <c r="L48" s="34">
        <v>135084</v>
      </c>
      <c r="M48" s="43" t="str">
        <f t="shared" si="5"/>
        <v>09h55</v>
      </c>
      <c r="N48" s="2"/>
      <c r="O48" s="31">
        <f t="shared" si="0"/>
        <v>-27521</v>
      </c>
      <c r="P48" s="9"/>
      <c r="Q48" s="69" t="str">
        <f t="shared" si="1"/>
        <v/>
      </c>
      <c r="R48" s="9"/>
      <c r="S48" s="44"/>
      <c r="T48" s="9"/>
      <c r="U48" s="94"/>
      <c r="V48" s="41"/>
      <c r="W48" s="43" t="str">
        <f t="shared" si="6"/>
        <v>**</v>
      </c>
      <c r="X48" s="2"/>
      <c r="Y48" s="32">
        <f t="shared" si="2"/>
        <v>-135084</v>
      </c>
      <c r="Z48" s="9"/>
      <c r="AA48" s="69" t="str">
        <f t="shared" si="3"/>
        <v>faut m'expliquer!</v>
      </c>
      <c r="AB48" s="9"/>
      <c r="AC48" s="49"/>
      <c r="AD48" s="9"/>
    </row>
    <row r="49" spans="1:30" ht="20.100000000000001" customHeight="1" thickTop="1" thickBot="1" x14ac:dyDescent="0.3">
      <c r="A49" s="98"/>
      <c r="B49" s="217" t="s">
        <v>58</v>
      </c>
      <c r="C49" s="248"/>
      <c r="D49" s="242" t="s">
        <v>150</v>
      </c>
      <c r="E49" s="218" t="s">
        <v>127</v>
      </c>
      <c r="F49" s="176"/>
      <c r="G49" s="100" t="s">
        <v>84</v>
      </c>
      <c r="H49" s="39">
        <v>547947</v>
      </c>
      <c r="I49" s="43" t="str">
        <f t="shared" si="4"/>
        <v>23h11</v>
      </c>
      <c r="J49" s="22"/>
      <c r="K49" s="91" t="s">
        <v>84</v>
      </c>
      <c r="L49" s="34">
        <v>557718</v>
      </c>
      <c r="M49" s="43" t="str">
        <f t="shared" si="5"/>
        <v>09h55</v>
      </c>
      <c r="N49" s="2"/>
      <c r="O49" s="31">
        <f t="shared" si="0"/>
        <v>9771</v>
      </c>
      <c r="P49" s="9"/>
      <c r="Q49" s="69" t="str">
        <f t="shared" si="1"/>
        <v/>
      </c>
      <c r="R49" s="9"/>
      <c r="S49" s="44"/>
      <c r="T49" s="9"/>
      <c r="U49" s="93"/>
      <c r="V49" s="41"/>
      <c r="W49" s="43" t="str">
        <f t="shared" si="6"/>
        <v>**</v>
      </c>
      <c r="X49" s="2"/>
      <c r="Y49" s="32">
        <f t="shared" si="2"/>
        <v>-557718</v>
      </c>
      <c r="Z49" s="9"/>
      <c r="AA49" s="69" t="str">
        <f t="shared" si="3"/>
        <v>faut m'expliquer!</v>
      </c>
      <c r="AB49" s="9"/>
      <c r="AC49" s="49"/>
      <c r="AD49" s="9"/>
    </row>
    <row r="50" spans="1:30" ht="20.100000000000001" customHeight="1" thickTop="1" thickBot="1" x14ac:dyDescent="0.3">
      <c r="A50" s="98"/>
      <c r="B50" s="217" t="s">
        <v>13</v>
      </c>
      <c r="C50" s="248"/>
      <c r="D50" s="242" t="s">
        <v>151</v>
      </c>
      <c r="E50" s="218" t="s">
        <v>127</v>
      </c>
      <c r="F50" s="176"/>
      <c r="G50" s="100" t="s">
        <v>36</v>
      </c>
      <c r="H50" s="39">
        <v>65391</v>
      </c>
      <c r="I50" s="43" t="str">
        <f t="shared" si="4"/>
        <v>23h11</v>
      </c>
      <c r="J50" s="22"/>
      <c r="K50" s="91" t="s">
        <v>36</v>
      </c>
      <c r="L50" s="34">
        <v>118284</v>
      </c>
      <c r="M50" s="43" t="str">
        <f t="shared" si="5"/>
        <v>09h55</v>
      </c>
      <c r="N50" s="2"/>
      <c r="O50" s="31">
        <f t="shared" si="0"/>
        <v>52893</v>
      </c>
      <c r="P50" s="9"/>
      <c r="Q50" s="69" t="str">
        <f t="shared" si="1"/>
        <v/>
      </c>
      <c r="R50" s="9"/>
      <c r="S50" s="44"/>
      <c r="T50" s="9"/>
      <c r="U50" s="94"/>
      <c r="V50" s="62"/>
      <c r="W50" s="43" t="str">
        <f t="shared" si="6"/>
        <v>**</v>
      </c>
      <c r="X50" s="2"/>
      <c r="Y50" s="32">
        <f t="shared" si="2"/>
        <v>-118284</v>
      </c>
      <c r="Z50" s="9"/>
      <c r="AA50" s="69" t="str">
        <f t="shared" si="3"/>
        <v>faut m'expliquer!</v>
      </c>
      <c r="AB50" s="9"/>
      <c r="AC50" s="49"/>
      <c r="AD50" s="9"/>
    </row>
    <row r="51" spans="1:30" ht="20.100000000000001" customHeight="1" thickTop="1" thickBot="1" x14ac:dyDescent="0.3">
      <c r="A51" s="98"/>
      <c r="B51" s="217" t="s">
        <v>26</v>
      </c>
      <c r="C51" s="248"/>
      <c r="D51" s="242" t="s">
        <v>151</v>
      </c>
      <c r="E51" s="218" t="s">
        <v>127</v>
      </c>
      <c r="F51" s="176"/>
      <c r="G51" s="100" t="s">
        <v>37</v>
      </c>
      <c r="H51" s="39">
        <v>17743</v>
      </c>
      <c r="I51" s="43" t="str">
        <f t="shared" si="4"/>
        <v>23h11</v>
      </c>
      <c r="J51" s="22"/>
      <c r="K51" s="91" t="s">
        <v>37</v>
      </c>
      <c r="L51" s="34">
        <v>24210</v>
      </c>
      <c r="M51" s="43" t="str">
        <f t="shared" si="5"/>
        <v>09h55</v>
      </c>
      <c r="N51" s="2"/>
      <c r="O51" s="31">
        <f t="shared" si="0"/>
        <v>6467</v>
      </c>
      <c r="P51" s="9"/>
      <c r="Q51" s="69" t="str">
        <f t="shared" si="1"/>
        <v/>
      </c>
      <c r="R51" s="9"/>
      <c r="S51" s="44"/>
      <c r="T51" s="9"/>
      <c r="U51" s="93"/>
      <c r="V51" s="62"/>
      <c r="W51" s="43" t="str">
        <f t="shared" si="6"/>
        <v>**</v>
      </c>
      <c r="X51" s="2"/>
      <c r="Y51" s="32">
        <f t="shared" si="2"/>
        <v>-24210</v>
      </c>
      <c r="Z51" s="9"/>
      <c r="AA51" s="69" t="str">
        <f t="shared" si="3"/>
        <v/>
      </c>
      <c r="AB51" s="9"/>
      <c r="AC51" s="49"/>
      <c r="AD51" s="9"/>
    </row>
    <row r="52" spans="1:30" ht="20.100000000000001" customHeight="1" thickTop="1" thickBot="1" x14ac:dyDescent="0.3">
      <c r="A52" s="98"/>
      <c r="B52" s="217" t="s">
        <v>42</v>
      </c>
      <c r="C52" s="248"/>
      <c r="D52" s="242" t="s">
        <v>151</v>
      </c>
      <c r="E52" s="218" t="s">
        <v>127</v>
      </c>
      <c r="F52" s="176"/>
      <c r="G52" s="100" t="s">
        <v>38</v>
      </c>
      <c r="H52" s="39">
        <v>105818</v>
      </c>
      <c r="I52" s="43" t="str">
        <f t="shared" si="4"/>
        <v>23h11</v>
      </c>
      <c r="J52" s="22"/>
      <c r="K52" s="91" t="s">
        <v>38</v>
      </c>
      <c r="L52" s="34">
        <v>80588</v>
      </c>
      <c r="M52" s="43" t="str">
        <f t="shared" si="5"/>
        <v>09h55</v>
      </c>
      <c r="N52" s="2"/>
      <c r="O52" s="31">
        <f t="shared" si="0"/>
        <v>-25230</v>
      </c>
      <c r="P52" s="9"/>
      <c r="Q52" s="69" t="str">
        <f t="shared" si="1"/>
        <v/>
      </c>
      <c r="R52" s="9"/>
      <c r="S52" s="44"/>
      <c r="T52" s="9"/>
      <c r="U52" s="93"/>
      <c r="V52" s="62"/>
      <c r="W52" s="43" t="str">
        <f t="shared" si="6"/>
        <v>**</v>
      </c>
      <c r="X52" s="2"/>
      <c r="Y52" s="32">
        <f t="shared" si="2"/>
        <v>-80588</v>
      </c>
      <c r="Z52" s="9"/>
      <c r="AA52" s="69" t="str">
        <f t="shared" si="3"/>
        <v/>
      </c>
      <c r="AB52" s="9"/>
      <c r="AC52" s="49"/>
      <c r="AD52" s="9"/>
    </row>
    <row r="53" spans="1:30" ht="20.100000000000001" customHeight="1" thickTop="1" thickBot="1" x14ac:dyDescent="0.3">
      <c r="A53" s="98"/>
      <c r="B53" s="217" t="s">
        <v>49</v>
      </c>
      <c r="C53" s="248"/>
      <c r="D53" s="242" t="s">
        <v>151</v>
      </c>
      <c r="E53" s="218" t="s">
        <v>127</v>
      </c>
      <c r="F53" s="176"/>
      <c r="G53" s="100" t="s">
        <v>39</v>
      </c>
      <c r="H53" s="39">
        <v>19747</v>
      </c>
      <c r="I53" s="43" t="str">
        <f t="shared" si="4"/>
        <v>23h11</v>
      </c>
      <c r="J53" s="22"/>
      <c r="K53" s="91" t="s">
        <v>39</v>
      </c>
      <c r="L53" s="34">
        <v>86450</v>
      </c>
      <c r="M53" s="43" t="str">
        <f t="shared" si="5"/>
        <v>09h55</v>
      </c>
      <c r="N53" s="2"/>
      <c r="O53" s="31">
        <f t="shared" si="0"/>
        <v>66703</v>
      </c>
      <c r="P53" s="9"/>
      <c r="Q53" s="69" t="str">
        <f t="shared" si="1"/>
        <v/>
      </c>
      <c r="R53" s="9"/>
      <c r="S53" s="44"/>
      <c r="T53" s="9"/>
      <c r="U53" s="93"/>
      <c r="V53" s="41"/>
      <c r="W53" s="43" t="str">
        <f t="shared" si="6"/>
        <v>**</v>
      </c>
      <c r="X53" s="2"/>
      <c r="Y53" s="32">
        <f t="shared" si="2"/>
        <v>-86450</v>
      </c>
      <c r="Z53" s="9"/>
      <c r="AA53" s="69" t="str">
        <f t="shared" si="3"/>
        <v/>
      </c>
      <c r="AB53" s="9"/>
      <c r="AC53" s="49"/>
      <c r="AD53" s="9"/>
    </row>
    <row r="54" spans="1:30" ht="20.100000000000001" customHeight="1" thickTop="1" thickBot="1" x14ac:dyDescent="0.3">
      <c r="A54" s="98"/>
      <c r="B54" s="217" t="s">
        <v>93</v>
      </c>
      <c r="C54" s="248"/>
      <c r="D54" s="242"/>
      <c r="E54" s="218" t="s">
        <v>127</v>
      </c>
      <c r="F54" s="176"/>
      <c r="G54" s="100" t="s">
        <v>40</v>
      </c>
      <c r="H54" s="39">
        <v>59519</v>
      </c>
      <c r="I54" s="43" t="str">
        <f t="shared" si="4"/>
        <v>23h11</v>
      </c>
      <c r="J54" s="22"/>
      <c r="K54" s="91" t="s">
        <v>40</v>
      </c>
      <c r="L54" s="34">
        <v>52496</v>
      </c>
      <c r="M54" s="43" t="str">
        <f t="shared" si="5"/>
        <v>09h55</v>
      </c>
      <c r="N54" s="2"/>
      <c r="O54" s="31">
        <f t="shared" si="0"/>
        <v>-7023</v>
      </c>
      <c r="P54" s="9"/>
      <c r="Q54" s="69" t="str">
        <f t="shared" si="1"/>
        <v/>
      </c>
      <c r="R54" s="9"/>
      <c r="S54" s="44"/>
      <c r="T54" s="9"/>
      <c r="U54" s="93"/>
      <c r="V54" s="41"/>
      <c r="W54" s="43" t="str">
        <f t="shared" si="6"/>
        <v>**</v>
      </c>
      <c r="X54" s="2"/>
      <c r="Y54" s="32">
        <f t="shared" si="2"/>
        <v>-52496</v>
      </c>
      <c r="Z54" s="9"/>
      <c r="AA54" s="69" t="str">
        <f t="shared" si="3"/>
        <v/>
      </c>
      <c r="AB54" s="9"/>
      <c r="AC54" s="49"/>
      <c r="AD54" s="9"/>
    </row>
    <row r="55" spans="1:30" ht="20.100000000000001" customHeight="1" thickTop="1" thickBot="1" x14ac:dyDescent="0.3">
      <c r="A55" s="98"/>
      <c r="B55" s="219" t="s">
        <v>74</v>
      </c>
      <c r="C55" s="249"/>
      <c r="D55" s="243"/>
      <c r="E55" s="220" t="s">
        <v>127</v>
      </c>
      <c r="F55" s="176"/>
      <c r="G55" s="100" t="s">
        <v>41</v>
      </c>
      <c r="H55" s="39">
        <v>14993</v>
      </c>
      <c r="I55" s="43" t="str">
        <f t="shared" si="4"/>
        <v>23h11</v>
      </c>
      <c r="J55" s="22"/>
      <c r="K55" s="91" t="s">
        <v>41</v>
      </c>
      <c r="L55" s="34">
        <v>14993</v>
      </c>
      <c r="M55" s="43" t="str">
        <f t="shared" si="5"/>
        <v>09h55</v>
      </c>
      <c r="N55" s="2"/>
      <c r="O55" s="31">
        <f t="shared" si="0"/>
        <v>0</v>
      </c>
      <c r="P55" s="9"/>
      <c r="Q55" s="69" t="str">
        <f t="shared" si="1"/>
        <v/>
      </c>
      <c r="R55" s="9"/>
      <c r="S55" s="44"/>
      <c r="T55" s="9"/>
      <c r="U55" s="93"/>
      <c r="V55" s="62"/>
      <c r="W55" s="43" t="str">
        <f t="shared" si="6"/>
        <v>**</v>
      </c>
      <c r="X55" s="2"/>
      <c r="Y55" s="32">
        <f t="shared" si="2"/>
        <v>-14993</v>
      </c>
      <c r="Z55" s="9"/>
      <c r="AA55" s="69" t="str">
        <f t="shared" si="3"/>
        <v/>
      </c>
      <c r="AB55" s="9"/>
      <c r="AC55" s="49"/>
      <c r="AD55" s="9"/>
    </row>
    <row r="56" spans="1:30" ht="20.100000000000001" customHeight="1" thickTop="1" thickBot="1" x14ac:dyDescent="0.3">
      <c r="A56" s="98"/>
      <c r="B56" s="221" t="s">
        <v>44</v>
      </c>
      <c r="C56" s="247"/>
      <c r="D56" s="241" t="s">
        <v>147</v>
      </c>
      <c r="E56" s="222" t="s">
        <v>144</v>
      </c>
      <c r="F56" s="176"/>
      <c r="G56" s="100" t="s">
        <v>42</v>
      </c>
      <c r="H56" s="39">
        <v>146111</v>
      </c>
      <c r="I56" s="43" t="str">
        <f t="shared" si="4"/>
        <v>23h11</v>
      </c>
      <c r="J56" s="22"/>
      <c r="K56" s="91" t="s">
        <v>42</v>
      </c>
      <c r="L56" s="34">
        <v>116889</v>
      </c>
      <c r="M56" s="43" t="str">
        <f t="shared" si="5"/>
        <v>09h55</v>
      </c>
      <c r="N56" s="2"/>
      <c r="O56" s="31">
        <f t="shared" si="0"/>
        <v>-29222</v>
      </c>
      <c r="P56" s="9"/>
      <c r="Q56" s="69" t="str">
        <f t="shared" si="1"/>
        <v/>
      </c>
      <c r="R56" s="9"/>
      <c r="S56" s="44"/>
      <c r="T56" s="9"/>
      <c r="U56" s="94"/>
      <c r="V56" s="62"/>
      <c r="W56" s="43" t="str">
        <f t="shared" si="6"/>
        <v>**</v>
      </c>
      <c r="X56" s="2"/>
      <c r="Y56" s="32">
        <f t="shared" si="2"/>
        <v>-116889</v>
      </c>
      <c r="Z56" s="9"/>
      <c r="AA56" s="69" t="str">
        <f t="shared" si="3"/>
        <v>faut m'expliquer!</v>
      </c>
      <c r="AB56" s="9"/>
      <c r="AC56" s="49"/>
      <c r="AD56" s="9"/>
    </row>
    <row r="57" spans="1:30" ht="20.100000000000001" customHeight="1" thickTop="1" thickBot="1" x14ac:dyDescent="0.3">
      <c r="A57" s="98"/>
      <c r="B57" s="223" t="s">
        <v>30</v>
      </c>
      <c r="C57" s="248">
        <v>1</v>
      </c>
      <c r="D57" s="242" t="s">
        <v>148</v>
      </c>
      <c r="E57" s="224" t="s">
        <v>144</v>
      </c>
      <c r="F57" s="176"/>
      <c r="G57" s="100" t="s">
        <v>85</v>
      </c>
      <c r="H57" s="39">
        <v>17578</v>
      </c>
      <c r="I57" s="43" t="str">
        <f t="shared" si="4"/>
        <v>23h11</v>
      </c>
      <c r="J57" s="22"/>
      <c r="K57" s="91" t="s">
        <v>85</v>
      </c>
      <c r="L57" s="34">
        <v>14063</v>
      </c>
      <c r="M57" s="43" t="str">
        <f t="shared" si="5"/>
        <v>09h55</v>
      </c>
      <c r="N57" s="2"/>
      <c r="O57" s="31">
        <f t="shared" si="0"/>
        <v>-3515</v>
      </c>
      <c r="P57" s="9"/>
      <c r="Q57" s="69" t="str">
        <f t="shared" si="1"/>
        <v/>
      </c>
      <c r="R57" s="9"/>
      <c r="S57" s="44"/>
      <c r="T57" s="9"/>
      <c r="U57" s="94"/>
      <c r="V57" s="62"/>
      <c r="W57" s="43" t="str">
        <f t="shared" si="6"/>
        <v>**</v>
      </c>
      <c r="X57" s="2"/>
      <c r="Y57" s="32">
        <f t="shared" si="2"/>
        <v>-14063</v>
      </c>
      <c r="Z57" s="9"/>
      <c r="AA57" s="69" t="str">
        <f t="shared" si="3"/>
        <v/>
      </c>
      <c r="AB57" s="9"/>
      <c r="AC57" s="49"/>
      <c r="AD57" s="9"/>
    </row>
    <row r="58" spans="1:30" ht="20.100000000000001" customHeight="1" thickTop="1" thickBot="1" x14ac:dyDescent="0.3">
      <c r="A58" s="98"/>
      <c r="B58" s="223" t="s">
        <v>17</v>
      </c>
      <c r="C58" s="248">
        <v>2</v>
      </c>
      <c r="D58" s="242" t="s">
        <v>148</v>
      </c>
      <c r="E58" s="224" t="s">
        <v>144</v>
      </c>
      <c r="F58" s="176"/>
      <c r="G58" s="100" t="s">
        <v>43</v>
      </c>
      <c r="H58" s="39">
        <v>44693</v>
      </c>
      <c r="I58" s="43" t="str">
        <f t="shared" si="4"/>
        <v>23h11</v>
      </c>
      <c r="J58" s="22"/>
      <c r="K58" s="91" t="s">
        <v>43</v>
      </c>
      <c r="L58" s="34">
        <v>28192</v>
      </c>
      <c r="M58" s="43" t="str">
        <f t="shared" si="5"/>
        <v>09h55</v>
      </c>
      <c r="N58" s="2"/>
      <c r="O58" s="31">
        <f t="shared" si="0"/>
        <v>-16501</v>
      </c>
      <c r="P58" s="9"/>
      <c r="Q58" s="69" t="str">
        <f t="shared" si="1"/>
        <v/>
      </c>
      <c r="R58" s="9"/>
      <c r="S58" s="44"/>
      <c r="T58" s="9"/>
      <c r="U58" s="94"/>
      <c r="V58" s="41"/>
      <c r="W58" s="43" t="str">
        <f t="shared" si="6"/>
        <v>**</v>
      </c>
      <c r="X58" s="2"/>
      <c r="Y58" s="32">
        <f t="shared" si="2"/>
        <v>-28192</v>
      </c>
      <c r="Z58" s="9"/>
      <c r="AA58" s="69" t="str">
        <f t="shared" si="3"/>
        <v/>
      </c>
      <c r="AB58" s="9"/>
      <c r="AC58" s="49"/>
      <c r="AD58" s="9"/>
    </row>
    <row r="59" spans="1:30" ht="20.100000000000001" customHeight="1" thickTop="1" thickBot="1" x14ac:dyDescent="0.3">
      <c r="A59" s="98"/>
      <c r="B59" s="223" t="s">
        <v>8</v>
      </c>
      <c r="C59" s="248">
        <v>3</v>
      </c>
      <c r="D59" s="242" t="s">
        <v>148</v>
      </c>
      <c r="E59" s="224" t="s">
        <v>144</v>
      </c>
      <c r="F59" s="176"/>
      <c r="G59" s="101" t="s">
        <v>44</v>
      </c>
      <c r="H59" s="39">
        <v>2820801</v>
      </c>
      <c r="I59" s="43" t="str">
        <f t="shared" si="4"/>
        <v>23h11</v>
      </c>
      <c r="J59" s="22"/>
      <c r="K59" s="91" t="s">
        <v>44</v>
      </c>
      <c r="L59" s="34">
        <v>2820801</v>
      </c>
      <c r="M59" s="43" t="str">
        <f t="shared" si="5"/>
        <v>09h55</v>
      </c>
      <c r="N59" s="2"/>
      <c r="O59" s="31">
        <f t="shared" si="0"/>
        <v>0</v>
      </c>
      <c r="P59" s="9"/>
      <c r="Q59" s="69" t="str">
        <f t="shared" si="1"/>
        <v/>
      </c>
      <c r="R59" s="9"/>
      <c r="S59" s="44"/>
      <c r="T59" s="9"/>
      <c r="U59" s="94"/>
      <c r="V59" s="62"/>
      <c r="W59" s="43" t="str">
        <f t="shared" si="6"/>
        <v>**</v>
      </c>
      <c r="X59" s="2"/>
      <c r="Y59" s="32">
        <f t="shared" si="2"/>
        <v>-2820801</v>
      </c>
      <c r="Z59" s="9"/>
      <c r="AA59" s="69" t="str">
        <f t="shared" si="3"/>
        <v>faut m'expliquer!</v>
      </c>
      <c r="AB59" s="9"/>
      <c r="AC59" s="49"/>
      <c r="AD59" s="9"/>
    </row>
    <row r="60" spans="1:30" ht="20.100000000000001" customHeight="1" thickTop="1" thickBot="1" x14ac:dyDescent="0.3">
      <c r="A60" s="98"/>
      <c r="B60" s="223" t="s">
        <v>62</v>
      </c>
      <c r="C60" s="248">
        <v>4</v>
      </c>
      <c r="D60" s="242" t="s">
        <v>148</v>
      </c>
      <c r="E60" s="224" t="s">
        <v>144</v>
      </c>
      <c r="F60" s="176"/>
      <c r="G60" s="100" t="s">
        <v>45</v>
      </c>
      <c r="H60" s="39">
        <v>828877</v>
      </c>
      <c r="I60" s="43" t="str">
        <f t="shared" si="4"/>
        <v>23h11</v>
      </c>
      <c r="J60" s="22"/>
      <c r="K60" s="91" t="s">
        <v>45</v>
      </c>
      <c r="L60" s="34">
        <v>878877</v>
      </c>
      <c r="M60" s="43" t="str">
        <f t="shared" si="5"/>
        <v>09h55</v>
      </c>
      <c r="N60" s="2"/>
      <c r="O60" s="31">
        <f t="shared" si="0"/>
        <v>50000</v>
      </c>
      <c r="P60" s="9"/>
      <c r="Q60" s="69" t="str">
        <f t="shared" si="1"/>
        <v/>
      </c>
      <c r="R60" s="9"/>
      <c r="S60" s="44"/>
      <c r="T60" s="9"/>
      <c r="U60" s="93"/>
      <c r="V60" s="62"/>
      <c r="W60" s="43" t="str">
        <f t="shared" si="6"/>
        <v>**</v>
      </c>
      <c r="X60" s="2"/>
      <c r="Y60" s="32">
        <f t="shared" si="2"/>
        <v>-878877</v>
      </c>
      <c r="Z60" s="9"/>
      <c r="AA60" s="69" t="str">
        <f t="shared" si="3"/>
        <v>faut m'expliquer!</v>
      </c>
      <c r="AB60" s="9"/>
      <c r="AC60" s="49"/>
      <c r="AD60" s="9"/>
    </row>
    <row r="61" spans="1:30" ht="20.100000000000001" customHeight="1" thickTop="1" thickBot="1" x14ac:dyDescent="0.3">
      <c r="A61" s="98"/>
      <c r="B61" s="223" t="s">
        <v>5</v>
      </c>
      <c r="C61" s="248">
        <v>5</v>
      </c>
      <c r="D61" s="242" t="s">
        <v>148</v>
      </c>
      <c r="E61" s="224" t="s">
        <v>144</v>
      </c>
      <c r="F61" s="176"/>
      <c r="G61" s="100" t="s">
        <v>46</v>
      </c>
      <c r="H61" s="39">
        <v>316346</v>
      </c>
      <c r="I61" s="43" t="str">
        <f t="shared" si="4"/>
        <v>23h11</v>
      </c>
      <c r="J61" s="22"/>
      <c r="K61" s="91" t="s">
        <v>46</v>
      </c>
      <c r="L61" s="34">
        <v>316346</v>
      </c>
      <c r="M61" s="43" t="str">
        <f t="shared" si="5"/>
        <v>09h55</v>
      </c>
      <c r="N61" s="2"/>
      <c r="O61" s="31">
        <f t="shared" si="0"/>
        <v>0</v>
      </c>
      <c r="P61" s="9"/>
      <c r="Q61" s="69" t="str">
        <f t="shared" si="1"/>
        <v/>
      </c>
      <c r="R61" s="9"/>
      <c r="S61" s="44"/>
      <c r="T61" s="9"/>
      <c r="U61" s="94"/>
      <c r="V61" s="41"/>
      <c r="W61" s="43" t="str">
        <f t="shared" si="6"/>
        <v>**</v>
      </c>
      <c r="X61" s="2"/>
      <c r="Y61" s="32">
        <f t="shared" si="2"/>
        <v>-316346</v>
      </c>
      <c r="Z61" s="9"/>
      <c r="AA61" s="69" t="str">
        <f t="shared" si="3"/>
        <v>faut m'expliquer!</v>
      </c>
      <c r="AB61" s="9"/>
      <c r="AC61" s="49"/>
      <c r="AD61" s="9"/>
    </row>
    <row r="62" spans="1:30" ht="20.100000000000001" customHeight="1" thickTop="1" thickBot="1" x14ac:dyDescent="0.3">
      <c r="A62" s="98"/>
      <c r="B62" s="223" t="s">
        <v>64</v>
      </c>
      <c r="C62" s="248"/>
      <c r="D62" s="242" t="s">
        <v>149</v>
      </c>
      <c r="E62" s="224" t="s">
        <v>144</v>
      </c>
      <c r="F62" s="176"/>
      <c r="G62" s="100" t="s">
        <v>47</v>
      </c>
      <c r="H62" s="39">
        <v>1332683</v>
      </c>
      <c r="I62" s="43" t="str">
        <f t="shared" si="4"/>
        <v>23h11</v>
      </c>
      <c r="J62" s="22"/>
      <c r="K62" s="91" t="s">
        <v>47</v>
      </c>
      <c r="L62" s="34">
        <v>1332683</v>
      </c>
      <c r="M62" s="43" t="str">
        <f t="shared" si="5"/>
        <v>09h55</v>
      </c>
      <c r="N62" s="2"/>
      <c r="O62" s="31">
        <f t="shared" si="0"/>
        <v>0</v>
      </c>
      <c r="P62" s="9"/>
      <c r="Q62" s="69" t="str">
        <f t="shared" si="1"/>
        <v/>
      </c>
      <c r="R62" s="9"/>
      <c r="S62" s="44"/>
      <c r="T62" s="9"/>
      <c r="U62" s="94"/>
      <c r="V62" s="41"/>
      <c r="W62" s="43" t="str">
        <f t="shared" si="6"/>
        <v>**</v>
      </c>
      <c r="X62" s="2"/>
      <c r="Y62" s="32">
        <f t="shared" si="2"/>
        <v>-1332683</v>
      </c>
      <c r="Z62" s="9"/>
      <c r="AA62" s="69" t="str">
        <f t="shared" si="3"/>
        <v>faut m'expliquer!</v>
      </c>
      <c r="AB62" s="9"/>
      <c r="AC62" s="49"/>
      <c r="AD62" s="9"/>
    </row>
    <row r="63" spans="1:30" ht="20.100000000000001" customHeight="1" thickTop="1" thickBot="1" x14ac:dyDescent="0.3">
      <c r="A63" s="98"/>
      <c r="B63" s="223" t="s">
        <v>1</v>
      </c>
      <c r="C63" s="248"/>
      <c r="D63" s="242" t="s">
        <v>150</v>
      </c>
      <c r="E63" s="224" t="s">
        <v>144</v>
      </c>
      <c r="F63" s="176"/>
      <c r="G63" s="100" t="s">
        <v>48</v>
      </c>
      <c r="H63" s="39">
        <v>165056</v>
      </c>
      <c r="I63" s="43" t="str">
        <f t="shared" si="4"/>
        <v>23h11</v>
      </c>
      <c r="J63" s="22"/>
      <c r="K63" s="91" t="s">
        <v>48</v>
      </c>
      <c r="L63" s="34">
        <v>223657</v>
      </c>
      <c r="M63" s="43" t="str">
        <f t="shared" si="5"/>
        <v>09h55</v>
      </c>
      <c r="N63" s="2"/>
      <c r="O63" s="31">
        <f t="shared" si="0"/>
        <v>58601</v>
      </c>
      <c r="P63" s="9"/>
      <c r="Q63" s="69" t="str">
        <f t="shared" si="1"/>
        <v/>
      </c>
      <c r="R63" s="9"/>
      <c r="S63" s="44"/>
      <c r="T63" s="9"/>
      <c r="U63" s="94"/>
      <c r="V63" s="62"/>
      <c r="W63" s="43" t="str">
        <f t="shared" si="6"/>
        <v>**</v>
      </c>
      <c r="X63" s="2"/>
      <c r="Y63" s="32">
        <f t="shared" si="2"/>
        <v>-223657</v>
      </c>
      <c r="Z63" s="9"/>
      <c r="AA63" s="69" t="str">
        <f t="shared" si="3"/>
        <v>faut m'expliquer!</v>
      </c>
      <c r="AB63" s="9"/>
      <c r="AC63" s="49"/>
      <c r="AD63" s="9"/>
    </row>
    <row r="64" spans="1:30" ht="20.100000000000001" customHeight="1" thickTop="1" thickBot="1" x14ac:dyDescent="0.3">
      <c r="A64" s="98"/>
      <c r="B64" s="223" t="s">
        <v>2</v>
      </c>
      <c r="C64" s="248"/>
      <c r="D64" s="242" t="s">
        <v>151</v>
      </c>
      <c r="E64" s="224" t="s">
        <v>144</v>
      </c>
      <c r="F64" s="176"/>
      <c r="G64" s="100" t="s">
        <v>49</v>
      </c>
      <c r="H64" s="39">
        <v>27537</v>
      </c>
      <c r="I64" s="43" t="str">
        <f t="shared" si="4"/>
        <v>23h11</v>
      </c>
      <c r="J64" s="22"/>
      <c r="K64" s="91" t="s">
        <v>49</v>
      </c>
      <c r="L64" s="34">
        <v>15181</v>
      </c>
      <c r="M64" s="43" t="str">
        <f t="shared" si="5"/>
        <v>09h55</v>
      </c>
      <c r="N64" s="2"/>
      <c r="O64" s="31">
        <f t="shared" si="0"/>
        <v>-12356</v>
      </c>
      <c r="P64" s="9"/>
      <c r="Q64" s="69" t="str">
        <f t="shared" si="1"/>
        <v/>
      </c>
      <c r="R64" s="9"/>
      <c r="S64" s="44"/>
      <c r="T64" s="9"/>
      <c r="U64" s="94"/>
      <c r="V64" s="41"/>
      <c r="W64" s="43" t="str">
        <f t="shared" si="6"/>
        <v>**</v>
      </c>
      <c r="X64" s="2"/>
      <c r="Y64" s="32">
        <f t="shared" si="2"/>
        <v>-15181</v>
      </c>
      <c r="Z64" s="9"/>
      <c r="AA64" s="69" t="str">
        <f t="shared" si="3"/>
        <v/>
      </c>
      <c r="AB64" s="9"/>
      <c r="AC64" s="49"/>
      <c r="AD64" s="9"/>
    </row>
    <row r="65" spans="1:30" ht="20.100000000000001" customHeight="1" thickTop="1" thickBot="1" x14ac:dyDescent="0.3">
      <c r="A65" s="98"/>
      <c r="B65" s="223" t="s">
        <v>6</v>
      </c>
      <c r="C65" s="248"/>
      <c r="D65" s="242" t="s">
        <v>151</v>
      </c>
      <c r="E65" s="224" t="s">
        <v>144</v>
      </c>
      <c r="F65" s="176"/>
      <c r="G65" s="100" t="s">
        <v>50</v>
      </c>
      <c r="H65" s="39">
        <v>250195</v>
      </c>
      <c r="I65" s="43" t="str">
        <f t="shared" si="4"/>
        <v>23h11</v>
      </c>
      <c r="J65" s="22"/>
      <c r="K65" s="91" t="s">
        <v>50</v>
      </c>
      <c r="L65" s="34">
        <v>102228</v>
      </c>
      <c r="M65" s="43" t="str">
        <f t="shared" si="5"/>
        <v>09h55</v>
      </c>
      <c r="N65" s="2"/>
      <c r="O65" s="31">
        <f t="shared" si="0"/>
        <v>-147967</v>
      </c>
      <c r="P65" s="9"/>
      <c r="Q65" s="69" t="str">
        <f t="shared" si="1"/>
        <v>faut m'expliquer!</v>
      </c>
      <c r="R65" s="9"/>
      <c r="S65" s="44"/>
      <c r="T65" s="9"/>
      <c r="U65" s="94"/>
      <c r="V65" s="62"/>
      <c r="W65" s="43" t="str">
        <f t="shared" si="6"/>
        <v>**</v>
      </c>
      <c r="X65" s="2"/>
      <c r="Y65" s="32">
        <f t="shared" si="2"/>
        <v>-102228</v>
      </c>
      <c r="Z65" s="9"/>
      <c r="AA65" s="69" t="str">
        <f t="shared" si="3"/>
        <v>faut m'expliquer!</v>
      </c>
      <c r="AB65" s="9"/>
      <c r="AC65" s="49"/>
      <c r="AD65" s="9"/>
    </row>
    <row r="66" spans="1:30" ht="20.100000000000001" customHeight="1" thickTop="1" thickBot="1" x14ac:dyDescent="0.3">
      <c r="A66" s="98"/>
      <c r="B66" s="223" t="s">
        <v>32</v>
      </c>
      <c r="C66" s="248"/>
      <c r="D66" s="242" t="s">
        <v>151</v>
      </c>
      <c r="E66" s="224" t="s">
        <v>144</v>
      </c>
      <c r="F66" s="176"/>
      <c r="G66" s="100" t="s">
        <v>51</v>
      </c>
      <c r="H66" s="39">
        <v>66322</v>
      </c>
      <c r="I66" s="43" t="str">
        <f t="shared" si="4"/>
        <v>23h11</v>
      </c>
      <c r="J66" s="22"/>
      <c r="K66" s="91" t="s">
        <v>51</v>
      </c>
      <c r="L66" s="34">
        <v>59068</v>
      </c>
      <c r="M66" s="43" t="str">
        <f t="shared" si="5"/>
        <v>09h55</v>
      </c>
      <c r="N66" s="2"/>
      <c r="O66" s="31">
        <f t="shared" si="0"/>
        <v>-7254</v>
      </c>
      <c r="P66" s="9"/>
      <c r="Q66" s="69" t="str">
        <f t="shared" si="1"/>
        <v/>
      </c>
      <c r="R66" s="9"/>
      <c r="S66" s="44"/>
      <c r="T66" s="9"/>
      <c r="U66" s="93"/>
      <c r="V66" s="62"/>
      <c r="W66" s="43" t="str">
        <f t="shared" si="6"/>
        <v>**</v>
      </c>
      <c r="X66" s="2"/>
      <c r="Y66" s="32">
        <f t="shared" si="2"/>
        <v>-59068</v>
      </c>
      <c r="Z66" s="9"/>
      <c r="AA66" s="69" t="str">
        <f t="shared" si="3"/>
        <v/>
      </c>
      <c r="AB66" s="9"/>
      <c r="AC66" s="49"/>
      <c r="AD66" s="9"/>
    </row>
    <row r="67" spans="1:30" ht="20.100000000000001" customHeight="1" thickTop="1" thickBot="1" x14ac:dyDescent="0.3">
      <c r="A67" s="98"/>
      <c r="B67" s="223" t="s">
        <v>53</v>
      </c>
      <c r="C67" s="248"/>
      <c r="D67" s="242" t="s">
        <v>151</v>
      </c>
      <c r="E67" s="224" t="s">
        <v>144</v>
      </c>
      <c r="F67" s="176"/>
      <c r="G67" s="100" t="s">
        <v>86</v>
      </c>
      <c r="H67" s="39">
        <v>168820</v>
      </c>
      <c r="I67" s="43" t="str">
        <f t="shared" si="4"/>
        <v>23h11</v>
      </c>
      <c r="J67" s="22"/>
      <c r="K67" s="91" t="s">
        <v>86</v>
      </c>
      <c r="L67" s="34">
        <v>168820</v>
      </c>
      <c r="M67" s="43" t="str">
        <f t="shared" si="5"/>
        <v>09h55</v>
      </c>
      <c r="N67" s="2"/>
      <c r="O67" s="31">
        <f t="shared" si="0"/>
        <v>0</v>
      </c>
      <c r="P67" s="9"/>
      <c r="Q67" s="69" t="str">
        <f t="shared" si="1"/>
        <v/>
      </c>
      <c r="R67" s="9"/>
      <c r="S67" s="44"/>
      <c r="T67" s="9"/>
      <c r="U67" s="94"/>
      <c r="V67" s="62"/>
      <c r="W67" s="43" t="str">
        <f t="shared" si="6"/>
        <v>**</v>
      </c>
      <c r="X67" s="2"/>
      <c r="Y67" s="32">
        <f t="shared" si="2"/>
        <v>-168820</v>
      </c>
      <c r="Z67" s="9"/>
      <c r="AA67" s="69" t="str">
        <f t="shared" si="3"/>
        <v>faut m'expliquer!</v>
      </c>
      <c r="AB67" s="9"/>
      <c r="AC67" s="49"/>
      <c r="AD67" s="9"/>
    </row>
    <row r="68" spans="1:30" ht="20.100000000000001" customHeight="1" thickTop="1" thickBot="1" x14ac:dyDescent="0.3">
      <c r="A68" s="98"/>
      <c r="B68" s="225" t="s">
        <v>85</v>
      </c>
      <c r="C68" s="249"/>
      <c r="D68" s="243"/>
      <c r="E68" s="226" t="s">
        <v>144</v>
      </c>
      <c r="F68" s="176"/>
      <c r="G68" s="100" t="s">
        <v>53</v>
      </c>
      <c r="H68" s="39">
        <v>455366</v>
      </c>
      <c r="I68" s="43" t="str">
        <f t="shared" si="4"/>
        <v>23h11</v>
      </c>
      <c r="J68" s="22"/>
      <c r="K68" s="91" t="s">
        <v>53</v>
      </c>
      <c r="L68" s="34">
        <v>455366</v>
      </c>
      <c r="M68" s="43" t="str">
        <f t="shared" si="5"/>
        <v>09h55</v>
      </c>
      <c r="N68" s="2"/>
      <c r="O68" s="31">
        <f t="shared" si="0"/>
        <v>0</v>
      </c>
      <c r="P68" s="9"/>
      <c r="Q68" s="69" t="str">
        <f t="shared" si="1"/>
        <v/>
      </c>
      <c r="R68" s="9"/>
      <c r="S68" s="44"/>
      <c r="T68" s="9"/>
      <c r="U68" s="94"/>
      <c r="V68" s="41"/>
      <c r="W68" s="43" t="str">
        <f t="shared" si="6"/>
        <v>**</v>
      </c>
      <c r="X68" s="2"/>
      <c r="Y68" s="32">
        <f t="shared" si="2"/>
        <v>-455366</v>
      </c>
      <c r="Z68" s="9"/>
      <c r="AA68" s="69" t="str">
        <f t="shared" si="3"/>
        <v>faut m'expliquer!</v>
      </c>
      <c r="AB68" s="9"/>
      <c r="AC68" s="49"/>
      <c r="AD68" s="9"/>
    </row>
    <row r="69" spans="1:30" ht="20.100000000000001" customHeight="1" thickTop="1" thickBot="1" x14ac:dyDescent="0.3">
      <c r="A69" s="98"/>
      <c r="B69" s="227" t="s">
        <v>84</v>
      </c>
      <c r="C69" s="247"/>
      <c r="D69" s="241" t="s">
        <v>147</v>
      </c>
      <c r="E69" s="228" t="s">
        <v>145</v>
      </c>
      <c r="F69" s="176"/>
      <c r="G69" s="100" t="s">
        <v>54</v>
      </c>
      <c r="H69" s="39">
        <v>61497</v>
      </c>
      <c r="I69" s="43" t="str">
        <f t="shared" si="4"/>
        <v>23h11</v>
      </c>
      <c r="J69" s="22"/>
      <c r="K69" s="91" t="s">
        <v>54</v>
      </c>
      <c r="L69" s="34">
        <v>93496</v>
      </c>
      <c r="M69" s="43" t="str">
        <f t="shared" si="5"/>
        <v>09h55</v>
      </c>
      <c r="N69" s="2"/>
      <c r="O69" s="31">
        <f t="shared" si="0"/>
        <v>31999</v>
      </c>
      <c r="P69" s="9"/>
      <c r="Q69" s="69" t="str">
        <f t="shared" si="1"/>
        <v/>
      </c>
      <c r="R69" s="9"/>
      <c r="S69" s="44"/>
      <c r="T69" s="9"/>
      <c r="U69" s="94"/>
      <c r="V69" s="41"/>
      <c r="W69" s="43" t="str">
        <f t="shared" si="6"/>
        <v>**</v>
      </c>
      <c r="X69" s="2"/>
      <c r="Y69" s="32">
        <f t="shared" si="2"/>
        <v>-93496</v>
      </c>
      <c r="Z69" s="9"/>
      <c r="AA69" s="69" t="str">
        <f t="shared" si="3"/>
        <v/>
      </c>
      <c r="AB69" s="9"/>
      <c r="AC69" s="49"/>
      <c r="AD69" s="9"/>
    </row>
    <row r="70" spans="1:30" ht="20.100000000000001" customHeight="1" thickTop="1" thickBot="1" x14ac:dyDescent="0.3">
      <c r="A70" s="98"/>
      <c r="B70" s="229" t="s">
        <v>45</v>
      </c>
      <c r="C70" s="248"/>
      <c r="D70" s="242" t="s">
        <v>147</v>
      </c>
      <c r="E70" s="230" t="s">
        <v>145</v>
      </c>
      <c r="F70" s="176"/>
      <c r="G70" s="100" t="s">
        <v>55</v>
      </c>
      <c r="H70" s="39">
        <v>85856</v>
      </c>
      <c r="I70" s="43" t="str">
        <f t="shared" si="4"/>
        <v>23h11</v>
      </c>
      <c r="J70" s="22"/>
      <c r="K70" s="91" t="s">
        <v>55</v>
      </c>
      <c r="L70" s="34">
        <v>89101</v>
      </c>
      <c r="M70" s="43" t="str">
        <f t="shared" si="5"/>
        <v>09h55</v>
      </c>
      <c r="N70" s="2"/>
      <c r="O70" s="31">
        <f t="shared" si="0"/>
        <v>3245</v>
      </c>
      <c r="P70" s="9"/>
      <c r="Q70" s="69" t="str">
        <f t="shared" si="1"/>
        <v/>
      </c>
      <c r="R70" s="9"/>
      <c r="S70" s="44"/>
      <c r="T70" s="9"/>
      <c r="U70" s="94"/>
      <c r="V70" s="62"/>
      <c r="W70" s="43" t="str">
        <f t="shared" si="6"/>
        <v>**</v>
      </c>
      <c r="X70" s="2"/>
      <c r="Y70" s="32">
        <f t="shared" si="2"/>
        <v>-89101</v>
      </c>
      <c r="Z70" s="9"/>
      <c r="AA70" s="69" t="str">
        <f t="shared" si="3"/>
        <v/>
      </c>
      <c r="AB70" s="9"/>
      <c r="AC70" s="49"/>
      <c r="AD70" s="9"/>
    </row>
    <row r="71" spans="1:30" ht="20.100000000000001" customHeight="1" thickTop="1" thickBot="1" x14ac:dyDescent="0.3">
      <c r="A71" s="98"/>
      <c r="B71" s="229" t="s">
        <v>54</v>
      </c>
      <c r="C71" s="248"/>
      <c r="D71" s="242" t="s">
        <v>147</v>
      </c>
      <c r="E71" s="230" t="s">
        <v>145</v>
      </c>
      <c r="F71" s="176"/>
      <c r="G71" s="100" t="s">
        <v>57</v>
      </c>
      <c r="H71" s="39">
        <v>21840</v>
      </c>
      <c r="I71" s="43" t="str">
        <f t="shared" si="4"/>
        <v>23h11</v>
      </c>
      <c r="J71" s="22"/>
      <c r="K71" s="91" t="s">
        <v>57</v>
      </c>
      <c r="L71" s="34">
        <v>21840</v>
      </c>
      <c r="M71" s="43" t="str">
        <f t="shared" si="5"/>
        <v>09h55</v>
      </c>
      <c r="N71" s="2"/>
      <c r="O71" s="31">
        <f t="shared" si="0"/>
        <v>0</v>
      </c>
      <c r="P71" s="9"/>
      <c r="Q71" s="69" t="str">
        <f t="shared" si="1"/>
        <v/>
      </c>
      <c r="R71" s="9"/>
      <c r="S71" s="44"/>
      <c r="T71" s="9"/>
      <c r="U71" s="94"/>
      <c r="V71" s="62"/>
      <c r="W71" s="43" t="str">
        <f t="shared" si="6"/>
        <v>**</v>
      </c>
      <c r="X71" s="2"/>
      <c r="Y71" s="32">
        <f t="shared" si="2"/>
        <v>-21840</v>
      </c>
      <c r="Z71" s="9"/>
      <c r="AA71" s="69" t="str">
        <f t="shared" si="3"/>
        <v/>
      </c>
      <c r="AB71" s="9"/>
      <c r="AC71" s="49"/>
      <c r="AD71" s="9"/>
    </row>
    <row r="72" spans="1:30" ht="20.100000000000001" customHeight="1" thickTop="1" thickBot="1" x14ac:dyDescent="0.3">
      <c r="A72" s="98"/>
      <c r="B72" s="229" t="s">
        <v>41</v>
      </c>
      <c r="C72" s="248"/>
      <c r="D72" s="242" t="s">
        <v>148</v>
      </c>
      <c r="E72" s="230" t="s">
        <v>145</v>
      </c>
      <c r="F72" s="176"/>
      <c r="G72" s="100" t="s">
        <v>58</v>
      </c>
      <c r="H72" s="39">
        <v>57628</v>
      </c>
      <c r="I72" s="43" t="str">
        <f t="shared" si="4"/>
        <v>23h11</v>
      </c>
      <c r="J72" s="22"/>
      <c r="K72" s="91" t="s">
        <v>58</v>
      </c>
      <c r="L72" s="34">
        <v>66664</v>
      </c>
      <c r="M72" s="43" t="str">
        <f t="shared" si="5"/>
        <v>09h55</v>
      </c>
      <c r="N72" s="2"/>
      <c r="O72" s="31">
        <f t="shared" si="0"/>
        <v>9036</v>
      </c>
      <c r="P72" s="9"/>
      <c r="Q72" s="69" t="str">
        <f t="shared" si="1"/>
        <v/>
      </c>
      <c r="R72" s="9"/>
      <c r="S72" s="44"/>
      <c r="T72" s="9"/>
      <c r="U72" s="94"/>
      <c r="V72" s="62"/>
      <c r="W72" s="43" t="str">
        <f t="shared" si="6"/>
        <v>**</v>
      </c>
      <c r="X72" s="2"/>
      <c r="Y72" s="32">
        <f t="shared" si="2"/>
        <v>-66664</v>
      </c>
      <c r="Z72" s="9"/>
      <c r="AA72" s="69" t="str">
        <f t="shared" si="3"/>
        <v/>
      </c>
      <c r="AB72" s="9"/>
      <c r="AC72" s="49"/>
      <c r="AD72" s="9"/>
    </row>
    <row r="73" spans="1:30" ht="20.100000000000001" customHeight="1" thickTop="1" thickBot="1" x14ac:dyDescent="0.3">
      <c r="A73" s="98"/>
      <c r="B73" s="229" t="s">
        <v>69</v>
      </c>
      <c r="C73" s="248"/>
      <c r="D73" s="242" t="s">
        <v>148</v>
      </c>
      <c r="E73" s="230" t="s">
        <v>145</v>
      </c>
      <c r="F73" s="176"/>
      <c r="G73" s="100" t="s">
        <v>59</v>
      </c>
      <c r="H73" s="39">
        <v>47840</v>
      </c>
      <c r="I73" s="43" t="str">
        <f t="shared" si="4"/>
        <v>23h11</v>
      </c>
      <c r="J73" s="22"/>
      <c r="K73" s="91" t="s">
        <v>59</v>
      </c>
      <c r="L73" s="34">
        <v>47889</v>
      </c>
      <c r="M73" s="43" t="str">
        <f t="shared" si="5"/>
        <v>09h55</v>
      </c>
      <c r="N73" s="2"/>
      <c r="O73" s="31">
        <f t="shared" si="0"/>
        <v>49</v>
      </c>
      <c r="P73" s="9"/>
      <c r="Q73" s="69" t="str">
        <f t="shared" si="1"/>
        <v/>
      </c>
      <c r="R73" s="9"/>
      <c r="S73" s="44"/>
      <c r="T73" s="9"/>
      <c r="U73" s="93"/>
      <c r="V73" s="41"/>
      <c r="W73" s="43" t="str">
        <f t="shared" si="6"/>
        <v>**</v>
      </c>
      <c r="X73" s="2"/>
      <c r="Y73" s="32">
        <f t="shared" si="2"/>
        <v>-47889</v>
      </c>
      <c r="Z73" s="9"/>
      <c r="AA73" s="69" t="str">
        <f t="shared" si="3"/>
        <v/>
      </c>
      <c r="AB73" s="9"/>
      <c r="AC73" s="49"/>
      <c r="AD73" s="9"/>
    </row>
    <row r="74" spans="1:30" ht="20.100000000000001" customHeight="1" thickTop="1" thickBot="1" x14ac:dyDescent="0.3">
      <c r="A74" s="98"/>
      <c r="B74" s="229" t="s">
        <v>25</v>
      </c>
      <c r="C74" s="248"/>
      <c r="D74" s="242" t="s">
        <v>149</v>
      </c>
      <c r="E74" s="230" t="s">
        <v>145</v>
      </c>
      <c r="F74" s="176"/>
      <c r="G74" s="100" t="s">
        <v>60</v>
      </c>
      <c r="H74" s="39">
        <v>30188</v>
      </c>
      <c r="I74" s="43" t="str">
        <f t="shared" si="4"/>
        <v>23h11</v>
      </c>
      <c r="J74" s="22"/>
      <c r="K74" s="91" t="s">
        <v>60</v>
      </c>
      <c r="L74" s="34">
        <v>43200</v>
      </c>
      <c r="M74" s="43" t="str">
        <f t="shared" si="5"/>
        <v>09h55</v>
      </c>
      <c r="N74" s="2"/>
      <c r="O74" s="31">
        <f t="shared" si="0"/>
        <v>13012</v>
      </c>
      <c r="P74" s="9"/>
      <c r="Q74" s="69" t="str">
        <f t="shared" si="1"/>
        <v/>
      </c>
      <c r="R74" s="9"/>
      <c r="S74" s="44"/>
      <c r="T74" s="9"/>
      <c r="U74" s="93"/>
      <c r="V74" s="62"/>
      <c r="W74" s="43" t="str">
        <f t="shared" si="6"/>
        <v>**</v>
      </c>
      <c r="X74" s="2"/>
      <c r="Y74" s="32">
        <f t="shared" si="2"/>
        <v>-43200</v>
      </c>
      <c r="Z74" s="9"/>
      <c r="AA74" s="69" t="str">
        <f t="shared" si="3"/>
        <v/>
      </c>
      <c r="AB74" s="9"/>
      <c r="AC74" s="49"/>
      <c r="AD74" s="9"/>
    </row>
    <row r="75" spans="1:30" ht="20.100000000000001" customHeight="1" thickTop="1" thickBot="1" x14ac:dyDescent="0.3">
      <c r="A75" s="98"/>
      <c r="B75" s="229" t="s">
        <v>38</v>
      </c>
      <c r="C75" s="248"/>
      <c r="D75" s="242" t="s">
        <v>149</v>
      </c>
      <c r="E75" s="230" t="s">
        <v>145</v>
      </c>
      <c r="F75" s="176"/>
      <c r="G75" s="100" t="s">
        <v>61</v>
      </c>
      <c r="H75" s="39">
        <v>13666</v>
      </c>
      <c r="I75" s="43" t="str">
        <f t="shared" si="4"/>
        <v>23h11</v>
      </c>
      <c r="J75" s="22"/>
      <c r="K75" s="91" t="s">
        <v>61</v>
      </c>
      <c r="L75" s="34">
        <v>10933</v>
      </c>
      <c r="M75" s="43" t="str">
        <f t="shared" si="5"/>
        <v>09h55</v>
      </c>
      <c r="N75" s="2"/>
      <c r="O75" s="31">
        <f t="shared" si="0"/>
        <v>-2733</v>
      </c>
      <c r="P75" s="9"/>
      <c r="Q75" s="69" t="str">
        <f t="shared" si="1"/>
        <v/>
      </c>
      <c r="R75" s="9"/>
      <c r="S75" s="44"/>
      <c r="T75" s="9"/>
      <c r="U75" s="94"/>
      <c r="V75" s="62"/>
      <c r="W75" s="43" t="str">
        <f t="shared" si="6"/>
        <v>**</v>
      </c>
      <c r="X75" s="2"/>
      <c r="Y75" s="32">
        <f t="shared" si="2"/>
        <v>-10933</v>
      </c>
      <c r="Z75" s="9"/>
      <c r="AA75" s="69" t="str">
        <f t="shared" si="3"/>
        <v/>
      </c>
      <c r="AB75" s="9"/>
      <c r="AC75" s="49"/>
      <c r="AD75" s="9"/>
    </row>
    <row r="76" spans="1:30" ht="20.100000000000001" customHeight="1" thickTop="1" thickBot="1" x14ac:dyDescent="0.3">
      <c r="A76" s="98"/>
      <c r="B76" s="229" t="s">
        <v>68</v>
      </c>
      <c r="C76" s="248"/>
      <c r="D76" s="242" t="s">
        <v>149</v>
      </c>
      <c r="E76" s="230" t="s">
        <v>145</v>
      </c>
      <c r="F76" s="176"/>
      <c r="G76" s="100" t="s">
        <v>62</v>
      </c>
      <c r="H76" s="39">
        <v>642748</v>
      </c>
      <c r="I76" s="43" t="str">
        <f t="shared" si="4"/>
        <v>23h11</v>
      </c>
      <c r="J76" s="22"/>
      <c r="K76" s="91" t="s">
        <v>62</v>
      </c>
      <c r="L76" s="34">
        <v>452947</v>
      </c>
      <c r="M76" s="43" t="str">
        <f t="shared" si="5"/>
        <v>09h55</v>
      </c>
      <c r="N76" s="2"/>
      <c r="O76" s="31">
        <f t="shared" si="0"/>
        <v>-189801</v>
      </c>
      <c r="P76" s="9"/>
      <c r="Q76" s="69" t="str">
        <f t="shared" ref="Q76:Q110" si="7">IF(O76&lt;-100000,"faut m'expliquer!","")</f>
        <v>faut m'expliquer!</v>
      </c>
      <c r="R76" s="9"/>
      <c r="S76" s="44"/>
      <c r="T76" s="9"/>
      <c r="U76" s="94"/>
      <c r="V76" s="62"/>
      <c r="W76" s="43" t="str">
        <f t="shared" si="6"/>
        <v>**</v>
      </c>
      <c r="X76" s="2"/>
      <c r="Y76" s="32">
        <f t="shared" ref="Y76:Y115" si="8">V76-L76</f>
        <v>-452947</v>
      </c>
      <c r="Z76" s="9"/>
      <c r="AA76" s="69" t="str">
        <f t="shared" ref="AA76:AA100" si="9">IF(Y76&lt;-100000,"faut m'expliquer!","")</f>
        <v>faut m'expliquer!</v>
      </c>
      <c r="AB76" s="9"/>
      <c r="AC76" s="49"/>
      <c r="AD76" s="9"/>
    </row>
    <row r="77" spans="1:30" ht="20.100000000000001" customHeight="1" thickTop="1" thickBot="1" x14ac:dyDescent="0.3">
      <c r="A77" s="98"/>
      <c r="B77" s="229" t="s">
        <v>46</v>
      </c>
      <c r="C77" s="248"/>
      <c r="D77" s="242" t="s">
        <v>150</v>
      </c>
      <c r="E77" s="230" t="s">
        <v>145</v>
      </c>
      <c r="F77" s="176"/>
      <c r="G77" s="100" t="s">
        <v>63</v>
      </c>
      <c r="H77" s="39">
        <v>117771</v>
      </c>
      <c r="I77" s="43" t="str">
        <f t="shared" ref="I77:I115" si="10">I76</f>
        <v>23h11</v>
      </c>
      <c r="J77" s="22"/>
      <c r="K77" s="91" t="s">
        <v>63</v>
      </c>
      <c r="L77" s="34">
        <v>117771</v>
      </c>
      <c r="M77" s="43" t="str">
        <f t="shared" ref="M77:M115" si="11">M76</f>
        <v>09h55</v>
      </c>
      <c r="N77" s="2"/>
      <c r="O77" s="31">
        <f t="shared" ref="O77:O107" si="12">L77-H77</f>
        <v>0</v>
      </c>
      <c r="P77" s="9"/>
      <c r="Q77" s="69" t="str">
        <f t="shared" si="7"/>
        <v/>
      </c>
      <c r="R77" s="9"/>
      <c r="S77" s="44"/>
      <c r="T77" s="9"/>
      <c r="U77" s="94"/>
      <c r="V77" s="41"/>
      <c r="W77" s="43" t="str">
        <f t="shared" ref="W77:W115" si="13">W76</f>
        <v>**</v>
      </c>
      <c r="X77" s="2"/>
      <c r="Y77" s="32">
        <f t="shared" si="8"/>
        <v>-117771</v>
      </c>
      <c r="Z77" s="9"/>
      <c r="AA77" s="69" t="str">
        <f t="shared" si="9"/>
        <v>faut m'expliquer!</v>
      </c>
      <c r="AB77" s="9"/>
      <c r="AC77" s="49"/>
      <c r="AD77" s="9"/>
    </row>
    <row r="78" spans="1:30" ht="20.100000000000001" customHeight="1" thickTop="1" thickBot="1" x14ac:dyDescent="0.3">
      <c r="A78" s="98"/>
      <c r="B78" s="229" t="s">
        <v>63</v>
      </c>
      <c r="C78" s="248"/>
      <c r="D78" s="242" t="s">
        <v>150</v>
      </c>
      <c r="E78" s="230" t="s">
        <v>145</v>
      </c>
      <c r="F78" s="176"/>
      <c r="G78" s="100" t="s">
        <v>64</v>
      </c>
      <c r="H78" s="39">
        <v>66368</v>
      </c>
      <c r="I78" s="43" t="str">
        <f t="shared" si="10"/>
        <v>23h11</v>
      </c>
      <c r="J78" s="22"/>
      <c r="K78" s="91" t="s">
        <v>64</v>
      </c>
      <c r="L78" s="34">
        <v>117194</v>
      </c>
      <c r="M78" s="43" t="str">
        <f t="shared" si="11"/>
        <v>09h55</v>
      </c>
      <c r="N78" s="2"/>
      <c r="O78" s="31">
        <f t="shared" si="12"/>
        <v>50826</v>
      </c>
      <c r="P78" s="9"/>
      <c r="Q78" s="69" t="str">
        <f t="shared" si="7"/>
        <v/>
      </c>
      <c r="R78" s="9"/>
      <c r="S78" s="44"/>
      <c r="T78" s="9"/>
      <c r="U78" s="94"/>
      <c r="V78" s="62"/>
      <c r="W78" s="43" t="str">
        <f t="shared" si="13"/>
        <v>**</v>
      </c>
      <c r="X78" s="2"/>
      <c r="Y78" s="32">
        <f t="shared" si="8"/>
        <v>-117194</v>
      </c>
      <c r="Z78" s="9"/>
      <c r="AA78" s="69" t="str">
        <f t="shared" si="9"/>
        <v>faut m'expliquer!</v>
      </c>
      <c r="AB78" s="9"/>
      <c r="AC78" s="49"/>
      <c r="AD78" s="9"/>
    </row>
    <row r="79" spans="1:30" ht="20.100000000000001" customHeight="1" thickTop="1" thickBot="1" x14ac:dyDescent="0.3">
      <c r="A79" s="98"/>
      <c r="B79" s="229" t="s">
        <v>66</v>
      </c>
      <c r="C79" s="248"/>
      <c r="D79" s="242" t="s">
        <v>150</v>
      </c>
      <c r="E79" s="230" t="s">
        <v>145</v>
      </c>
      <c r="F79" s="176"/>
      <c r="G79" s="100" t="s">
        <v>65</v>
      </c>
      <c r="H79" s="39">
        <v>97966</v>
      </c>
      <c r="I79" s="43" t="str">
        <f t="shared" si="10"/>
        <v>23h11</v>
      </c>
      <c r="J79" s="22"/>
      <c r="K79" s="91" t="s">
        <v>65</v>
      </c>
      <c r="L79" s="34">
        <v>97966</v>
      </c>
      <c r="M79" s="43" t="str">
        <f t="shared" si="11"/>
        <v>09h55</v>
      </c>
      <c r="N79" s="2"/>
      <c r="O79" s="31">
        <f t="shared" si="12"/>
        <v>0</v>
      </c>
      <c r="P79" s="9"/>
      <c r="Q79" s="69" t="str">
        <f t="shared" si="7"/>
        <v/>
      </c>
      <c r="R79" s="9"/>
      <c r="S79" s="44"/>
      <c r="T79" s="9"/>
      <c r="U79" s="93"/>
      <c r="V79" s="41"/>
      <c r="W79" s="43" t="str">
        <f t="shared" si="13"/>
        <v>**</v>
      </c>
      <c r="X79" s="2"/>
      <c r="Y79" s="32">
        <f t="shared" si="8"/>
        <v>-97966</v>
      </c>
      <c r="Z79" s="9"/>
      <c r="AA79" s="69" t="str">
        <f t="shared" si="9"/>
        <v/>
      </c>
      <c r="AB79" s="9"/>
      <c r="AC79" s="49"/>
      <c r="AD79" s="9"/>
    </row>
    <row r="80" spans="1:30" ht="20.100000000000001" customHeight="1" thickTop="1" thickBot="1" x14ac:dyDescent="0.3">
      <c r="A80" s="98"/>
      <c r="B80" s="229" t="s">
        <v>18</v>
      </c>
      <c r="C80" s="248"/>
      <c r="D80" s="242" t="s">
        <v>151</v>
      </c>
      <c r="E80" s="230" t="s">
        <v>145</v>
      </c>
      <c r="F80" s="176"/>
      <c r="G80" s="100" t="s">
        <v>66</v>
      </c>
      <c r="H80" s="39">
        <v>16769</v>
      </c>
      <c r="I80" s="43" t="str">
        <f t="shared" si="10"/>
        <v>23h11</v>
      </c>
      <c r="J80" s="22"/>
      <c r="K80" s="91" t="s">
        <v>66</v>
      </c>
      <c r="L80" s="34">
        <v>13366</v>
      </c>
      <c r="M80" s="43" t="str">
        <f t="shared" si="11"/>
        <v>09h55</v>
      </c>
      <c r="N80" s="2"/>
      <c r="O80" s="31">
        <f t="shared" si="12"/>
        <v>-3403</v>
      </c>
      <c r="P80" s="9"/>
      <c r="Q80" s="69" t="str">
        <f t="shared" si="7"/>
        <v/>
      </c>
      <c r="R80" s="9"/>
      <c r="S80" s="44"/>
      <c r="T80" s="9"/>
      <c r="U80" s="94"/>
      <c r="V80" s="62"/>
      <c r="W80" s="43" t="str">
        <f t="shared" si="13"/>
        <v>**</v>
      </c>
      <c r="X80" s="2"/>
      <c r="Y80" s="32">
        <f t="shared" si="8"/>
        <v>-13366</v>
      </c>
      <c r="Z80" s="9"/>
      <c r="AA80" s="69" t="str">
        <f t="shared" si="9"/>
        <v/>
      </c>
      <c r="AB80" s="9"/>
      <c r="AC80" s="49"/>
      <c r="AD80" s="9"/>
    </row>
    <row r="81" spans="1:30" ht="20.100000000000001" customHeight="1" thickTop="1" thickBot="1" x14ac:dyDescent="0.3">
      <c r="A81" s="98"/>
      <c r="B81" s="229" t="s">
        <v>51</v>
      </c>
      <c r="C81" s="248"/>
      <c r="D81" s="242" t="s">
        <v>151</v>
      </c>
      <c r="E81" s="230" t="s">
        <v>145</v>
      </c>
      <c r="F81" s="176"/>
      <c r="G81" s="100" t="s">
        <v>67</v>
      </c>
      <c r="H81" s="39">
        <v>71232</v>
      </c>
      <c r="I81" s="43" t="str">
        <f t="shared" si="10"/>
        <v>23h11</v>
      </c>
      <c r="J81" s="22"/>
      <c r="K81" s="91" t="s">
        <v>67</v>
      </c>
      <c r="L81" s="34">
        <v>39311</v>
      </c>
      <c r="M81" s="43" t="str">
        <f t="shared" si="11"/>
        <v>09h55</v>
      </c>
      <c r="N81" s="2"/>
      <c r="O81" s="31">
        <f t="shared" si="12"/>
        <v>-31921</v>
      </c>
      <c r="P81" s="9"/>
      <c r="Q81" s="69" t="str">
        <f t="shared" si="7"/>
        <v/>
      </c>
      <c r="R81" s="9"/>
      <c r="S81" s="44"/>
      <c r="T81" s="9"/>
      <c r="U81" s="94"/>
      <c r="V81" s="62"/>
      <c r="W81" s="43" t="str">
        <f t="shared" si="13"/>
        <v>**</v>
      </c>
      <c r="X81" s="2"/>
      <c r="Y81" s="32">
        <f t="shared" si="8"/>
        <v>-39311</v>
      </c>
      <c r="Z81" s="9"/>
      <c r="AA81" s="69" t="str">
        <f t="shared" si="9"/>
        <v/>
      </c>
      <c r="AB81" s="9"/>
      <c r="AC81" s="49"/>
      <c r="AD81" s="9"/>
    </row>
    <row r="82" spans="1:30" ht="20.100000000000001" customHeight="1" thickTop="1" thickBot="1" x14ac:dyDescent="0.3">
      <c r="A82" s="98"/>
      <c r="B82" s="229" t="s">
        <v>77</v>
      </c>
      <c r="C82" s="248"/>
      <c r="D82" s="242" t="s">
        <v>151</v>
      </c>
      <c r="E82" s="230" t="s">
        <v>145</v>
      </c>
      <c r="F82" s="176"/>
      <c r="G82" s="100" t="s">
        <v>68</v>
      </c>
      <c r="H82" s="39">
        <v>11173</v>
      </c>
      <c r="I82" s="43" t="str">
        <f t="shared" si="10"/>
        <v>23h11</v>
      </c>
      <c r="J82" s="22"/>
      <c r="K82" s="91" t="s">
        <v>68</v>
      </c>
      <c r="L82" s="34">
        <v>11173</v>
      </c>
      <c r="M82" s="43" t="str">
        <f t="shared" si="11"/>
        <v>09h55</v>
      </c>
      <c r="N82" s="2"/>
      <c r="O82" s="31">
        <f t="shared" si="12"/>
        <v>0</v>
      </c>
      <c r="P82" s="9"/>
      <c r="Q82" s="69" t="str">
        <f t="shared" si="7"/>
        <v/>
      </c>
      <c r="R82" s="9"/>
      <c r="S82" s="44"/>
      <c r="T82" s="9"/>
      <c r="U82" s="94"/>
      <c r="V82" s="41"/>
      <c r="W82" s="43" t="str">
        <f t="shared" si="13"/>
        <v>**</v>
      </c>
      <c r="X82" s="2"/>
      <c r="Y82" s="32">
        <f t="shared" si="8"/>
        <v>-11173</v>
      </c>
      <c r="Z82" s="9"/>
      <c r="AA82" s="69" t="str">
        <f t="shared" si="9"/>
        <v/>
      </c>
      <c r="AB82" s="9"/>
      <c r="AC82" s="49"/>
      <c r="AD82" s="9"/>
    </row>
    <row r="83" spans="1:30" ht="20.100000000000001" customHeight="1" thickTop="1" thickBot="1" x14ac:dyDescent="0.3">
      <c r="A83" s="98"/>
      <c r="B83" s="229" t="s">
        <v>11</v>
      </c>
      <c r="C83" s="248"/>
      <c r="D83" s="242"/>
      <c r="E83" s="230" t="s">
        <v>145</v>
      </c>
      <c r="F83" s="176"/>
      <c r="G83" s="100" t="s">
        <v>69</v>
      </c>
      <c r="H83" s="39">
        <v>272175</v>
      </c>
      <c r="I83" s="43" t="str">
        <f t="shared" si="10"/>
        <v>23h11</v>
      </c>
      <c r="J83" s="22"/>
      <c r="K83" s="91" t="s">
        <v>69</v>
      </c>
      <c r="L83" s="34">
        <v>209746</v>
      </c>
      <c r="M83" s="43" t="str">
        <f t="shared" si="11"/>
        <v>09h55</v>
      </c>
      <c r="N83" s="2"/>
      <c r="O83" s="31">
        <f t="shared" si="12"/>
        <v>-62429</v>
      </c>
      <c r="P83" s="9"/>
      <c r="Q83" s="69" t="str">
        <f t="shared" si="7"/>
        <v/>
      </c>
      <c r="R83" s="9"/>
      <c r="S83" s="44"/>
      <c r="T83" s="9"/>
      <c r="U83" s="94"/>
      <c r="V83" s="62"/>
      <c r="W83" s="43" t="str">
        <f t="shared" si="13"/>
        <v>**</v>
      </c>
      <c r="X83" s="2"/>
      <c r="Y83" s="32">
        <f t="shared" si="8"/>
        <v>-209746</v>
      </c>
      <c r="Z83" s="9"/>
      <c r="AA83" s="69" t="str">
        <f t="shared" si="9"/>
        <v>faut m'expliquer!</v>
      </c>
      <c r="AB83" s="9"/>
      <c r="AC83" s="49"/>
      <c r="AD83" s="9"/>
    </row>
    <row r="84" spans="1:30" ht="20.100000000000001" customHeight="1" thickTop="1" thickBot="1" x14ac:dyDescent="0.3">
      <c r="A84" s="98"/>
      <c r="B84" s="231" t="s">
        <v>16</v>
      </c>
      <c r="C84" s="249"/>
      <c r="D84" s="243"/>
      <c r="E84" s="232" t="s">
        <v>145</v>
      </c>
      <c r="F84" s="176"/>
      <c r="G84" s="100" t="s">
        <v>70</v>
      </c>
      <c r="H84" s="39">
        <v>593513</v>
      </c>
      <c r="I84" s="43" t="str">
        <f t="shared" si="10"/>
        <v>23h11</v>
      </c>
      <c r="J84" s="22"/>
      <c r="K84" s="91" t="s">
        <v>70</v>
      </c>
      <c r="L84" s="34">
        <v>445451</v>
      </c>
      <c r="M84" s="43" t="str">
        <f t="shared" si="11"/>
        <v>09h55</v>
      </c>
      <c r="N84" s="2"/>
      <c r="O84" s="31">
        <f t="shared" si="12"/>
        <v>-148062</v>
      </c>
      <c r="P84" s="9"/>
      <c r="Q84" s="69" t="str">
        <f t="shared" si="7"/>
        <v>faut m'expliquer!</v>
      </c>
      <c r="R84" s="9"/>
      <c r="S84" s="44"/>
      <c r="T84" s="9"/>
      <c r="U84" s="93"/>
      <c r="V84" s="62"/>
      <c r="W84" s="43" t="str">
        <f t="shared" si="13"/>
        <v>**</v>
      </c>
      <c r="X84" s="2"/>
      <c r="Y84" s="32">
        <f t="shared" si="8"/>
        <v>-445451</v>
      </c>
      <c r="Z84" s="9"/>
      <c r="AA84" s="69" t="str">
        <f t="shared" si="9"/>
        <v>faut m'expliquer!</v>
      </c>
      <c r="AB84" s="9"/>
      <c r="AC84" s="49"/>
      <c r="AD84" s="9"/>
    </row>
    <row r="85" spans="1:30" ht="20.100000000000001" customHeight="1" thickTop="1" thickBot="1" x14ac:dyDescent="0.3">
      <c r="A85" s="98"/>
      <c r="B85" s="233" t="s">
        <v>22</v>
      </c>
      <c r="C85" s="247"/>
      <c r="D85" s="241" t="s">
        <v>147</v>
      </c>
      <c r="E85" s="234" t="s">
        <v>146</v>
      </c>
      <c r="F85" s="176"/>
      <c r="G85" s="100" t="s">
        <v>71</v>
      </c>
      <c r="H85" s="39">
        <v>13056</v>
      </c>
      <c r="I85" s="43" t="str">
        <f t="shared" si="10"/>
        <v>23h11</v>
      </c>
      <c r="J85" s="22"/>
      <c r="K85" s="91" t="s">
        <v>71</v>
      </c>
      <c r="L85" s="34">
        <v>28864</v>
      </c>
      <c r="M85" s="43" t="str">
        <f t="shared" si="11"/>
        <v>09h55</v>
      </c>
      <c r="N85" s="2"/>
      <c r="O85" s="31">
        <f t="shared" si="12"/>
        <v>15808</v>
      </c>
      <c r="P85" s="9"/>
      <c r="Q85" s="69" t="str">
        <f t="shared" si="7"/>
        <v/>
      </c>
      <c r="R85" s="9"/>
      <c r="S85" s="44"/>
      <c r="T85" s="9"/>
      <c r="U85" s="94"/>
      <c r="V85" s="62"/>
      <c r="W85" s="43" t="str">
        <f t="shared" si="13"/>
        <v>**</v>
      </c>
      <c r="X85" s="2"/>
      <c r="Y85" s="32">
        <f t="shared" si="8"/>
        <v>-28864</v>
      </c>
      <c r="Z85" s="9"/>
      <c r="AA85" s="69" t="str">
        <f t="shared" si="9"/>
        <v/>
      </c>
      <c r="AB85" s="9"/>
      <c r="AC85" s="49"/>
      <c r="AD85" s="9"/>
    </row>
    <row r="86" spans="1:30" ht="20.100000000000001" customHeight="1" thickTop="1" thickBot="1" x14ac:dyDescent="0.3">
      <c r="A86" s="98"/>
      <c r="B86" s="235" t="s">
        <v>3</v>
      </c>
      <c r="C86" s="248"/>
      <c r="D86" s="242" t="s">
        <v>148</v>
      </c>
      <c r="E86" s="236" t="s">
        <v>146</v>
      </c>
      <c r="F86" s="176"/>
      <c r="G86" s="100" t="s">
        <v>72</v>
      </c>
      <c r="H86" s="39">
        <v>1608750</v>
      </c>
      <c r="I86" s="43" t="str">
        <f t="shared" si="10"/>
        <v>23h11</v>
      </c>
      <c r="J86" s="22"/>
      <c r="K86" s="91" t="s">
        <v>72</v>
      </c>
      <c r="L86" s="34">
        <v>1753750</v>
      </c>
      <c r="M86" s="43" t="str">
        <f t="shared" si="11"/>
        <v>09h55</v>
      </c>
      <c r="N86" s="2"/>
      <c r="O86" s="31">
        <f t="shared" si="12"/>
        <v>145000</v>
      </c>
      <c r="P86" s="9"/>
      <c r="Q86" s="69" t="str">
        <f t="shared" si="7"/>
        <v/>
      </c>
      <c r="R86" s="9"/>
      <c r="S86" s="44"/>
      <c r="T86" s="9"/>
      <c r="U86" s="94"/>
      <c r="V86" s="62"/>
      <c r="W86" s="43" t="str">
        <f t="shared" si="13"/>
        <v>**</v>
      </c>
      <c r="X86" s="2"/>
      <c r="Y86" s="32">
        <f t="shared" si="8"/>
        <v>-1753750</v>
      </c>
      <c r="Z86" s="9"/>
      <c r="AA86" s="69" t="str">
        <f t="shared" si="9"/>
        <v>faut m'expliquer!</v>
      </c>
      <c r="AB86" s="9"/>
      <c r="AC86" s="49"/>
      <c r="AD86" s="9"/>
    </row>
    <row r="87" spans="1:30" ht="20.100000000000001" customHeight="1" thickTop="1" thickBot="1" x14ac:dyDescent="0.3">
      <c r="A87" s="98"/>
      <c r="B87" s="235" t="s">
        <v>35</v>
      </c>
      <c r="C87" s="248"/>
      <c r="D87" s="242" t="s">
        <v>149</v>
      </c>
      <c r="E87" s="236" t="s">
        <v>146</v>
      </c>
      <c r="F87" s="176"/>
      <c r="G87" s="100" t="s">
        <v>73</v>
      </c>
      <c r="H87" s="39">
        <v>51174</v>
      </c>
      <c r="I87" s="43" t="str">
        <f t="shared" si="10"/>
        <v>23h11</v>
      </c>
      <c r="J87" s="22"/>
      <c r="K87" s="91" t="s">
        <v>73</v>
      </c>
      <c r="L87" s="34">
        <v>52577</v>
      </c>
      <c r="M87" s="43" t="str">
        <f t="shared" si="11"/>
        <v>09h55</v>
      </c>
      <c r="N87" s="2"/>
      <c r="O87" s="31">
        <f t="shared" si="12"/>
        <v>1403</v>
      </c>
      <c r="P87" s="9"/>
      <c r="Q87" s="69" t="str">
        <f t="shared" si="7"/>
        <v/>
      </c>
      <c r="R87" s="9"/>
      <c r="S87" s="44"/>
      <c r="T87" s="9"/>
      <c r="U87" s="94"/>
      <c r="V87" s="62"/>
      <c r="W87" s="43" t="str">
        <f t="shared" si="13"/>
        <v>**</v>
      </c>
      <c r="X87" s="2"/>
      <c r="Y87" s="32">
        <f t="shared" si="8"/>
        <v>-52577</v>
      </c>
      <c r="Z87" s="9"/>
      <c r="AA87" s="69" t="str">
        <f t="shared" si="9"/>
        <v/>
      </c>
      <c r="AB87" s="9"/>
      <c r="AC87" s="49"/>
      <c r="AD87" s="9"/>
    </row>
    <row r="88" spans="1:30" ht="20.100000000000001" customHeight="1" thickTop="1" thickBot="1" x14ac:dyDescent="0.3">
      <c r="A88" s="98"/>
      <c r="B88" s="235" t="s">
        <v>55</v>
      </c>
      <c r="C88" s="248"/>
      <c r="D88" s="242" t="s">
        <v>150</v>
      </c>
      <c r="E88" s="236" t="s">
        <v>146</v>
      </c>
      <c r="F88" s="176"/>
      <c r="G88" s="100" t="s">
        <v>74</v>
      </c>
      <c r="H88" s="39">
        <v>75735</v>
      </c>
      <c r="I88" s="43" t="str">
        <f t="shared" si="10"/>
        <v>23h11</v>
      </c>
      <c r="J88" s="22"/>
      <c r="K88" s="91" t="s">
        <v>74</v>
      </c>
      <c r="L88" s="34">
        <v>75735</v>
      </c>
      <c r="M88" s="43" t="str">
        <f t="shared" si="11"/>
        <v>09h55</v>
      </c>
      <c r="N88" s="2"/>
      <c r="O88" s="31">
        <f t="shared" si="12"/>
        <v>0</v>
      </c>
      <c r="P88" s="9"/>
      <c r="Q88" s="69" t="str">
        <f t="shared" si="7"/>
        <v/>
      </c>
      <c r="R88" s="9"/>
      <c r="S88" s="44"/>
      <c r="T88" s="9"/>
      <c r="U88" s="94"/>
      <c r="V88" s="41"/>
      <c r="W88" s="43" t="str">
        <f t="shared" si="13"/>
        <v>**</v>
      </c>
      <c r="X88" s="2"/>
      <c r="Y88" s="32">
        <f t="shared" si="8"/>
        <v>-75735</v>
      </c>
      <c r="Z88" s="9"/>
      <c r="AA88" s="69" t="str">
        <f t="shared" si="9"/>
        <v/>
      </c>
      <c r="AB88" s="9"/>
      <c r="AC88" s="49"/>
      <c r="AD88" s="9"/>
    </row>
    <row r="89" spans="1:30" ht="20.100000000000001" customHeight="1" thickTop="1" thickBot="1" x14ac:dyDescent="0.3">
      <c r="A89" s="98"/>
      <c r="B89" s="237" t="s">
        <v>71</v>
      </c>
      <c r="C89" s="249"/>
      <c r="D89" s="243" t="s">
        <v>151</v>
      </c>
      <c r="E89" s="238" t="s">
        <v>146</v>
      </c>
      <c r="F89" s="176"/>
      <c r="G89" s="100" t="s">
        <v>75</v>
      </c>
      <c r="H89" s="39">
        <v>43208</v>
      </c>
      <c r="I89" s="43" t="str">
        <f t="shared" si="10"/>
        <v>23h11</v>
      </c>
      <c r="J89" s="22"/>
      <c r="K89" s="91" t="s">
        <v>75</v>
      </c>
      <c r="L89" s="34">
        <v>43208</v>
      </c>
      <c r="M89" s="43" t="str">
        <f t="shared" si="11"/>
        <v>09h55</v>
      </c>
      <c r="N89" s="2"/>
      <c r="O89" s="31">
        <f t="shared" si="12"/>
        <v>0</v>
      </c>
      <c r="P89" s="9"/>
      <c r="Q89" s="69" t="str">
        <f t="shared" si="7"/>
        <v/>
      </c>
      <c r="R89" s="9"/>
      <c r="S89" s="44"/>
      <c r="T89" s="9"/>
      <c r="U89" s="93"/>
      <c r="V89" s="62"/>
      <c r="W89" s="43" t="str">
        <f t="shared" si="13"/>
        <v>**</v>
      </c>
      <c r="X89" s="2"/>
      <c r="Y89" s="32">
        <f t="shared" si="8"/>
        <v>-43208</v>
      </c>
      <c r="Z89" s="9"/>
      <c r="AA89" s="69" t="str">
        <f t="shared" si="9"/>
        <v/>
      </c>
      <c r="AB89" s="9"/>
      <c r="AC89" s="49"/>
      <c r="AD89" s="9"/>
    </row>
    <row r="90" spans="1:30" ht="20.100000000000001" customHeight="1" thickTop="1" thickBot="1" x14ac:dyDescent="0.3">
      <c r="A90" s="98"/>
      <c r="B90" s="201" t="s">
        <v>0</v>
      </c>
      <c r="C90" s="244"/>
      <c r="D90" s="245" t="s">
        <v>126</v>
      </c>
      <c r="E90" s="202"/>
      <c r="F90" s="176"/>
      <c r="G90" s="100" t="s">
        <v>77</v>
      </c>
      <c r="H90" s="39">
        <v>30375</v>
      </c>
      <c r="I90" s="43" t="str">
        <f t="shared" si="10"/>
        <v>23h11</v>
      </c>
      <c r="J90" s="22"/>
      <c r="K90" s="91" t="s">
        <v>77</v>
      </c>
      <c r="L90" s="34">
        <v>30375</v>
      </c>
      <c r="M90" s="43" t="str">
        <f t="shared" si="11"/>
        <v>09h55</v>
      </c>
      <c r="N90" s="2"/>
      <c r="O90" s="31">
        <f t="shared" si="12"/>
        <v>0</v>
      </c>
      <c r="P90" s="9"/>
      <c r="Q90" s="69" t="str">
        <f t="shared" si="7"/>
        <v/>
      </c>
      <c r="R90" s="9"/>
      <c r="S90" s="44"/>
      <c r="T90" s="9"/>
      <c r="U90" s="93"/>
      <c r="V90" s="62"/>
      <c r="W90" s="43" t="str">
        <f t="shared" si="13"/>
        <v>**</v>
      </c>
      <c r="X90" s="2"/>
      <c r="Y90" s="32">
        <f t="shared" si="8"/>
        <v>-30375</v>
      </c>
      <c r="Z90" s="9"/>
      <c r="AA90" s="69" t="str">
        <f t="shared" si="9"/>
        <v/>
      </c>
      <c r="AB90" s="9"/>
      <c r="AC90" s="49"/>
      <c r="AD90" s="9"/>
    </row>
    <row r="91" spans="1:30" ht="20.100000000000001" customHeight="1" thickTop="1" thickBot="1" x14ac:dyDescent="0.3">
      <c r="A91" s="98"/>
      <c r="B91" s="109" t="s">
        <v>57</v>
      </c>
      <c r="C91" s="248"/>
      <c r="D91" s="250" t="s">
        <v>126</v>
      </c>
      <c r="E91" s="114"/>
      <c r="F91" s="176"/>
      <c r="G91" s="100" t="s">
        <v>78</v>
      </c>
      <c r="H91" s="39">
        <v>25152</v>
      </c>
      <c r="I91" s="43" t="str">
        <f t="shared" si="10"/>
        <v>23h11</v>
      </c>
      <c r="J91" s="22"/>
      <c r="K91" s="91" t="s">
        <v>78</v>
      </c>
      <c r="L91" s="34">
        <v>25152</v>
      </c>
      <c r="M91" s="43" t="str">
        <f t="shared" si="11"/>
        <v>09h55</v>
      </c>
      <c r="N91" s="2"/>
      <c r="O91" s="31">
        <f t="shared" si="12"/>
        <v>0</v>
      </c>
      <c r="P91" s="9"/>
      <c r="Q91" s="69" t="str">
        <f t="shared" si="7"/>
        <v/>
      </c>
      <c r="R91" s="9"/>
      <c r="S91" s="44"/>
      <c r="T91" s="9"/>
      <c r="U91" s="94"/>
      <c r="V91" s="62"/>
      <c r="W91" s="43" t="str">
        <f t="shared" si="13"/>
        <v>**</v>
      </c>
      <c r="X91" s="2"/>
      <c r="Y91" s="32">
        <f t="shared" si="8"/>
        <v>-25152</v>
      </c>
      <c r="Z91" s="9"/>
      <c r="AA91" s="69" t="str">
        <f t="shared" si="9"/>
        <v/>
      </c>
      <c r="AB91" s="9"/>
      <c r="AC91" s="49"/>
      <c r="AD91" s="9"/>
    </row>
    <row r="92" spans="1:30" ht="20.100000000000001" customHeight="1" thickTop="1" thickBot="1" x14ac:dyDescent="0.3">
      <c r="A92" s="98"/>
      <c r="B92" s="109" t="s">
        <v>61</v>
      </c>
      <c r="C92" s="248"/>
      <c r="D92" s="250" t="s">
        <v>126</v>
      </c>
      <c r="E92" s="114"/>
      <c r="F92" s="176"/>
      <c r="G92" s="100" t="s">
        <v>79</v>
      </c>
      <c r="H92" s="39">
        <v>263052</v>
      </c>
      <c r="I92" s="43" t="str">
        <f t="shared" si="10"/>
        <v>23h11</v>
      </c>
      <c r="J92" s="22"/>
      <c r="K92" s="91" t="s">
        <v>79</v>
      </c>
      <c r="L92" s="34">
        <v>267144</v>
      </c>
      <c r="M92" s="43" t="str">
        <f t="shared" si="11"/>
        <v>09h55</v>
      </c>
      <c r="N92" s="2"/>
      <c r="O92" s="31">
        <f t="shared" si="12"/>
        <v>4092</v>
      </c>
      <c r="P92" s="9"/>
      <c r="Q92" s="69" t="str">
        <f t="shared" si="7"/>
        <v/>
      </c>
      <c r="R92" s="9"/>
      <c r="S92" s="44"/>
      <c r="T92" s="9"/>
      <c r="U92" s="93"/>
      <c r="V92" s="41"/>
      <c r="W92" s="43" t="str">
        <f t="shared" si="13"/>
        <v>**</v>
      </c>
      <c r="X92" s="2"/>
      <c r="Y92" s="32">
        <f t="shared" si="8"/>
        <v>-267144</v>
      </c>
      <c r="Z92" s="9"/>
      <c r="AA92" s="69" t="str">
        <f t="shared" si="9"/>
        <v>faut m'expliquer!</v>
      </c>
      <c r="AB92" s="9"/>
      <c r="AC92" s="49"/>
      <c r="AD92" s="9"/>
    </row>
    <row r="93" spans="1:30" ht="20.100000000000001" customHeight="1" thickTop="1" thickBot="1" x14ac:dyDescent="0.3">
      <c r="A93" s="98"/>
      <c r="B93" s="109"/>
      <c r="C93" s="200"/>
      <c r="D93" s="109"/>
      <c r="E93" s="114"/>
      <c r="F93" s="176"/>
      <c r="G93" s="100"/>
      <c r="H93" s="39"/>
      <c r="I93" s="43" t="str">
        <f t="shared" si="10"/>
        <v>23h11</v>
      </c>
      <c r="J93" s="22"/>
      <c r="K93" s="91"/>
      <c r="L93" s="34"/>
      <c r="M93" s="43" t="str">
        <f t="shared" si="11"/>
        <v>09h55</v>
      </c>
      <c r="N93" s="2"/>
      <c r="O93" s="31">
        <f t="shared" si="12"/>
        <v>0</v>
      </c>
      <c r="P93" s="9"/>
      <c r="Q93" s="69" t="str">
        <f t="shared" si="7"/>
        <v/>
      </c>
      <c r="R93" s="9"/>
      <c r="S93" s="44"/>
      <c r="T93" s="9"/>
      <c r="U93" s="93"/>
      <c r="V93" s="62"/>
      <c r="W93" s="43" t="str">
        <f t="shared" si="13"/>
        <v>**</v>
      </c>
      <c r="X93" s="2"/>
      <c r="Y93" s="32">
        <f t="shared" si="8"/>
        <v>0</v>
      </c>
      <c r="Z93" s="9"/>
      <c r="AA93" s="69" t="str">
        <f t="shared" si="9"/>
        <v/>
      </c>
      <c r="AB93" s="9"/>
      <c r="AC93" s="49"/>
      <c r="AD93" s="9"/>
    </row>
    <row r="94" spans="1:30" ht="20.100000000000001" customHeight="1" thickTop="1" thickBot="1" x14ac:dyDescent="0.3">
      <c r="A94" s="98"/>
      <c r="B94" s="109"/>
      <c r="C94" s="200"/>
      <c r="D94" s="109"/>
      <c r="E94" s="114"/>
      <c r="F94" s="176"/>
      <c r="G94" s="100"/>
      <c r="H94" s="39"/>
      <c r="I94" s="43" t="str">
        <f t="shared" si="10"/>
        <v>23h11</v>
      </c>
      <c r="J94" s="22"/>
      <c r="K94" s="91"/>
      <c r="L94" s="34"/>
      <c r="M94" s="43" t="str">
        <f t="shared" si="11"/>
        <v>09h55</v>
      </c>
      <c r="N94" s="2"/>
      <c r="O94" s="31">
        <f t="shared" si="12"/>
        <v>0</v>
      </c>
      <c r="P94" s="9"/>
      <c r="Q94" s="69" t="str">
        <f t="shared" si="7"/>
        <v/>
      </c>
      <c r="R94" s="9"/>
      <c r="S94" s="44"/>
      <c r="T94" s="9"/>
      <c r="U94" s="93"/>
      <c r="V94" s="41"/>
      <c r="W94" s="43" t="str">
        <f t="shared" si="13"/>
        <v>**</v>
      </c>
      <c r="X94" s="2"/>
      <c r="Y94" s="32">
        <f t="shared" si="8"/>
        <v>0</v>
      </c>
      <c r="Z94" s="9"/>
      <c r="AA94" s="69" t="str">
        <f t="shared" si="9"/>
        <v/>
      </c>
      <c r="AB94" s="9"/>
      <c r="AC94" s="49"/>
      <c r="AD94" s="9"/>
    </row>
    <row r="95" spans="1:30" ht="20.100000000000001" customHeight="1" thickTop="1" thickBot="1" x14ac:dyDescent="0.3">
      <c r="A95" s="98"/>
      <c r="B95" s="109"/>
      <c r="C95" s="200"/>
      <c r="D95" s="109"/>
      <c r="E95" s="114"/>
      <c r="F95" s="176"/>
      <c r="G95" s="100"/>
      <c r="H95" s="39"/>
      <c r="I95" s="43" t="str">
        <f t="shared" si="10"/>
        <v>23h11</v>
      </c>
      <c r="J95" s="22"/>
      <c r="K95" s="91"/>
      <c r="L95" s="34"/>
      <c r="M95" s="43" t="str">
        <f t="shared" si="11"/>
        <v>09h55</v>
      </c>
      <c r="N95" s="2"/>
      <c r="O95" s="31">
        <f t="shared" si="12"/>
        <v>0</v>
      </c>
      <c r="P95" s="9"/>
      <c r="Q95" s="69" t="str">
        <f t="shared" si="7"/>
        <v/>
      </c>
      <c r="R95" s="9"/>
      <c r="S95" s="44"/>
      <c r="T95" s="9"/>
      <c r="U95" s="93"/>
      <c r="V95" s="41"/>
      <c r="W95" s="43" t="str">
        <f t="shared" si="13"/>
        <v>**</v>
      </c>
      <c r="X95" s="2"/>
      <c r="Y95" s="32">
        <f t="shared" si="8"/>
        <v>0</v>
      </c>
      <c r="Z95" s="9"/>
      <c r="AA95" s="69" t="str">
        <f t="shared" si="9"/>
        <v/>
      </c>
      <c r="AB95" s="9"/>
      <c r="AC95" s="49"/>
      <c r="AD95" s="9"/>
    </row>
    <row r="96" spans="1:30" ht="20.100000000000001" customHeight="1" thickTop="1" thickBot="1" x14ac:dyDescent="0.3">
      <c r="A96" s="98"/>
      <c r="B96" s="109"/>
      <c r="C96" s="200"/>
      <c r="D96" s="109"/>
      <c r="E96" s="114"/>
      <c r="F96" s="176"/>
      <c r="G96" s="100"/>
      <c r="H96" s="39"/>
      <c r="I96" s="43" t="str">
        <f t="shared" si="10"/>
        <v>23h11</v>
      </c>
      <c r="J96" s="22"/>
      <c r="K96" s="91"/>
      <c r="L96" s="34"/>
      <c r="M96" s="43" t="str">
        <f t="shared" si="11"/>
        <v>09h55</v>
      </c>
      <c r="N96" s="2"/>
      <c r="O96" s="31">
        <f t="shared" si="12"/>
        <v>0</v>
      </c>
      <c r="P96" s="9"/>
      <c r="Q96" s="69" t="str">
        <f t="shared" si="7"/>
        <v/>
      </c>
      <c r="R96" s="9"/>
      <c r="S96" s="44"/>
      <c r="T96" s="9"/>
      <c r="U96" s="93"/>
      <c r="V96" s="41"/>
      <c r="W96" s="43" t="str">
        <f t="shared" si="13"/>
        <v>**</v>
      </c>
      <c r="X96" s="2"/>
      <c r="Y96" s="32">
        <f t="shared" si="8"/>
        <v>0</v>
      </c>
      <c r="Z96" s="9"/>
      <c r="AA96" s="69" t="str">
        <f t="shared" si="9"/>
        <v/>
      </c>
      <c r="AB96" s="9"/>
      <c r="AC96" s="49"/>
      <c r="AD96" s="9"/>
    </row>
    <row r="97" spans="1:30" ht="20.100000000000001" customHeight="1" thickTop="1" thickBot="1" x14ac:dyDescent="0.3">
      <c r="A97" s="98"/>
      <c r="B97" s="109"/>
      <c r="C97" s="200"/>
      <c r="D97" s="109"/>
      <c r="E97" s="114"/>
      <c r="F97" s="176"/>
      <c r="G97" s="100"/>
      <c r="H97" s="39"/>
      <c r="I97" s="43" t="str">
        <f t="shared" si="10"/>
        <v>23h11</v>
      </c>
      <c r="J97" s="22"/>
      <c r="K97" s="91"/>
      <c r="L97" s="34"/>
      <c r="M97" s="43" t="str">
        <f t="shared" si="11"/>
        <v>09h55</v>
      </c>
      <c r="N97" s="2"/>
      <c r="O97" s="31">
        <f t="shared" si="12"/>
        <v>0</v>
      </c>
      <c r="P97" s="9"/>
      <c r="Q97" s="69" t="str">
        <f t="shared" si="7"/>
        <v/>
      </c>
      <c r="R97" s="9"/>
      <c r="S97" s="44"/>
      <c r="T97" s="9"/>
      <c r="U97" s="93"/>
      <c r="V97" s="41"/>
      <c r="W97" s="43" t="str">
        <f t="shared" si="13"/>
        <v>**</v>
      </c>
      <c r="X97" s="2"/>
      <c r="Y97" s="32">
        <f t="shared" si="8"/>
        <v>0</v>
      </c>
      <c r="Z97" s="9"/>
      <c r="AA97" s="69" t="str">
        <f t="shared" si="9"/>
        <v/>
      </c>
      <c r="AB97" s="9"/>
      <c r="AC97" s="49"/>
      <c r="AD97" s="9"/>
    </row>
    <row r="98" spans="1:30" ht="20.100000000000001" customHeight="1" thickTop="1" thickBot="1" x14ac:dyDescent="0.3">
      <c r="A98" s="98"/>
      <c r="B98" s="109"/>
      <c r="C98" s="200"/>
      <c r="D98" s="109"/>
      <c r="E98" s="114"/>
      <c r="F98" s="176"/>
      <c r="G98" s="102"/>
      <c r="H98" s="51"/>
      <c r="I98" s="43" t="str">
        <f t="shared" si="10"/>
        <v>23h11</v>
      </c>
      <c r="J98" s="22"/>
      <c r="K98" s="91"/>
      <c r="L98" s="34"/>
      <c r="M98" s="43" t="str">
        <f t="shared" si="11"/>
        <v>09h55</v>
      </c>
      <c r="N98" s="2"/>
      <c r="O98" s="31">
        <f t="shared" si="12"/>
        <v>0</v>
      </c>
      <c r="P98" s="9"/>
      <c r="Q98" s="69" t="str">
        <f t="shared" si="7"/>
        <v/>
      </c>
      <c r="R98" s="9"/>
      <c r="S98" s="44"/>
      <c r="T98" s="9"/>
      <c r="U98" s="93"/>
      <c r="V98" s="62"/>
      <c r="W98" s="43" t="str">
        <f t="shared" si="13"/>
        <v>**</v>
      </c>
      <c r="X98" s="2"/>
      <c r="Y98" s="32">
        <f t="shared" si="8"/>
        <v>0</v>
      </c>
      <c r="Z98" s="9"/>
      <c r="AA98" s="69" t="str">
        <f t="shared" si="9"/>
        <v/>
      </c>
      <c r="AB98" s="9"/>
      <c r="AC98" s="49"/>
      <c r="AD98" s="9"/>
    </row>
    <row r="99" spans="1:30" ht="20.100000000000001" customHeight="1" thickTop="1" thickBot="1" x14ac:dyDescent="0.3">
      <c r="A99" s="98"/>
      <c r="B99" s="109"/>
      <c r="C99" s="200"/>
      <c r="D99" s="109"/>
      <c r="E99" s="114"/>
      <c r="F99" s="176"/>
      <c r="G99" s="102"/>
      <c r="H99" s="51"/>
      <c r="I99" s="43" t="str">
        <f t="shared" si="10"/>
        <v>23h11</v>
      </c>
      <c r="J99" s="22"/>
      <c r="K99" s="91"/>
      <c r="L99" s="34"/>
      <c r="M99" s="43" t="str">
        <f t="shared" si="11"/>
        <v>09h55</v>
      </c>
      <c r="N99" s="2"/>
      <c r="O99" s="31">
        <f t="shared" si="12"/>
        <v>0</v>
      </c>
      <c r="P99" s="9"/>
      <c r="Q99" s="69" t="str">
        <f t="shared" si="7"/>
        <v/>
      </c>
      <c r="R99" s="9"/>
      <c r="S99" s="44"/>
      <c r="T99" s="9"/>
      <c r="U99" s="93"/>
      <c r="V99" s="62"/>
      <c r="W99" s="43" t="str">
        <f t="shared" si="13"/>
        <v>**</v>
      </c>
      <c r="X99" s="2"/>
      <c r="Y99" s="32">
        <f t="shared" si="8"/>
        <v>0</v>
      </c>
      <c r="Z99" s="9"/>
      <c r="AA99" s="69" t="str">
        <f t="shared" si="9"/>
        <v/>
      </c>
      <c r="AB99" s="9"/>
      <c r="AC99" s="49"/>
      <c r="AD99" s="9"/>
    </row>
    <row r="100" spans="1:30" ht="20.100000000000001" customHeight="1" thickTop="1" thickBot="1" x14ac:dyDescent="0.3">
      <c r="A100" s="98"/>
      <c r="B100" s="109"/>
      <c r="C100" s="200"/>
      <c r="D100" s="109"/>
      <c r="E100" s="114"/>
      <c r="F100" s="176"/>
      <c r="G100" s="102"/>
      <c r="H100" s="51"/>
      <c r="I100" s="43" t="str">
        <f t="shared" si="10"/>
        <v>23h11</v>
      </c>
      <c r="J100" s="22"/>
      <c r="K100" s="91"/>
      <c r="L100" s="34"/>
      <c r="M100" s="43" t="str">
        <f t="shared" si="11"/>
        <v>09h55</v>
      </c>
      <c r="N100" s="2"/>
      <c r="O100" s="31">
        <f t="shared" si="12"/>
        <v>0</v>
      </c>
      <c r="P100" s="9"/>
      <c r="Q100" s="69" t="str">
        <f t="shared" si="7"/>
        <v/>
      </c>
      <c r="R100" s="9"/>
      <c r="S100" s="44"/>
      <c r="T100" s="9"/>
      <c r="U100" s="93"/>
      <c r="V100" s="62"/>
      <c r="W100" s="43" t="str">
        <f t="shared" si="13"/>
        <v>**</v>
      </c>
      <c r="X100" s="2"/>
      <c r="Y100" s="32">
        <f t="shared" si="8"/>
        <v>0</v>
      </c>
      <c r="Z100" s="9"/>
      <c r="AA100" s="69" t="str">
        <f t="shared" si="9"/>
        <v/>
      </c>
      <c r="AB100" s="9"/>
      <c r="AC100" s="49"/>
      <c r="AD100" s="9"/>
    </row>
    <row r="101" spans="1:30" ht="20.100000000000001" customHeight="1" thickTop="1" thickBot="1" x14ac:dyDescent="0.3">
      <c r="A101" s="98"/>
      <c r="B101" s="109"/>
      <c r="C101" s="200"/>
      <c r="D101" s="109"/>
      <c r="E101" s="114"/>
      <c r="F101" s="176"/>
      <c r="G101" s="102"/>
      <c r="H101" s="51"/>
      <c r="I101" s="43" t="str">
        <f t="shared" si="10"/>
        <v>23h11</v>
      </c>
      <c r="J101" s="22"/>
      <c r="K101" s="91"/>
      <c r="L101" s="34"/>
      <c r="M101" s="43" t="str">
        <f t="shared" si="11"/>
        <v>09h55</v>
      </c>
      <c r="N101" s="2"/>
      <c r="O101" s="31">
        <f t="shared" si="12"/>
        <v>0</v>
      </c>
      <c r="P101" s="9"/>
      <c r="Q101" s="69" t="str">
        <f t="shared" si="7"/>
        <v/>
      </c>
      <c r="R101" s="9"/>
      <c r="S101" s="44"/>
      <c r="T101" s="9"/>
      <c r="U101" s="93"/>
      <c r="V101" s="62"/>
      <c r="W101" s="43" t="str">
        <f t="shared" si="13"/>
        <v>**</v>
      </c>
      <c r="X101" s="2"/>
      <c r="Y101" s="32">
        <f t="shared" si="8"/>
        <v>0</v>
      </c>
      <c r="Z101" s="9"/>
      <c r="AA101" s="61" t="str">
        <f t="shared" ref="AA101:AA115" si="14">IF(Y101&lt;-100000,"perte de OUF?","")</f>
        <v/>
      </c>
      <c r="AB101" s="9"/>
      <c r="AC101" s="49"/>
      <c r="AD101" s="9"/>
    </row>
    <row r="102" spans="1:30" ht="20.100000000000001" customHeight="1" thickTop="1" thickBot="1" x14ac:dyDescent="0.3">
      <c r="A102" s="98"/>
      <c r="B102" s="109"/>
      <c r="C102" s="200"/>
      <c r="D102" s="109"/>
      <c r="E102" s="114"/>
      <c r="F102" s="176"/>
      <c r="G102" s="102"/>
      <c r="H102" s="51"/>
      <c r="I102" s="43" t="str">
        <f t="shared" si="10"/>
        <v>23h11</v>
      </c>
      <c r="J102" s="22"/>
      <c r="K102" s="33"/>
      <c r="L102" s="34"/>
      <c r="M102" s="43" t="str">
        <f t="shared" si="11"/>
        <v>09h55</v>
      </c>
      <c r="N102" s="2"/>
      <c r="O102" s="31">
        <f t="shared" si="12"/>
        <v>0</v>
      </c>
      <c r="P102" s="9"/>
      <c r="Q102" s="69" t="str">
        <f t="shared" si="7"/>
        <v/>
      </c>
      <c r="R102" s="9"/>
      <c r="S102" s="44"/>
      <c r="T102" s="9"/>
      <c r="U102" s="93"/>
      <c r="V102" s="62"/>
      <c r="W102" s="43" t="str">
        <f t="shared" si="13"/>
        <v>**</v>
      </c>
      <c r="X102" s="2"/>
      <c r="Y102" s="32">
        <f t="shared" si="8"/>
        <v>0</v>
      </c>
      <c r="Z102" s="9"/>
      <c r="AA102" s="61" t="str">
        <f t="shared" si="14"/>
        <v/>
      </c>
      <c r="AB102" s="9"/>
      <c r="AC102" s="49"/>
      <c r="AD102" s="9"/>
    </row>
    <row r="103" spans="1:30" ht="20.100000000000001" customHeight="1" thickTop="1" thickBot="1" x14ac:dyDescent="0.3">
      <c r="A103" s="98"/>
      <c r="B103" s="109"/>
      <c r="C103" s="200"/>
      <c r="D103" s="109"/>
      <c r="E103" s="114"/>
      <c r="F103" s="176"/>
      <c r="G103" s="102"/>
      <c r="H103" s="51"/>
      <c r="I103" s="43" t="str">
        <f t="shared" si="10"/>
        <v>23h11</v>
      </c>
      <c r="J103" s="22"/>
      <c r="K103" s="33"/>
      <c r="L103" s="34"/>
      <c r="M103" s="43" t="str">
        <f t="shared" si="11"/>
        <v>09h55</v>
      </c>
      <c r="N103" s="2"/>
      <c r="O103" s="31">
        <f t="shared" si="12"/>
        <v>0</v>
      </c>
      <c r="P103" s="9"/>
      <c r="Q103" s="69" t="str">
        <f t="shared" si="7"/>
        <v/>
      </c>
      <c r="R103" s="9"/>
      <c r="S103" s="44"/>
      <c r="T103" s="9"/>
      <c r="U103" s="93"/>
      <c r="V103" s="62"/>
      <c r="W103" s="43" t="str">
        <f t="shared" si="13"/>
        <v>**</v>
      </c>
      <c r="X103" s="2"/>
      <c r="Y103" s="32">
        <f t="shared" si="8"/>
        <v>0</v>
      </c>
      <c r="Z103" s="9"/>
      <c r="AA103" s="61" t="str">
        <f t="shared" si="14"/>
        <v/>
      </c>
      <c r="AB103" s="9"/>
      <c r="AC103" s="49"/>
      <c r="AD103" s="9"/>
    </row>
    <row r="104" spans="1:30" ht="20.100000000000001" customHeight="1" thickTop="1" thickBot="1" x14ac:dyDescent="0.3">
      <c r="A104" s="98"/>
      <c r="B104" s="109"/>
      <c r="C104" s="200"/>
      <c r="D104" s="109"/>
      <c r="E104" s="114"/>
      <c r="F104" s="176"/>
      <c r="G104" s="102"/>
      <c r="H104" s="51"/>
      <c r="I104" s="43" t="str">
        <f t="shared" si="10"/>
        <v>23h11</v>
      </c>
      <c r="J104" s="22"/>
      <c r="K104" s="33"/>
      <c r="L104" s="34"/>
      <c r="M104" s="43" t="str">
        <f t="shared" si="11"/>
        <v>09h55</v>
      </c>
      <c r="N104" s="2"/>
      <c r="O104" s="31">
        <f t="shared" si="12"/>
        <v>0</v>
      </c>
      <c r="P104" s="9"/>
      <c r="Q104" s="69" t="str">
        <f t="shared" si="7"/>
        <v/>
      </c>
      <c r="R104" s="9"/>
      <c r="S104" s="44"/>
      <c r="T104" s="9"/>
      <c r="U104" s="93"/>
      <c r="V104" s="41"/>
      <c r="W104" s="43" t="str">
        <f t="shared" si="13"/>
        <v>**</v>
      </c>
      <c r="X104" s="2"/>
      <c r="Y104" s="32">
        <f t="shared" si="8"/>
        <v>0</v>
      </c>
      <c r="Z104" s="9"/>
      <c r="AA104" s="61" t="str">
        <f t="shared" si="14"/>
        <v/>
      </c>
      <c r="AB104" s="9"/>
      <c r="AC104" s="49"/>
      <c r="AD104" s="9"/>
    </row>
    <row r="105" spans="1:30" ht="20.100000000000001" customHeight="1" thickTop="1" thickBot="1" x14ac:dyDescent="0.3">
      <c r="A105" s="98"/>
      <c r="B105" s="109"/>
      <c r="C105" s="200"/>
      <c r="D105" s="109"/>
      <c r="E105" s="114"/>
      <c r="F105" s="176"/>
      <c r="G105" s="103"/>
      <c r="H105" s="51"/>
      <c r="I105" s="43" t="str">
        <f t="shared" si="10"/>
        <v>23h11</v>
      </c>
      <c r="J105" s="22"/>
      <c r="K105" s="33"/>
      <c r="L105" s="34"/>
      <c r="M105" s="43" t="str">
        <f t="shared" si="11"/>
        <v>09h55</v>
      </c>
      <c r="N105" s="2"/>
      <c r="O105" s="31">
        <f t="shared" si="12"/>
        <v>0</v>
      </c>
      <c r="P105" s="9"/>
      <c r="Q105" s="69" t="str">
        <f t="shared" si="7"/>
        <v/>
      </c>
      <c r="R105" s="9"/>
      <c r="S105" s="44"/>
      <c r="T105" s="9"/>
      <c r="U105" s="93"/>
      <c r="V105" s="41"/>
      <c r="W105" s="43" t="str">
        <f t="shared" si="13"/>
        <v>**</v>
      </c>
      <c r="X105" s="2"/>
      <c r="Y105" s="32">
        <f t="shared" si="8"/>
        <v>0</v>
      </c>
      <c r="Z105" s="9"/>
      <c r="AA105" s="61" t="str">
        <f t="shared" si="14"/>
        <v/>
      </c>
      <c r="AB105" s="9"/>
      <c r="AC105" s="49"/>
      <c r="AD105" s="9"/>
    </row>
    <row r="106" spans="1:30" ht="20.100000000000001" customHeight="1" thickTop="1" thickBot="1" x14ac:dyDescent="0.3">
      <c r="A106" s="98"/>
      <c r="B106" s="109"/>
      <c r="C106" s="200"/>
      <c r="D106" s="109"/>
      <c r="E106" s="114"/>
      <c r="F106" s="176"/>
      <c r="G106" s="103"/>
      <c r="H106" s="51"/>
      <c r="I106" s="43" t="str">
        <f t="shared" si="10"/>
        <v>23h11</v>
      </c>
      <c r="J106" s="22"/>
      <c r="K106" s="33"/>
      <c r="L106" s="34"/>
      <c r="M106" s="43" t="str">
        <f t="shared" si="11"/>
        <v>09h55</v>
      </c>
      <c r="N106" s="2"/>
      <c r="O106" s="31">
        <f t="shared" si="12"/>
        <v>0</v>
      </c>
      <c r="P106" s="9"/>
      <c r="Q106" s="69" t="str">
        <f t="shared" si="7"/>
        <v/>
      </c>
      <c r="R106" s="9"/>
      <c r="S106" s="44"/>
      <c r="T106" s="9"/>
      <c r="U106" s="93"/>
      <c r="V106" s="41"/>
      <c r="W106" s="43" t="str">
        <f t="shared" si="13"/>
        <v>**</v>
      </c>
      <c r="X106" s="2"/>
      <c r="Y106" s="32">
        <f t="shared" si="8"/>
        <v>0</v>
      </c>
      <c r="Z106" s="9"/>
      <c r="AA106" s="61" t="str">
        <f t="shared" si="14"/>
        <v/>
      </c>
      <c r="AB106" s="9"/>
      <c r="AC106" s="49"/>
      <c r="AD106" s="9"/>
    </row>
    <row r="107" spans="1:30" ht="20.100000000000001" customHeight="1" thickTop="1" thickBot="1" x14ac:dyDescent="0.3">
      <c r="A107" s="98"/>
      <c r="B107" s="109"/>
      <c r="C107" s="200"/>
      <c r="D107" s="109"/>
      <c r="E107" s="114"/>
      <c r="F107" s="176"/>
      <c r="G107" s="104"/>
      <c r="H107" s="39"/>
      <c r="I107" s="43" t="str">
        <f t="shared" si="10"/>
        <v>23h11</v>
      </c>
      <c r="J107" s="22"/>
      <c r="K107" s="33"/>
      <c r="L107" s="34"/>
      <c r="M107" s="43" t="str">
        <f t="shared" si="11"/>
        <v>09h55</v>
      </c>
      <c r="N107" s="2"/>
      <c r="O107" s="31">
        <f t="shared" si="12"/>
        <v>0</v>
      </c>
      <c r="P107" s="9"/>
      <c r="Q107" s="69" t="str">
        <f t="shared" si="7"/>
        <v/>
      </c>
      <c r="R107" s="9"/>
      <c r="S107" s="44"/>
      <c r="T107" s="9"/>
      <c r="U107" s="93"/>
      <c r="V107" s="41"/>
      <c r="W107" s="43" t="str">
        <f t="shared" si="13"/>
        <v>**</v>
      </c>
      <c r="X107" s="2"/>
      <c r="Y107" s="32">
        <f t="shared" si="8"/>
        <v>0</v>
      </c>
      <c r="Z107" s="9"/>
      <c r="AA107" s="61" t="str">
        <f t="shared" si="14"/>
        <v/>
      </c>
      <c r="AB107" s="9"/>
      <c r="AC107" s="49"/>
      <c r="AD107" s="9"/>
    </row>
    <row r="108" spans="1:30" ht="20.100000000000001" customHeight="1" thickTop="1" thickBot="1" x14ac:dyDescent="0.3">
      <c r="A108" s="98"/>
      <c r="B108" s="109"/>
      <c r="C108" s="200"/>
      <c r="D108" s="109"/>
      <c r="E108" s="114"/>
      <c r="F108" s="176"/>
      <c r="G108" s="104"/>
      <c r="H108" s="39"/>
      <c r="I108" s="43" t="str">
        <f t="shared" si="10"/>
        <v>23h11</v>
      </c>
      <c r="J108" s="22"/>
      <c r="K108" s="33"/>
      <c r="L108" s="34"/>
      <c r="M108" s="43" t="str">
        <f t="shared" si="11"/>
        <v>09h55</v>
      </c>
      <c r="N108" s="2"/>
      <c r="O108" s="31">
        <f t="shared" ref="O108:O109" si="15">L114-H108</f>
        <v>0</v>
      </c>
      <c r="P108" s="9"/>
      <c r="Q108" s="69" t="str">
        <f t="shared" si="7"/>
        <v/>
      </c>
      <c r="R108" s="9"/>
      <c r="S108" s="44"/>
      <c r="T108" s="9"/>
      <c r="U108" s="40"/>
      <c r="V108" s="41"/>
      <c r="W108" s="43" t="str">
        <f t="shared" si="13"/>
        <v>**</v>
      </c>
      <c r="X108" s="2"/>
      <c r="Y108" s="32">
        <f t="shared" si="8"/>
        <v>0</v>
      </c>
      <c r="Z108" s="9"/>
      <c r="AA108" s="61" t="str">
        <f t="shared" si="14"/>
        <v/>
      </c>
      <c r="AB108" s="9"/>
      <c r="AC108" s="49"/>
      <c r="AD108" s="9"/>
    </row>
    <row r="109" spans="1:30" ht="20.100000000000001" customHeight="1" thickTop="1" thickBot="1" x14ac:dyDescent="0.3">
      <c r="A109" s="98"/>
      <c r="B109" s="109"/>
      <c r="C109" s="200"/>
      <c r="D109" s="109"/>
      <c r="E109" s="114"/>
      <c r="F109" s="176"/>
      <c r="G109" s="104"/>
      <c r="H109" s="39"/>
      <c r="I109" s="43" t="str">
        <f t="shared" si="10"/>
        <v>23h11</v>
      </c>
      <c r="J109" s="22"/>
      <c r="K109" s="33"/>
      <c r="L109" s="34"/>
      <c r="M109" s="43" t="str">
        <f t="shared" si="11"/>
        <v>09h55</v>
      </c>
      <c r="N109" s="2"/>
      <c r="O109" s="31">
        <f t="shared" si="15"/>
        <v>0</v>
      </c>
      <c r="P109" s="9"/>
      <c r="Q109" s="69" t="str">
        <f t="shared" si="7"/>
        <v/>
      </c>
      <c r="R109" s="9"/>
      <c r="S109" s="44"/>
      <c r="T109" s="9"/>
      <c r="U109" s="40"/>
      <c r="V109" s="41"/>
      <c r="W109" s="43" t="str">
        <f t="shared" si="13"/>
        <v>**</v>
      </c>
      <c r="X109" s="2"/>
      <c r="Y109" s="32">
        <f t="shared" si="8"/>
        <v>0</v>
      </c>
      <c r="Z109" s="9"/>
      <c r="AA109" s="61" t="str">
        <f t="shared" si="14"/>
        <v/>
      </c>
      <c r="AB109" s="9"/>
      <c r="AC109" s="49"/>
      <c r="AD109" s="9"/>
    </row>
    <row r="110" spans="1:30" ht="20.100000000000001" customHeight="1" thickTop="1" thickBot="1" x14ac:dyDescent="0.3">
      <c r="A110" s="98"/>
      <c r="B110" s="109"/>
      <c r="C110" s="200"/>
      <c r="D110" s="109"/>
      <c r="E110" s="114"/>
      <c r="F110" s="176"/>
      <c r="G110" s="104"/>
      <c r="H110" s="39"/>
      <c r="I110" s="43" t="str">
        <f t="shared" si="10"/>
        <v>23h11</v>
      </c>
      <c r="J110" s="22"/>
      <c r="K110" s="33"/>
      <c r="L110" s="34"/>
      <c r="M110" s="43" t="str">
        <f t="shared" si="11"/>
        <v>09h55</v>
      </c>
      <c r="N110" s="2"/>
      <c r="O110" s="31">
        <f>L116-H110</f>
        <v>0</v>
      </c>
      <c r="P110" s="9"/>
      <c r="Q110" s="69" t="str">
        <f t="shared" si="7"/>
        <v/>
      </c>
      <c r="R110" s="9"/>
      <c r="S110" s="44"/>
      <c r="T110" s="9"/>
      <c r="U110" s="40"/>
      <c r="V110" s="41"/>
      <c r="W110" s="43" t="str">
        <f t="shared" si="13"/>
        <v>**</v>
      </c>
      <c r="X110" s="2"/>
      <c r="Y110" s="32">
        <f t="shared" si="8"/>
        <v>0</v>
      </c>
      <c r="Z110" s="9"/>
      <c r="AA110" s="61" t="str">
        <f t="shared" si="14"/>
        <v/>
      </c>
      <c r="AB110" s="9"/>
      <c r="AC110" s="49"/>
      <c r="AD110" s="9"/>
    </row>
    <row r="111" spans="1:30" ht="20.100000000000001" customHeight="1" thickTop="1" thickBot="1" x14ac:dyDescent="0.3">
      <c r="A111" s="98"/>
      <c r="B111" s="109"/>
      <c r="C111" s="200"/>
      <c r="D111" s="109"/>
      <c r="E111" s="114"/>
      <c r="F111" s="176"/>
      <c r="G111" s="104"/>
      <c r="H111" s="39"/>
      <c r="I111" s="43" t="str">
        <f t="shared" si="10"/>
        <v>23h11</v>
      </c>
      <c r="J111" s="22"/>
      <c r="K111" s="33"/>
      <c r="L111" s="34"/>
      <c r="M111" s="43" t="str">
        <f t="shared" si="11"/>
        <v>09h55</v>
      </c>
      <c r="N111" s="2"/>
      <c r="O111" s="31">
        <f>L117-H111</f>
        <v>0</v>
      </c>
      <c r="P111" s="9"/>
      <c r="Q111" s="61" t="str">
        <f t="shared" ref="Q111:Q115" si="16">IF(O111&lt;-100000,"perte de OUF?","")</f>
        <v/>
      </c>
      <c r="R111" s="9"/>
      <c r="S111" s="44"/>
      <c r="T111" s="9"/>
      <c r="U111" s="40"/>
      <c r="V111" s="41"/>
      <c r="W111" s="43" t="str">
        <f t="shared" si="13"/>
        <v>**</v>
      </c>
      <c r="X111" s="2"/>
      <c r="Y111" s="32">
        <f t="shared" si="8"/>
        <v>0</v>
      </c>
      <c r="Z111" s="9"/>
      <c r="AA111" s="61" t="str">
        <f t="shared" si="14"/>
        <v/>
      </c>
      <c r="AB111" s="9"/>
      <c r="AC111" s="49"/>
      <c r="AD111" s="9"/>
    </row>
    <row r="112" spans="1:30" ht="20.100000000000001" customHeight="1" thickTop="1" thickBot="1" x14ac:dyDescent="0.3">
      <c r="A112" s="98"/>
      <c r="B112" s="109"/>
      <c r="C112" s="200"/>
      <c r="D112" s="109"/>
      <c r="E112" s="114"/>
      <c r="F112" s="176"/>
      <c r="G112" s="104"/>
      <c r="H112" s="39"/>
      <c r="I112" s="43" t="str">
        <f t="shared" si="10"/>
        <v>23h11</v>
      </c>
      <c r="J112" s="22"/>
      <c r="K112" s="33"/>
      <c r="L112" s="34"/>
      <c r="M112" s="43" t="str">
        <f t="shared" si="11"/>
        <v>09h55</v>
      </c>
      <c r="N112" s="2"/>
      <c r="O112" s="31">
        <f>L118-H112</f>
        <v>0</v>
      </c>
      <c r="P112" s="9"/>
      <c r="Q112" s="61" t="str">
        <f t="shared" si="16"/>
        <v/>
      </c>
      <c r="R112" s="9"/>
      <c r="S112" s="44"/>
      <c r="T112" s="9"/>
      <c r="U112" s="40"/>
      <c r="V112" s="41"/>
      <c r="W112" s="43" t="str">
        <f t="shared" si="13"/>
        <v>**</v>
      </c>
      <c r="X112" s="2"/>
      <c r="Y112" s="32">
        <f t="shared" si="8"/>
        <v>0</v>
      </c>
      <c r="Z112" s="9"/>
      <c r="AA112" s="61" t="str">
        <f t="shared" si="14"/>
        <v/>
      </c>
      <c r="AB112" s="9"/>
      <c r="AC112" s="49"/>
      <c r="AD112" s="9"/>
    </row>
    <row r="113" spans="1:30" ht="20.100000000000001" customHeight="1" thickTop="1" thickBot="1" x14ac:dyDescent="0.3">
      <c r="A113" s="98"/>
      <c r="B113" s="96"/>
      <c r="C113" s="200"/>
      <c r="D113" s="199"/>
      <c r="E113" s="96"/>
      <c r="F113" s="176"/>
      <c r="G113" s="105"/>
      <c r="H113" s="53"/>
      <c r="I113" s="43" t="str">
        <f t="shared" si="10"/>
        <v>23h11</v>
      </c>
      <c r="J113" s="22"/>
      <c r="K113" s="33"/>
      <c r="L113" s="34"/>
      <c r="M113" s="43" t="str">
        <f t="shared" si="11"/>
        <v>09h55</v>
      </c>
      <c r="N113" s="2"/>
      <c r="O113" s="31">
        <f>L119-H113</f>
        <v>0</v>
      </c>
      <c r="P113" s="9"/>
      <c r="Q113" s="61" t="str">
        <f t="shared" si="16"/>
        <v/>
      </c>
      <c r="R113" s="9"/>
      <c r="S113" s="44"/>
      <c r="T113" s="9"/>
      <c r="U113" s="40"/>
      <c r="V113" s="41"/>
      <c r="W113" s="43" t="str">
        <f t="shared" si="13"/>
        <v>**</v>
      </c>
      <c r="X113" s="2"/>
      <c r="Y113" s="32">
        <f t="shared" si="8"/>
        <v>0</v>
      </c>
      <c r="Z113" s="9"/>
      <c r="AA113" s="61" t="str">
        <f t="shared" si="14"/>
        <v/>
      </c>
      <c r="AB113" s="9"/>
      <c r="AC113" s="49"/>
      <c r="AD113" s="9"/>
    </row>
    <row r="114" spans="1:30" ht="20.100000000000001" customHeight="1" thickTop="1" thickBot="1" x14ac:dyDescent="0.3">
      <c r="A114" s="98"/>
      <c r="B114" s="96"/>
      <c r="C114" s="200"/>
      <c r="D114" s="199"/>
      <c r="E114" s="96"/>
      <c r="F114" s="176"/>
      <c r="G114" s="105"/>
      <c r="H114" s="53"/>
      <c r="I114" s="43" t="str">
        <f t="shared" si="10"/>
        <v>23h11</v>
      </c>
      <c r="J114" s="22"/>
      <c r="K114" s="33"/>
      <c r="L114" s="34"/>
      <c r="M114" s="43" t="str">
        <f t="shared" si="11"/>
        <v>09h55</v>
      </c>
      <c r="N114" s="2"/>
      <c r="O114" s="31">
        <f>L120-H114</f>
        <v>0</v>
      </c>
      <c r="P114" s="19"/>
      <c r="Q114" s="61" t="str">
        <f t="shared" si="16"/>
        <v/>
      </c>
      <c r="R114" s="19"/>
      <c r="S114" s="44"/>
      <c r="T114" s="19"/>
      <c r="U114" s="40"/>
      <c r="V114" s="41"/>
      <c r="W114" s="43" t="str">
        <f t="shared" si="13"/>
        <v>**</v>
      </c>
      <c r="X114" s="2"/>
      <c r="Y114" s="32">
        <f t="shared" si="8"/>
        <v>0</v>
      </c>
      <c r="Z114" s="19"/>
      <c r="AA114" s="61" t="str">
        <f t="shared" si="14"/>
        <v/>
      </c>
      <c r="AB114" s="54"/>
      <c r="AC114" s="49"/>
      <c r="AD114" s="10"/>
    </row>
    <row r="115" spans="1:30" ht="20.100000000000001" customHeight="1" thickTop="1" thickBot="1" x14ac:dyDescent="0.3">
      <c r="A115" s="98"/>
      <c r="B115" s="96"/>
      <c r="C115" s="200"/>
      <c r="D115" s="199"/>
      <c r="E115" s="96"/>
      <c r="F115" s="176"/>
      <c r="G115" s="105"/>
      <c r="H115" s="53"/>
      <c r="I115" s="43" t="str">
        <f t="shared" si="10"/>
        <v>23h11</v>
      </c>
      <c r="J115" s="85"/>
      <c r="K115" s="87"/>
      <c r="L115" s="88"/>
      <c r="M115" s="43" t="str">
        <f t="shared" si="11"/>
        <v>09h55</v>
      </c>
      <c r="N115" s="2"/>
      <c r="O115" s="31">
        <f>L121-H115</f>
        <v>0</v>
      </c>
      <c r="P115" s="20"/>
      <c r="Q115" s="61" t="str">
        <f t="shared" si="16"/>
        <v/>
      </c>
      <c r="R115" s="20"/>
      <c r="S115" s="44"/>
      <c r="T115" s="20"/>
      <c r="U115" s="116"/>
      <c r="V115" s="117"/>
      <c r="W115" s="70" t="str">
        <f t="shared" si="13"/>
        <v>**</v>
      </c>
      <c r="X115" s="2"/>
      <c r="Y115" s="32">
        <f t="shared" si="8"/>
        <v>0</v>
      </c>
      <c r="Z115" s="71"/>
      <c r="AA115" s="72" t="str">
        <f t="shared" si="14"/>
        <v/>
      </c>
      <c r="AB115" s="12"/>
      <c r="AC115" s="2"/>
      <c r="AD115" s="11"/>
    </row>
    <row r="116" spans="1:30" x14ac:dyDescent="0.25">
      <c r="A116" s="2"/>
      <c r="B116" s="17"/>
      <c r="C116" s="137"/>
      <c r="D116" s="137"/>
      <c r="E116" s="17"/>
      <c r="F116" s="12"/>
      <c r="G116" s="2"/>
      <c r="H116" s="2"/>
      <c r="I116" s="26"/>
      <c r="J116" s="12"/>
      <c r="K116" s="138"/>
      <c r="L116" s="139"/>
      <c r="M116" s="26"/>
      <c r="N116" s="2"/>
      <c r="O116" s="2"/>
      <c r="P116" s="2"/>
      <c r="Q116" s="58"/>
      <c r="R116" s="2"/>
      <c r="S116" s="2"/>
      <c r="T116" s="2"/>
      <c r="U116" s="140"/>
      <c r="V116" s="139"/>
      <c r="W116" s="141"/>
      <c r="X116" s="12"/>
      <c r="Y116" s="142"/>
      <c r="Z116" s="12"/>
      <c r="AA116" s="142"/>
      <c r="AB116" s="2"/>
      <c r="AC116" s="2"/>
      <c r="AD116" s="2"/>
    </row>
    <row r="117" spans="1:30" x14ac:dyDescent="0.25">
      <c r="F117" s="5"/>
      <c r="G117" s="4"/>
      <c r="H117" s="4"/>
      <c r="I117" s="28"/>
      <c r="J117" s="5"/>
      <c r="K117" s="68"/>
      <c r="L117" s="68"/>
      <c r="M117" s="28"/>
      <c r="P117" s="4"/>
      <c r="Q117" s="59"/>
      <c r="R117" s="4"/>
      <c r="T117" s="4"/>
      <c r="U117" s="118"/>
      <c r="V117" s="90"/>
      <c r="W117" s="28"/>
      <c r="Z117" s="4"/>
      <c r="AA117" s="57"/>
      <c r="AB117" s="4"/>
      <c r="AD117" s="4"/>
    </row>
    <row r="118" spans="1:30" x14ac:dyDescent="0.25">
      <c r="F118" s="5"/>
      <c r="G118" s="4"/>
      <c r="H118" s="4"/>
      <c r="I118" s="28"/>
      <c r="J118" s="5"/>
      <c r="K118" s="68"/>
      <c r="L118" s="68"/>
      <c r="M118" s="28"/>
      <c r="P118" s="4"/>
      <c r="Q118" s="59"/>
      <c r="R118" s="4"/>
      <c r="T118" s="4"/>
      <c r="U118" s="118"/>
      <c r="V118" s="90"/>
      <c r="W118" s="28"/>
      <c r="Z118" s="4"/>
      <c r="AA118" s="57"/>
      <c r="AB118" s="4"/>
      <c r="AD118" s="4"/>
    </row>
    <row r="119" spans="1:30" x14ac:dyDescent="0.25">
      <c r="F119" s="5"/>
      <c r="G119" s="4"/>
      <c r="H119" s="4"/>
      <c r="I119" s="28"/>
      <c r="J119" s="5"/>
      <c r="K119" s="68"/>
      <c r="L119" s="68"/>
      <c r="M119" s="28"/>
      <c r="P119" s="4"/>
      <c r="Q119" s="59"/>
      <c r="R119" s="4"/>
      <c r="T119" s="4"/>
      <c r="U119" s="118"/>
      <c r="V119" s="90"/>
      <c r="W119" s="28"/>
      <c r="Z119" s="4"/>
      <c r="AA119" s="57"/>
      <c r="AB119" s="4"/>
      <c r="AD119" s="4"/>
    </row>
    <row r="120" spans="1:30" x14ac:dyDescent="0.25">
      <c r="F120" s="5"/>
      <c r="G120" s="4"/>
      <c r="H120" s="4"/>
      <c r="I120" s="28"/>
      <c r="J120" s="5"/>
      <c r="K120" s="68"/>
      <c r="L120" s="68"/>
      <c r="M120" s="28"/>
      <c r="P120" s="4"/>
      <c r="Q120" s="59"/>
      <c r="R120" s="4"/>
      <c r="T120" s="4"/>
      <c r="U120" s="4"/>
      <c r="V120" s="4"/>
      <c r="W120" s="28"/>
      <c r="Z120" s="4"/>
      <c r="AA120" s="57"/>
      <c r="AB120" s="4"/>
      <c r="AD120" s="4"/>
    </row>
    <row r="121" spans="1:30" x14ac:dyDescent="0.25">
      <c r="F121" s="5"/>
      <c r="G121" s="4"/>
      <c r="H121" s="4"/>
      <c r="I121" s="28"/>
      <c r="J121" s="5"/>
      <c r="K121" s="68"/>
      <c r="L121" s="68"/>
      <c r="M121" s="28"/>
      <c r="P121" s="4"/>
      <c r="Q121" s="59"/>
      <c r="R121" s="4"/>
      <c r="T121" s="4"/>
      <c r="U121" s="4"/>
      <c r="V121" s="4"/>
      <c r="W121" s="28"/>
      <c r="Z121" s="4"/>
      <c r="AA121" s="57"/>
      <c r="AB121" s="4"/>
      <c r="AD121" s="4"/>
    </row>
    <row r="122" spans="1:30" x14ac:dyDescent="0.25">
      <c r="F122" s="5"/>
      <c r="G122" s="4"/>
      <c r="H122" s="4"/>
      <c r="I122" s="28"/>
      <c r="J122" s="5"/>
      <c r="K122" s="4"/>
      <c r="L122" s="4"/>
      <c r="M122" s="28"/>
      <c r="P122" s="4"/>
      <c r="Q122" s="59"/>
      <c r="R122" s="4"/>
      <c r="T122" s="4"/>
      <c r="U122" s="4"/>
      <c r="V122" s="4"/>
      <c r="W122" s="28"/>
      <c r="Z122" s="4"/>
      <c r="AA122" s="57"/>
      <c r="AB122" s="4"/>
      <c r="AD122" s="4"/>
    </row>
    <row r="123" spans="1:30" x14ac:dyDescent="0.25">
      <c r="F123" s="5"/>
      <c r="G123" s="4"/>
      <c r="H123" s="4"/>
      <c r="I123" s="28"/>
      <c r="J123" s="5"/>
      <c r="K123" s="4"/>
      <c r="L123" s="4"/>
      <c r="M123" s="28"/>
      <c r="P123" s="4"/>
      <c r="Q123" s="59"/>
      <c r="R123" s="4"/>
      <c r="T123" s="4"/>
      <c r="U123" s="4"/>
      <c r="V123" s="4"/>
      <c r="W123" s="28"/>
      <c r="Z123" s="4"/>
      <c r="AA123" s="57"/>
      <c r="AB123" s="4"/>
      <c r="AD123" s="4"/>
    </row>
    <row r="124" spans="1:30" x14ac:dyDescent="0.25">
      <c r="F124" s="5"/>
      <c r="G124" s="4"/>
      <c r="H124" s="4"/>
      <c r="I124" s="28"/>
      <c r="J124" s="5"/>
      <c r="K124" s="4"/>
      <c r="L124" s="4"/>
      <c r="M124" s="28"/>
      <c r="P124" s="4"/>
      <c r="Q124" s="59"/>
      <c r="R124" s="4"/>
      <c r="T124" s="4"/>
      <c r="U124" s="4"/>
      <c r="V124" s="4"/>
      <c r="W124" s="28"/>
      <c r="Z124" s="4"/>
      <c r="AA124" s="57"/>
      <c r="AB124" s="4"/>
      <c r="AD124" s="4"/>
    </row>
    <row r="125" spans="1:30" x14ac:dyDescent="0.25">
      <c r="F125" s="5"/>
      <c r="G125" s="4"/>
      <c r="H125" s="4"/>
      <c r="I125" s="28"/>
      <c r="J125" s="5"/>
      <c r="K125" s="4"/>
      <c r="L125" s="4"/>
      <c r="M125" s="28"/>
      <c r="P125" s="4"/>
      <c r="Q125" s="59"/>
      <c r="R125" s="4"/>
      <c r="T125" s="4"/>
      <c r="U125" s="4"/>
      <c r="V125" s="4"/>
      <c r="W125" s="28"/>
      <c r="Z125" s="4"/>
      <c r="AA125" s="57"/>
      <c r="AB125" s="4"/>
      <c r="AD125" s="4"/>
    </row>
    <row r="126" spans="1:30" x14ac:dyDescent="0.25">
      <c r="F126" s="5"/>
      <c r="G126" s="4"/>
      <c r="H126" s="4"/>
      <c r="I126" s="28"/>
      <c r="J126" s="5"/>
      <c r="K126" s="4"/>
      <c r="L126" s="4"/>
      <c r="M126" s="28"/>
      <c r="P126" s="4"/>
      <c r="Q126" s="59"/>
      <c r="R126" s="4"/>
      <c r="T126" s="4"/>
      <c r="U126" s="4"/>
      <c r="V126" s="4"/>
      <c r="W126" s="28"/>
      <c r="Z126" s="4"/>
      <c r="AA126" s="57"/>
      <c r="AB126" s="4"/>
      <c r="AD126" s="4"/>
    </row>
    <row r="127" spans="1:30" x14ac:dyDescent="0.25">
      <c r="F127" s="5"/>
      <c r="G127" s="4"/>
      <c r="H127" s="4"/>
      <c r="I127" s="28"/>
      <c r="J127" s="5"/>
      <c r="K127" s="4"/>
      <c r="L127" s="4"/>
      <c r="M127" s="28"/>
      <c r="P127" s="4"/>
      <c r="Q127" s="59"/>
      <c r="R127" s="4"/>
      <c r="T127" s="4"/>
      <c r="U127" s="4"/>
      <c r="V127" s="4"/>
      <c r="W127" s="28"/>
      <c r="Z127" s="4"/>
      <c r="AA127" s="57"/>
      <c r="AB127" s="4"/>
      <c r="AD127" s="4"/>
    </row>
    <row r="128" spans="1:30" x14ac:dyDescent="0.25">
      <c r="F128" s="5"/>
      <c r="G128" s="4"/>
      <c r="H128" s="4"/>
      <c r="I128" s="28"/>
      <c r="J128" s="5"/>
      <c r="K128" s="4"/>
      <c r="L128" s="4"/>
      <c r="M128" s="28"/>
      <c r="P128" s="4"/>
      <c r="Q128" s="59"/>
      <c r="R128" s="4"/>
      <c r="T128" s="4"/>
      <c r="U128" s="4"/>
      <c r="V128" s="4"/>
      <c r="W128" s="28"/>
      <c r="Z128" s="4"/>
      <c r="AA128" s="57"/>
      <c r="AB128" s="4"/>
      <c r="AD128" s="4"/>
    </row>
    <row r="129" spans="6:30" x14ac:dyDescent="0.25">
      <c r="F129" s="5"/>
      <c r="G129" s="4"/>
      <c r="H129" s="4"/>
      <c r="I129" s="28"/>
      <c r="J129" s="5"/>
      <c r="K129" s="4"/>
      <c r="L129" s="4"/>
      <c r="M129" s="28"/>
      <c r="P129" s="4"/>
      <c r="Q129" s="59"/>
      <c r="R129" s="4"/>
      <c r="T129" s="4"/>
      <c r="U129" s="4"/>
      <c r="V129" s="4"/>
      <c r="W129" s="28"/>
      <c r="Z129" s="4"/>
      <c r="AA129" s="57"/>
      <c r="AB129" s="4"/>
      <c r="AD129" s="4"/>
    </row>
    <row r="130" spans="6:30" x14ac:dyDescent="0.25">
      <c r="F130" s="5"/>
      <c r="G130" s="4"/>
      <c r="H130" s="4"/>
      <c r="I130" s="28"/>
      <c r="J130" s="5"/>
      <c r="K130" s="4"/>
      <c r="L130" s="4"/>
      <c r="M130" s="28"/>
      <c r="P130" s="4"/>
      <c r="Q130" s="59"/>
      <c r="R130" s="4"/>
      <c r="T130" s="4"/>
      <c r="U130" s="4"/>
      <c r="V130" s="4"/>
      <c r="W130" s="28"/>
      <c r="Z130" s="4"/>
      <c r="AA130" s="57"/>
      <c r="AB130" s="4"/>
      <c r="AD130" s="4"/>
    </row>
    <row r="131" spans="6:30" x14ac:dyDescent="0.25">
      <c r="F131" s="5"/>
      <c r="G131" s="4"/>
      <c r="H131" s="4"/>
      <c r="I131" s="28"/>
      <c r="J131" s="5"/>
      <c r="K131" s="4"/>
      <c r="L131" s="4"/>
      <c r="M131" s="28"/>
      <c r="P131" s="4"/>
      <c r="Q131" s="59"/>
      <c r="R131" s="4"/>
      <c r="T131" s="4"/>
      <c r="U131" s="4"/>
      <c r="V131" s="4"/>
      <c r="W131" s="28"/>
      <c r="Z131" s="4"/>
      <c r="AA131" s="57"/>
      <c r="AB131" s="4"/>
      <c r="AD131" s="4"/>
    </row>
    <row r="132" spans="6:30" x14ac:dyDescent="0.25">
      <c r="F132" s="5"/>
      <c r="G132" s="4"/>
      <c r="H132" s="4"/>
      <c r="I132" s="28"/>
      <c r="J132" s="5"/>
      <c r="K132" s="4"/>
      <c r="L132" s="4"/>
      <c r="M132" s="28"/>
      <c r="P132" s="4"/>
      <c r="Q132" s="59"/>
      <c r="R132" s="4"/>
      <c r="T132" s="4"/>
      <c r="U132" s="4"/>
      <c r="V132" s="4"/>
      <c r="W132" s="28"/>
      <c r="Z132" s="4"/>
      <c r="AA132" s="57"/>
      <c r="AB132" s="4"/>
      <c r="AD132" s="4"/>
    </row>
    <row r="133" spans="6:30" x14ac:dyDescent="0.25">
      <c r="F133" s="5"/>
      <c r="G133" s="4"/>
      <c r="H133" s="4"/>
      <c r="I133" s="28"/>
      <c r="J133" s="5"/>
      <c r="K133" s="4"/>
      <c r="L133" s="4"/>
      <c r="M133" s="28"/>
      <c r="P133" s="4"/>
      <c r="Q133" s="59"/>
      <c r="R133" s="4"/>
      <c r="T133" s="4"/>
      <c r="U133" s="4"/>
      <c r="V133" s="4"/>
      <c r="W133" s="28"/>
      <c r="Z133" s="4"/>
      <c r="AA133" s="57"/>
      <c r="AB133" s="4"/>
      <c r="AD133" s="4"/>
    </row>
    <row r="134" spans="6:30" x14ac:dyDescent="0.25">
      <c r="F134" s="5"/>
      <c r="G134" s="4"/>
      <c r="H134" s="4"/>
      <c r="I134" s="28"/>
      <c r="J134" s="5"/>
      <c r="K134" s="4"/>
      <c r="L134" s="4"/>
      <c r="M134" s="28"/>
      <c r="P134" s="4"/>
      <c r="Q134" s="59"/>
      <c r="R134" s="4"/>
      <c r="T134" s="4"/>
      <c r="U134" s="4"/>
      <c r="V134" s="4"/>
      <c r="W134" s="28"/>
      <c r="Z134" s="4"/>
      <c r="AA134" s="57"/>
      <c r="AB134" s="4"/>
      <c r="AD134" s="4"/>
    </row>
    <row r="135" spans="6:30" x14ac:dyDescent="0.25">
      <c r="F135" s="5"/>
      <c r="G135" s="4"/>
      <c r="H135" s="4"/>
      <c r="I135" s="28"/>
      <c r="J135" s="5"/>
      <c r="K135" s="4"/>
      <c r="L135" s="4"/>
      <c r="M135" s="28"/>
      <c r="P135" s="4"/>
      <c r="Q135" s="59"/>
      <c r="R135" s="4"/>
      <c r="T135" s="4"/>
      <c r="U135" s="4"/>
      <c r="V135" s="4"/>
      <c r="W135" s="28"/>
      <c r="Z135" s="4"/>
      <c r="AA135" s="57"/>
      <c r="AB135" s="4"/>
      <c r="AD135" s="4"/>
    </row>
    <row r="136" spans="6:30" x14ac:dyDescent="0.25">
      <c r="F136" s="5"/>
      <c r="G136" s="4"/>
      <c r="H136" s="4"/>
      <c r="I136" s="28"/>
      <c r="J136" s="5"/>
      <c r="K136" s="4"/>
      <c r="L136" s="4"/>
      <c r="M136" s="28"/>
      <c r="P136" s="4"/>
      <c r="Q136" s="59"/>
      <c r="R136" s="4"/>
      <c r="T136" s="4"/>
      <c r="U136" s="4"/>
      <c r="V136" s="4"/>
      <c r="W136" s="28"/>
      <c r="Z136" s="4"/>
      <c r="AA136" s="57"/>
      <c r="AB136" s="4"/>
      <c r="AD136" s="4"/>
    </row>
    <row r="137" spans="6:30" x14ac:dyDescent="0.25">
      <c r="F137" s="5"/>
      <c r="G137" s="4"/>
      <c r="H137" s="4"/>
      <c r="I137" s="28"/>
      <c r="J137" s="5"/>
      <c r="K137" s="4"/>
      <c r="L137" s="4"/>
      <c r="M137" s="28"/>
      <c r="P137" s="4"/>
      <c r="Q137" s="59"/>
      <c r="R137" s="4"/>
      <c r="T137" s="4"/>
      <c r="U137" s="4"/>
      <c r="V137" s="4"/>
      <c r="W137" s="28"/>
      <c r="Z137" s="4"/>
      <c r="AA137" s="57"/>
      <c r="AB137" s="4"/>
      <c r="AD137" s="4"/>
    </row>
    <row r="138" spans="6:30" x14ac:dyDescent="0.25">
      <c r="F138" s="5"/>
      <c r="G138" s="4"/>
      <c r="H138" s="4"/>
      <c r="I138" s="28"/>
      <c r="J138" s="5"/>
      <c r="K138" s="4"/>
      <c r="L138" s="4"/>
      <c r="M138" s="28"/>
      <c r="P138" s="4"/>
      <c r="Q138" s="59"/>
      <c r="R138" s="4"/>
      <c r="T138" s="4"/>
      <c r="U138" s="4"/>
      <c r="V138" s="4"/>
      <c r="W138" s="28"/>
      <c r="Z138" s="4"/>
      <c r="AA138" s="57"/>
      <c r="AB138" s="4"/>
      <c r="AD138" s="4"/>
    </row>
    <row r="139" spans="6:30" x14ac:dyDescent="0.25">
      <c r="F139" s="5"/>
      <c r="G139" s="4"/>
      <c r="H139" s="4"/>
      <c r="I139" s="28"/>
      <c r="J139" s="5"/>
      <c r="K139" s="4"/>
      <c r="L139" s="4"/>
      <c r="M139" s="28"/>
      <c r="P139" s="4"/>
      <c r="Q139" s="59"/>
      <c r="R139" s="4"/>
      <c r="T139" s="4"/>
      <c r="U139" s="4"/>
      <c r="V139" s="4"/>
      <c r="W139" s="28"/>
      <c r="Z139" s="4"/>
      <c r="AA139" s="57"/>
      <c r="AB139" s="4"/>
      <c r="AD139" s="4"/>
    </row>
    <row r="140" spans="6:30" x14ac:dyDescent="0.25">
      <c r="F140" s="5"/>
      <c r="G140" s="4"/>
      <c r="H140" s="4"/>
      <c r="I140" s="28"/>
      <c r="J140" s="5"/>
      <c r="K140" s="4"/>
      <c r="L140" s="4"/>
      <c r="M140" s="28"/>
      <c r="P140" s="4"/>
      <c r="Q140" s="59"/>
      <c r="R140" s="4"/>
      <c r="T140" s="4"/>
      <c r="U140" s="4"/>
      <c r="V140" s="4"/>
      <c r="W140" s="28"/>
      <c r="Z140" s="4"/>
      <c r="AA140" s="57"/>
      <c r="AB140" s="4"/>
      <c r="AD140" s="4"/>
    </row>
    <row r="141" spans="6:30" x14ac:dyDescent="0.25">
      <c r="F141" s="5"/>
      <c r="G141" s="4"/>
      <c r="H141" s="4"/>
      <c r="I141" s="28"/>
      <c r="J141" s="5"/>
      <c r="K141" s="4"/>
      <c r="L141" s="4"/>
      <c r="M141" s="28"/>
      <c r="P141" s="4"/>
      <c r="Q141" s="59"/>
      <c r="R141" s="4"/>
      <c r="T141" s="4"/>
      <c r="U141" s="4"/>
      <c r="V141" s="4"/>
      <c r="W141" s="28"/>
      <c r="Z141" s="4"/>
      <c r="AA141" s="57"/>
      <c r="AB141" s="4"/>
      <c r="AD141" s="4"/>
    </row>
    <row r="142" spans="6:30" x14ac:dyDescent="0.25">
      <c r="F142" s="5"/>
      <c r="G142" s="4"/>
      <c r="H142" s="4"/>
      <c r="I142" s="28"/>
      <c r="J142" s="5"/>
      <c r="K142" s="4"/>
      <c r="L142" s="4"/>
      <c r="M142" s="28"/>
      <c r="P142" s="4"/>
      <c r="Q142" s="59"/>
      <c r="R142" s="4"/>
      <c r="T142" s="4"/>
      <c r="U142" s="4"/>
      <c r="V142" s="4"/>
      <c r="W142" s="28"/>
      <c r="Z142" s="4"/>
      <c r="AA142" s="57"/>
      <c r="AB142" s="4"/>
      <c r="AD142" s="4"/>
    </row>
    <row r="143" spans="6:30" x14ac:dyDescent="0.25">
      <c r="F143" s="5"/>
      <c r="G143" s="4"/>
      <c r="H143" s="4"/>
      <c r="I143" s="28"/>
      <c r="J143" s="5"/>
      <c r="K143" s="4"/>
      <c r="L143" s="4"/>
      <c r="M143" s="28"/>
      <c r="P143" s="4"/>
      <c r="Q143" s="59"/>
      <c r="R143" s="4"/>
      <c r="T143" s="4"/>
      <c r="U143" s="4"/>
      <c r="V143" s="4"/>
      <c r="W143" s="28"/>
      <c r="Z143" s="4"/>
      <c r="AA143" s="57"/>
      <c r="AB143" s="4"/>
      <c r="AD143" s="4"/>
    </row>
    <row r="144" spans="6:30" x14ac:dyDescent="0.25">
      <c r="F144" s="5"/>
      <c r="G144" s="4"/>
      <c r="H144" s="4"/>
      <c r="I144" s="28"/>
      <c r="J144" s="5"/>
      <c r="K144" s="4"/>
      <c r="L144" s="4"/>
      <c r="M144" s="28"/>
      <c r="P144" s="4"/>
      <c r="Q144" s="59"/>
      <c r="R144" s="4"/>
      <c r="T144" s="4"/>
      <c r="U144" s="4"/>
      <c r="V144" s="4"/>
      <c r="W144" s="28"/>
      <c r="Z144" s="4"/>
      <c r="AA144" s="57"/>
      <c r="AB144" s="4"/>
      <c r="AD144" s="4"/>
    </row>
    <row r="145" spans="6:30" x14ac:dyDescent="0.25">
      <c r="F145" s="5"/>
      <c r="G145" s="4"/>
      <c r="H145" s="4"/>
      <c r="I145" s="28"/>
      <c r="J145" s="5"/>
      <c r="K145" s="4"/>
      <c r="L145" s="4"/>
      <c r="M145" s="28"/>
      <c r="P145" s="4"/>
      <c r="Q145" s="59"/>
      <c r="R145" s="4"/>
      <c r="T145" s="4"/>
      <c r="U145" s="4"/>
      <c r="V145" s="4"/>
      <c r="W145" s="28"/>
      <c r="Z145" s="4"/>
      <c r="AA145" s="57"/>
      <c r="AB145" s="4"/>
      <c r="AD145" s="4"/>
    </row>
    <row r="146" spans="6:30" x14ac:dyDescent="0.25">
      <c r="F146" s="5"/>
      <c r="G146" s="4"/>
      <c r="H146" s="4"/>
      <c r="I146" s="28"/>
      <c r="J146" s="5"/>
      <c r="K146" s="4"/>
      <c r="L146" s="4"/>
      <c r="M146" s="28"/>
      <c r="P146" s="4"/>
      <c r="Q146" s="59"/>
      <c r="R146" s="4"/>
      <c r="T146" s="4"/>
      <c r="U146" s="4"/>
      <c r="V146" s="4"/>
      <c r="W146" s="28"/>
      <c r="Z146" s="4"/>
      <c r="AA146" s="57"/>
      <c r="AB146" s="4"/>
      <c r="AD146" s="4"/>
    </row>
    <row r="147" spans="6:30" x14ac:dyDescent="0.25">
      <c r="F147" s="5"/>
      <c r="G147" s="4"/>
      <c r="H147" s="4"/>
      <c r="I147" s="28"/>
      <c r="J147" s="5"/>
      <c r="K147" s="4"/>
      <c r="L147" s="4"/>
      <c r="M147" s="28"/>
      <c r="P147" s="4"/>
      <c r="Q147" s="59"/>
      <c r="R147" s="4"/>
      <c r="T147" s="4"/>
      <c r="U147" s="4"/>
      <c r="V147" s="4"/>
      <c r="W147" s="28"/>
      <c r="Z147" s="4"/>
      <c r="AA147" s="57"/>
      <c r="AB147" s="4"/>
      <c r="AD147" s="4"/>
    </row>
    <row r="148" spans="6:30" x14ac:dyDescent="0.25">
      <c r="F148" s="5"/>
      <c r="G148" s="4"/>
      <c r="H148" s="4"/>
      <c r="I148" s="28"/>
      <c r="J148" s="5"/>
      <c r="K148" s="4"/>
      <c r="L148" s="4"/>
      <c r="M148" s="28"/>
      <c r="P148" s="4"/>
      <c r="Q148" s="59"/>
      <c r="R148" s="4"/>
      <c r="T148" s="4"/>
      <c r="U148" s="4"/>
      <c r="V148" s="4"/>
      <c r="W148" s="28"/>
      <c r="Z148" s="4"/>
      <c r="AA148" s="57"/>
      <c r="AB148" s="4"/>
      <c r="AD148" s="4"/>
    </row>
    <row r="149" spans="6:30" x14ac:dyDescent="0.25">
      <c r="F149" s="5"/>
      <c r="G149" s="4"/>
      <c r="H149" s="4"/>
      <c r="I149" s="28"/>
      <c r="J149" s="5"/>
      <c r="K149" s="4"/>
      <c r="L149" s="4"/>
      <c r="M149" s="28"/>
      <c r="P149" s="4"/>
      <c r="Q149" s="59"/>
      <c r="R149" s="4"/>
      <c r="T149" s="4"/>
      <c r="U149" s="4"/>
      <c r="V149" s="4"/>
      <c r="W149" s="28"/>
      <c r="Z149" s="4"/>
      <c r="AA149" s="57"/>
      <c r="AB149" s="4"/>
      <c r="AD149" s="4"/>
    </row>
    <row r="150" spans="6:30" x14ac:dyDescent="0.25">
      <c r="F150" s="5"/>
      <c r="G150" s="4"/>
      <c r="H150" s="4"/>
      <c r="I150" s="28"/>
      <c r="J150" s="5"/>
      <c r="K150" s="4"/>
      <c r="L150" s="4"/>
      <c r="M150" s="28"/>
      <c r="P150" s="4"/>
      <c r="Q150" s="59"/>
      <c r="R150" s="4"/>
      <c r="T150" s="4"/>
      <c r="U150" s="4"/>
      <c r="V150" s="4"/>
      <c r="W150" s="28"/>
      <c r="Z150" s="4"/>
      <c r="AA150" s="57"/>
      <c r="AB150" s="4"/>
      <c r="AD150" s="4"/>
    </row>
    <row r="151" spans="6:30" x14ac:dyDescent="0.25">
      <c r="F151" s="5"/>
      <c r="G151" s="4"/>
      <c r="I151" s="28"/>
      <c r="J151" s="5"/>
      <c r="K151" s="4"/>
      <c r="L151" s="4"/>
      <c r="M151" s="28"/>
      <c r="P151" s="4"/>
      <c r="Q151" s="59"/>
      <c r="R151" s="4"/>
      <c r="T151" s="4"/>
      <c r="U151" s="4"/>
      <c r="V151" s="4"/>
      <c r="W151" s="28"/>
      <c r="Z151" s="4"/>
      <c r="AA151" s="57"/>
      <c r="AB151" s="4"/>
      <c r="AD151" s="4"/>
    </row>
    <row r="152" spans="6:30" x14ac:dyDescent="0.25">
      <c r="I152" s="28"/>
      <c r="K152" s="4"/>
      <c r="L152" s="4"/>
      <c r="M152" s="28"/>
      <c r="U152" s="4"/>
      <c r="V152" s="4"/>
      <c r="W152" s="28"/>
    </row>
    <row r="153" spans="6:30" x14ac:dyDescent="0.25">
      <c r="I153" s="28"/>
      <c r="K153" s="4"/>
      <c r="L153" s="4"/>
      <c r="M153" s="28"/>
      <c r="U153" s="4"/>
      <c r="V153" s="4"/>
      <c r="W153" s="28"/>
    </row>
    <row r="154" spans="6:30" x14ac:dyDescent="0.25">
      <c r="K154" s="4"/>
      <c r="L154" s="4"/>
      <c r="U154" s="4"/>
      <c r="V154" s="4"/>
    </row>
    <row r="155" spans="6:30" x14ac:dyDescent="0.25">
      <c r="K155" s="4"/>
      <c r="L155" s="4"/>
      <c r="U155" s="4"/>
      <c r="V155" s="4"/>
    </row>
    <row r="156" spans="6:30" x14ac:dyDescent="0.25">
      <c r="K156" s="4"/>
      <c r="L156" s="4"/>
      <c r="U156" s="4"/>
      <c r="V156" s="4"/>
    </row>
    <row r="157" spans="6:30" x14ac:dyDescent="0.25">
      <c r="K157" s="4"/>
      <c r="L157" s="4"/>
      <c r="U157" s="4"/>
      <c r="V157" s="4"/>
    </row>
    <row r="158" spans="6:30" x14ac:dyDescent="0.25">
      <c r="K158" s="4"/>
      <c r="L158" s="4"/>
      <c r="U158" s="4"/>
      <c r="V158" s="4"/>
    </row>
    <row r="159" spans="6:30" x14ac:dyDescent="0.25">
      <c r="K159" s="4"/>
      <c r="L159" s="4"/>
      <c r="U159" s="4"/>
      <c r="V159" s="4"/>
    </row>
    <row r="160" spans="6:30" x14ac:dyDescent="0.25">
      <c r="K160" s="4"/>
      <c r="L160" s="4"/>
      <c r="U160" s="4"/>
      <c r="V160" s="4"/>
    </row>
    <row r="161" spans="10:27" x14ac:dyDescent="0.25">
      <c r="K161" s="4"/>
      <c r="L161" s="4"/>
      <c r="U161" s="4"/>
      <c r="V161" s="4"/>
    </row>
    <row r="162" spans="10:27" x14ac:dyDescent="0.25">
      <c r="J162"/>
      <c r="K162" s="4"/>
      <c r="L162" s="4"/>
      <c r="U162" s="4"/>
      <c r="V162" s="4"/>
      <c r="W162"/>
      <c r="Y162"/>
    </row>
    <row r="163" spans="10:27" x14ac:dyDescent="0.25">
      <c r="J163"/>
      <c r="K163" s="4"/>
      <c r="L163" s="4"/>
      <c r="U163" s="4"/>
      <c r="V163" s="4"/>
      <c r="W163"/>
      <c r="Y163"/>
    </row>
    <row r="164" spans="10:27" x14ac:dyDescent="0.25">
      <c r="J164"/>
      <c r="U164" s="4"/>
      <c r="V164" s="4"/>
      <c r="W164"/>
      <c r="Y164"/>
    </row>
    <row r="165" spans="10:27" x14ac:dyDescent="0.25">
      <c r="J165"/>
      <c r="U165" s="4"/>
      <c r="W165"/>
      <c r="Y165"/>
      <c r="AA165"/>
    </row>
    <row r="166" spans="10:27" x14ac:dyDescent="0.25">
      <c r="J166"/>
      <c r="U166" s="4"/>
      <c r="W166"/>
      <c r="Y166"/>
      <c r="AA166"/>
    </row>
    <row r="167" spans="10:27" x14ac:dyDescent="0.25">
      <c r="J167"/>
      <c r="U167" s="4"/>
      <c r="W167"/>
      <c r="Y167"/>
      <c r="AA167"/>
    </row>
    <row r="168" spans="10:27" x14ac:dyDescent="0.25">
      <c r="J168"/>
      <c r="U168" s="4"/>
      <c r="W168"/>
      <c r="Y168"/>
      <c r="AA168"/>
    </row>
    <row r="169" spans="10:27" x14ac:dyDescent="0.25">
      <c r="J169"/>
      <c r="U169" s="4"/>
      <c r="W169"/>
      <c r="Y169"/>
      <c r="AA169"/>
    </row>
    <row r="170" spans="10:27" x14ac:dyDescent="0.25">
      <c r="J170"/>
      <c r="W170"/>
      <c r="Y170"/>
      <c r="AA170"/>
    </row>
    <row r="171" spans="10:27" x14ac:dyDescent="0.25">
      <c r="J171"/>
      <c r="W171"/>
      <c r="Y171"/>
      <c r="AA171"/>
    </row>
    <row r="172" spans="10:27" x14ac:dyDescent="0.25">
      <c r="J172"/>
      <c r="W172"/>
      <c r="Y172"/>
      <c r="AA172"/>
    </row>
    <row r="173" spans="10:27" x14ac:dyDescent="0.25">
      <c r="J173"/>
      <c r="W173"/>
      <c r="Y173"/>
      <c r="AA173"/>
    </row>
    <row r="174" spans="10:27" x14ac:dyDescent="0.25">
      <c r="J174"/>
      <c r="W174"/>
      <c r="Y174"/>
      <c r="AA174"/>
    </row>
    <row r="175" spans="10:27" x14ac:dyDescent="0.25">
      <c r="J175"/>
      <c r="W175"/>
      <c r="Y175"/>
      <c r="AA175"/>
    </row>
    <row r="176" spans="10:27" x14ac:dyDescent="0.25">
      <c r="J176"/>
      <c r="W176"/>
      <c r="Y176"/>
      <c r="AA176"/>
    </row>
    <row r="177" spans="10:27" x14ac:dyDescent="0.25">
      <c r="J177"/>
      <c r="W177"/>
      <c r="Y177"/>
      <c r="AA177"/>
    </row>
    <row r="178" spans="10:27" x14ac:dyDescent="0.25">
      <c r="J178"/>
      <c r="W178"/>
      <c r="Y178"/>
      <c r="AA178"/>
    </row>
    <row r="179" spans="10:27" x14ac:dyDescent="0.25">
      <c r="J179"/>
      <c r="W179"/>
      <c r="Y179"/>
      <c r="AA179"/>
    </row>
    <row r="180" spans="10:27" x14ac:dyDescent="0.25">
      <c r="J180"/>
      <c r="W180"/>
      <c r="Y180"/>
      <c r="AA180"/>
    </row>
    <row r="181" spans="10:27" x14ac:dyDescent="0.25">
      <c r="J181"/>
      <c r="W181"/>
      <c r="Y181"/>
      <c r="AA181"/>
    </row>
    <row r="182" spans="10:27" x14ac:dyDescent="0.25">
      <c r="J182"/>
      <c r="W182"/>
      <c r="Y182"/>
      <c r="AA182"/>
    </row>
    <row r="183" spans="10:27" x14ac:dyDescent="0.25">
      <c r="J183"/>
      <c r="W183"/>
      <c r="Y183"/>
      <c r="AA183"/>
    </row>
    <row r="184" spans="10:27" x14ac:dyDescent="0.25">
      <c r="J184"/>
      <c r="W184"/>
      <c r="Y184"/>
      <c r="AA184"/>
    </row>
    <row r="185" spans="10:27" x14ac:dyDescent="0.25">
      <c r="J185"/>
      <c r="W185"/>
      <c r="Y185"/>
      <c r="AA185"/>
    </row>
    <row r="186" spans="10:27" x14ac:dyDescent="0.25">
      <c r="J186"/>
      <c r="W186"/>
      <c r="Y186"/>
      <c r="AA186"/>
    </row>
    <row r="187" spans="10:27" x14ac:dyDescent="0.25">
      <c r="J187"/>
      <c r="W187"/>
      <c r="Y187"/>
      <c r="AA187"/>
    </row>
    <row r="188" spans="10:27" x14ac:dyDescent="0.25">
      <c r="J188"/>
      <c r="W188"/>
      <c r="Y188"/>
      <c r="AA188"/>
    </row>
    <row r="189" spans="10:27" x14ac:dyDescent="0.25">
      <c r="J189"/>
      <c r="W189"/>
      <c r="Y189"/>
      <c r="AA189"/>
    </row>
    <row r="190" spans="10:27" x14ac:dyDescent="0.25">
      <c r="J190"/>
      <c r="W190"/>
      <c r="Y190"/>
      <c r="AA190"/>
    </row>
    <row r="191" spans="10:27" x14ac:dyDescent="0.25">
      <c r="J191"/>
      <c r="W191"/>
      <c r="Y191"/>
      <c r="AA191"/>
    </row>
    <row r="192" spans="10:27" x14ac:dyDescent="0.25">
      <c r="J192"/>
      <c r="W192"/>
      <c r="Y192"/>
      <c r="AA192"/>
    </row>
    <row r="193" spans="10:27" x14ac:dyDescent="0.25">
      <c r="J193"/>
      <c r="W193"/>
      <c r="Y193"/>
      <c r="AA193"/>
    </row>
    <row r="194" spans="10:27" x14ac:dyDescent="0.25">
      <c r="J194"/>
      <c r="W194"/>
      <c r="Y194"/>
      <c r="AA194"/>
    </row>
    <row r="195" spans="10:27" x14ac:dyDescent="0.25">
      <c r="J195"/>
      <c r="W195"/>
      <c r="Y195"/>
      <c r="AA195"/>
    </row>
    <row r="196" spans="10:27" x14ac:dyDescent="0.25">
      <c r="J196"/>
      <c r="W196"/>
      <c r="Y196"/>
      <c r="AA196"/>
    </row>
    <row r="197" spans="10:27" x14ac:dyDescent="0.25">
      <c r="J197"/>
      <c r="W197"/>
      <c r="Y197"/>
      <c r="AA197"/>
    </row>
    <row r="198" spans="10:27" x14ac:dyDescent="0.25">
      <c r="J198"/>
      <c r="W198"/>
      <c r="Y198"/>
      <c r="AA198"/>
    </row>
    <row r="199" spans="10:27" x14ac:dyDescent="0.25">
      <c r="J199"/>
      <c r="W199"/>
      <c r="Y199"/>
      <c r="AA199"/>
    </row>
    <row r="200" spans="10:27" x14ac:dyDescent="0.25">
      <c r="J200"/>
      <c r="W200"/>
      <c r="Y200"/>
      <c r="AA200"/>
    </row>
    <row r="201" spans="10:27" x14ac:dyDescent="0.25">
      <c r="J201"/>
      <c r="W201"/>
      <c r="Y201"/>
      <c r="AA201"/>
    </row>
    <row r="202" spans="10:27" x14ac:dyDescent="0.25">
      <c r="J202"/>
      <c r="W202"/>
      <c r="Y202"/>
      <c r="AA202"/>
    </row>
    <row r="203" spans="10:27" x14ac:dyDescent="0.25">
      <c r="J203"/>
      <c r="W203"/>
      <c r="Y203"/>
      <c r="AA203"/>
    </row>
    <row r="204" spans="10:27" x14ac:dyDescent="0.25">
      <c r="J204"/>
      <c r="W204"/>
      <c r="Y204"/>
      <c r="AA204"/>
    </row>
    <row r="205" spans="10:27" x14ac:dyDescent="0.25">
      <c r="J205"/>
      <c r="W205"/>
      <c r="Y205"/>
      <c r="AA205"/>
    </row>
    <row r="206" spans="10:27" x14ac:dyDescent="0.25">
      <c r="J206"/>
      <c r="W206"/>
      <c r="Y206"/>
      <c r="AA206"/>
    </row>
    <row r="207" spans="10:27" x14ac:dyDescent="0.25">
      <c r="J207"/>
      <c r="W207"/>
      <c r="Y207"/>
      <c r="AA207"/>
    </row>
    <row r="208" spans="10:27" x14ac:dyDescent="0.25">
      <c r="J208"/>
      <c r="W208"/>
      <c r="Y208"/>
      <c r="AA208"/>
    </row>
    <row r="209" spans="10:27" x14ac:dyDescent="0.25">
      <c r="J209"/>
      <c r="W209"/>
      <c r="Y209"/>
      <c r="AA209"/>
    </row>
    <row r="210" spans="10:27" x14ac:dyDescent="0.25">
      <c r="J210"/>
      <c r="W210"/>
      <c r="Y210"/>
      <c r="AA210"/>
    </row>
    <row r="211" spans="10:27" x14ac:dyDescent="0.25">
      <c r="J211"/>
      <c r="W211"/>
      <c r="Y211"/>
      <c r="AA211"/>
    </row>
    <row r="212" spans="10:27" x14ac:dyDescent="0.25">
      <c r="J212"/>
      <c r="W212"/>
      <c r="Y212"/>
      <c r="AA212"/>
    </row>
    <row r="213" spans="10:27" x14ac:dyDescent="0.25">
      <c r="J213"/>
      <c r="W213"/>
      <c r="Y213"/>
      <c r="AA213"/>
    </row>
    <row r="214" spans="10:27" x14ac:dyDescent="0.25">
      <c r="J214"/>
      <c r="W214"/>
      <c r="Y214"/>
      <c r="AA214"/>
    </row>
    <row r="215" spans="10:27" x14ac:dyDescent="0.25">
      <c r="J215"/>
      <c r="W215"/>
      <c r="Y215"/>
      <c r="AA215"/>
    </row>
    <row r="216" spans="10:27" x14ac:dyDescent="0.25">
      <c r="J216"/>
      <c r="W216"/>
      <c r="Y216"/>
      <c r="AA216"/>
    </row>
    <row r="217" spans="10:27" x14ac:dyDescent="0.25">
      <c r="J217"/>
      <c r="W217"/>
      <c r="Y217"/>
      <c r="AA217"/>
    </row>
    <row r="218" spans="10:27" x14ac:dyDescent="0.25">
      <c r="J218"/>
      <c r="W218"/>
      <c r="Y218"/>
      <c r="AA218"/>
    </row>
    <row r="219" spans="10:27" x14ac:dyDescent="0.25">
      <c r="J219"/>
      <c r="W219"/>
      <c r="Y219"/>
      <c r="AA219"/>
    </row>
    <row r="220" spans="10:27" x14ac:dyDescent="0.25">
      <c r="J220"/>
      <c r="W220"/>
      <c r="Y220"/>
      <c r="AA220"/>
    </row>
    <row r="221" spans="10:27" x14ac:dyDescent="0.25">
      <c r="J221"/>
      <c r="W221"/>
      <c r="Y221"/>
      <c r="AA221"/>
    </row>
    <row r="222" spans="10:27" x14ac:dyDescent="0.25">
      <c r="J222"/>
      <c r="W222"/>
      <c r="Y222"/>
      <c r="AA222"/>
    </row>
    <row r="223" spans="10:27" x14ac:dyDescent="0.25">
      <c r="J223"/>
      <c r="W223"/>
      <c r="Y223"/>
      <c r="AA223"/>
    </row>
    <row r="224" spans="10:27" x14ac:dyDescent="0.25">
      <c r="J224"/>
      <c r="W224"/>
      <c r="Y224"/>
      <c r="AA224"/>
    </row>
    <row r="225" spans="10:27" x14ac:dyDescent="0.25">
      <c r="J225"/>
      <c r="W225"/>
      <c r="Y225"/>
      <c r="AA225"/>
    </row>
    <row r="226" spans="10:27" x14ac:dyDescent="0.25">
      <c r="J226"/>
      <c r="W226"/>
      <c r="Y226"/>
      <c r="AA226"/>
    </row>
    <row r="227" spans="10:27" x14ac:dyDescent="0.25">
      <c r="J227"/>
      <c r="W227"/>
      <c r="Y227"/>
      <c r="AA227"/>
    </row>
    <row r="228" spans="10:27" x14ac:dyDescent="0.25">
      <c r="J228"/>
      <c r="W228"/>
      <c r="Y228"/>
      <c r="AA228"/>
    </row>
    <row r="229" spans="10:27" x14ac:dyDescent="0.25">
      <c r="J229"/>
      <c r="W229"/>
      <c r="Y229"/>
      <c r="AA229"/>
    </row>
    <row r="230" spans="10:27" x14ac:dyDescent="0.25">
      <c r="J230"/>
      <c r="W230"/>
      <c r="Y230"/>
      <c r="AA230"/>
    </row>
    <row r="231" spans="10:27" x14ac:dyDescent="0.25">
      <c r="J231"/>
      <c r="W231"/>
      <c r="Y231"/>
      <c r="AA231"/>
    </row>
    <row r="232" spans="10:27" x14ac:dyDescent="0.25">
      <c r="W232"/>
      <c r="Y232"/>
      <c r="AA232"/>
    </row>
    <row r="233" spans="10:27" x14ac:dyDescent="0.25">
      <c r="W233"/>
      <c r="Y233"/>
      <c r="AA233"/>
    </row>
    <row r="234" spans="10:27" x14ac:dyDescent="0.25">
      <c r="W234"/>
      <c r="Y234"/>
      <c r="AA234"/>
    </row>
    <row r="235" spans="10:27" x14ac:dyDescent="0.25">
      <c r="W235"/>
      <c r="Y235"/>
      <c r="AA235"/>
    </row>
    <row r="236" spans="10:27" x14ac:dyDescent="0.25">
      <c r="W236"/>
      <c r="Y236"/>
      <c r="AA236"/>
    </row>
    <row r="237" spans="10:27" x14ac:dyDescent="0.25">
      <c r="AA237"/>
    </row>
    <row r="238" spans="10:27" x14ac:dyDescent="0.25">
      <c r="AA238"/>
    </row>
    <row r="239" spans="10:27" x14ac:dyDescent="0.25">
      <c r="AA239"/>
    </row>
    <row r="240" spans="10:27" x14ac:dyDescent="0.25">
      <c r="AA240"/>
    </row>
    <row r="241" spans="9:27" x14ac:dyDescent="0.25">
      <c r="AA241"/>
    </row>
    <row r="242" spans="9:27" x14ac:dyDescent="0.25">
      <c r="AA242"/>
    </row>
    <row r="243" spans="9:27" x14ac:dyDescent="0.25">
      <c r="AA243"/>
    </row>
    <row r="244" spans="9:27" x14ac:dyDescent="0.25">
      <c r="AA244"/>
    </row>
    <row r="245" spans="9:27" x14ac:dyDescent="0.25">
      <c r="I245"/>
      <c r="J245"/>
      <c r="M245"/>
      <c r="Q245"/>
      <c r="S245"/>
      <c r="W245"/>
      <c r="Y245"/>
      <c r="AA245"/>
    </row>
    <row r="246" spans="9:27" x14ac:dyDescent="0.25">
      <c r="I246"/>
      <c r="J246"/>
      <c r="M246"/>
      <c r="Q246"/>
      <c r="S246"/>
      <c r="W246"/>
      <c r="Y246"/>
      <c r="AA246"/>
    </row>
    <row r="247" spans="9:27" x14ac:dyDescent="0.25">
      <c r="I247"/>
      <c r="J247"/>
      <c r="M247"/>
      <c r="Q247"/>
      <c r="S247"/>
      <c r="W247"/>
      <c r="Y247"/>
      <c r="AA247"/>
    </row>
    <row r="248" spans="9:27" x14ac:dyDescent="0.25">
      <c r="I248"/>
      <c r="J248"/>
      <c r="M248"/>
      <c r="Q248"/>
      <c r="S248"/>
      <c r="W248"/>
      <c r="Y248"/>
      <c r="AA248"/>
    </row>
    <row r="249" spans="9:27" x14ac:dyDescent="0.25">
      <c r="I249"/>
      <c r="J249"/>
      <c r="M249"/>
      <c r="Q249"/>
      <c r="S249"/>
      <c r="W249"/>
      <c r="Y249"/>
      <c r="AA249"/>
    </row>
    <row r="250" spans="9:27" x14ac:dyDescent="0.25">
      <c r="I250"/>
      <c r="J250"/>
      <c r="M250"/>
      <c r="Q250"/>
      <c r="S250"/>
      <c r="W250"/>
      <c r="Y250"/>
      <c r="AA250"/>
    </row>
  </sheetData>
  <sortState ref="B85:D89">
    <sortCondition ref="D89"/>
  </sortState>
  <mergeCells count="26">
    <mergeCell ref="U8:V8"/>
    <mergeCell ref="K10:L10"/>
    <mergeCell ref="U10:V10"/>
    <mergeCell ref="AG10:AH10"/>
    <mergeCell ref="F11:F115"/>
    <mergeCell ref="S12:S14"/>
    <mergeCell ref="AC12:AC14"/>
    <mergeCell ref="S16:S36"/>
    <mergeCell ref="AC16:AC18"/>
    <mergeCell ref="AC20:AC22"/>
    <mergeCell ref="G10:H10"/>
    <mergeCell ref="G8:L8"/>
    <mergeCell ref="O8:S8"/>
    <mergeCell ref="AG4:AH4"/>
    <mergeCell ref="L6:M6"/>
    <mergeCell ref="U6:V6"/>
    <mergeCell ref="Y6:AC6"/>
    <mergeCell ref="AG6:AH6"/>
    <mergeCell ref="G4:I4"/>
    <mergeCell ref="H6:I6"/>
    <mergeCell ref="B2:E6"/>
    <mergeCell ref="G2:AC2"/>
    <mergeCell ref="K4:M4"/>
    <mergeCell ref="O4:S6"/>
    <mergeCell ref="U4:W4"/>
    <mergeCell ref="Y4:AC4"/>
  </mergeCells>
  <conditionalFormatting sqref="O12:O115">
    <cfRule type="cellIs" dxfId="23" priority="24" operator="greaterThan">
      <formula>0</formula>
    </cfRule>
    <cfRule type="cellIs" dxfId="22" priority="27" operator="lessThan">
      <formula>0</formula>
    </cfRule>
    <cfRule type="cellIs" dxfId="21" priority="28" operator="equal">
      <formula>0</formula>
    </cfRule>
  </conditionalFormatting>
  <conditionalFormatting sqref="Y12:Y63">
    <cfRule type="cellIs" dxfId="20" priority="23" operator="greaterThan">
      <formula>0</formula>
    </cfRule>
    <cfRule type="cellIs" dxfId="19" priority="25" operator="equal">
      <formula>0</formula>
    </cfRule>
    <cfRule type="cellIs" dxfId="18" priority="26" operator="lessThan">
      <formula>0</formula>
    </cfRule>
  </conditionalFormatting>
  <conditionalFormatting sqref="S38">
    <cfRule type="containsText" dxfId="17" priority="22" operator="containsText" text="En positif">
      <formula>NOT(ISERROR(SEARCH("En positif",S38)))</formula>
    </cfRule>
  </conditionalFormatting>
  <conditionalFormatting sqref="S39">
    <cfRule type="containsText" dxfId="16" priority="21" operator="containsText" text="Egal">
      <formula>NOT(ISERROR(SEARCH("Egal",S39)))</formula>
    </cfRule>
  </conditionalFormatting>
  <conditionalFormatting sqref="S40">
    <cfRule type="cellIs" dxfId="15" priority="20" operator="equal">
      <formula>"En inferieur"</formula>
    </cfRule>
  </conditionalFormatting>
  <conditionalFormatting sqref="J6">
    <cfRule type="cellIs" dxfId="14" priority="19" operator="lessThan">
      <formula>"."</formula>
    </cfRule>
  </conditionalFormatting>
  <conditionalFormatting sqref="B2:E6">
    <cfRule type="containsText" dxfId="13" priority="14" operator="containsText" text="CHAINE TDC ">
      <formula>NOT(ISERROR(SEARCH("CHAINE TDC ",B2)))</formula>
    </cfRule>
  </conditionalFormatting>
  <conditionalFormatting sqref="F9">
    <cfRule type="containsText" dxfId="12" priority="13" operator="containsText" text=" ">
      <formula>NOT(ISERROR(SEARCH(" ",F9)))</formula>
    </cfRule>
  </conditionalFormatting>
  <conditionalFormatting sqref="F9:F115 F1:F7">
    <cfRule type="containsText" dxfId="11" priority="12" operator="containsText" text=" ">
      <formula>NOT(ISERROR(SEARCH(" ",F1)))</formula>
    </cfRule>
  </conditionalFormatting>
  <conditionalFormatting sqref="C12:D112">
    <cfRule type="containsText" dxfId="10" priority="7" operator="containsText" text="2-PASSEUR HAUT">
      <formula>NOT(ISERROR(SEARCH("2-PASSEUR HAUT",C12)))</formula>
    </cfRule>
    <cfRule type="containsText" dxfId="9" priority="8" operator="containsText" text="3-PASSEUR MIDDLE">
      <formula>NOT(ISERROR(SEARCH("3-PASSEUR MIDDLE",C12)))</formula>
    </cfRule>
    <cfRule type="containsText" dxfId="8" priority="9" operator="containsText" text="4-PASSEUR BAS">
      <formula>NOT(ISERROR(SEARCH("4-PASSEUR BAS",C12)))</formula>
    </cfRule>
    <cfRule type="containsText" dxfId="0" priority="10" operator="containsText" text="5-CHASSEUR">
      <formula>NOT(ISERROR(SEARCH("5-CHASSEUR",C12)))</formula>
    </cfRule>
    <cfRule type="containsText" dxfId="7" priority="11" operator="containsText" text="1-GRENIER">
      <formula>NOT(ISERROR(SEARCH("1-GRENIER",C12)))</formula>
    </cfRule>
  </conditionalFormatting>
  <conditionalFormatting sqref="Y64:Y89">
    <cfRule type="cellIs" dxfId="6" priority="4" operator="greaterThan">
      <formula>0</formula>
    </cfRule>
    <cfRule type="cellIs" dxfId="5" priority="5" operator="equal">
      <formula>0</formula>
    </cfRule>
    <cfRule type="cellIs" dxfId="4" priority="6" operator="lessThan">
      <formula>0</formula>
    </cfRule>
  </conditionalFormatting>
  <conditionalFormatting sqref="Y90:Y115">
    <cfRule type="cellIs" dxfId="3" priority="1" operator="greaterThan">
      <formula>0</formula>
    </cfRule>
    <cfRule type="cellIs" dxfId="2" priority="2" operator="equal">
      <formula>0</formula>
    </cfRule>
    <cfRule type="cellIs" dxfId="1" priority="3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29-10</vt:lpstr>
      <vt:lpstr>30-10</vt:lpstr>
      <vt:lpstr>31-10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sork</dc:creator>
  <cp:lastModifiedBy>sork</cp:lastModifiedBy>
  <dcterms:created xsi:type="dcterms:W3CDTF">2013-10-21T08:10:06Z</dcterms:created>
  <dcterms:modified xsi:type="dcterms:W3CDTF">2013-10-31T12:51:32Z</dcterms:modified>
</cp:coreProperties>
</file>