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0" yWindow="390" windowWidth="12915" windowHeight="10440" tabRatio="949" activeTab="3"/>
  </bookViews>
  <sheets>
    <sheet name="29-10" sheetId="11" r:id="rId1"/>
    <sheet name="30-10" sheetId="12" r:id="rId2"/>
    <sheet name="31-10" sheetId="13" r:id="rId3"/>
    <sheet name="01-11" sheetId="53" r:id="rId4"/>
    <sheet name="02-11" sheetId="54" r:id="rId5"/>
    <sheet name="03-11" sheetId="55" r:id="rId6"/>
    <sheet name="04-11" sheetId="56" r:id="rId7"/>
    <sheet name="05-11" sheetId="57" r:id="rId8"/>
    <sheet name="06-11" sheetId="58" r:id="rId9"/>
    <sheet name="07-11" sheetId="59" r:id="rId10"/>
    <sheet name="08-11" sheetId="60" r:id="rId11"/>
    <sheet name="09-11" sheetId="61" r:id="rId12"/>
    <sheet name="10-11" sheetId="62" r:id="rId13"/>
    <sheet name="12-11" sheetId="63" r:id="rId14"/>
    <sheet name="13-11" sheetId="64" r:id="rId15"/>
    <sheet name="14-11" sheetId="65" r:id="rId16"/>
    <sheet name="15-11" sheetId="66" r:id="rId17"/>
    <sheet name="16-11" sheetId="67" r:id="rId18"/>
    <sheet name="17-11" sheetId="68" r:id="rId19"/>
    <sheet name="18-11" sheetId="69" r:id="rId20"/>
    <sheet name="19-11" sheetId="70" r:id="rId21"/>
    <sheet name="20-11" sheetId="71" r:id="rId22"/>
    <sheet name="21-11" sheetId="72" r:id="rId23"/>
    <sheet name="22-11" sheetId="73" r:id="rId24"/>
    <sheet name="23-11" sheetId="74" r:id="rId25"/>
    <sheet name="24-11" sheetId="75" r:id="rId26"/>
    <sheet name="25-11" sheetId="76" r:id="rId27"/>
    <sheet name="26-11" sheetId="77" r:id="rId28"/>
    <sheet name="27-11" sheetId="78" r:id="rId29"/>
    <sheet name="28-11" sheetId="79" r:id="rId30"/>
    <sheet name="29-11" sheetId="80" r:id="rId31"/>
    <sheet name="30-11" sheetId="81" r:id="rId32"/>
  </sheets>
  <calcPr calcId="145621"/>
</workbook>
</file>

<file path=xl/calcChain.xml><?xml version="1.0" encoding="utf-8"?>
<calcChain xmlns="http://schemas.openxmlformats.org/spreadsheetml/2006/main">
  <c r="AI6" i="53" l="1"/>
  <c r="AS94" i="53"/>
  <c r="AS72" i="53"/>
  <c r="AS73" i="53"/>
  <c r="AS74" i="53"/>
  <c r="AS75" i="53"/>
  <c r="AS76" i="53"/>
  <c r="AS77" i="53"/>
  <c r="AS78" i="53"/>
  <c r="AS79" i="53"/>
  <c r="AS80" i="53"/>
  <c r="AS81" i="53"/>
  <c r="AS82" i="53"/>
  <c r="AS83" i="53"/>
  <c r="AS84" i="53"/>
  <c r="AS85" i="53"/>
  <c r="AS86" i="53"/>
  <c r="AS87" i="53"/>
  <c r="AS88" i="53"/>
  <c r="AS89" i="53"/>
  <c r="AS90" i="53"/>
  <c r="AS91" i="53"/>
  <c r="AS92" i="53"/>
  <c r="AS93" i="53"/>
  <c r="AS71" i="53"/>
  <c r="AS70" i="53"/>
  <c r="AS69" i="53"/>
  <c r="AS68" i="53"/>
  <c r="AS67" i="53"/>
  <c r="AS66" i="53"/>
  <c r="AS65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9" i="53"/>
  <c r="AS18" i="53"/>
  <c r="AS17" i="53"/>
  <c r="AS16" i="53"/>
  <c r="AS15" i="53"/>
  <c r="AS14" i="53"/>
  <c r="AE115" i="53"/>
  <c r="AE114" i="53"/>
  <c r="AE113" i="53"/>
  <c r="AE112" i="53"/>
  <c r="AE111" i="53"/>
  <c r="AE107" i="53"/>
  <c r="AE108" i="53"/>
  <c r="AE109" i="53"/>
  <c r="AE110" i="53"/>
  <c r="AE106" i="53"/>
  <c r="AE105" i="53"/>
  <c r="AE104" i="53"/>
  <c r="AE103" i="53"/>
  <c r="AE102" i="53"/>
  <c r="AE101" i="53"/>
  <c r="AE100" i="53"/>
  <c r="AE99" i="53"/>
  <c r="AE98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4" i="53"/>
  <c r="AE73" i="53"/>
  <c r="AE72" i="53"/>
  <c r="AE71" i="53"/>
  <c r="AE70" i="53"/>
  <c r="AE69" i="53"/>
  <c r="AE68" i="53"/>
  <c r="AE67" i="53"/>
  <c r="AE66" i="53"/>
  <c r="AE65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9" i="53"/>
  <c r="AE18" i="53"/>
  <c r="AE17" i="53"/>
  <c r="AE16" i="53"/>
  <c r="AE15" i="53"/>
  <c r="AE14" i="53"/>
  <c r="AE13" i="53"/>
  <c r="AE12" i="53"/>
  <c r="Q13" i="53" l="1"/>
  <c r="AG6" i="13" l="1"/>
  <c r="Y115" i="81"/>
  <c r="AA115" i="81" s="1"/>
  <c r="Q115" i="81"/>
  <c r="O115" i="81"/>
  <c r="AA114" i="81"/>
  <c r="Y114" i="81"/>
  <c r="O114" i="81"/>
  <c r="Q114" i="81" s="1"/>
  <c r="Y113" i="81"/>
  <c r="AA113" i="81" s="1"/>
  <c r="Q113" i="81"/>
  <c r="O113" i="81"/>
  <c r="AA112" i="81"/>
  <c r="Y112" i="81"/>
  <c r="O112" i="81"/>
  <c r="Q112" i="81" s="1"/>
  <c r="Y111" i="81"/>
  <c r="AA111" i="81" s="1"/>
  <c r="Q111" i="81"/>
  <c r="O111" i="81"/>
  <c r="AA110" i="81"/>
  <c r="Y110" i="81"/>
  <c r="O110" i="81"/>
  <c r="Q110" i="81" s="1"/>
  <c r="Y109" i="81"/>
  <c r="AA109" i="81" s="1"/>
  <c r="Q109" i="81"/>
  <c r="O109" i="81"/>
  <c r="AA108" i="81"/>
  <c r="Y108" i="81"/>
  <c r="O108" i="81"/>
  <c r="Q108" i="81" s="1"/>
  <c r="Y107" i="81"/>
  <c r="AA107" i="81" s="1"/>
  <c r="Q107" i="81"/>
  <c r="O107" i="81"/>
  <c r="AA106" i="81"/>
  <c r="Y106" i="81"/>
  <c r="O106" i="81"/>
  <c r="Q106" i="81" s="1"/>
  <c r="Y105" i="81"/>
  <c r="AA105" i="81" s="1"/>
  <c r="Q105" i="81"/>
  <c r="O105" i="81"/>
  <c r="AA104" i="81"/>
  <c r="Y104" i="81"/>
  <c r="O104" i="81"/>
  <c r="Q104" i="81" s="1"/>
  <c r="Y103" i="81"/>
  <c r="AA103" i="81" s="1"/>
  <c r="Q103" i="81"/>
  <c r="O103" i="81"/>
  <c r="AA102" i="81"/>
  <c r="Y102" i="81"/>
  <c r="O102" i="81"/>
  <c r="Q102" i="81" s="1"/>
  <c r="Y101" i="81"/>
  <c r="AA101" i="81" s="1"/>
  <c r="Q101" i="81"/>
  <c r="O101" i="81"/>
  <c r="AA100" i="81"/>
  <c r="Y100" i="81"/>
  <c r="O100" i="81"/>
  <c r="Q100" i="81" s="1"/>
  <c r="Y99" i="81"/>
  <c r="AA99" i="81" s="1"/>
  <c r="Q99" i="81"/>
  <c r="O99" i="81"/>
  <c r="AA98" i="81"/>
  <c r="Y98" i="81"/>
  <c r="O98" i="81"/>
  <c r="Q98" i="81" s="1"/>
  <c r="Y97" i="81"/>
  <c r="AA97" i="81" s="1"/>
  <c r="Q97" i="81"/>
  <c r="O97" i="81"/>
  <c r="AA96" i="81"/>
  <c r="Y96" i="81"/>
  <c r="O96" i="81"/>
  <c r="Q96" i="81" s="1"/>
  <c r="Y95" i="81"/>
  <c r="AA95" i="81" s="1"/>
  <c r="Q95" i="81"/>
  <c r="O95" i="81"/>
  <c r="AA94" i="81"/>
  <c r="Y94" i="81"/>
  <c r="O94" i="81"/>
  <c r="Q94" i="81" s="1"/>
  <c r="Y93" i="81"/>
  <c r="AA93" i="81" s="1"/>
  <c r="Q93" i="81"/>
  <c r="O93" i="81"/>
  <c r="AA92" i="81"/>
  <c r="Y92" i="81"/>
  <c r="O92" i="81"/>
  <c r="Q92" i="81" s="1"/>
  <c r="Y91" i="81"/>
  <c r="AA91" i="81" s="1"/>
  <c r="Q91" i="81"/>
  <c r="O91" i="81"/>
  <c r="AA90" i="81"/>
  <c r="Y90" i="81"/>
  <c r="O90" i="81"/>
  <c r="Q90" i="81" s="1"/>
  <c r="Y89" i="81"/>
  <c r="AA89" i="81" s="1"/>
  <c r="Q89" i="81"/>
  <c r="O89" i="81"/>
  <c r="AA88" i="81"/>
  <c r="Y88" i="81"/>
  <c r="O88" i="81"/>
  <c r="Q88" i="81" s="1"/>
  <c r="Y87" i="81"/>
  <c r="AA87" i="81" s="1"/>
  <c r="Q87" i="81"/>
  <c r="O87" i="81"/>
  <c r="AA86" i="81"/>
  <c r="Y86" i="81"/>
  <c r="O86" i="81"/>
  <c r="Q86" i="81" s="1"/>
  <c r="Y85" i="81"/>
  <c r="AA85" i="81" s="1"/>
  <c r="Q85" i="81"/>
  <c r="O85" i="81"/>
  <c r="AA84" i="81"/>
  <c r="Y84" i="81"/>
  <c r="O84" i="81"/>
  <c r="Q84" i="81" s="1"/>
  <c r="Y83" i="81"/>
  <c r="AA83" i="81" s="1"/>
  <c r="Q83" i="81"/>
  <c r="O83" i="81"/>
  <c r="AA82" i="81"/>
  <c r="Y82" i="81"/>
  <c r="O82" i="81"/>
  <c r="Q82" i="81" s="1"/>
  <c r="Y81" i="81"/>
  <c r="AA81" i="81" s="1"/>
  <c r="Q81" i="81"/>
  <c r="O81" i="81"/>
  <c r="AA80" i="81"/>
  <c r="Y80" i="81"/>
  <c r="O80" i="81"/>
  <c r="Q80" i="81" s="1"/>
  <c r="Y79" i="81"/>
  <c r="AA79" i="81" s="1"/>
  <c r="Q79" i="81"/>
  <c r="O79" i="81"/>
  <c r="AA78" i="81"/>
  <c r="Y78" i="81"/>
  <c r="O78" i="81"/>
  <c r="Q78" i="81" s="1"/>
  <c r="Y77" i="81"/>
  <c r="AA77" i="81" s="1"/>
  <c r="Q77" i="81"/>
  <c r="O77" i="81"/>
  <c r="AA76" i="81"/>
  <c r="Y76" i="81"/>
  <c r="O76" i="81"/>
  <c r="Q76" i="81" s="1"/>
  <c r="Y75" i="81"/>
  <c r="AA75" i="81" s="1"/>
  <c r="Q75" i="81"/>
  <c r="O75" i="81"/>
  <c r="AA74" i="81"/>
  <c r="Y74" i="81"/>
  <c r="O74" i="81"/>
  <c r="Q74" i="81" s="1"/>
  <c r="Y73" i="81"/>
  <c r="AA73" i="81" s="1"/>
  <c r="Q73" i="81"/>
  <c r="O73" i="81"/>
  <c r="AA72" i="81"/>
  <c r="Y72" i="81"/>
  <c r="O72" i="81"/>
  <c r="Q72" i="81" s="1"/>
  <c r="Y71" i="81"/>
  <c r="AA71" i="81" s="1"/>
  <c r="Q71" i="81"/>
  <c r="O71" i="81"/>
  <c r="AA70" i="81"/>
  <c r="Y70" i="81"/>
  <c r="O70" i="81"/>
  <c r="Q70" i="81" s="1"/>
  <c r="Y69" i="81"/>
  <c r="AA69" i="81" s="1"/>
  <c r="Q69" i="81"/>
  <c r="O69" i="81"/>
  <c r="AA68" i="81"/>
  <c r="Y68" i="81"/>
  <c r="O68" i="81"/>
  <c r="Q68" i="81" s="1"/>
  <c r="Y67" i="81"/>
  <c r="AA67" i="81" s="1"/>
  <c r="Q67" i="81"/>
  <c r="O67" i="81"/>
  <c r="AA66" i="81"/>
  <c r="Y66" i="81"/>
  <c r="O66" i="81"/>
  <c r="Q66" i="81" s="1"/>
  <c r="Y65" i="81"/>
  <c r="AA65" i="81" s="1"/>
  <c r="Q65" i="81"/>
  <c r="O65" i="81"/>
  <c r="AA64" i="81"/>
  <c r="Y64" i="81"/>
  <c r="O64" i="81"/>
  <c r="Q64" i="81" s="1"/>
  <c r="Y63" i="81"/>
  <c r="AA63" i="81" s="1"/>
  <c r="Q63" i="81"/>
  <c r="O63" i="81"/>
  <c r="AA62" i="81"/>
  <c r="Y62" i="81"/>
  <c r="O62" i="81"/>
  <c r="Q62" i="81" s="1"/>
  <c r="Y61" i="81"/>
  <c r="AA61" i="81" s="1"/>
  <c r="Q61" i="81"/>
  <c r="O61" i="81"/>
  <c r="AA60" i="81"/>
  <c r="Y60" i="81"/>
  <c r="O60" i="81"/>
  <c r="Q60" i="81" s="1"/>
  <c r="Y59" i="81"/>
  <c r="AA59" i="81" s="1"/>
  <c r="Q59" i="81"/>
  <c r="O59" i="81"/>
  <c r="AA58" i="81"/>
  <c r="Y58" i="81"/>
  <c r="O58" i="81"/>
  <c r="Q58" i="81" s="1"/>
  <c r="Y57" i="81"/>
  <c r="AA57" i="81" s="1"/>
  <c r="Q57" i="81"/>
  <c r="O57" i="81"/>
  <c r="AA56" i="81"/>
  <c r="Y56" i="81"/>
  <c r="O56" i="81"/>
  <c r="Q56" i="81" s="1"/>
  <c r="Y55" i="81"/>
  <c r="AA55" i="81" s="1"/>
  <c r="Q55" i="81"/>
  <c r="O55" i="81"/>
  <c r="AA54" i="81"/>
  <c r="Y54" i="81"/>
  <c r="O54" i="81"/>
  <c r="Q54" i="81" s="1"/>
  <c r="Y53" i="81"/>
  <c r="AA53" i="81" s="1"/>
  <c r="Q53" i="81"/>
  <c r="O53" i="81"/>
  <c r="AA52" i="81"/>
  <c r="Y52" i="81"/>
  <c r="O52" i="81"/>
  <c r="Q52" i="81" s="1"/>
  <c r="Y51" i="81"/>
  <c r="AA51" i="81" s="1"/>
  <c r="Q51" i="81"/>
  <c r="O51" i="81"/>
  <c r="AA50" i="81"/>
  <c r="Y50" i="81"/>
  <c r="O50" i="81"/>
  <c r="Q50" i="81" s="1"/>
  <c r="Y49" i="81"/>
  <c r="AA49" i="81" s="1"/>
  <c r="Q49" i="81"/>
  <c r="O49" i="81"/>
  <c r="AA48" i="81"/>
  <c r="Y48" i="81"/>
  <c r="O48" i="81"/>
  <c r="Q48" i="81" s="1"/>
  <c r="Y47" i="81"/>
  <c r="AA47" i="81" s="1"/>
  <c r="Q47" i="81"/>
  <c r="O47" i="81"/>
  <c r="AA46" i="81"/>
  <c r="Y46" i="81"/>
  <c r="O46" i="81"/>
  <c r="Q46" i="81" s="1"/>
  <c r="Y45" i="81"/>
  <c r="AA45" i="81" s="1"/>
  <c r="Q45" i="81"/>
  <c r="O45" i="81"/>
  <c r="AA44" i="81"/>
  <c r="Y44" i="81"/>
  <c r="O44" i="81"/>
  <c r="Q44" i="81" s="1"/>
  <c r="AL43" i="81"/>
  <c r="AA43" i="81"/>
  <c r="Y43" i="81"/>
  <c r="O43" i="81"/>
  <c r="Q43" i="81" s="1"/>
  <c r="AL42" i="81"/>
  <c r="AA42" i="81"/>
  <c r="Y42" i="81"/>
  <c r="O42" i="81"/>
  <c r="Q42" i="81" s="1"/>
  <c r="AL41" i="81"/>
  <c r="AA41" i="81"/>
  <c r="Y41" i="81"/>
  <c r="O41" i="81"/>
  <c r="Q41" i="81" s="1"/>
  <c r="AL40" i="81"/>
  <c r="AA40" i="81"/>
  <c r="Y40" i="81"/>
  <c r="O40" i="81"/>
  <c r="Q40" i="81" s="1"/>
  <c r="AL39" i="81"/>
  <c r="AA39" i="81"/>
  <c r="Y39" i="81"/>
  <c r="O39" i="81"/>
  <c r="Q39" i="81" s="1"/>
  <c r="AL38" i="81"/>
  <c r="AA38" i="81"/>
  <c r="Y38" i="81"/>
  <c r="O38" i="81"/>
  <c r="Q38" i="81" s="1"/>
  <c r="AL37" i="81"/>
  <c r="AA37" i="81"/>
  <c r="Y37" i="81"/>
  <c r="O37" i="81"/>
  <c r="Q37" i="81" s="1"/>
  <c r="AL36" i="81"/>
  <c r="AA36" i="81"/>
  <c r="Y36" i="81"/>
  <c r="O36" i="81"/>
  <c r="Q36" i="81" s="1"/>
  <c r="AL35" i="81"/>
  <c r="AA35" i="81"/>
  <c r="Y35" i="81"/>
  <c r="O35" i="81"/>
  <c r="Q35" i="81" s="1"/>
  <c r="AL34" i="81"/>
  <c r="AA34" i="81"/>
  <c r="Y34" i="81"/>
  <c r="O34" i="81"/>
  <c r="Q34" i="81" s="1"/>
  <c r="AL33" i="81"/>
  <c r="AA33" i="81"/>
  <c r="Y33" i="81"/>
  <c r="O33" i="81"/>
  <c r="Q33" i="81" s="1"/>
  <c r="AL32" i="81"/>
  <c r="AA32" i="81"/>
  <c r="Y32" i="81"/>
  <c r="O32" i="81"/>
  <c r="Q32" i="81" s="1"/>
  <c r="AL31" i="81"/>
  <c r="AA31" i="81"/>
  <c r="Y31" i="81"/>
  <c r="O31" i="81"/>
  <c r="Q31" i="81" s="1"/>
  <c r="AL30" i="81"/>
  <c r="AA30" i="81"/>
  <c r="Y30" i="81"/>
  <c r="O30" i="81"/>
  <c r="Q30" i="81" s="1"/>
  <c r="AL29" i="81"/>
  <c r="AA29" i="81"/>
  <c r="Y29" i="81"/>
  <c r="O29" i="81"/>
  <c r="Q29" i="81" s="1"/>
  <c r="AL28" i="81"/>
  <c r="AA28" i="81"/>
  <c r="Y28" i="81"/>
  <c r="O28" i="81"/>
  <c r="Q28" i="81" s="1"/>
  <c r="AL27" i="81"/>
  <c r="AA27" i="81"/>
  <c r="Y27" i="81"/>
  <c r="O27" i="81"/>
  <c r="Q27" i="81" s="1"/>
  <c r="AL26" i="81"/>
  <c r="AA26" i="81"/>
  <c r="Y26" i="81"/>
  <c r="O26" i="81"/>
  <c r="Q26" i="81" s="1"/>
  <c r="AL25" i="81"/>
  <c r="AA25" i="81"/>
  <c r="Y25" i="81"/>
  <c r="O25" i="81"/>
  <c r="Q25" i="81" s="1"/>
  <c r="AL24" i="81"/>
  <c r="AA24" i="81"/>
  <c r="Y24" i="81"/>
  <c r="O24" i="81"/>
  <c r="Q24" i="81" s="1"/>
  <c r="AL23" i="81"/>
  <c r="AA23" i="81"/>
  <c r="Y23" i="81"/>
  <c r="O23" i="81"/>
  <c r="Q23" i="81" s="1"/>
  <c r="AL22" i="81"/>
  <c r="AA22" i="81"/>
  <c r="Y22" i="81"/>
  <c r="O22" i="81"/>
  <c r="Q22" i="81" s="1"/>
  <c r="AL21" i="81"/>
  <c r="AA21" i="81"/>
  <c r="Y21" i="81"/>
  <c r="O21" i="81"/>
  <c r="Q21" i="81" s="1"/>
  <c r="AL20" i="81"/>
  <c r="Y20" i="81"/>
  <c r="AA20" i="81" s="1"/>
  <c r="Q20" i="81"/>
  <c r="O20" i="81"/>
  <c r="AL19" i="81"/>
  <c r="Y19" i="81"/>
  <c r="AA19" i="81" s="1"/>
  <c r="Q19" i="81"/>
  <c r="O19" i="81"/>
  <c r="AL18" i="81"/>
  <c r="Y18" i="81"/>
  <c r="AA18" i="81" s="1"/>
  <c r="Q18" i="81"/>
  <c r="O18" i="81"/>
  <c r="AL17" i="81"/>
  <c r="Y17" i="81"/>
  <c r="AA17" i="81" s="1"/>
  <c r="Q17" i="81"/>
  <c r="O17" i="81"/>
  <c r="AL16" i="81"/>
  <c r="Y16" i="81"/>
  <c r="AA16" i="81" s="1"/>
  <c r="Q16" i="81"/>
  <c r="O16" i="81"/>
  <c r="AL15" i="81"/>
  <c r="AG15" i="81"/>
  <c r="AG16" i="81" s="1"/>
  <c r="AG17" i="81" s="1"/>
  <c r="AG18" i="81" s="1"/>
  <c r="AG19" i="81" s="1"/>
  <c r="AG20" i="81" s="1"/>
  <c r="AG21" i="81" s="1"/>
  <c r="AG22" i="81" s="1"/>
  <c r="AG23" i="81" s="1"/>
  <c r="AG24" i="81" s="1"/>
  <c r="AG25" i="81" s="1"/>
  <c r="AG26" i="81" s="1"/>
  <c r="AG27" i="81" s="1"/>
  <c r="AG28" i="81" s="1"/>
  <c r="AG29" i="81" s="1"/>
  <c r="AG30" i="81" s="1"/>
  <c r="AG31" i="81" s="1"/>
  <c r="AG32" i="81" s="1"/>
  <c r="AG33" i="81" s="1"/>
  <c r="AG34" i="81" s="1"/>
  <c r="AG35" i="81" s="1"/>
  <c r="AG36" i="81" s="1"/>
  <c r="AG37" i="81" s="1"/>
  <c r="AG38" i="81" s="1"/>
  <c r="AG39" i="81" s="1"/>
  <c r="AG40" i="81" s="1"/>
  <c r="AG41" i="81" s="1"/>
  <c r="AG42" i="81" s="1"/>
  <c r="AG43" i="81" s="1"/>
  <c r="Y15" i="81"/>
  <c r="AA15" i="81" s="1"/>
  <c r="Q15" i="81"/>
  <c r="O15" i="81"/>
  <c r="AL14" i="81"/>
  <c r="AJ14" i="81"/>
  <c r="AJ15" i="81" s="1"/>
  <c r="AJ16" i="81" s="1"/>
  <c r="AJ17" i="81" s="1"/>
  <c r="AJ18" i="81" s="1"/>
  <c r="AJ19" i="81" s="1"/>
  <c r="AJ20" i="81" s="1"/>
  <c r="AJ21" i="81" s="1"/>
  <c r="AJ22" i="81" s="1"/>
  <c r="AJ23" i="81" s="1"/>
  <c r="AJ24" i="81" s="1"/>
  <c r="AJ25" i="81" s="1"/>
  <c r="AJ26" i="81" s="1"/>
  <c r="AJ27" i="81" s="1"/>
  <c r="AJ28" i="81" s="1"/>
  <c r="AJ29" i="81" s="1"/>
  <c r="AJ30" i="81" s="1"/>
  <c r="AJ31" i="81" s="1"/>
  <c r="AJ32" i="81" s="1"/>
  <c r="AJ33" i="81" s="1"/>
  <c r="AJ34" i="81" s="1"/>
  <c r="AJ35" i="81" s="1"/>
  <c r="AJ36" i="81" s="1"/>
  <c r="AJ37" i="81" s="1"/>
  <c r="AJ38" i="81" s="1"/>
  <c r="AJ39" i="81" s="1"/>
  <c r="AJ40" i="81" s="1"/>
  <c r="AJ41" i="81" s="1"/>
  <c r="AJ42" i="81" s="1"/>
  <c r="AJ43" i="81" s="1"/>
  <c r="AG14" i="81"/>
  <c r="Y14" i="81"/>
  <c r="AA14" i="81" s="1"/>
  <c r="Q14" i="81"/>
  <c r="O14" i="81"/>
  <c r="AL13" i="81"/>
  <c r="Y13" i="81"/>
  <c r="AA13" i="81" s="1"/>
  <c r="W13" i="81"/>
  <c r="W14" i="81" s="1"/>
  <c r="W15" i="81" s="1"/>
  <c r="W16" i="81" s="1"/>
  <c r="W17" i="81" s="1"/>
  <c r="W18" i="81" s="1"/>
  <c r="W19" i="81" s="1"/>
  <c r="W20" i="81" s="1"/>
  <c r="W21" i="81" s="1"/>
  <c r="W22" i="81" s="1"/>
  <c r="W23" i="81" s="1"/>
  <c r="W24" i="81" s="1"/>
  <c r="W25" i="81" s="1"/>
  <c r="W26" i="81" s="1"/>
  <c r="W27" i="81" s="1"/>
  <c r="W28" i="81" s="1"/>
  <c r="W29" i="81" s="1"/>
  <c r="W30" i="81" s="1"/>
  <c r="W31" i="81" s="1"/>
  <c r="W32" i="81" s="1"/>
  <c r="W33" i="81" s="1"/>
  <c r="W34" i="81" s="1"/>
  <c r="W35" i="81" s="1"/>
  <c r="W36" i="81" s="1"/>
  <c r="W37" i="81" s="1"/>
  <c r="W38" i="81" s="1"/>
  <c r="W39" i="81" s="1"/>
  <c r="W40" i="81" s="1"/>
  <c r="W41" i="81" s="1"/>
  <c r="W42" i="81" s="1"/>
  <c r="W43" i="81" s="1"/>
  <c r="W44" i="81" s="1"/>
  <c r="W45" i="81" s="1"/>
  <c r="W46" i="81" s="1"/>
  <c r="W47" i="81" s="1"/>
  <c r="W48" i="81" s="1"/>
  <c r="W49" i="81" s="1"/>
  <c r="W50" i="81" s="1"/>
  <c r="W51" i="81" s="1"/>
  <c r="W52" i="81" s="1"/>
  <c r="W53" i="81" s="1"/>
  <c r="W54" i="81" s="1"/>
  <c r="W55" i="81" s="1"/>
  <c r="W56" i="81" s="1"/>
  <c r="W57" i="81" s="1"/>
  <c r="W58" i="81" s="1"/>
  <c r="W59" i="81" s="1"/>
  <c r="W60" i="81" s="1"/>
  <c r="W61" i="81" s="1"/>
  <c r="W62" i="81" s="1"/>
  <c r="W63" i="81" s="1"/>
  <c r="W64" i="81" s="1"/>
  <c r="W65" i="81" s="1"/>
  <c r="W66" i="81" s="1"/>
  <c r="W67" i="81" s="1"/>
  <c r="W68" i="81" s="1"/>
  <c r="W69" i="81" s="1"/>
  <c r="W70" i="81" s="1"/>
  <c r="W71" i="81" s="1"/>
  <c r="W72" i="81" s="1"/>
  <c r="W73" i="81" s="1"/>
  <c r="W74" i="81" s="1"/>
  <c r="W75" i="81" s="1"/>
  <c r="W76" i="81" s="1"/>
  <c r="W77" i="81" s="1"/>
  <c r="W78" i="81" s="1"/>
  <c r="W79" i="81" s="1"/>
  <c r="W80" i="81" s="1"/>
  <c r="W81" i="81" s="1"/>
  <c r="W82" i="81" s="1"/>
  <c r="W83" i="81" s="1"/>
  <c r="W84" i="81" s="1"/>
  <c r="W85" i="81" s="1"/>
  <c r="W86" i="81" s="1"/>
  <c r="W87" i="81" s="1"/>
  <c r="W88" i="81" s="1"/>
  <c r="W89" i="81" s="1"/>
  <c r="W90" i="81" s="1"/>
  <c r="W91" i="81" s="1"/>
  <c r="W92" i="81" s="1"/>
  <c r="W93" i="81" s="1"/>
  <c r="W94" i="81" s="1"/>
  <c r="W95" i="81" s="1"/>
  <c r="W96" i="81" s="1"/>
  <c r="W97" i="81" s="1"/>
  <c r="W98" i="81" s="1"/>
  <c r="W99" i="81" s="1"/>
  <c r="W100" i="81" s="1"/>
  <c r="W101" i="81" s="1"/>
  <c r="W102" i="81" s="1"/>
  <c r="W103" i="81" s="1"/>
  <c r="W104" i="81" s="1"/>
  <c r="W105" i="81" s="1"/>
  <c r="W106" i="81" s="1"/>
  <c r="W107" i="81" s="1"/>
  <c r="W108" i="81" s="1"/>
  <c r="W109" i="81" s="1"/>
  <c r="W110" i="81" s="1"/>
  <c r="W111" i="81" s="1"/>
  <c r="W112" i="81" s="1"/>
  <c r="W113" i="81" s="1"/>
  <c r="W114" i="81" s="1"/>
  <c r="W115" i="81" s="1"/>
  <c r="Q13" i="81"/>
  <c r="O13" i="81"/>
  <c r="M13" i="81"/>
  <c r="M14" i="81" s="1"/>
  <c r="M15" i="81" s="1"/>
  <c r="M16" i="81" s="1"/>
  <c r="M17" i="81" s="1"/>
  <c r="M18" i="81" s="1"/>
  <c r="M19" i="81" s="1"/>
  <c r="M20" i="81" s="1"/>
  <c r="M21" i="81" s="1"/>
  <c r="M22" i="81" s="1"/>
  <c r="M23" i="81" s="1"/>
  <c r="M24" i="81" s="1"/>
  <c r="M25" i="81" s="1"/>
  <c r="M26" i="81" s="1"/>
  <c r="M27" i="81" s="1"/>
  <c r="M28" i="81" s="1"/>
  <c r="M29" i="81" s="1"/>
  <c r="M30" i="81" s="1"/>
  <c r="M31" i="81" s="1"/>
  <c r="M32" i="81" s="1"/>
  <c r="M33" i="81" s="1"/>
  <c r="M34" i="81" s="1"/>
  <c r="M35" i="81" s="1"/>
  <c r="M36" i="81" s="1"/>
  <c r="M37" i="81" s="1"/>
  <c r="M38" i="81" s="1"/>
  <c r="M39" i="81" s="1"/>
  <c r="M40" i="81" s="1"/>
  <c r="M41" i="81" s="1"/>
  <c r="M42" i="81" s="1"/>
  <c r="M43" i="81" s="1"/>
  <c r="M44" i="81" s="1"/>
  <c r="M45" i="81" s="1"/>
  <c r="M46" i="81" s="1"/>
  <c r="M47" i="81" s="1"/>
  <c r="M48" i="81" s="1"/>
  <c r="M49" i="81" s="1"/>
  <c r="M50" i="81" s="1"/>
  <c r="M51" i="81" s="1"/>
  <c r="M52" i="81" s="1"/>
  <c r="M53" i="81" s="1"/>
  <c r="M54" i="81" s="1"/>
  <c r="M55" i="81" s="1"/>
  <c r="M56" i="81" s="1"/>
  <c r="M57" i="81" s="1"/>
  <c r="M58" i="81" s="1"/>
  <c r="M59" i="81" s="1"/>
  <c r="M60" i="81" s="1"/>
  <c r="M61" i="81" s="1"/>
  <c r="M62" i="81" s="1"/>
  <c r="M63" i="81" s="1"/>
  <c r="M64" i="81" s="1"/>
  <c r="M65" i="81" s="1"/>
  <c r="M66" i="81" s="1"/>
  <c r="M67" i="81" s="1"/>
  <c r="M68" i="81" s="1"/>
  <c r="M69" i="81" s="1"/>
  <c r="M70" i="81" s="1"/>
  <c r="M71" i="81" s="1"/>
  <c r="M72" i="81" s="1"/>
  <c r="M73" i="81" s="1"/>
  <c r="M74" i="81" s="1"/>
  <c r="M75" i="81" s="1"/>
  <c r="M76" i="81" s="1"/>
  <c r="M77" i="81" s="1"/>
  <c r="M78" i="81" s="1"/>
  <c r="M79" i="81" s="1"/>
  <c r="M80" i="81" s="1"/>
  <c r="M81" i="81" s="1"/>
  <c r="M82" i="81" s="1"/>
  <c r="M83" i="81" s="1"/>
  <c r="M84" i="81" s="1"/>
  <c r="M85" i="81" s="1"/>
  <c r="M86" i="81" s="1"/>
  <c r="M87" i="81" s="1"/>
  <c r="M88" i="81" s="1"/>
  <c r="M89" i="81" s="1"/>
  <c r="M90" i="81" s="1"/>
  <c r="M91" i="81" s="1"/>
  <c r="M92" i="81" s="1"/>
  <c r="M93" i="81" s="1"/>
  <c r="M94" i="81" s="1"/>
  <c r="M95" i="81" s="1"/>
  <c r="M96" i="81" s="1"/>
  <c r="M97" i="81" s="1"/>
  <c r="M98" i="81" s="1"/>
  <c r="M99" i="81" s="1"/>
  <c r="M100" i="81" s="1"/>
  <c r="M101" i="81" s="1"/>
  <c r="M102" i="81" s="1"/>
  <c r="M103" i="81" s="1"/>
  <c r="M104" i="81" s="1"/>
  <c r="M105" i="81" s="1"/>
  <c r="M106" i="81" s="1"/>
  <c r="M107" i="81" s="1"/>
  <c r="M108" i="81" s="1"/>
  <c r="M109" i="81" s="1"/>
  <c r="M110" i="81" s="1"/>
  <c r="M111" i="81" s="1"/>
  <c r="M112" i="81" s="1"/>
  <c r="M113" i="81" s="1"/>
  <c r="M114" i="81" s="1"/>
  <c r="M115" i="81" s="1"/>
  <c r="I13" i="81"/>
  <c r="I14" i="81" s="1"/>
  <c r="I15" i="81" s="1"/>
  <c r="I16" i="81" s="1"/>
  <c r="I17" i="81" s="1"/>
  <c r="I18" i="81" s="1"/>
  <c r="I19" i="81" s="1"/>
  <c r="I20" i="81" s="1"/>
  <c r="I21" i="81" s="1"/>
  <c r="I22" i="81" s="1"/>
  <c r="I23" i="81" s="1"/>
  <c r="I24" i="81" s="1"/>
  <c r="I25" i="81" s="1"/>
  <c r="I26" i="81" s="1"/>
  <c r="I27" i="81" s="1"/>
  <c r="I28" i="81" s="1"/>
  <c r="I29" i="81" s="1"/>
  <c r="I30" i="81" s="1"/>
  <c r="I31" i="81" s="1"/>
  <c r="I32" i="81" s="1"/>
  <c r="I33" i="81" s="1"/>
  <c r="I34" i="81" s="1"/>
  <c r="I35" i="81" s="1"/>
  <c r="I36" i="81" s="1"/>
  <c r="I37" i="81" s="1"/>
  <c r="I38" i="81" s="1"/>
  <c r="I39" i="81" s="1"/>
  <c r="I40" i="81" s="1"/>
  <c r="I41" i="81" s="1"/>
  <c r="I42" i="81" s="1"/>
  <c r="I43" i="81" s="1"/>
  <c r="I44" i="81" s="1"/>
  <c r="I45" i="81" s="1"/>
  <c r="I46" i="81" s="1"/>
  <c r="I47" i="81" s="1"/>
  <c r="I48" i="81" s="1"/>
  <c r="I49" i="81" s="1"/>
  <c r="I50" i="81" s="1"/>
  <c r="I51" i="81" s="1"/>
  <c r="I52" i="81" s="1"/>
  <c r="I53" i="81" s="1"/>
  <c r="I54" i="81" s="1"/>
  <c r="I55" i="81" s="1"/>
  <c r="I56" i="81" s="1"/>
  <c r="I57" i="81" s="1"/>
  <c r="I58" i="81" s="1"/>
  <c r="I59" i="81" s="1"/>
  <c r="I60" i="81" s="1"/>
  <c r="I61" i="81" s="1"/>
  <c r="I62" i="81" s="1"/>
  <c r="I63" i="81" s="1"/>
  <c r="I64" i="81" s="1"/>
  <c r="I65" i="81" s="1"/>
  <c r="I66" i="81" s="1"/>
  <c r="I67" i="81" s="1"/>
  <c r="I68" i="81" s="1"/>
  <c r="I69" i="81" s="1"/>
  <c r="I70" i="81" s="1"/>
  <c r="I71" i="81" s="1"/>
  <c r="I72" i="81" s="1"/>
  <c r="I73" i="81" s="1"/>
  <c r="I74" i="81" s="1"/>
  <c r="I75" i="81" s="1"/>
  <c r="I76" i="81" s="1"/>
  <c r="I77" i="81" s="1"/>
  <c r="I78" i="81" s="1"/>
  <c r="I79" i="81" s="1"/>
  <c r="I80" i="81" s="1"/>
  <c r="I81" i="81" s="1"/>
  <c r="I82" i="81" s="1"/>
  <c r="I83" i="81" s="1"/>
  <c r="I84" i="81" s="1"/>
  <c r="I85" i="81" s="1"/>
  <c r="I86" i="81" s="1"/>
  <c r="I87" i="81" s="1"/>
  <c r="I88" i="81" s="1"/>
  <c r="I89" i="81" s="1"/>
  <c r="I90" i="81" s="1"/>
  <c r="I91" i="81" s="1"/>
  <c r="I92" i="81" s="1"/>
  <c r="I93" i="81" s="1"/>
  <c r="I94" i="81" s="1"/>
  <c r="I95" i="81" s="1"/>
  <c r="I96" i="81" s="1"/>
  <c r="I97" i="81" s="1"/>
  <c r="I98" i="81" s="1"/>
  <c r="I99" i="81" s="1"/>
  <c r="I100" i="81" s="1"/>
  <c r="I101" i="81" s="1"/>
  <c r="I102" i="81" s="1"/>
  <c r="I103" i="81" s="1"/>
  <c r="I104" i="81" s="1"/>
  <c r="I105" i="81" s="1"/>
  <c r="I106" i="81" s="1"/>
  <c r="I107" i="81" s="1"/>
  <c r="I108" i="81" s="1"/>
  <c r="I109" i="81" s="1"/>
  <c r="I110" i="81" s="1"/>
  <c r="I111" i="81" s="1"/>
  <c r="I112" i="81" s="1"/>
  <c r="I113" i="81" s="1"/>
  <c r="I114" i="81" s="1"/>
  <c r="I115" i="81" s="1"/>
  <c r="Y12" i="81"/>
  <c r="AA12" i="81" s="1"/>
  <c r="Q12" i="81"/>
  <c r="O12" i="81"/>
  <c r="S12" i="81" s="1"/>
  <c r="AG6" i="81"/>
  <c r="U6" i="81"/>
  <c r="K6" i="81"/>
  <c r="G6" i="81"/>
  <c r="Y115" i="80"/>
  <c r="AA115" i="80" s="1"/>
  <c r="Q115" i="80"/>
  <c r="O115" i="80"/>
  <c r="AA114" i="80"/>
  <c r="Y114" i="80"/>
  <c r="O114" i="80"/>
  <c r="Q114" i="80" s="1"/>
  <c r="Y113" i="80"/>
  <c r="AA113" i="80" s="1"/>
  <c r="Q113" i="80"/>
  <c r="O113" i="80"/>
  <c r="AA112" i="80"/>
  <c r="Y112" i="80"/>
  <c r="O112" i="80"/>
  <c r="Q112" i="80" s="1"/>
  <c r="Y111" i="80"/>
  <c r="AA111" i="80" s="1"/>
  <c r="Q111" i="80"/>
  <c r="O111" i="80"/>
  <c r="AA110" i="80"/>
  <c r="Y110" i="80"/>
  <c r="O110" i="80"/>
  <c r="Q110" i="80" s="1"/>
  <c r="Y109" i="80"/>
  <c r="AA109" i="80" s="1"/>
  <c r="Q109" i="80"/>
  <c r="O109" i="80"/>
  <c r="AA108" i="80"/>
  <c r="Y108" i="80"/>
  <c r="O108" i="80"/>
  <c r="Q108" i="80" s="1"/>
  <c r="Y107" i="80"/>
  <c r="AA107" i="80" s="1"/>
  <c r="Q107" i="80"/>
  <c r="O107" i="80"/>
  <c r="AA106" i="80"/>
  <c r="Y106" i="80"/>
  <c r="O106" i="80"/>
  <c r="Q106" i="80" s="1"/>
  <c r="Y105" i="80"/>
  <c r="AA105" i="80" s="1"/>
  <c r="Q105" i="80"/>
  <c r="O105" i="80"/>
  <c r="AA104" i="80"/>
  <c r="Y104" i="80"/>
  <c r="O104" i="80"/>
  <c r="Q104" i="80" s="1"/>
  <c r="Y103" i="80"/>
  <c r="AA103" i="80" s="1"/>
  <c r="Q103" i="80"/>
  <c r="O103" i="80"/>
  <c r="AA102" i="80"/>
  <c r="Y102" i="80"/>
  <c r="O102" i="80"/>
  <c r="Q102" i="80" s="1"/>
  <c r="Y101" i="80"/>
  <c r="AA101" i="80" s="1"/>
  <c r="Q101" i="80"/>
  <c r="O101" i="80"/>
  <c r="AA100" i="80"/>
  <c r="Y100" i="80"/>
  <c r="O100" i="80"/>
  <c r="Q100" i="80" s="1"/>
  <c r="Y99" i="80"/>
  <c r="AA99" i="80" s="1"/>
  <c r="Q99" i="80"/>
  <c r="O99" i="80"/>
  <c r="AA98" i="80"/>
  <c r="Y98" i="80"/>
  <c r="O98" i="80"/>
  <c r="Q98" i="80" s="1"/>
  <c r="Y97" i="80"/>
  <c r="AA97" i="80" s="1"/>
  <c r="Q97" i="80"/>
  <c r="O97" i="80"/>
  <c r="AA96" i="80"/>
  <c r="Y96" i="80"/>
  <c r="O96" i="80"/>
  <c r="Q96" i="80" s="1"/>
  <c r="Y95" i="80"/>
  <c r="AA95" i="80" s="1"/>
  <c r="Q95" i="80"/>
  <c r="O95" i="80"/>
  <c r="AA94" i="80"/>
  <c r="Y94" i="80"/>
  <c r="O94" i="80"/>
  <c r="Q94" i="80" s="1"/>
  <c r="Y93" i="80"/>
  <c r="AA93" i="80" s="1"/>
  <c r="Q93" i="80"/>
  <c r="O93" i="80"/>
  <c r="AA92" i="80"/>
  <c r="Y92" i="80"/>
  <c r="O92" i="80"/>
  <c r="Q92" i="80" s="1"/>
  <c r="Y91" i="80"/>
  <c r="AA91" i="80" s="1"/>
  <c r="Q91" i="80"/>
  <c r="O91" i="80"/>
  <c r="AA90" i="80"/>
  <c r="Y90" i="80"/>
  <c r="O90" i="80"/>
  <c r="Q90" i="80" s="1"/>
  <c r="Y89" i="80"/>
  <c r="AA89" i="80" s="1"/>
  <c r="Q89" i="80"/>
  <c r="O89" i="80"/>
  <c r="AA88" i="80"/>
  <c r="Y88" i="80"/>
  <c r="O88" i="80"/>
  <c r="Q88" i="80" s="1"/>
  <c r="Y87" i="80"/>
  <c r="AA87" i="80" s="1"/>
  <c r="Q87" i="80"/>
  <c r="O87" i="80"/>
  <c r="AA86" i="80"/>
  <c r="Y86" i="80"/>
  <c r="O86" i="80"/>
  <c r="Q86" i="80" s="1"/>
  <c r="Y85" i="80"/>
  <c r="AA85" i="80" s="1"/>
  <c r="Q85" i="80"/>
  <c r="O85" i="80"/>
  <c r="AA84" i="80"/>
  <c r="Y84" i="80"/>
  <c r="O84" i="80"/>
  <c r="Q84" i="80" s="1"/>
  <c r="Y83" i="80"/>
  <c r="AA83" i="80" s="1"/>
  <c r="Q83" i="80"/>
  <c r="O83" i="80"/>
  <c r="AA82" i="80"/>
  <c r="Y82" i="80"/>
  <c r="O82" i="80"/>
  <c r="Q82" i="80" s="1"/>
  <c r="AA81" i="80"/>
  <c r="Y81" i="80"/>
  <c r="O81" i="80"/>
  <c r="Q81" i="80" s="1"/>
  <c r="Y80" i="80"/>
  <c r="AA80" i="80" s="1"/>
  <c r="Q80" i="80"/>
  <c r="O80" i="80"/>
  <c r="AA79" i="80"/>
  <c r="Y79" i="80"/>
  <c r="O79" i="80"/>
  <c r="Q79" i="80" s="1"/>
  <c r="Y78" i="80"/>
  <c r="AA78" i="80" s="1"/>
  <c r="Q78" i="80"/>
  <c r="O78" i="80"/>
  <c r="AA77" i="80"/>
  <c r="Y77" i="80"/>
  <c r="O77" i="80"/>
  <c r="Q77" i="80" s="1"/>
  <c r="Y76" i="80"/>
  <c r="AA76" i="80" s="1"/>
  <c r="Q76" i="80"/>
  <c r="O76" i="80"/>
  <c r="AA75" i="80"/>
  <c r="Y75" i="80"/>
  <c r="O75" i="80"/>
  <c r="Q75" i="80" s="1"/>
  <c r="Y74" i="80"/>
  <c r="AA74" i="80" s="1"/>
  <c r="Q74" i="80"/>
  <c r="O74" i="80"/>
  <c r="AA73" i="80"/>
  <c r="Y73" i="80"/>
  <c r="O73" i="80"/>
  <c r="Q73" i="80" s="1"/>
  <c r="Y72" i="80"/>
  <c r="AA72" i="80" s="1"/>
  <c r="Q72" i="80"/>
  <c r="O72" i="80"/>
  <c r="AA71" i="80"/>
  <c r="Y71" i="80"/>
  <c r="O71" i="80"/>
  <c r="Q71" i="80" s="1"/>
  <c r="Y70" i="80"/>
  <c r="AA70" i="80" s="1"/>
  <c r="Q70" i="80"/>
  <c r="O70" i="80"/>
  <c r="AA69" i="80"/>
  <c r="Y69" i="80"/>
  <c r="O69" i="80"/>
  <c r="Q69" i="80" s="1"/>
  <c r="Y68" i="80"/>
  <c r="AA68" i="80" s="1"/>
  <c r="Q68" i="80"/>
  <c r="O68" i="80"/>
  <c r="AA67" i="80"/>
  <c r="Y67" i="80"/>
  <c r="O67" i="80"/>
  <c r="Q67" i="80" s="1"/>
  <c r="Y66" i="80"/>
  <c r="AA66" i="80" s="1"/>
  <c r="Q66" i="80"/>
  <c r="O66" i="80"/>
  <c r="AA65" i="80"/>
  <c r="Y65" i="80"/>
  <c r="O65" i="80"/>
  <c r="Q65" i="80" s="1"/>
  <c r="Y64" i="80"/>
  <c r="AA64" i="80" s="1"/>
  <c r="Q64" i="80"/>
  <c r="O64" i="80"/>
  <c r="AA63" i="80"/>
  <c r="Y63" i="80"/>
  <c r="O63" i="80"/>
  <c r="Q63" i="80" s="1"/>
  <c r="Y62" i="80"/>
  <c r="AA62" i="80" s="1"/>
  <c r="Q62" i="80"/>
  <c r="O62" i="80"/>
  <c r="AA61" i="80"/>
  <c r="Y61" i="80"/>
  <c r="O61" i="80"/>
  <c r="Q61" i="80" s="1"/>
  <c r="Y60" i="80"/>
  <c r="AA60" i="80" s="1"/>
  <c r="Q60" i="80"/>
  <c r="O60" i="80"/>
  <c r="AA59" i="80"/>
  <c r="Y59" i="80"/>
  <c r="O59" i="80"/>
  <c r="Q59" i="80" s="1"/>
  <c r="Y58" i="80"/>
  <c r="AA58" i="80" s="1"/>
  <c r="Q58" i="80"/>
  <c r="O58" i="80"/>
  <c r="AA57" i="80"/>
  <c r="Y57" i="80"/>
  <c r="O57" i="80"/>
  <c r="Q57" i="80" s="1"/>
  <c r="Y56" i="80"/>
  <c r="AA56" i="80" s="1"/>
  <c r="Q56" i="80"/>
  <c r="O56" i="80"/>
  <c r="AA55" i="80"/>
  <c r="Y55" i="80"/>
  <c r="O55" i="80"/>
  <c r="Q55" i="80" s="1"/>
  <c r="Y54" i="80"/>
  <c r="AA54" i="80" s="1"/>
  <c r="Q54" i="80"/>
  <c r="O54" i="80"/>
  <c r="AA53" i="80"/>
  <c r="Y53" i="80"/>
  <c r="O53" i="80"/>
  <c r="Q53" i="80" s="1"/>
  <c r="Y52" i="80"/>
  <c r="AA52" i="80" s="1"/>
  <c r="Q52" i="80"/>
  <c r="O52" i="80"/>
  <c r="AA51" i="80"/>
  <c r="Y51" i="80"/>
  <c r="O51" i="80"/>
  <c r="Q51" i="80" s="1"/>
  <c r="Y50" i="80"/>
  <c r="AA50" i="80" s="1"/>
  <c r="Q50" i="80"/>
  <c r="O50" i="80"/>
  <c r="AA49" i="80"/>
  <c r="Y49" i="80"/>
  <c r="O49" i="80"/>
  <c r="Q49" i="80" s="1"/>
  <c r="Y48" i="80"/>
  <c r="AA48" i="80" s="1"/>
  <c r="Q48" i="80"/>
  <c r="O48" i="80"/>
  <c r="AA47" i="80"/>
  <c r="Y47" i="80"/>
  <c r="O47" i="80"/>
  <c r="Q47" i="80" s="1"/>
  <c r="Y46" i="80"/>
  <c r="AA46" i="80" s="1"/>
  <c r="Q46" i="80"/>
  <c r="O46" i="80"/>
  <c r="AA45" i="80"/>
  <c r="Y45" i="80"/>
  <c r="O45" i="80"/>
  <c r="Q45" i="80" s="1"/>
  <c r="Y44" i="80"/>
  <c r="AA44" i="80" s="1"/>
  <c r="Q44" i="80"/>
  <c r="O44" i="80"/>
  <c r="AL43" i="80"/>
  <c r="Y43" i="80"/>
  <c r="AA43" i="80" s="1"/>
  <c r="Q43" i="80"/>
  <c r="O43" i="80"/>
  <c r="AL42" i="80"/>
  <c r="Y42" i="80"/>
  <c r="AA42" i="80" s="1"/>
  <c r="Q42" i="80"/>
  <c r="O42" i="80"/>
  <c r="AL41" i="80"/>
  <c r="Y41" i="80"/>
  <c r="AA41" i="80" s="1"/>
  <c r="Q41" i="80"/>
  <c r="O41" i="80"/>
  <c r="AL40" i="80"/>
  <c r="Y40" i="80"/>
  <c r="AA40" i="80" s="1"/>
  <c r="Q40" i="80"/>
  <c r="O40" i="80"/>
  <c r="AL39" i="80"/>
  <c r="Y39" i="80"/>
  <c r="AA39" i="80" s="1"/>
  <c r="Q39" i="80"/>
  <c r="O39" i="80"/>
  <c r="AL38" i="80"/>
  <c r="Y38" i="80"/>
  <c r="AA38" i="80" s="1"/>
  <c r="Q38" i="80"/>
  <c r="O38" i="80"/>
  <c r="AL37" i="80"/>
  <c r="Y37" i="80"/>
  <c r="AA37" i="80" s="1"/>
  <c r="Q37" i="80"/>
  <c r="O37" i="80"/>
  <c r="AL36" i="80"/>
  <c r="Y36" i="80"/>
  <c r="AA36" i="80" s="1"/>
  <c r="Q36" i="80"/>
  <c r="O36" i="80"/>
  <c r="AL35" i="80"/>
  <c r="Y35" i="80"/>
  <c r="AA35" i="80" s="1"/>
  <c r="Q35" i="80"/>
  <c r="O35" i="80"/>
  <c r="AL34" i="80"/>
  <c r="Y34" i="80"/>
  <c r="AA34" i="80" s="1"/>
  <c r="Q34" i="80"/>
  <c r="O34" i="80"/>
  <c r="AL33" i="80"/>
  <c r="Y33" i="80"/>
  <c r="AA33" i="80" s="1"/>
  <c r="Q33" i="80"/>
  <c r="O33" i="80"/>
  <c r="AL32" i="80"/>
  <c r="Y32" i="80"/>
  <c r="AA32" i="80" s="1"/>
  <c r="Q32" i="80"/>
  <c r="O32" i="80"/>
  <c r="AL31" i="80"/>
  <c r="Y31" i="80"/>
  <c r="AA31" i="80" s="1"/>
  <c r="Q31" i="80"/>
  <c r="O31" i="80"/>
  <c r="AL30" i="80"/>
  <c r="Y30" i="80"/>
  <c r="AA30" i="80" s="1"/>
  <c r="Q30" i="80"/>
  <c r="O30" i="80"/>
  <c r="AL29" i="80"/>
  <c r="Y29" i="80"/>
  <c r="AA29" i="80" s="1"/>
  <c r="Q29" i="80"/>
  <c r="O29" i="80"/>
  <c r="AL28" i="80"/>
  <c r="Y28" i="80"/>
  <c r="AA28" i="80" s="1"/>
  <c r="Q28" i="80"/>
  <c r="O28" i="80"/>
  <c r="AL27" i="80"/>
  <c r="Y27" i="80"/>
  <c r="AA27" i="80" s="1"/>
  <c r="Q27" i="80"/>
  <c r="O27" i="80"/>
  <c r="AL26" i="80"/>
  <c r="Y26" i="80"/>
  <c r="AA26" i="80" s="1"/>
  <c r="Q26" i="80"/>
  <c r="O26" i="80"/>
  <c r="AL25" i="80"/>
  <c r="Y25" i="80"/>
  <c r="AA25" i="80" s="1"/>
  <c r="Q25" i="80"/>
  <c r="O25" i="80"/>
  <c r="AL24" i="80"/>
  <c r="Y24" i="80"/>
  <c r="AA24" i="80" s="1"/>
  <c r="Q24" i="80"/>
  <c r="O24" i="80"/>
  <c r="AL23" i="80"/>
  <c r="Y23" i="80"/>
  <c r="AA23" i="80" s="1"/>
  <c r="Q23" i="80"/>
  <c r="O23" i="80"/>
  <c r="AL22" i="80"/>
  <c r="Y22" i="80"/>
  <c r="AA22" i="80" s="1"/>
  <c r="Q22" i="80"/>
  <c r="O22" i="80"/>
  <c r="AL21" i="80"/>
  <c r="Y21" i="80"/>
  <c r="AA21" i="80" s="1"/>
  <c r="Q21" i="80"/>
  <c r="O21" i="80"/>
  <c r="AL20" i="80"/>
  <c r="AA20" i="80"/>
  <c r="Y20" i="80"/>
  <c r="O20" i="80"/>
  <c r="Q20" i="80" s="1"/>
  <c r="AL19" i="80"/>
  <c r="AA19" i="80"/>
  <c r="Y19" i="80"/>
  <c r="O19" i="80"/>
  <c r="Q19" i="80" s="1"/>
  <c r="AL18" i="80"/>
  <c r="AA18" i="80"/>
  <c r="Y18" i="80"/>
  <c r="O18" i="80"/>
  <c r="Q18" i="80" s="1"/>
  <c r="AL17" i="80"/>
  <c r="AA17" i="80"/>
  <c r="Y17" i="80"/>
  <c r="O17" i="80"/>
  <c r="Q17" i="80" s="1"/>
  <c r="AL16" i="80"/>
  <c r="AA16" i="80"/>
  <c r="Y16" i="80"/>
  <c r="O16" i="80"/>
  <c r="Q16" i="80" s="1"/>
  <c r="AL15" i="80"/>
  <c r="AA15" i="80"/>
  <c r="Y15" i="80"/>
  <c r="O15" i="80"/>
  <c r="Q15" i="80" s="1"/>
  <c r="AL14" i="80"/>
  <c r="AJ14" i="80"/>
  <c r="AJ15" i="80" s="1"/>
  <c r="AJ16" i="80" s="1"/>
  <c r="AJ17" i="80" s="1"/>
  <c r="AJ18" i="80" s="1"/>
  <c r="AJ19" i="80" s="1"/>
  <c r="AJ20" i="80" s="1"/>
  <c r="AJ21" i="80" s="1"/>
  <c r="AJ22" i="80" s="1"/>
  <c r="AJ23" i="80" s="1"/>
  <c r="AJ24" i="80" s="1"/>
  <c r="AJ25" i="80" s="1"/>
  <c r="AJ26" i="80" s="1"/>
  <c r="AJ27" i="80" s="1"/>
  <c r="AJ28" i="80" s="1"/>
  <c r="AJ29" i="80" s="1"/>
  <c r="AJ30" i="80" s="1"/>
  <c r="AJ31" i="80" s="1"/>
  <c r="AJ32" i="80" s="1"/>
  <c r="AJ33" i="80" s="1"/>
  <c r="AJ34" i="80" s="1"/>
  <c r="AJ35" i="80" s="1"/>
  <c r="AJ36" i="80" s="1"/>
  <c r="AJ37" i="80" s="1"/>
  <c r="AJ38" i="80" s="1"/>
  <c r="AJ39" i="80" s="1"/>
  <c r="AJ40" i="80" s="1"/>
  <c r="AJ41" i="80" s="1"/>
  <c r="AJ42" i="80" s="1"/>
  <c r="AJ43" i="80" s="1"/>
  <c r="AG14" i="80"/>
  <c r="AG15" i="80" s="1"/>
  <c r="AG16" i="80" s="1"/>
  <c r="AG17" i="80" s="1"/>
  <c r="AG18" i="80" s="1"/>
  <c r="AG19" i="80" s="1"/>
  <c r="AG20" i="80" s="1"/>
  <c r="AG21" i="80" s="1"/>
  <c r="AG22" i="80" s="1"/>
  <c r="AG23" i="80" s="1"/>
  <c r="AG24" i="80" s="1"/>
  <c r="AG25" i="80" s="1"/>
  <c r="AG26" i="80" s="1"/>
  <c r="AG27" i="80" s="1"/>
  <c r="AG28" i="80" s="1"/>
  <c r="AG29" i="80" s="1"/>
  <c r="AG30" i="80" s="1"/>
  <c r="AG31" i="80" s="1"/>
  <c r="AG32" i="80" s="1"/>
  <c r="AG33" i="80" s="1"/>
  <c r="AG34" i="80" s="1"/>
  <c r="AG35" i="80" s="1"/>
  <c r="AG36" i="80" s="1"/>
  <c r="AG37" i="80" s="1"/>
  <c r="AG38" i="80" s="1"/>
  <c r="AG39" i="80" s="1"/>
  <c r="AG40" i="80" s="1"/>
  <c r="AG41" i="80" s="1"/>
  <c r="AG42" i="80" s="1"/>
  <c r="AG43" i="80" s="1"/>
  <c r="AA14" i="80"/>
  <c r="Y14" i="80"/>
  <c r="O14" i="80"/>
  <c r="Q14" i="80" s="1"/>
  <c r="AL13" i="80"/>
  <c r="AA13" i="80"/>
  <c r="Y13" i="80"/>
  <c r="W13" i="80"/>
  <c r="W14" i="80" s="1"/>
  <c r="W15" i="80" s="1"/>
  <c r="W16" i="80" s="1"/>
  <c r="W17" i="80" s="1"/>
  <c r="W18" i="80" s="1"/>
  <c r="W19" i="80" s="1"/>
  <c r="W20" i="80" s="1"/>
  <c r="W21" i="80" s="1"/>
  <c r="W22" i="80" s="1"/>
  <c r="W23" i="80" s="1"/>
  <c r="W24" i="80" s="1"/>
  <c r="W25" i="80" s="1"/>
  <c r="W26" i="80" s="1"/>
  <c r="W27" i="80" s="1"/>
  <c r="W28" i="80" s="1"/>
  <c r="W29" i="80" s="1"/>
  <c r="W30" i="80" s="1"/>
  <c r="W31" i="80" s="1"/>
  <c r="W32" i="80" s="1"/>
  <c r="W33" i="80" s="1"/>
  <c r="W34" i="80" s="1"/>
  <c r="W35" i="80" s="1"/>
  <c r="W36" i="80" s="1"/>
  <c r="W37" i="80" s="1"/>
  <c r="W38" i="80" s="1"/>
  <c r="W39" i="80" s="1"/>
  <c r="W40" i="80" s="1"/>
  <c r="W41" i="80" s="1"/>
  <c r="W42" i="80" s="1"/>
  <c r="W43" i="80" s="1"/>
  <c r="W44" i="80" s="1"/>
  <c r="W45" i="80" s="1"/>
  <c r="W46" i="80" s="1"/>
  <c r="W47" i="80" s="1"/>
  <c r="W48" i="80" s="1"/>
  <c r="W49" i="80" s="1"/>
  <c r="W50" i="80" s="1"/>
  <c r="W51" i="80" s="1"/>
  <c r="W52" i="80" s="1"/>
  <c r="W53" i="80" s="1"/>
  <c r="W54" i="80" s="1"/>
  <c r="W55" i="80" s="1"/>
  <c r="W56" i="80" s="1"/>
  <c r="W57" i="80" s="1"/>
  <c r="W58" i="80" s="1"/>
  <c r="W59" i="80" s="1"/>
  <c r="W60" i="80" s="1"/>
  <c r="W61" i="80" s="1"/>
  <c r="W62" i="80" s="1"/>
  <c r="W63" i="80" s="1"/>
  <c r="W64" i="80" s="1"/>
  <c r="W65" i="80" s="1"/>
  <c r="W66" i="80" s="1"/>
  <c r="W67" i="80" s="1"/>
  <c r="W68" i="80" s="1"/>
  <c r="W69" i="80" s="1"/>
  <c r="W70" i="80" s="1"/>
  <c r="W71" i="80" s="1"/>
  <c r="W72" i="80" s="1"/>
  <c r="W73" i="80" s="1"/>
  <c r="W74" i="80" s="1"/>
  <c r="W75" i="80" s="1"/>
  <c r="W76" i="80" s="1"/>
  <c r="W77" i="80" s="1"/>
  <c r="W78" i="80" s="1"/>
  <c r="W79" i="80" s="1"/>
  <c r="W80" i="80" s="1"/>
  <c r="W81" i="80" s="1"/>
  <c r="W82" i="80" s="1"/>
  <c r="W83" i="80" s="1"/>
  <c r="W84" i="80" s="1"/>
  <c r="W85" i="80" s="1"/>
  <c r="W86" i="80" s="1"/>
  <c r="W87" i="80" s="1"/>
  <c r="W88" i="80" s="1"/>
  <c r="W89" i="80" s="1"/>
  <c r="W90" i="80" s="1"/>
  <c r="W91" i="80" s="1"/>
  <c r="W92" i="80" s="1"/>
  <c r="W93" i="80" s="1"/>
  <c r="W94" i="80" s="1"/>
  <c r="W95" i="80" s="1"/>
  <c r="W96" i="80" s="1"/>
  <c r="W97" i="80" s="1"/>
  <c r="W98" i="80" s="1"/>
  <c r="W99" i="80" s="1"/>
  <c r="W100" i="80" s="1"/>
  <c r="W101" i="80" s="1"/>
  <c r="W102" i="80" s="1"/>
  <c r="W103" i="80" s="1"/>
  <c r="W104" i="80" s="1"/>
  <c r="W105" i="80" s="1"/>
  <c r="W106" i="80" s="1"/>
  <c r="W107" i="80" s="1"/>
  <c r="W108" i="80" s="1"/>
  <c r="W109" i="80" s="1"/>
  <c r="W110" i="80" s="1"/>
  <c r="W111" i="80" s="1"/>
  <c r="W112" i="80" s="1"/>
  <c r="W113" i="80" s="1"/>
  <c r="W114" i="80" s="1"/>
  <c r="W115" i="80" s="1"/>
  <c r="O13" i="80"/>
  <c r="Q13" i="80" s="1"/>
  <c r="M13" i="80"/>
  <c r="M14" i="80" s="1"/>
  <c r="M15" i="80" s="1"/>
  <c r="M16" i="80" s="1"/>
  <c r="M17" i="80" s="1"/>
  <c r="M18" i="80" s="1"/>
  <c r="M19" i="80" s="1"/>
  <c r="M20" i="80" s="1"/>
  <c r="M21" i="80" s="1"/>
  <c r="M22" i="80" s="1"/>
  <c r="M23" i="80" s="1"/>
  <c r="M24" i="80" s="1"/>
  <c r="M25" i="80" s="1"/>
  <c r="M26" i="80" s="1"/>
  <c r="M27" i="80" s="1"/>
  <c r="M28" i="80" s="1"/>
  <c r="M29" i="80" s="1"/>
  <c r="M30" i="80" s="1"/>
  <c r="M31" i="80" s="1"/>
  <c r="M32" i="80" s="1"/>
  <c r="M33" i="80" s="1"/>
  <c r="M34" i="80" s="1"/>
  <c r="M35" i="80" s="1"/>
  <c r="M36" i="80" s="1"/>
  <c r="M37" i="80" s="1"/>
  <c r="M38" i="80" s="1"/>
  <c r="M39" i="80" s="1"/>
  <c r="M40" i="80" s="1"/>
  <c r="M41" i="80" s="1"/>
  <c r="M42" i="80" s="1"/>
  <c r="M43" i="80" s="1"/>
  <c r="M44" i="80" s="1"/>
  <c r="M45" i="80" s="1"/>
  <c r="M46" i="80" s="1"/>
  <c r="M47" i="80" s="1"/>
  <c r="M48" i="80" s="1"/>
  <c r="M49" i="80" s="1"/>
  <c r="M50" i="80" s="1"/>
  <c r="M51" i="80" s="1"/>
  <c r="M52" i="80" s="1"/>
  <c r="M53" i="80" s="1"/>
  <c r="M54" i="80" s="1"/>
  <c r="M55" i="80" s="1"/>
  <c r="M56" i="80" s="1"/>
  <c r="M57" i="80" s="1"/>
  <c r="M58" i="80" s="1"/>
  <c r="M59" i="80" s="1"/>
  <c r="M60" i="80" s="1"/>
  <c r="M61" i="80" s="1"/>
  <c r="M62" i="80" s="1"/>
  <c r="M63" i="80" s="1"/>
  <c r="M64" i="80" s="1"/>
  <c r="M65" i="80" s="1"/>
  <c r="M66" i="80" s="1"/>
  <c r="M67" i="80" s="1"/>
  <c r="M68" i="80" s="1"/>
  <c r="M69" i="80" s="1"/>
  <c r="M70" i="80" s="1"/>
  <c r="M71" i="80" s="1"/>
  <c r="M72" i="80" s="1"/>
  <c r="M73" i="80" s="1"/>
  <c r="M74" i="80" s="1"/>
  <c r="M75" i="80" s="1"/>
  <c r="M76" i="80" s="1"/>
  <c r="M77" i="80" s="1"/>
  <c r="M78" i="80" s="1"/>
  <c r="M79" i="80" s="1"/>
  <c r="M80" i="80" s="1"/>
  <c r="M81" i="80" s="1"/>
  <c r="M82" i="80" s="1"/>
  <c r="M83" i="80" s="1"/>
  <c r="M84" i="80" s="1"/>
  <c r="M85" i="80" s="1"/>
  <c r="M86" i="80" s="1"/>
  <c r="M87" i="80" s="1"/>
  <c r="M88" i="80" s="1"/>
  <c r="M89" i="80" s="1"/>
  <c r="M90" i="80" s="1"/>
  <c r="M91" i="80" s="1"/>
  <c r="M92" i="80" s="1"/>
  <c r="M93" i="80" s="1"/>
  <c r="M94" i="80" s="1"/>
  <c r="M95" i="80" s="1"/>
  <c r="M96" i="80" s="1"/>
  <c r="M97" i="80" s="1"/>
  <c r="M98" i="80" s="1"/>
  <c r="M99" i="80" s="1"/>
  <c r="M100" i="80" s="1"/>
  <c r="M101" i="80" s="1"/>
  <c r="M102" i="80" s="1"/>
  <c r="M103" i="80" s="1"/>
  <c r="M104" i="80" s="1"/>
  <c r="M105" i="80" s="1"/>
  <c r="M106" i="80" s="1"/>
  <c r="M107" i="80" s="1"/>
  <c r="M108" i="80" s="1"/>
  <c r="M109" i="80" s="1"/>
  <c r="M110" i="80" s="1"/>
  <c r="M111" i="80" s="1"/>
  <c r="M112" i="80" s="1"/>
  <c r="M113" i="80" s="1"/>
  <c r="M114" i="80" s="1"/>
  <c r="M115" i="80" s="1"/>
  <c r="I13" i="80"/>
  <c r="I14" i="80" s="1"/>
  <c r="I15" i="80" s="1"/>
  <c r="I16" i="80" s="1"/>
  <c r="I17" i="80" s="1"/>
  <c r="I18" i="80" s="1"/>
  <c r="I19" i="80" s="1"/>
  <c r="I20" i="80" s="1"/>
  <c r="I21" i="80" s="1"/>
  <c r="I22" i="80" s="1"/>
  <c r="I23" i="80" s="1"/>
  <c r="I24" i="80" s="1"/>
  <c r="I25" i="80" s="1"/>
  <c r="I26" i="80" s="1"/>
  <c r="I27" i="80" s="1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I39" i="80" s="1"/>
  <c r="I40" i="80" s="1"/>
  <c r="I41" i="80" s="1"/>
  <c r="I42" i="80" s="1"/>
  <c r="I43" i="80" s="1"/>
  <c r="I44" i="80" s="1"/>
  <c r="I45" i="80" s="1"/>
  <c r="I46" i="80" s="1"/>
  <c r="I47" i="80" s="1"/>
  <c r="I48" i="80" s="1"/>
  <c r="I49" i="80" s="1"/>
  <c r="I50" i="80" s="1"/>
  <c r="I51" i="80" s="1"/>
  <c r="I52" i="80" s="1"/>
  <c r="I53" i="80" s="1"/>
  <c r="I54" i="80" s="1"/>
  <c r="I55" i="80" s="1"/>
  <c r="I56" i="80" s="1"/>
  <c r="I57" i="80" s="1"/>
  <c r="I58" i="80" s="1"/>
  <c r="I59" i="80" s="1"/>
  <c r="I60" i="80" s="1"/>
  <c r="I61" i="80" s="1"/>
  <c r="I62" i="80" s="1"/>
  <c r="I63" i="80" s="1"/>
  <c r="I64" i="80" s="1"/>
  <c r="I65" i="80" s="1"/>
  <c r="I66" i="80" s="1"/>
  <c r="I67" i="80" s="1"/>
  <c r="I68" i="80" s="1"/>
  <c r="I69" i="80" s="1"/>
  <c r="I70" i="80" s="1"/>
  <c r="I71" i="80" s="1"/>
  <c r="I72" i="80" s="1"/>
  <c r="I73" i="80" s="1"/>
  <c r="I74" i="80" s="1"/>
  <c r="I75" i="80" s="1"/>
  <c r="I76" i="80" s="1"/>
  <c r="I77" i="80" s="1"/>
  <c r="I78" i="80" s="1"/>
  <c r="I79" i="80" s="1"/>
  <c r="I80" i="80" s="1"/>
  <c r="I81" i="80" s="1"/>
  <c r="I82" i="80" s="1"/>
  <c r="I83" i="80" s="1"/>
  <c r="I84" i="80" s="1"/>
  <c r="I85" i="80" s="1"/>
  <c r="I86" i="80" s="1"/>
  <c r="I87" i="80" s="1"/>
  <c r="I88" i="80" s="1"/>
  <c r="I89" i="80" s="1"/>
  <c r="I90" i="80" s="1"/>
  <c r="I91" i="80" s="1"/>
  <c r="I92" i="80" s="1"/>
  <c r="I93" i="80" s="1"/>
  <c r="I94" i="80" s="1"/>
  <c r="I95" i="80" s="1"/>
  <c r="I96" i="80" s="1"/>
  <c r="I97" i="80" s="1"/>
  <c r="I98" i="80" s="1"/>
  <c r="I99" i="80" s="1"/>
  <c r="I100" i="80" s="1"/>
  <c r="I101" i="80" s="1"/>
  <c r="I102" i="80" s="1"/>
  <c r="I103" i="80" s="1"/>
  <c r="I104" i="80" s="1"/>
  <c r="I105" i="80" s="1"/>
  <c r="I106" i="80" s="1"/>
  <c r="I107" i="80" s="1"/>
  <c r="I108" i="80" s="1"/>
  <c r="I109" i="80" s="1"/>
  <c r="I110" i="80" s="1"/>
  <c r="I111" i="80" s="1"/>
  <c r="I112" i="80" s="1"/>
  <c r="I113" i="80" s="1"/>
  <c r="I114" i="80" s="1"/>
  <c r="I115" i="80" s="1"/>
  <c r="AA12" i="80"/>
  <c r="Y12" i="80"/>
  <c r="AC12" i="80" s="1"/>
  <c r="O12" i="80"/>
  <c r="Q12" i="80" s="1"/>
  <c r="AG6" i="80"/>
  <c r="U6" i="80"/>
  <c r="K6" i="80"/>
  <c r="G6" i="80"/>
  <c r="Y115" i="79"/>
  <c r="AA115" i="79" s="1"/>
  <c r="Q115" i="79"/>
  <c r="O115" i="79"/>
  <c r="AA114" i="79"/>
  <c r="Y114" i="79"/>
  <c r="O114" i="79"/>
  <c r="Q114" i="79" s="1"/>
  <c r="Y113" i="79"/>
  <c r="AA113" i="79" s="1"/>
  <c r="Q113" i="79"/>
  <c r="O113" i="79"/>
  <c r="AA112" i="79"/>
  <c r="Y112" i="79"/>
  <c r="O112" i="79"/>
  <c r="Q112" i="79" s="1"/>
  <c r="Y111" i="79"/>
  <c r="AA111" i="79" s="1"/>
  <c r="Q111" i="79"/>
  <c r="O111" i="79"/>
  <c r="AA110" i="79"/>
  <c r="Y110" i="79"/>
  <c r="O110" i="79"/>
  <c r="Q110" i="79" s="1"/>
  <c r="Y109" i="79"/>
  <c r="AA109" i="79" s="1"/>
  <c r="Q109" i="79"/>
  <c r="O109" i="79"/>
  <c r="AA108" i="79"/>
  <c r="Y108" i="79"/>
  <c r="O108" i="79"/>
  <c r="Q108" i="79" s="1"/>
  <c r="Y107" i="79"/>
  <c r="AA107" i="79" s="1"/>
  <c r="Q107" i="79"/>
  <c r="O107" i="79"/>
  <c r="AA106" i="79"/>
  <c r="Y106" i="79"/>
  <c r="O106" i="79"/>
  <c r="Q106" i="79" s="1"/>
  <c r="Y105" i="79"/>
  <c r="AA105" i="79" s="1"/>
  <c r="Q105" i="79"/>
  <c r="O105" i="79"/>
  <c r="AA104" i="79"/>
  <c r="Y104" i="79"/>
  <c r="O104" i="79"/>
  <c r="Q104" i="79" s="1"/>
  <c r="Y103" i="79"/>
  <c r="AA103" i="79" s="1"/>
  <c r="Q103" i="79"/>
  <c r="O103" i="79"/>
  <c r="AA102" i="79"/>
  <c r="Y102" i="79"/>
  <c r="O102" i="79"/>
  <c r="Q102" i="79" s="1"/>
  <c r="Y101" i="79"/>
  <c r="AA101" i="79" s="1"/>
  <c r="Q101" i="79"/>
  <c r="O101" i="79"/>
  <c r="AA100" i="79"/>
  <c r="Y100" i="79"/>
  <c r="O100" i="79"/>
  <c r="Q100" i="79" s="1"/>
  <c r="Y99" i="79"/>
  <c r="AA99" i="79" s="1"/>
  <c r="Q99" i="79"/>
  <c r="O99" i="79"/>
  <c r="AA98" i="79"/>
  <c r="Y98" i="79"/>
  <c r="O98" i="79"/>
  <c r="Q98" i="79" s="1"/>
  <c r="Y97" i="79"/>
  <c r="AA97" i="79" s="1"/>
  <c r="Q97" i="79"/>
  <c r="O97" i="79"/>
  <c r="AA96" i="79"/>
  <c r="Y96" i="79"/>
  <c r="O96" i="79"/>
  <c r="Q96" i="79" s="1"/>
  <c r="Y95" i="79"/>
  <c r="AA95" i="79" s="1"/>
  <c r="Q95" i="79"/>
  <c r="O95" i="79"/>
  <c r="AA94" i="79"/>
  <c r="Y94" i="79"/>
  <c r="O94" i="79"/>
  <c r="Q94" i="79" s="1"/>
  <c r="Y93" i="79"/>
  <c r="AA93" i="79" s="1"/>
  <c r="Q93" i="79"/>
  <c r="O93" i="79"/>
  <c r="AA92" i="79"/>
  <c r="Y92" i="79"/>
  <c r="O92" i="79"/>
  <c r="Q92" i="79" s="1"/>
  <c r="Y91" i="79"/>
  <c r="AA91" i="79" s="1"/>
  <c r="Q91" i="79"/>
  <c r="O91" i="79"/>
  <c r="AA90" i="79"/>
  <c r="Y90" i="79"/>
  <c r="O90" i="79"/>
  <c r="Q90" i="79" s="1"/>
  <c r="Y89" i="79"/>
  <c r="AA89" i="79" s="1"/>
  <c r="Q89" i="79"/>
  <c r="O89" i="79"/>
  <c r="AA88" i="79"/>
  <c r="Y88" i="79"/>
  <c r="O88" i="79"/>
  <c r="Q88" i="79" s="1"/>
  <c r="Y87" i="79"/>
  <c r="AA87" i="79" s="1"/>
  <c r="Q87" i="79"/>
  <c r="O87" i="79"/>
  <c r="AA86" i="79"/>
  <c r="Y86" i="79"/>
  <c r="O86" i="79"/>
  <c r="Q86" i="79" s="1"/>
  <c r="Y85" i="79"/>
  <c r="AA85" i="79" s="1"/>
  <c r="Q85" i="79"/>
  <c r="O85" i="79"/>
  <c r="AA84" i="79"/>
  <c r="Y84" i="79"/>
  <c r="O84" i="79"/>
  <c r="Q84" i="79" s="1"/>
  <c r="Y83" i="79"/>
  <c r="AA83" i="79" s="1"/>
  <c r="Q83" i="79"/>
  <c r="O83" i="79"/>
  <c r="AA82" i="79"/>
  <c r="Y82" i="79"/>
  <c r="O82" i="79"/>
  <c r="Q82" i="79" s="1"/>
  <c r="AA81" i="79"/>
  <c r="Y81" i="79"/>
  <c r="O81" i="79"/>
  <c r="Q81" i="79" s="1"/>
  <c r="Y80" i="79"/>
  <c r="AA80" i="79" s="1"/>
  <c r="Q80" i="79"/>
  <c r="O80" i="79"/>
  <c r="AA79" i="79"/>
  <c r="Y79" i="79"/>
  <c r="O79" i="79"/>
  <c r="Q79" i="79" s="1"/>
  <c r="Y78" i="79"/>
  <c r="AA78" i="79" s="1"/>
  <c r="Q78" i="79"/>
  <c r="O78" i="79"/>
  <c r="AA77" i="79"/>
  <c r="Y77" i="79"/>
  <c r="O77" i="79"/>
  <c r="Q77" i="79" s="1"/>
  <c r="Y76" i="79"/>
  <c r="AA76" i="79" s="1"/>
  <c r="Q76" i="79"/>
  <c r="O76" i="79"/>
  <c r="AA75" i="79"/>
  <c r="Y75" i="79"/>
  <c r="O75" i="79"/>
  <c r="Q75" i="79" s="1"/>
  <c r="Y74" i="79"/>
  <c r="AA74" i="79" s="1"/>
  <c r="Q74" i="79"/>
  <c r="O74" i="79"/>
  <c r="AA73" i="79"/>
  <c r="Y73" i="79"/>
  <c r="O73" i="79"/>
  <c r="Q73" i="79" s="1"/>
  <c r="Y72" i="79"/>
  <c r="AA72" i="79" s="1"/>
  <c r="Q72" i="79"/>
  <c r="O72" i="79"/>
  <c r="AA71" i="79"/>
  <c r="Y71" i="79"/>
  <c r="O71" i="79"/>
  <c r="Q71" i="79" s="1"/>
  <c r="Y70" i="79"/>
  <c r="AA70" i="79" s="1"/>
  <c r="Q70" i="79"/>
  <c r="O70" i="79"/>
  <c r="AA69" i="79"/>
  <c r="Y69" i="79"/>
  <c r="O69" i="79"/>
  <c r="Q69" i="79" s="1"/>
  <c r="Y68" i="79"/>
  <c r="AA68" i="79" s="1"/>
  <c r="Q68" i="79"/>
  <c r="O68" i="79"/>
  <c r="AA67" i="79"/>
  <c r="Y67" i="79"/>
  <c r="O67" i="79"/>
  <c r="Q67" i="79" s="1"/>
  <c r="Y66" i="79"/>
  <c r="AA66" i="79" s="1"/>
  <c r="Q66" i="79"/>
  <c r="O66" i="79"/>
  <c r="AA65" i="79"/>
  <c r="Y65" i="79"/>
  <c r="O65" i="79"/>
  <c r="Q65" i="79" s="1"/>
  <c r="Y64" i="79"/>
  <c r="AA64" i="79" s="1"/>
  <c r="Q64" i="79"/>
  <c r="O64" i="79"/>
  <c r="AA63" i="79"/>
  <c r="Y63" i="79"/>
  <c r="O63" i="79"/>
  <c r="Q63" i="79" s="1"/>
  <c r="Y62" i="79"/>
  <c r="AA62" i="79" s="1"/>
  <c r="Q62" i="79"/>
  <c r="O62" i="79"/>
  <c r="AA61" i="79"/>
  <c r="Y61" i="79"/>
  <c r="O61" i="79"/>
  <c r="Q61" i="79" s="1"/>
  <c r="Y60" i="79"/>
  <c r="AA60" i="79" s="1"/>
  <c r="Q60" i="79"/>
  <c r="O60" i="79"/>
  <c r="AA59" i="79"/>
  <c r="Y59" i="79"/>
  <c r="O59" i="79"/>
  <c r="Q59" i="79" s="1"/>
  <c r="Y58" i="79"/>
  <c r="AA58" i="79" s="1"/>
  <c r="Q58" i="79"/>
  <c r="O58" i="79"/>
  <c r="AA57" i="79"/>
  <c r="Y57" i="79"/>
  <c r="O57" i="79"/>
  <c r="Q57" i="79" s="1"/>
  <c r="Y56" i="79"/>
  <c r="AA56" i="79" s="1"/>
  <c r="Q56" i="79"/>
  <c r="O56" i="79"/>
  <c r="AA55" i="79"/>
  <c r="Y55" i="79"/>
  <c r="O55" i="79"/>
  <c r="Q55" i="79" s="1"/>
  <c r="Y54" i="79"/>
  <c r="AA54" i="79" s="1"/>
  <c r="Q54" i="79"/>
  <c r="O54" i="79"/>
  <c r="AA53" i="79"/>
  <c r="Y53" i="79"/>
  <c r="O53" i="79"/>
  <c r="Q53" i="79" s="1"/>
  <c r="Y52" i="79"/>
  <c r="AA52" i="79" s="1"/>
  <c r="Q52" i="79"/>
  <c r="O52" i="79"/>
  <c r="AA51" i="79"/>
  <c r="Y51" i="79"/>
  <c r="O51" i="79"/>
  <c r="Q51" i="79" s="1"/>
  <c r="Y50" i="79"/>
  <c r="AA50" i="79" s="1"/>
  <c r="Q50" i="79"/>
  <c r="O50" i="79"/>
  <c r="AA49" i="79"/>
  <c r="Y49" i="79"/>
  <c r="O49" i="79"/>
  <c r="Q49" i="79" s="1"/>
  <c r="Y48" i="79"/>
  <c r="AA48" i="79" s="1"/>
  <c r="Q48" i="79"/>
  <c r="O48" i="79"/>
  <c r="AA47" i="79"/>
  <c r="Y47" i="79"/>
  <c r="O47" i="79"/>
  <c r="Q47" i="79" s="1"/>
  <c r="Y46" i="79"/>
  <c r="AA46" i="79" s="1"/>
  <c r="Q46" i="79"/>
  <c r="O46" i="79"/>
  <c r="AA45" i="79"/>
  <c r="Y45" i="79"/>
  <c r="O45" i="79"/>
  <c r="Q45" i="79" s="1"/>
  <c r="Y44" i="79"/>
  <c r="AA44" i="79" s="1"/>
  <c r="Q44" i="79"/>
  <c r="O44" i="79"/>
  <c r="AL43" i="79"/>
  <c r="Y43" i="79"/>
  <c r="AA43" i="79" s="1"/>
  <c r="Q43" i="79"/>
  <c r="O43" i="79"/>
  <c r="AL42" i="79"/>
  <c r="Y42" i="79"/>
  <c r="AA42" i="79" s="1"/>
  <c r="Q42" i="79"/>
  <c r="O42" i="79"/>
  <c r="AL41" i="79"/>
  <c r="Y41" i="79"/>
  <c r="AA41" i="79" s="1"/>
  <c r="Q41" i="79"/>
  <c r="O41" i="79"/>
  <c r="AL40" i="79"/>
  <c r="Y40" i="79"/>
  <c r="AA40" i="79" s="1"/>
  <c r="Q40" i="79"/>
  <c r="O40" i="79"/>
  <c r="AL39" i="79"/>
  <c r="Y39" i="79"/>
  <c r="AA39" i="79" s="1"/>
  <c r="Q39" i="79"/>
  <c r="O39" i="79"/>
  <c r="AL38" i="79"/>
  <c r="Y38" i="79"/>
  <c r="AA38" i="79" s="1"/>
  <c r="Q38" i="79"/>
  <c r="O38" i="79"/>
  <c r="AL37" i="79"/>
  <c r="Y37" i="79"/>
  <c r="AA37" i="79" s="1"/>
  <c r="Q37" i="79"/>
  <c r="O37" i="79"/>
  <c r="AL36" i="79"/>
  <c r="Y36" i="79"/>
  <c r="AA36" i="79" s="1"/>
  <c r="Q36" i="79"/>
  <c r="O36" i="79"/>
  <c r="AL35" i="79"/>
  <c r="Y35" i="79"/>
  <c r="AA35" i="79" s="1"/>
  <c r="Q35" i="79"/>
  <c r="O35" i="79"/>
  <c r="AL34" i="79"/>
  <c r="Y34" i="79"/>
  <c r="AA34" i="79" s="1"/>
  <c r="Q34" i="79"/>
  <c r="O34" i="79"/>
  <c r="AL33" i="79"/>
  <c r="Y33" i="79"/>
  <c r="AA33" i="79" s="1"/>
  <c r="Q33" i="79"/>
  <c r="O33" i="79"/>
  <c r="AL32" i="79"/>
  <c r="Y32" i="79"/>
  <c r="AA32" i="79" s="1"/>
  <c r="Q32" i="79"/>
  <c r="O32" i="79"/>
  <c r="AL31" i="79"/>
  <c r="Y31" i="79"/>
  <c r="AA31" i="79" s="1"/>
  <c r="Q31" i="79"/>
  <c r="O31" i="79"/>
  <c r="AL30" i="79"/>
  <c r="Y30" i="79"/>
  <c r="AA30" i="79" s="1"/>
  <c r="Q30" i="79"/>
  <c r="O30" i="79"/>
  <c r="AL29" i="79"/>
  <c r="Y29" i="79"/>
  <c r="AA29" i="79" s="1"/>
  <c r="Q29" i="79"/>
  <c r="O29" i="79"/>
  <c r="AL28" i="79"/>
  <c r="Y28" i="79"/>
  <c r="AA28" i="79" s="1"/>
  <c r="Q28" i="79"/>
  <c r="O28" i="79"/>
  <c r="AL27" i="79"/>
  <c r="Y27" i="79"/>
  <c r="AA27" i="79" s="1"/>
  <c r="Q27" i="79"/>
  <c r="O27" i="79"/>
  <c r="AL26" i="79"/>
  <c r="Y26" i="79"/>
  <c r="AA26" i="79" s="1"/>
  <c r="Q26" i="79"/>
  <c r="O26" i="79"/>
  <c r="AL25" i="79"/>
  <c r="Y25" i="79"/>
  <c r="AA25" i="79" s="1"/>
  <c r="Q25" i="79"/>
  <c r="O25" i="79"/>
  <c r="AL24" i="79"/>
  <c r="Y24" i="79"/>
  <c r="AA24" i="79" s="1"/>
  <c r="Q24" i="79"/>
  <c r="O24" i="79"/>
  <c r="AL23" i="79"/>
  <c r="Y23" i="79"/>
  <c r="AA23" i="79" s="1"/>
  <c r="Q23" i="79"/>
  <c r="O23" i="79"/>
  <c r="AL22" i="79"/>
  <c r="Y22" i="79"/>
  <c r="AA22" i="79" s="1"/>
  <c r="Q22" i="79"/>
  <c r="O22" i="79"/>
  <c r="AL21" i="79"/>
  <c r="Y21" i="79"/>
  <c r="AA21" i="79" s="1"/>
  <c r="Q21" i="79"/>
  <c r="O21" i="79"/>
  <c r="AL20" i="79"/>
  <c r="AA20" i="79"/>
  <c r="Y20" i="79"/>
  <c r="O20" i="79"/>
  <c r="Q20" i="79" s="1"/>
  <c r="AL19" i="79"/>
  <c r="AA19" i="79"/>
  <c r="Y19" i="79"/>
  <c r="O19" i="79"/>
  <c r="Q19" i="79" s="1"/>
  <c r="AL18" i="79"/>
  <c r="AA18" i="79"/>
  <c r="Y18" i="79"/>
  <c r="O18" i="79"/>
  <c r="Q18" i="79" s="1"/>
  <c r="AL17" i="79"/>
  <c r="AA17" i="79"/>
  <c r="Y17" i="79"/>
  <c r="O17" i="79"/>
  <c r="Q17" i="79" s="1"/>
  <c r="AL16" i="79"/>
  <c r="AA16" i="79"/>
  <c r="Y16" i="79"/>
  <c r="O16" i="79"/>
  <c r="Q16" i="79" s="1"/>
  <c r="AL15" i="79"/>
  <c r="AA15" i="79"/>
  <c r="Y15" i="79"/>
  <c r="O15" i="79"/>
  <c r="Q15" i="79" s="1"/>
  <c r="AL14" i="79"/>
  <c r="AJ14" i="79"/>
  <c r="AJ15" i="79" s="1"/>
  <c r="AJ16" i="79" s="1"/>
  <c r="AJ17" i="79" s="1"/>
  <c r="AJ18" i="79" s="1"/>
  <c r="AJ19" i="79" s="1"/>
  <c r="AJ20" i="79" s="1"/>
  <c r="AJ21" i="79" s="1"/>
  <c r="AJ22" i="79" s="1"/>
  <c r="AJ23" i="79" s="1"/>
  <c r="AJ24" i="79" s="1"/>
  <c r="AJ25" i="79" s="1"/>
  <c r="AJ26" i="79" s="1"/>
  <c r="AJ27" i="79" s="1"/>
  <c r="AJ28" i="79" s="1"/>
  <c r="AJ29" i="79" s="1"/>
  <c r="AJ30" i="79" s="1"/>
  <c r="AJ31" i="79" s="1"/>
  <c r="AJ32" i="79" s="1"/>
  <c r="AJ33" i="79" s="1"/>
  <c r="AJ34" i="79" s="1"/>
  <c r="AJ35" i="79" s="1"/>
  <c r="AJ36" i="79" s="1"/>
  <c r="AJ37" i="79" s="1"/>
  <c r="AJ38" i="79" s="1"/>
  <c r="AJ39" i="79" s="1"/>
  <c r="AJ40" i="79" s="1"/>
  <c r="AJ41" i="79" s="1"/>
  <c r="AJ42" i="79" s="1"/>
  <c r="AJ43" i="79" s="1"/>
  <c r="AG14" i="79"/>
  <c r="AG15" i="79" s="1"/>
  <c r="AG16" i="79" s="1"/>
  <c r="AG17" i="79" s="1"/>
  <c r="AG18" i="79" s="1"/>
  <c r="AG19" i="79" s="1"/>
  <c r="AG20" i="79" s="1"/>
  <c r="AG21" i="79" s="1"/>
  <c r="AG22" i="79" s="1"/>
  <c r="AG23" i="79" s="1"/>
  <c r="AG24" i="79" s="1"/>
  <c r="AG25" i="79" s="1"/>
  <c r="AG26" i="79" s="1"/>
  <c r="AG27" i="79" s="1"/>
  <c r="AG28" i="79" s="1"/>
  <c r="AG29" i="79" s="1"/>
  <c r="AG30" i="79" s="1"/>
  <c r="AG31" i="79" s="1"/>
  <c r="AG32" i="79" s="1"/>
  <c r="AG33" i="79" s="1"/>
  <c r="AG34" i="79" s="1"/>
  <c r="AG35" i="79" s="1"/>
  <c r="AG36" i="79" s="1"/>
  <c r="AG37" i="79" s="1"/>
  <c r="AG38" i="79" s="1"/>
  <c r="AG39" i="79" s="1"/>
  <c r="AG40" i="79" s="1"/>
  <c r="AG41" i="79" s="1"/>
  <c r="AG42" i="79" s="1"/>
  <c r="AG43" i="79" s="1"/>
  <c r="AA14" i="79"/>
  <c r="Y14" i="79"/>
  <c r="O14" i="79"/>
  <c r="Q14" i="79" s="1"/>
  <c r="AL13" i="79"/>
  <c r="AA13" i="79"/>
  <c r="Y13" i="79"/>
  <c r="W13" i="79"/>
  <c r="W14" i="79" s="1"/>
  <c r="W15" i="79" s="1"/>
  <c r="W16" i="79" s="1"/>
  <c r="W17" i="79" s="1"/>
  <c r="W18" i="79" s="1"/>
  <c r="W19" i="79" s="1"/>
  <c r="W20" i="79" s="1"/>
  <c r="W21" i="79" s="1"/>
  <c r="W22" i="79" s="1"/>
  <c r="W23" i="79" s="1"/>
  <c r="W24" i="79" s="1"/>
  <c r="W25" i="79" s="1"/>
  <c r="W26" i="79" s="1"/>
  <c r="W27" i="79" s="1"/>
  <c r="W28" i="79" s="1"/>
  <c r="W29" i="79" s="1"/>
  <c r="W30" i="79" s="1"/>
  <c r="W31" i="79" s="1"/>
  <c r="W32" i="79" s="1"/>
  <c r="W33" i="79" s="1"/>
  <c r="W34" i="79" s="1"/>
  <c r="W35" i="79" s="1"/>
  <c r="W36" i="79" s="1"/>
  <c r="W37" i="79" s="1"/>
  <c r="W38" i="79" s="1"/>
  <c r="W39" i="79" s="1"/>
  <c r="W40" i="79" s="1"/>
  <c r="W41" i="79" s="1"/>
  <c r="W42" i="79" s="1"/>
  <c r="W43" i="79" s="1"/>
  <c r="W44" i="79" s="1"/>
  <c r="W45" i="79" s="1"/>
  <c r="W46" i="79" s="1"/>
  <c r="W47" i="79" s="1"/>
  <c r="W48" i="79" s="1"/>
  <c r="W49" i="79" s="1"/>
  <c r="W50" i="79" s="1"/>
  <c r="W51" i="79" s="1"/>
  <c r="W52" i="79" s="1"/>
  <c r="W53" i="79" s="1"/>
  <c r="W54" i="79" s="1"/>
  <c r="W55" i="79" s="1"/>
  <c r="W56" i="79" s="1"/>
  <c r="W57" i="79" s="1"/>
  <c r="W58" i="79" s="1"/>
  <c r="W59" i="79" s="1"/>
  <c r="W60" i="79" s="1"/>
  <c r="W61" i="79" s="1"/>
  <c r="W62" i="79" s="1"/>
  <c r="W63" i="79" s="1"/>
  <c r="W64" i="79" s="1"/>
  <c r="W65" i="79" s="1"/>
  <c r="W66" i="79" s="1"/>
  <c r="W67" i="79" s="1"/>
  <c r="W68" i="79" s="1"/>
  <c r="W69" i="79" s="1"/>
  <c r="W70" i="79" s="1"/>
  <c r="W71" i="79" s="1"/>
  <c r="W72" i="79" s="1"/>
  <c r="W73" i="79" s="1"/>
  <c r="W74" i="79" s="1"/>
  <c r="W75" i="79" s="1"/>
  <c r="W76" i="79" s="1"/>
  <c r="W77" i="79" s="1"/>
  <c r="W78" i="79" s="1"/>
  <c r="W79" i="79" s="1"/>
  <c r="W80" i="79" s="1"/>
  <c r="W81" i="79" s="1"/>
  <c r="W82" i="79" s="1"/>
  <c r="W83" i="79" s="1"/>
  <c r="W84" i="79" s="1"/>
  <c r="W85" i="79" s="1"/>
  <c r="W86" i="79" s="1"/>
  <c r="W87" i="79" s="1"/>
  <c r="W88" i="79" s="1"/>
  <c r="W89" i="79" s="1"/>
  <c r="W90" i="79" s="1"/>
  <c r="W91" i="79" s="1"/>
  <c r="W92" i="79" s="1"/>
  <c r="W93" i="79" s="1"/>
  <c r="W94" i="79" s="1"/>
  <c r="W95" i="79" s="1"/>
  <c r="W96" i="79" s="1"/>
  <c r="W97" i="79" s="1"/>
  <c r="W98" i="79" s="1"/>
  <c r="W99" i="79" s="1"/>
  <c r="W100" i="79" s="1"/>
  <c r="W101" i="79" s="1"/>
  <c r="W102" i="79" s="1"/>
  <c r="W103" i="79" s="1"/>
  <c r="W104" i="79" s="1"/>
  <c r="W105" i="79" s="1"/>
  <c r="W106" i="79" s="1"/>
  <c r="W107" i="79" s="1"/>
  <c r="W108" i="79" s="1"/>
  <c r="W109" i="79" s="1"/>
  <c r="W110" i="79" s="1"/>
  <c r="W111" i="79" s="1"/>
  <c r="W112" i="79" s="1"/>
  <c r="W113" i="79" s="1"/>
  <c r="W114" i="79" s="1"/>
  <c r="W115" i="79" s="1"/>
  <c r="O13" i="79"/>
  <c r="Q13" i="79" s="1"/>
  <c r="M13" i="79"/>
  <c r="M14" i="79" s="1"/>
  <c r="M15" i="79" s="1"/>
  <c r="M16" i="79" s="1"/>
  <c r="M17" i="79" s="1"/>
  <c r="M18" i="79" s="1"/>
  <c r="M19" i="79" s="1"/>
  <c r="M20" i="79" s="1"/>
  <c r="M21" i="79" s="1"/>
  <c r="M22" i="79" s="1"/>
  <c r="M23" i="79" s="1"/>
  <c r="M24" i="79" s="1"/>
  <c r="M25" i="79" s="1"/>
  <c r="M26" i="79" s="1"/>
  <c r="M27" i="79" s="1"/>
  <c r="M28" i="79" s="1"/>
  <c r="M29" i="79" s="1"/>
  <c r="M30" i="79" s="1"/>
  <c r="M31" i="79" s="1"/>
  <c r="M32" i="79" s="1"/>
  <c r="M33" i="79" s="1"/>
  <c r="M34" i="79" s="1"/>
  <c r="M35" i="79" s="1"/>
  <c r="M36" i="79" s="1"/>
  <c r="M37" i="79" s="1"/>
  <c r="M38" i="79" s="1"/>
  <c r="M39" i="79" s="1"/>
  <c r="M40" i="79" s="1"/>
  <c r="M41" i="79" s="1"/>
  <c r="M42" i="79" s="1"/>
  <c r="M43" i="79" s="1"/>
  <c r="M44" i="79" s="1"/>
  <c r="M45" i="79" s="1"/>
  <c r="M46" i="79" s="1"/>
  <c r="M47" i="79" s="1"/>
  <c r="M48" i="79" s="1"/>
  <c r="M49" i="79" s="1"/>
  <c r="M50" i="79" s="1"/>
  <c r="M51" i="79" s="1"/>
  <c r="M52" i="79" s="1"/>
  <c r="M53" i="79" s="1"/>
  <c r="M54" i="79" s="1"/>
  <c r="M55" i="79" s="1"/>
  <c r="M56" i="79" s="1"/>
  <c r="M57" i="79" s="1"/>
  <c r="M58" i="79" s="1"/>
  <c r="M59" i="79" s="1"/>
  <c r="M60" i="79" s="1"/>
  <c r="M61" i="79" s="1"/>
  <c r="M62" i="79" s="1"/>
  <c r="M63" i="79" s="1"/>
  <c r="M64" i="79" s="1"/>
  <c r="M65" i="79" s="1"/>
  <c r="M66" i="79" s="1"/>
  <c r="M67" i="79" s="1"/>
  <c r="M68" i="79" s="1"/>
  <c r="M69" i="79" s="1"/>
  <c r="M70" i="79" s="1"/>
  <c r="M71" i="79" s="1"/>
  <c r="M72" i="79" s="1"/>
  <c r="M73" i="79" s="1"/>
  <c r="M74" i="79" s="1"/>
  <c r="M75" i="79" s="1"/>
  <c r="M76" i="79" s="1"/>
  <c r="M77" i="79" s="1"/>
  <c r="M78" i="79" s="1"/>
  <c r="M79" i="79" s="1"/>
  <c r="M80" i="79" s="1"/>
  <c r="M81" i="79" s="1"/>
  <c r="M82" i="79" s="1"/>
  <c r="M83" i="79" s="1"/>
  <c r="M84" i="79" s="1"/>
  <c r="M85" i="79" s="1"/>
  <c r="M86" i="79" s="1"/>
  <c r="M87" i="79" s="1"/>
  <c r="M88" i="79" s="1"/>
  <c r="M89" i="79" s="1"/>
  <c r="M90" i="79" s="1"/>
  <c r="M91" i="79" s="1"/>
  <c r="M92" i="79" s="1"/>
  <c r="M93" i="79" s="1"/>
  <c r="M94" i="79" s="1"/>
  <c r="M95" i="79" s="1"/>
  <c r="M96" i="79" s="1"/>
  <c r="M97" i="79" s="1"/>
  <c r="M98" i="79" s="1"/>
  <c r="M99" i="79" s="1"/>
  <c r="M100" i="79" s="1"/>
  <c r="M101" i="79" s="1"/>
  <c r="M102" i="79" s="1"/>
  <c r="M103" i="79" s="1"/>
  <c r="M104" i="79" s="1"/>
  <c r="M105" i="79" s="1"/>
  <c r="M106" i="79" s="1"/>
  <c r="M107" i="79" s="1"/>
  <c r="M108" i="79" s="1"/>
  <c r="M109" i="79" s="1"/>
  <c r="M110" i="79" s="1"/>
  <c r="M111" i="79" s="1"/>
  <c r="M112" i="79" s="1"/>
  <c r="M113" i="79" s="1"/>
  <c r="M114" i="79" s="1"/>
  <c r="M115" i="79" s="1"/>
  <c r="I13" i="79"/>
  <c r="I14" i="79" s="1"/>
  <c r="I15" i="79" s="1"/>
  <c r="I16" i="79" s="1"/>
  <c r="I17" i="79" s="1"/>
  <c r="I18" i="79" s="1"/>
  <c r="I19" i="79" s="1"/>
  <c r="I20" i="79" s="1"/>
  <c r="I21" i="79" s="1"/>
  <c r="I22" i="79" s="1"/>
  <c r="I23" i="79" s="1"/>
  <c r="I24" i="79" s="1"/>
  <c r="I25" i="79" s="1"/>
  <c r="I26" i="79" s="1"/>
  <c r="I27" i="79" s="1"/>
  <c r="I28" i="79" s="1"/>
  <c r="I29" i="79" s="1"/>
  <c r="I30" i="79" s="1"/>
  <c r="I31" i="79" s="1"/>
  <c r="I32" i="79" s="1"/>
  <c r="I33" i="79" s="1"/>
  <c r="I34" i="79" s="1"/>
  <c r="I35" i="79" s="1"/>
  <c r="I36" i="79" s="1"/>
  <c r="I37" i="79" s="1"/>
  <c r="I38" i="79" s="1"/>
  <c r="I39" i="79" s="1"/>
  <c r="I40" i="79" s="1"/>
  <c r="I41" i="79" s="1"/>
  <c r="I42" i="79" s="1"/>
  <c r="I43" i="79" s="1"/>
  <c r="I44" i="79" s="1"/>
  <c r="I45" i="79" s="1"/>
  <c r="I46" i="79" s="1"/>
  <c r="I47" i="79" s="1"/>
  <c r="I48" i="79" s="1"/>
  <c r="I49" i="79" s="1"/>
  <c r="I50" i="79" s="1"/>
  <c r="I51" i="79" s="1"/>
  <c r="I52" i="79" s="1"/>
  <c r="I53" i="79" s="1"/>
  <c r="I54" i="79" s="1"/>
  <c r="I55" i="79" s="1"/>
  <c r="I56" i="79" s="1"/>
  <c r="I57" i="79" s="1"/>
  <c r="I58" i="79" s="1"/>
  <c r="I59" i="79" s="1"/>
  <c r="I60" i="79" s="1"/>
  <c r="I61" i="79" s="1"/>
  <c r="I62" i="79" s="1"/>
  <c r="I63" i="79" s="1"/>
  <c r="I64" i="79" s="1"/>
  <c r="I65" i="79" s="1"/>
  <c r="I66" i="79" s="1"/>
  <c r="I67" i="79" s="1"/>
  <c r="I68" i="79" s="1"/>
  <c r="I69" i="79" s="1"/>
  <c r="I70" i="79" s="1"/>
  <c r="I71" i="79" s="1"/>
  <c r="I72" i="79" s="1"/>
  <c r="I73" i="79" s="1"/>
  <c r="I74" i="79" s="1"/>
  <c r="I75" i="79" s="1"/>
  <c r="I76" i="79" s="1"/>
  <c r="I77" i="79" s="1"/>
  <c r="I78" i="79" s="1"/>
  <c r="I79" i="79" s="1"/>
  <c r="I80" i="79" s="1"/>
  <c r="I81" i="79" s="1"/>
  <c r="I82" i="79" s="1"/>
  <c r="I83" i="79" s="1"/>
  <c r="I84" i="79" s="1"/>
  <c r="I85" i="79" s="1"/>
  <c r="I86" i="79" s="1"/>
  <c r="I87" i="79" s="1"/>
  <c r="I88" i="79" s="1"/>
  <c r="I89" i="79" s="1"/>
  <c r="I90" i="79" s="1"/>
  <c r="I91" i="79" s="1"/>
  <c r="I92" i="79" s="1"/>
  <c r="I93" i="79" s="1"/>
  <c r="I94" i="79" s="1"/>
  <c r="I95" i="79" s="1"/>
  <c r="I96" i="79" s="1"/>
  <c r="I97" i="79" s="1"/>
  <c r="I98" i="79" s="1"/>
  <c r="I99" i="79" s="1"/>
  <c r="I100" i="79" s="1"/>
  <c r="I101" i="79" s="1"/>
  <c r="I102" i="79" s="1"/>
  <c r="I103" i="79" s="1"/>
  <c r="I104" i="79" s="1"/>
  <c r="I105" i="79" s="1"/>
  <c r="I106" i="79" s="1"/>
  <c r="I107" i="79" s="1"/>
  <c r="I108" i="79" s="1"/>
  <c r="I109" i="79" s="1"/>
  <c r="I110" i="79" s="1"/>
  <c r="I111" i="79" s="1"/>
  <c r="I112" i="79" s="1"/>
  <c r="I113" i="79" s="1"/>
  <c r="I114" i="79" s="1"/>
  <c r="I115" i="79" s="1"/>
  <c r="AA12" i="79"/>
  <c r="Y12" i="79"/>
  <c r="AC12" i="79" s="1"/>
  <c r="O12" i="79"/>
  <c r="Q12" i="79" s="1"/>
  <c r="AG6" i="79"/>
  <c r="U6" i="79"/>
  <c r="K6" i="79"/>
  <c r="G6" i="79"/>
  <c r="Y115" i="78"/>
  <c r="AA115" i="78" s="1"/>
  <c r="Q115" i="78"/>
  <c r="O115" i="78"/>
  <c r="AA114" i="78"/>
  <c r="Y114" i="78"/>
  <c r="O114" i="78"/>
  <c r="Q114" i="78" s="1"/>
  <c r="Y113" i="78"/>
  <c r="AA113" i="78" s="1"/>
  <c r="Q113" i="78"/>
  <c r="O113" i="78"/>
  <c r="AA112" i="78"/>
  <c r="Y112" i="78"/>
  <c r="O112" i="78"/>
  <c r="Q112" i="78" s="1"/>
  <c r="Y111" i="78"/>
  <c r="AA111" i="78" s="1"/>
  <c r="Q111" i="78"/>
  <c r="O111" i="78"/>
  <c r="AA110" i="78"/>
  <c r="Y110" i="78"/>
  <c r="O110" i="78"/>
  <c r="Q110" i="78" s="1"/>
  <c r="Y109" i="78"/>
  <c r="AA109" i="78" s="1"/>
  <c r="Q109" i="78"/>
  <c r="O109" i="78"/>
  <c r="AA108" i="78"/>
  <c r="Y108" i="78"/>
  <c r="O108" i="78"/>
  <c r="Q108" i="78" s="1"/>
  <c r="Y107" i="78"/>
  <c r="AA107" i="78" s="1"/>
  <c r="Q107" i="78"/>
  <c r="O107" i="78"/>
  <c r="AA106" i="78"/>
  <c r="Y106" i="78"/>
  <c r="O106" i="78"/>
  <c r="Q106" i="78" s="1"/>
  <c r="Y105" i="78"/>
  <c r="AA105" i="78" s="1"/>
  <c r="Q105" i="78"/>
  <c r="O105" i="78"/>
  <c r="AA104" i="78"/>
  <c r="Y104" i="78"/>
  <c r="O104" i="78"/>
  <c r="Q104" i="78" s="1"/>
  <c r="Y103" i="78"/>
  <c r="AA103" i="78" s="1"/>
  <c r="Q103" i="78"/>
  <c r="O103" i="78"/>
  <c r="AA102" i="78"/>
  <c r="Y102" i="78"/>
  <c r="O102" i="78"/>
  <c r="Q102" i="78" s="1"/>
  <c r="Y101" i="78"/>
  <c r="AA101" i="78" s="1"/>
  <c r="Q101" i="78"/>
  <c r="O101" i="78"/>
  <c r="AA100" i="78"/>
  <c r="Y100" i="78"/>
  <c r="O100" i="78"/>
  <c r="Q100" i="78" s="1"/>
  <c r="Y99" i="78"/>
  <c r="AA99" i="78" s="1"/>
  <c r="Q99" i="78"/>
  <c r="O99" i="78"/>
  <c r="AA98" i="78"/>
  <c r="Y98" i="78"/>
  <c r="O98" i="78"/>
  <c r="Q98" i="78" s="1"/>
  <c r="Y97" i="78"/>
  <c r="AA97" i="78" s="1"/>
  <c r="Q97" i="78"/>
  <c r="O97" i="78"/>
  <c r="AA96" i="78"/>
  <c r="Y96" i="78"/>
  <c r="O96" i="78"/>
  <c r="Q96" i="78" s="1"/>
  <c r="Y95" i="78"/>
  <c r="AA95" i="78" s="1"/>
  <c r="Q95" i="78"/>
  <c r="O95" i="78"/>
  <c r="AA94" i="78"/>
  <c r="Y94" i="78"/>
  <c r="O94" i="78"/>
  <c r="Q94" i="78" s="1"/>
  <c r="Y93" i="78"/>
  <c r="AA93" i="78" s="1"/>
  <c r="Q93" i="78"/>
  <c r="O93" i="78"/>
  <c r="AA92" i="78"/>
  <c r="Y92" i="78"/>
  <c r="O92" i="78"/>
  <c r="Q92" i="78" s="1"/>
  <c r="Y91" i="78"/>
  <c r="AA91" i="78" s="1"/>
  <c r="Q91" i="78"/>
  <c r="O91" i="78"/>
  <c r="AA90" i="78"/>
  <c r="Y90" i="78"/>
  <c r="O90" i="78"/>
  <c r="Q90" i="78" s="1"/>
  <c r="Y89" i="78"/>
  <c r="AA89" i="78" s="1"/>
  <c r="Q89" i="78"/>
  <c r="O89" i="78"/>
  <c r="AA88" i="78"/>
  <c r="Y88" i="78"/>
  <c r="O88" i="78"/>
  <c r="Q88" i="78" s="1"/>
  <c r="Y87" i="78"/>
  <c r="AA87" i="78" s="1"/>
  <c r="Q87" i="78"/>
  <c r="O87" i="78"/>
  <c r="AA86" i="78"/>
  <c r="Y86" i="78"/>
  <c r="O86" i="78"/>
  <c r="Q86" i="78" s="1"/>
  <c r="Y85" i="78"/>
  <c r="AA85" i="78" s="1"/>
  <c r="Q85" i="78"/>
  <c r="O85" i="78"/>
  <c r="AA84" i="78"/>
  <c r="Y84" i="78"/>
  <c r="O84" i="78"/>
  <c r="Q84" i="78" s="1"/>
  <c r="Y83" i="78"/>
  <c r="AA83" i="78" s="1"/>
  <c r="Q83" i="78"/>
  <c r="O83" i="78"/>
  <c r="AA82" i="78"/>
  <c r="Y82" i="78"/>
  <c r="O82" i="78"/>
  <c r="Q82" i="78" s="1"/>
  <c r="Y81" i="78"/>
  <c r="AA81" i="78" s="1"/>
  <c r="Q81" i="78"/>
  <c r="O81" i="78"/>
  <c r="AA80" i="78"/>
  <c r="Y80" i="78"/>
  <c r="O80" i="78"/>
  <c r="Q80" i="78" s="1"/>
  <c r="Y79" i="78"/>
  <c r="AA79" i="78" s="1"/>
  <c r="Q79" i="78"/>
  <c r="O79" i="78"/>
  <c r="AA78" i="78"/>
  <c r="Y78" i="78"/>
  <c r="O78" i="78"/>
  <c r="Q78" i="78" s="1"/>
  <c r="Y77" i="78"/>
  <c r="AA77" i="78" s="1"/>
  <c r="Q77" i="78"/>
  <c r="O77" i="78"/>
  <c r="AA76" i="78"/>
  <c r="Y76" i="78"/>
  <c r="O76" i="78"/>
  <c r="Q76" i="78" s="1"/>
  <c r="Y75" i="78"/>
  <c r="AA75" i="78" s="1"/>
  <c r="Q75" i="78"/>
  <c r="O75" i="78"/>
  <c r="AA74" i="78"/>
  <c r="Y74" i="78"/>
  <c r="O74" i="78"/>
  <c r="Q74" i="78" s="1"/>
  <c r="Y73" i="78"/>
  <c r="AA73" i="78" s="1"/>
  <c r="Q73" i="78"/>
  <c r="O73" i="78"/>
  <c r="AA72" i="78"/>
  <c r="Y72" i="78"/>
  <c r="O72" i="78"/>
  <c r="Q72" i="78" s="1"/>
  <c r="Y71" i="78"/>
  <c r="AA71" i="78" s="1"/>
  <c r="Q71" i="78"/>
  <c r="O71" i="78"/>
  <c r="AA70" i="78"/>
  <c r="Y70" i="78"/>
  <c r="O70" i="78"/>
  <c r="Q70" i="78" s="1"/>
  <c r="Y69" i="78"/>
  <c r="AA69" i="78" s="1"/>
  <c r="Q69" i="78"/>
  <c r="O69" i="78"/>
  <c r="AA68" i="78"/>
  <c r="Y68" i="78"/>
  <c r="O68" i="78"/>
  <c r="Q68" i="78" s="1"/>
  <c r="Y67" i="78"/>
  <c r="AA67" i="78" s="1"/>
  <c r="Q67" i="78"/>
  <c r="O67" i="78"/>
  <c r="AA66" i="78"/>
  <c r="Y66" i="78"/>
  <c r="O66" i="78"/>
  <c r="Q66" i="78" s="1"/>
  <c r="Y65" i="78"/>
  <c r="AA65" i="78" s="1"/>
  <c r="Q65" i="78"/>
  <c r="O65" i="78"/>
  <c r="AA64" i="78"/>
  <c r="Y64" i="78"/>
  <c r="O64" i="78"/>
  <c r="Q64" i="78" s="1"/>
  <c r="Y63" i="78"/>
  <c r="AA63" i="78" s="1"/>
  <c r="Q63" i="78"/>
  <c r="O63" i="78"/>
  <c r="AA62" i="78"/>
  <c r="Y62" i="78"/>
  <c r="O62" i="78"/>
  <c r="Q62" i="78" s="1"/>
  <c r="Y61" i="78"/>
  <c r="AA61" i="78" s="1"/>
  <c r="Q61" i="78"/>
  <c r="O61" i="78"/>
  <c r="AA60" i="78"/>
  <c r="Y60" i="78"/>
  <c r="O60" i="78"/>
  <c r="Q60" i="78" s="1"/>
  <c r="Y59" i="78"/>
  <c r="AA59" i="78" s="1"/>
  <c r="Q59" i="78"/>
  <c r="O59" i="78"/>
  <c r="AA58" i="78"/>
  <c r="Y58" i="78"/>
  <c r="O58" i="78"/>
  <c r="Q58" i="78" s="1"/>
  <c r="Y57" i="78"/>
  <c r="AA57" i="78" s="1"/>
  <c r="Q57" i="78"/>
  <c r="O57" i="78"/>
  <c r="AA56" i="78"/>
  <c r="Y56" i="78"/>
  <c r="O56" i="78"/>
  <c r="Q56" i="78" s="1"/>
  <c r="Y55" i="78"/>
  <c r="AA55" i="78" s="1"/>
  <c r="Q55" i="78"/>
  <c r="O55" i="78"/>
  <c r="AA54" i="78"/>
  <c r="Y54" i="78"/>
  <c r="O54" i="78"/>
  <c r="Q54" i="78" s="1"/>
  <c r="Y53" i="78"/>
  <c r="AA53" i="78" s="1"/>
  <c r="Q53" i="78"/>
  <c r="O53" i="78"/>
  <c r="AA52" i="78"/>
  <c r="Y52" i="78"/>
  <c r="O52" i="78"/>
  <c r="Q52" i="78" s="1"/>
  <c r="Y51" i="78"/>
  <c r="AA51" i="78" s="1"/>
  <c r="Q51" i="78"/>
  <c r="O51" i="78"/>
  <c r="Y50" i="78"/>
  <c r="AA50" i="78" s="1"/>
  <c r="Q50" i="78"/>
  <c r="O50" i="78"/>
  <c r="AA49" i="78"/>
  <c r="Y49" i="78"/>
  <c r="O49" i="78"/>
  <c r="Q49" i="78" s="1"/>
  <c r="Y48" i="78"/>
  <c r="AA48" i="78" s="1"/>
  <c r="Q48" i="78"/>
  <c r="O48" i="78"/>
  <c r="AA47" i="78"/>
  <c r="Y47" i="78"/>
  <c r="O47" i="78"/>
  <c r="Q47" i="78" s="1"/>
  <c r="Y46" i="78"/>
  <c r="AA46" i="78" s="1"/>
  <c r="Q46" i="78"/>
  <c r="O46" i="78"/>
  <c r="AA45" i="78"/>
  <c r="Y45" i="78"/>
  <c r="O45" i="78"/>
  <c r="Q45" i="78" s="1"/>
  <c r="Y44" i="78"/>
  <c r="AA44" i="78" s="1"/>
  <c r="Q44" i="78"/>
  <c r="O44" i="78"/>
  <c r="AL43" i="78"/>
  <c r="Y43" i="78"/>
  <c r="AA43" i="78" s="1"/>
  <c r="Q43" i="78"/>
  <c r="O43" i="78"/>
  <c r="AL42" i="78"/>
  <c r="Y42" i="78"/>
  <c r="AA42" i="78" s="1"/>
  <c r="Q42" i="78"/>
  <c r="O42" i="78"/>
  <c r="AL41" i="78"/>
  <c r="Y41" i="78"/>
  <c r="AA41" i="78" s="1"/>
  <c r="Q41" i="78"/>
  <c r="O41" i="78"/>
  <c r="AL40" i="78"/>
  <c r="Y40" i="78"/>
  <c r="AA40" i="78" s="1"/>
  <c r="Q40" i="78"/>
  <c r="O40" i="78"/>
  <c r="AL39" i="78"/>
  <c r="Y39" i="78"/>
  <c r="AA39" i="78" s="1"/>
  <c r="Q39" i="78"/>
  <c r="O39" i="78"/>
  <c r="AL38" i="78"/>
  <c r="Y38" i="78"/>
  <c r="AA38" i="78" s="1"/>
  <c r="Q38" i="78"/>
  <c r="O38" i="78"/>
  <c r="AL37" i="78"/>
  <c r="Y37" i="78"/>
  <c r="AA37" i="78" s="1"/>
  <c r="Q37" i="78"/>
  <c r="O37" i="78"/>
  <c r="AL36" i="78"/>
  <c r="Y36" i="78"/>
  <c r="AA36" i="78" s="1"/>
  <c r="Q36" i="78"/>
  <c r="O36" i="78"/>
  <c r="AL35" i="78"/>
  <c r="Y35" i="78"/>
  <c r="AA35" i="78" s="1"/>
  <c r="Q35" i="78"/>
  <c r="O35" i="78"/>
  <c r="AL34" i="78"/>
  <c r="Y34" i="78"/>
  <c r="AA34" i="78" s="1"/>
  <c r="Q34" i="78"/>
  <c r="O34" i="78"/>
  <c r="AL33" i="78"/>
  <c r="Y33" i="78"/>
  <c r="AA33" i="78" s="1"/>
  <c r="Q33" i="78"/>
  <c r="O33" i="78"/>
  <c r="AL32" i="78"/>
  <c r="Y32" i="78"/>
  <c r="AA32" i="78" s="1"/>
  <c r="Q32" i="78"/>
  <c r="O32" i="78"/>
  <c r="AL31" i="78"/>
  <c r="Y31" i="78"/>
  <c r="AA31" i="78" s="1"/>
  <c r="Q31" i="78"/>
  <c r="O31" i="78"/>
  <c r="AL30" i="78"/>
  <c r="Y30" i="78"/>
  <c r="AA30" i="78" s="1"/>
  <c r="Q30" i="78"/>
  <c r="O30" i="78"/>
  <c r="AL29" i="78"/>
  <c r="Y29" i="78"/>
  <c r="AA29" i="78" s="1"/>
  <c r="Q29" i="78"/>
  <c r="O29" i="78"/>
  <c r="AL28" i="78"/>
  <c r="Y28" i="78"/>
  <c r="AA28" i="78" s="1"/>
  <c r="Q28" i="78"/>
  <c r="O28" i="78"/>
  <c r="AL27" i="78"/>
  <c r="Y27" i="78"/>
  <c r="AA27" i="78" s="1"/>
  <c r="Q27" i="78"/>
  <c r="O27" i="78"/>
  <c r="AL26" i="78"/>
  <c r="Y26" i="78"/>
  <c r="AA26" i="78" s="1"/>
  <c r="Q26" i="78"/>
  <c r="O26" i="78"/>
  <c r="AL25" i="78"/>
  <c r="Y25" i="78"/>
  <c r="AA25" i="78" s="1"/>
  <c r="Q25" i="78"/>
  <c r="O25" i="78"/>
  <c r="AL24" i="78"/>
  <c r="Y24" i="78"/>
  <c r="AA24" i="78" s="1"/>
  <c r="Q24" i="78"/>
  <c r="O24" i="78"/>
  <c r="AL23" i="78"/>
  <c r="Y23" i="78"/>
  <c r="AA23" i="78" s="1"/>
  <c r="Q23" i="78"/>
  <c r="O23" i="78"/>
  <c r="AL22" i="78"/>
  <c r="Y22" i="78"/>
  <c r="AA22" i="78" s="1"/>
  <c r="Q22" i="78"/>
  <c r="O22" i="78"/>
  <c r="AL21" i="78"/>
  <c r="Y21" i="78"/>
  <c r="AA21" i="78" s="1"/>
  <c r="Q21" i="78"/>
  <c r="O21" i="78"/>
  <c r="AL20" i="78"/>
  <c r="AA20" i="78"/>
  <c r="Y20" i="78"/>
  <c r="O20" i="78"/>
  <c r="Q20" i="78" s="1"/>
  <c r="AL19" i="78"/>
  <c r="AA19" i="78"/>
  <c r="Y19" i="78"/>
  <c r="O19" i="78"/>
  <c r="Q19" i="78" s="1"/>
  <c r="AL18" i="78"/>
  <c r="AA18" i="78"/>
  <c r="Y18" i="78"/>
  <c r="O18" i="78"/>
  <c r="Q18" i="78" s="1"/>
  <c r="AL17" i="78"/>
  <c r="AA17" i="78"/>
  <c r="Y17" i="78"/>
  <c r="O17" i="78"/>
  <c r="Q17" i="78" s="1"/>
  <c r="AL16" i="78"/>
  <c r="AA16" i="78"/>
  <c r="Y16" i="78"/>
  <c r="O16" i="78"/>
  <c r="Q16" i="78" s="1"/>
  <c r="AL15" i="78"/>
  <c r="AA15" i="78"/>
  <c r="Y15" i="78"/>
  <c r="O15" i="78"/>
  <c r="Q15" i="78" s="1"/>
  <c r="AL14" i="78"/>
  <c r="AJ14" i="78"/>
  <c r="AJ15" i="78" s="1"/>
  <c r="AJ16" i="78" s="1"/>
  <c r="AJ17" i="78" s="1"/>
  <c r="AJ18" i="78" s="1"/>
  <c r="AJ19" i="78" s="1"/>
  <c r="AJ20" i="78" s="1"/>
  <c r="AJ21" i="78" s="1"/>
  <c r="AJ22" i="78" s="1"/>
  <c r="AJ23" i="78" s="1"/>
  <c r="AJ24" i="78" s="1"/>
  <c r="AJ25" i="78" s="1"/>
  <c r="AJ26" i="78" s="1"/>
  <c r="AJ27" i="78" s="1"/>
  <c r="AJ28" i="78" s="1"/>
  <c r="AJ29" i="78" s="1"/>
  <c r="AJ30" i="78" s="1"/>
  <c r="AJ31" i="78" s="1"/>
  <c r="AJ32" i="78" s="1"/>
  <c r="AJ33" i="78" s="1"/>
  <c r="AJ34" i="78" s="1"/>
  <c r="AJ35" i="78" s="1"/>
  <c r="AJ36" i="78" s="1"/>
  <c r="AJ37" i="78" s="1"/>
  <c r="AJ38" i="78" s="1"/>
  <c r="AJ39" i="78" s="1"/>
  <c r="AJ40" i="78" s="1"/>
  <c r="AJ41" i="78" s="1"/>
  <c r="AJ42" i="78" s="1"/>
  <c r="AJ43" i="78" s="1"/>
  <c r="AG14" i="78"/>
  <c r="AG15" i="78" s="1"/>
  <c r="AG16" i="78" s="1"/>
  <c r="AG17" i="78" s="1"/>
  <c r="AG18" i="78" s="1"/>
  <c r="AG19" i="78" s="1"/>
  <c r="AG20" i="78" s="1"/>
  <c r="AG21" i="78" s="1"/>
  <c r="AG22" i="78" s="1"/>
  <c r="AG23" i="78" s="1"/>
  <c r="AG24" i="78" s="1"/>
  <c r="AG25" i="78" s="1"/>
  <c r="AG26" i="78" s="1"/>
  <c r="AG27" i="78" s="1"/>
  <c r="AG28" i="78" s="1"/>
  <c r="AG29" i="78" s="1"/>
  <c r="AG30" i="78" s="1"/>
  <c r="AG31" i="78" s="1"/>
  <c r="AG32" i="78" s="1"/>
  <c r="AG33" i="78" s="1"/>
  <c r="AG34" i="78" s="1"/>
  <c r="AG35" i="78" s="1"/>
  <c r="AG36" i="78" s="1"/>
  <c r="AG37" i="78" s="1"/>
  <c r="AG38" i="78" s="1"/>
  <c r="AG39" i="78" s="1"/>
  <c r="AG40" i="78" s="1"/>
  <c r="AG41" i="78" s="1"/>
  <c r="AG42" i="78" s="1"/>
  <c r="AG43" i="78" s="1"/>
  <c r="AA14" i="78"/>
  <c r="Y14" i="78"/>
  <c r="O14" i="78"/>
  <c r="Q14" i="78" s="1"/>
  <c r="AL13" i="78"/>
  <c r="AA13" i="78"/>
  <c r="Y13" i="78"/>
  <c r="W13" i="78"/>
  <c r="W14" i="78" s="1"/>
  <c r="W15" i="78" s="1"/>
  <c r="W16" i="78" s="1"/>
  <c r="W17" i="78" s="1"/>
  <c r="W18" i="78" s="1"/>
  <c r="W19" i="78" s="1"/>
  <c r="W20" i="78" s="1"/>
  <c r="W21" i="78" s="1"/>
  <c r="W22" i="78" s="1"/>
  <c r="W23" i="78" s="1"/>
  <c r="W24" i="78" s="1"/>
  <c r="W25" i="78" s="1"/>
  <c r="W26" i="78" s="1"/>
  <c r="W27" i="78" s="1"/>
  <c r="W28" i="78" s="1"/>
  <c r="W29" i="78" s="1"/>
  <c r="W30" i="78" s="1"/>
  <c r="W31" i="78" s="1"/>
  <c r="W32" i="78" s="1"/>
  <c r="W33" i="78" s="1"/>
  <c r="W34" i="78" s="1"/>
  <c r="W35" i="78" s="1"/>
  <c r="W36" i="78" s="1"/>
  <c r="W37" i="78" s="1"/>
  <c r="W38" i="78" s="1"/>
  <c r="W39" i="78" s="1"/>
  <c r="W40" i="78" s="1"/>
  <c r="W41" i="78" s="1"/>
  <c r="W42" i="78" s="1"/>
  <c r="W43" i="78" s="1"/>
  <c r="W44" i="78" s="1"/>
  <c r="W45" i="78" s="1"/>
  <c r="W46" i="78" s="1"/>
  <c r="W47" i="78" s="1"/>
  <c r="W48" i="78" s="1"/>
  <c r="W49" i="78" s="1"/>
  <c r="W50" i="78" s="1"/>
  <c r="W51" i="78" s="1"/>
  <c r="W52" i="78" s="1"/>
  <c r="W53" i="78" s="1"/>
  <c r="W54" i="78" s="1"/>
  <c r="W55" i="78" s="1"/>
  <c r="W56" i="78" s="1"/>
  <c r="W57" i="78" s="1"/>
  <c r="W58" i="78" s="1"/>
  <c r="W59" i="78" s="1"/>
  <c r="W60" i="78" s="1"/>
  <c r="W61" i="78" s="1"/>
  <c r="W62" i="78" s="1"/>
  <c r="W63" i="78" s="1"/>
  <c r="W64" i="78" s="1"/>
  <c r="W65" i="78" s="1"/>
  <c r="W66" i="78" s="1"/>
  <c r="W67" i="78" s="1"/>
  <c r="W68" i="78" s="1"/>
  <c r="W69" i="78" s="1"/>
  <c r="W70" i="78" s="1"/>
  <c r="W71" i="78" s="1"/>
  <c r="W72" i="78" s="1"/>
  <c r="W73" i="78" s="1"/>
  <c r="W74" i="78" s="1"/>
  <c r="W75" i="78" s="1"/>
  <c r="W76" i="78" s="1"/>
  <c r="W77" i="78" s="1"/>
  <c r="W78" i="78" s="1"/>
  <c r="W79" i="78" s="1"/>
  <c r="W80" i="78" s="1"/>
  <c r="W81" i="78" s="1"/>
  <c r="W82" i="78" s="1"/>
  <c r="W83" i="78" s="1"/>
  <c r="W84" i="78" s="1"/>
  <c r="W85" i="78" s="1"/>
  <c r="W86" i="78" s="1"/>
  <c r="W87" i="78" s="1"/>
  <c r="W88" i="78" s="1"/>
  <c r="W89" i="78" s="1"/>
  <c r="W90" i="78" s="1"/>
  <c r="W91" i="78" s="1"/>
  <c r="W92" i="78" s="1"/>
  <c r="W93" i="78" s="1"/>
  <c r="W94" i="78" s="1"/>
  <c r="W95" i="78" s="1"/>
  <c r="W96" i="78" s="1"/>
  <c r="W97" i="78" s="1"/>
  <c r="W98" i="78" s="1"/>
  <c r="W99" i="78" s="1"/>
  <c r="W100" i="78" s="1"/>
  <c r="W101" i="78" s="1"/>
  <c r="W102" i="78" s="1"/>
  <c r="W103" i="78" s="1"/>
  <c r="W104" i="78" s="1"/>
  <c r="W105" i="78" s="1"/>
  <c r="W106" i="78" s="1"/>
  <c r="W107" i="78" s="1"/>
  <c r="W108" i="78" s="1"/>
  <c r="W109" i="78" s="1"/>
  <c r="W110" i="78" s="1"/>
  <c r="W111" i="78" s="1"/>
  <c r="W112" i="78" s="1"/>
  <c r="W113" i="78" s="1"/>
  <c r="W114" i="78" s="1"/>
  <c r="W115" i="78" s="1"/>
  <c r="O13" i="78"/>
  <c r="Q13" i="78" s="1"/>
  <c r="M13" i="78"/>
  <c r="M14" i="78" s="1"/>
  <c r="M15" i="78" s="1"/>
  <c r="M16" i="78" s="1"/>
  <c r="M17" i="78" s="1"/>
  <c r="M18" i="78" s="1"/>
  <c r="M19" i="78" s="1"/>
  <c r="M20" i="78" s="1"/>
  <c r="M21" i="78" s="1"/>
  <c r="M22" i="78" s="1"/>
  <c r="M23" i="78" s="1"/>
  <c r="M24" i="78" s="1"/>
  <c r="M25" i="78" s="1"/>
  <c r="M26" i="78" s="1"/>
  <c r="M27" i="78" s="1"/>
  <c r="M28" i="78" s="1"/>
  <c r="M29" i="78" s="1"/>
  <c r="M30" i="78" s="1"/>
  <c r="M31" i="78" s="1"/>
  <c r="M32" i="78" s="1"/>
  <c r="M33" i="78" s="1"/>
  <c r="M34" i="78" s="1"/>
  <c r="M35" i="78" s="1"/>
  <c r="M36" i="78" s="1"/>
  <c r="M37" i="78" s="1"/>
  <c r="M38" i="78" s="1"/>
  <c r="M39" i="78" s="1"/>
  <c r="M40" i="78" s="1"/>
  <c r="M41" i="78" s="1"/>
  <c r="M42" i="78" s="1"/>
  <c r="M43" i="78" s="1"/>
  <c r="M44" i="78" s="1"/>
  <c r="M45" i="78" s="1"/>
  <c r="M46" i="78" s="1"/>
  <c r="M47" i="78" s="1"/>
  <c r="M48" i="78" s="1"/>
  <c r="M49" i="78" s="1"/>
  <c r="M50" i="78" s="1"/>
  <c r="M51" i="78" s="1"/>
  <c r="M52" i="78" s="1"/>
  <c r="M53" i="78" s="1"/>
  <c r="M54" i="78" s="1"/>
  <c r="M55" i="78" s="1"/>
  <c r="M56" i="78" s="1"/>
  <c r="M57" i="78" s="1"/>
  <c r="M58" i="78" s="1"/>
  <c r="M59" i="78" s="1"/>
  <c r="M60" i="78" s="1"/>
  <c r="M61" i="78" s="1"/>
  <c r="M62" i="78" s="1"/>
  <c r="M63" i="78" s="1"/>
  <c r="M64" i="78" s="1"/>
  <c r="M65" i="78" s="1"/>
  <c r="M66" i="78" s="1"/>
  <c r="M67" i="78" s="1"/>
  <c r="M68" i="78" s="1"/>
  <c r="M69" i="78" s="1"/>
  <c r="M70" i="78" s="1"/>
  <c r="M71" i="78" s="1"/>
  <c r="M72" i="78" s="1"/>
  <c r="M73" i="78" s="1"/>
  <c r="M74" i="78" s="1"/>
  <c r="M75" i="78" s="1"/>
  <c r="M76" i="78" s="1"/>
  <c r="M77" i="78" s="1"/>
  <c r="M78" i="78" s="1"/>
  <c r="M79" i="78" s="1"/>
  <c r="M80" i="78" s="1"/>
  <c r="M81" i="78" s="1"/>
  <c r="M82" i="78" s="1"/>
  <c r="M83" i="78" s="1"/>
  <c r="M84" i="78" s="1"/>
  <c r="M85" i="78" s="1"/>
  <c r="M86" i="78" s="1"/>
  <c r="M87" i="78" s="1"/>
  <c r="M88" i="78" s="1"/>
  <c r="M89" i="78" s="1"/>
  <c r="M90" i="78" s="1"/>
  <c r="M91" i="78" s="1"/>
  <c r="M92" i="78" s="1"/>
  <c r="M93" i="78" s="1"/>
  <c r="M94" i="78" s="1"/>
  <c r="M95" i="78" s="1"/>
  <c r="M96" i="78" s="1"/>
  <c r="M97" i="78" s="1"/>
  <c r="M98" i="78" s="1"/>
  <c r="M99" i="78" s="1"/>
  <c r="M100" i="78" s="1"/>
  <c r="M101" i="78" s="1"/>
  <c r="M102" i="78" s="1"/>
  <c r="M103" i="78" s="1"/>
  <c r="M104" i="78" s="1"/>
  <c r="M105" i="78" s="1"/>
  <c r="M106" i="78" s="1"/>
  <c r="M107" i="78" s="1"/>
  <c r="M108" i="78" s="1"/>
  <c r="M109" i="78" s="1"/>
  <c r="M110" i="78" s="1"/>
  <c r="M111" i="78" s="1"/>
  <c r="M112" i="78" s="1"/>
  <c r="M113" i="78" s="1"/>
  <c r="M114" i="78" s="1"/>
  <c r="M115" i="78" s="1"/>
  <c r="I13" i="78"/>
  <c r="I14" i="78" s="1"/>
  <c r="I15" i="78" s="1"/>
  <c r="I16" i="78" s="1"/>
  <c r="I17" i="78" s="1"/>
  <c r="I18" i="78" s="1"/>
  <c r="I19" i="78" s="1"/>
  <c r="I20" i="78" s="1"/>
  <c r="I21" i="78" s="1"/>
  <c r="I22" i="78" s="1"/>
  <c r="I23" i="78" s="1"/>
  <c r="I24" i="78" s="1"/>
  <c r="I25" i="78" s="1"/>
  <c r="I26" i="78" s="1"/>
  <c r="I27" i="78" s="1"/>
  <c r="I28" i="78" s="1"/>
  <c r="I29" i="78" s="1"/>
  <c r="I30" i="78" s="1"/>
  <c r="I31" i="78" s="1"/>
  <c r="I32" i="78" s="1"/>
  <c r="I33" i="78" s="1"/>
  <c r="I34" i="78" s="1"/>
  <c r="I35" i="78" s="1"/>
  <c r="I36" i="78" s="1"/>
  <c r="I37" i="78" s="1"/>
  <c r="I38" i="78" s="1"/>
  <c r="I39" i="78" s="1"/>
  <c r="I40" i="78" s="1"/>
  <c r="I41" i="78" s="1"/>
  <c r="I42" i="78" s="1"/>
  <c r="I43" i="78" s="1"/>
  <c r="I44" i="78" s="1"/>
  <c r="I45" i="78" s="1"/>
  <c r="I46" i="78" s="1"/>
  <c r="I47" i="78" s="1"/>
  <c r="I48" i="78" s="1"/>
  <c r="I49" i="78" s="1"/>
  <c r="I50" i="78" s="1"/>
  <c r="I51" i="78" s="1"/>
  <c r="I52" i="78" s="1"/>
  <c r="I53" i="78" s="1"/>
  <c r="I54" i="78" s="1"/>
  <c r="I55" i="78" s="1"/>
  <c r="I56" i="78" s="1"/>
  <c r="I57" i="78" s="1"/>
  <c r="I58" i="78" s="1"/>
  <c r="I59" i="78" s="1"/>
  <c r="I60" i="78" s="1"/>
  <c r="I61" i="78" s="1"/>
  <c r="I62" i="78" s="1"/>
  <c r="I63" i="78" s="1"/>
  <c r="I64" i="78" s="1"/>
  <c r="I65" i="78" s="1"/>
  <c r="I66" i="78" s="1"/>
  <c r="I67" i="78" s="1"/>
  <c r="I68" i="78" s="1"/>
  <c r="I69" i="78" s="1"/>
  <c r="I70" i="78" s="1"/>
  <c r="I71" i="78" s="1"/>
  <c r="I72" i="78" s="1"/>
  <c r="I73" i="78" s="1"/>
  <c r="I74" i="78" s="1"/>
  <c r="I75" i="78" s="1"/>
  <c r="I76" i="78" s="1"/>
  <c r="I77" i="78" s="1"/>
  <c r="I78" i="78" s="1"/>
  <c r="I79" i="78" s="1"/>
  <c r="I80" i="78" s="1"/>
  <c r="I81" i="78" s="1"/>
  <c r="I82" i="78" s="1"/>
  <c r="I83" i="78" s="1"/>
  <c r="I84" i="78" s="1"/>
  <c r="I85" i="78" s="1"/>
  <c r="I86" i="78" s="1"/>
  <c r="I87" i="78" s="1"/>
  <c r="I88" i="78" s="1"/>
  <c r="I89" i="78" s="1"/>
  <c r="I90" i="78" s="1"/>
  <c r="I91" i="78" s="1"/>
  <c r="I92" i="78" s="1"/>
  <c r="I93" i="78" s="1"/>
  <c r="I94" i="78" s="1"/>
  <c r="I95" i="78" s="1"/>
  <c r="I96" i="78" s="1"/>
  <c r="I97" i="78" s="1"/>
  <c r="I98" i="78" s="1"/>
  <c r="I99" i="78" s="1"/>
  <c r="I100" i="78" s="1"/>
  <c r="I101" i="78" s="1"/>
  <c r="I102" i="78" s="1"/>
  <c r="I103" i="78" s="1"/>
  <c r="I104" i="78" s="1"/>
  <c r="I105" i="78" s="1"/>
  <c r="I106" i="78" s="1"/>
  <c r="I107" i="78" s="1"/>
  <c r="I108" i="78" s="1"/>
  <c r="I109" i="78" s="1"/>
  <c r="I110" i="78" s="1"/>
  <c r="I111" i="78" s="1"/>
  <c r="I112" i="78" s="1"/>
  <c r="I113" i="78" s="1"/>
  <c r="I114" i="78" s="1"/>
  <c r="I115" i="78" s="1"/>
  <c r="AA12" i="78"/>
  <c r="Y12" i="78"/>
  <c r="AC12" i="78" s="1"/>
  <c r="O12" i="78"/>
  <c r="Q12" i="78" s="1"/>
  <c r="AG6" i="78"/>
  <c r="U6" i="78"/>
  <c r="K6" i="78"/>
  <c r="G6" i="78"/>
  <c r="Y115" i="77"/>
  <c r="AA115" i="77" s="1"/>
  <c r="Q115" i="77"/>
  <c r="O115" i="77"/>
  <c r="AA114" i="77"/>
  <c r="Y114" i="77"/>
  <c r="O114" i="77"/>
  <c r="Q114" i="77" s="1"/>
  <c r="Y113" i="77"/>
  <c r="AA113" i="77" s="1"/>
  <c r="Q113" i="77"/>
  <c r="O113" i="77"/>
  <c r="AA112" i="77"/>
  <c r="Y112" i="77"/>
  <c r="O112" i="77"/>
  <c r="Q112" i="77" s="1"/>
  <c r="Y111" i="77"/>
  <c r="AA111" i="77" s="1"/>
  <c r="Q111" i="77"/>
  <c r="O111" i="77"/>
  <c r="AA110" i="77"/>
  <c r="Y110" i="77"/>
  <c r="O110" i="77"/>
  <c r="Q110" i="77" s="1"/>
  <c r="Y109" i="77"/>
  <c r="AA109" i="77" s="1"/>
  <c r="Q109" i="77"/>
  <c r="O109" i="77"/>
  <c r="AA108" i="77"/>
  <c r="Y108" i="77"/>
  <c r="O108" i="77"/>
  <c r="Q108" i="77" s="1"/>
  <c r="Y107" i="77"/>
  <c r="AA107" i="77" s="1"/>
  <c r="Q107" i="77"/>
  <c r="O107" i="77"/>
  <c r="AA106" i="77"/>
  <c r="Y106" i="77"/>
  <c r="O106" i="77"/>
  <c r="Q106" i="77" s="1"/>
  <c r="Y105" i="77"/>
  <c r="AA105" i="77" s="1"/>
  <c r="Q105" i="77"/>
  <c r="O105" i="77"/>
  <c r="AA104" i="77"/>
  <c r="Y104" i="77"/>
  <c r="O104" i="77"/>
  <c r="Q104" i="77" s="1"/>
  <c r="Y103" i="77"/>
  <c r="AA103" i="77" s="1"/>
  <c r="Q103" i="77"/>
  <c r="O103" i="77"/>
  <c r="AA102" i="77"/>
  <c r="Y102" i="77"/>
  <c r="O102" i="77"/>
  <c r="Q102" i="77" s="1"/>
  <c r="Y101" i="77"/>
  <c r="AA101" i="77" s="1"/>
  <c r="Q101" i="77"/>
  <c r="O101" i="77"/>
  <c r="AA100" i="77"/>
  <c r="Y100" i="77"/>
  <c r="O100" i="77"/>
  <c r="Q100" i="77" s="1"/>
  <c r="Y99" i="77"/>
  <c r="AA99" i="77" s="1"/>
  <c r="Q99" i="77"/>
  <c r="O99" i="77"/>
  <c r="AA98" i="77"/>
  <c r="Y98" i="77"/>
  <c r="O98" i="77"/>
  <c r="Q98" i="77" s="1"/>
  <c r="Y97" i="77"/>
  <c r="AA97" i="77" s="1"/>
  <c r="Q97" i="77"/>
  <c r="O97" i="77"/>
  <c r="AA96" i="77"/>
  <c r="Y96" i="77"/>
  <c r="O96" i="77"/>
  <c r="Q96" i="77" s="1"/>
  <c r="Y95" i="77"/>
  <c r="AA95" i="77" s="1"/>
  <c r="Q95" i="77"/>
  <c r="O95" i="77"/>
  <c r="AA94" i="77"/>
  <c r="Y94" i="77"/>
  <c r="O94" i="77"/>
  <c r="Q94" i="77" s="1"/>
  <c r="Y93" i="77"/>
  <c r="AA93" i="77" s="1"/>
  <c r="Q93" i="77"/>
  <c r="O93" i="77"/>
  <c r="AA92" i="77"/>
  <c r="Y92" i="77"/>
  <c r="O92" i="77"/>
  <c r="Q92" i="77" s="1"/>
  <c r="Y91" i="77"/>
  <c r="AA91" i="77" s="1"/>
  <c r="Q91" i="77"/>
  <c r="O91" i="77"/>
  <c r="AA90" i="77"/>
  <c r="Y90" i="77"/>
  <c r="O90" i="77"/>
  <c r="Q90" i="77" s="1"/>
  <c r="Y89" i="77"/>
  <c r="AA89" i="77" s="1"/>
  <c r="Q89" i="77"/>
  <c r="O89" i="77"/>
  <c r="AA88" i="77"/>
  <c r="Y88" i="77"/>
  <c r="O88" i="77"/>
  <c r="Q88" i="77" s="1"/>
  <c r="Y87" i="77"/>
  <c r="AA87" i="77" s="1"/>
  <c r="Q87" i="77"/>
  <c r="O87" i="77"/>
  <c r="AA86" i="77"/>
  <c r="Y86" i="77"/>
  <c r="O86" i="77"/>
  <c r="Q86" i="77" s="1"/>
  <c r="Y85" i="77"/>
  <c r="AA85" i="77" s="1"/>
  <c r="Q85" i="77"/>
  <c r="O85" i="77"/>
  <c r="AA84" i="77"/>
  <c r="Y84" i="77"/>
  <c r="O84" i="77"/>
  <c r="Q84" i="77" s="1"/>
  <c r="Y83" i="77"/>
  <c r="AA83" i="77" s="1"/>
  <c r="Q83" i="77"/>
  <c r="O83" i="77"/>
  <c r="AA82" i="77"/>
  <c r="Y82" i="77"/>
  <c r="O82" i="77"/>
  <c r="Q82" i="77" s="1"/>
  <c r="AA81" i="77"/>
  <c r="Y81" i="77"/>
  <c r="O81" i="77"/>
  <c r="Q81" i="77" s="1"/>
  <c r="Y80" i="77"/>
  <c r="AA80" i="77" s="1"/>
  <c r="Q80" i="77"/>
  <c r="O80" i="77"/>
  <c r="AA79" i="77"/>
  <c r="Y79" i="77"/>
  <c r="O79" i="77"/>
  <c r="Q79" i="77" s="1"/>
  <c r="Y78" i="77"/>
  <c r="AA78" i="77" s="1"/>
  <c r="Q78" i="77"/>
  <c r="O78" i="77"/>
  <c r="AA77" i="77"/>
  <c r="Y77" i="77"/>
  <c r="O77" i="77"/>
  <c r="Q77" i="77" s="1"/>
  <c r="Y76" i="77"/>
  <c r="AA76" i="77" s="1"/>
  <c r="Q76" i="77"/>
  <c r="O76" i="77"/>
  <c r="AA75" i="77"/>
  <c r="Y75" i="77"/>
  <c r="O75" i="77"/>
  <c r="Q75" i="77" s="1"/>
  <c r="Y74" i="77"/>
  <c r="AA74" i="77" s="1"/>
  <c r="Q74" i="77"/>
  <c r="O74" i="77"/>
  <c r="AA73" i="77"/>
  <c r="Y73" i="77"/>
  <c r="O73" i="77"/>
  <c r="Q73" i="77" s="1"/>
  <c r="Y72" i="77"/>
  <c r="AA72" i="77" s="1"/>
  <c r="Q72" i="77"/>
  <c r="O72" i="77"/>
  <c r="AA71" i="77"/>
  <c r="Y71" i="77"/>
  <c r="O71" i="77"/>
  <c r="Q71" i="77" s="1"/>
  <c r="Y70" i="77"/>
  <c r="AA70" i="77" s="1"/>
  <c r="Q70" i="77"/>
  <c r="O70" i="77"/>
  <c r="AA69" i="77"/>
  <c r="Y69" i="77"/>
  <c r="O69" i="77"/>
  <c r="Q69" i="77" s="1"/>
  <c r="Y68" i="77"/>
  <c r="AA68" i="77" s="1"/>
  <c r="Q68" i="77"/>
  <c r="O68" i="77"/>
  <c r="AA67" i="77"/>
  <c r="Y67" i="77"/>
  <c r="O67" i="77"/>
  <c r="Q67" i="77" s="1"/>
  <c r="Y66" i="77"/>
  <c r="AA66" i="77" s="1"/>
  <c r="Q66" i="77"/>
  <c r="O66" i="77"/>
  <c r="AA65" i="77"/>
  <c r="Y65" i="77"/>
  <c r="O65" i="77"/>
  <c r="Q65" i="77" s="1"/>
  <c r="Y64" i="77"/>
  <c r="AA64" i="77" s="1"/>
  <c r="Q64" i="77"/>
  <c r="O64" i="77"/>
  <c r="AA63" i="77"/>
  <c r="Y63" i="77"/>
  <c r="O63" i="77"/>
  <c r="Q63" i="77" s="1"/>
  <c r="Y62" i="77"/>
  <c r="AA62" i="77" s="1"/>
  <c r="Q62" i="77"/>
  <c r="O62" i="77"/>
  <c r="AA61" i="77"/>
  <c r="Y61" i="77"/>
  <c r="O61" i="77"/>
  <c r="Q61" i="77" s="1"/>
  <c r="Y60" i="77"/>
  <c r="AA60" i="77" s="1"/>
  <c r="Q60" i="77"/>
  <c r="O60" i="77"/>
  <c r="AA59" i="77"/>
  <c r="Y59" i="77"/>
  <c r="O59" i="77"/>
  <c r="Q59" i="77" s="1"/>
  <c r="Y58" i="77"/>
  <c r="AA58" i="77" s="1"/>
  <c r="Q58" i="77"/>
  <c r="O58" i="77"/>
  <c r="AA57" i="77"/>
  <c r="Y57" i="77"/>
  <c r="O57" i="77"/>
  <c r="Q57" i="77" s="1"/>
  <c r="Y56" i="77"/>
  <c r="AA56" i="77" s="1"/>
  <c r="Q56" i="77"/>
  <c r="O56" i="77"/>
  <c r="AA55" i="77"/>
  <c r="Y55" i="77"/>
  <c r="O55" i="77"/>
  <c r="Q55" i="77" s="1"/>
  <c r="Y54" i="77"/>
  <c r="AA54" i="77" s="1"/>
  <c r="Q54" i="77"/>
  <c r="O54" i="77"/>
  <c r="AA53" i="77"/>
  <c r="Y53" i="77"/>
  <c r="O53" i="77"/>
  <c r="Q53" i="77" s="1"/>
  <c r="Y52" i="77"/>
  <c r="AA52" i="77" s="1"/>
  <c r="Q52" i="77"/>
  <c r="O52" i="77"/>
  <c r="AA51" i="77"/>
  <c r="Y51" i="77"/>
  <c r="O51" i="77"/>
  <c r="Q51" i="77" s="1"/>
  <c r="Y50" i="77"/>
  <c r="AA50" i="77" s="1"/>
  <c r="Q50" i="77"/>
  <c r="O50" i="77"/>
  <c r="AA49" i="77"/>
  <c r="Y49" i="77"/>
  <c r="O49" i="77"/>
  <c r="Q49" i="77" s="1"/>
  <c r="Y48" i="77"/>
  <c r="AA48" i="77" s="1"/>
  <c r="Q48" i="77"/>
  <c r="O48" i="77"/>
  <c r="AA47" i="77"/>
  <c r="Y47" i="77"/>
  <c r="O47" i="77"/>
  <c r="Q47" i="77" s="1"/>
  <c r="Y46" i="77"/>
  <c r="AA46" i="77" s="1"/>
  <c r="Q46" i="77"/>
  <c r="O46" i="77"/>
  <c r="AA45" i="77"/>
  <c r="Y45" i="77"/>
  <c r="O45" i="77"/>
  <c r="Q45" i="77" s="1"/>
  <c r="Y44" i="77"/>
  <c r="AA44" i="77" s="1"/>
  <c r="Q44" i="77"/>
  <c r="O44" i="77"/>
  <c r="AL43" i="77"/>
  <c r="Y43" i="77"/>
  <c r="AA43" i="77" s="1"/>
  <c r="Q43" i="77"/>
  <c r="O43" i="77"/>
  <c r="AL42" i="77"/>
  <c r="Y42" i="77"/>
  <c r="AA42" i="77" s="1"/>
  <c r="Q42" i="77"/>
  <c r="O42" i="77"/>
  <c r="AL41" i="77"/>
  <c r="Y41" i="77"/>
  <c r="AA41" i="77" s="1"/>
  <c r="Q41" i="77"/>
  <c r="O41" i="77"/>
  <c r="AL40" i="77"/>
  <c r="Y40" i="77"/>
  <c r="AA40" i="77" s="1"/>
  <c r="Q40" i="77"/>
  <c r="O40" i="77"/>
  <c r="AL39" i="77"/>
  <c r="Y39" i="77"/>
  <c r="AA39" i="77" s="1"/>
  <c r="Q39" i="77"/>
  <c r="O39" i="77"/>
  <c r="AL38" i="77"/>
  <c r="Y38" i="77"/>
  <c r="AA38" i="77" s="1"/>
  <c r="Q38" i="77"/>
  <c r="O38" i="77"/>
  <c r="AL37" i="77"/>
  <c r="Y37" i="77"/>
  <c r="AA37" i="77" s="1"/>
  <c r="Q37" i="77"/>
  <c r="O37" i="77"/>
  <c r="AL36" i="77"/>
  <c r="Y36" i="77"/>
  <c r="AA36" i="77" s="1"/>
  <c r="Q36" i="77"/>
  <c r="O36" i="77"/>
  <c r="AL35" i="77"/>
  <c r="Y35" i="77"/>
  <c r="AA35" i="77" s="1"/>
  <c r="Q35" i="77"/>
  <c r="O35" i="77"/>
  <c r="AL34" i="77"/>
  <c r="Y34" i="77"/>
  <c r="AA34" i="77" s="1"/>
  <c r="Q34" i="77"/>
  <c r="O34" i="77"/>
  <c r="AL33" i="77"/>
  <c r="Y33" i="77"/>
  <c r="AA33" i="77" s="1"/>
  <c r="Q33" i="77"/>
  <c r="O33" i="77"/>
  <c r="AL32" i="77"/>
  <c r="Y32" i="77"/>
  <c r="AA32" i="77" s="1"/>
  <c r="Q32" i="77"/>
  <c r="O32" i="77"/>
  <c r="AL31" i="77"/>
  <c r="Y31" i="77"/>
  <c r="AA31" i="77" s="1"/>
  <c r="Q31" i="77"/>
  <c r="O31" i="77"/>
  <c r="AL30" i="77"/>
  <c r="Y30" i="77"/>
  <c r="AA30" i="77" s="1"/>
  <c r="Q30" i="77"/>
  <c r="O30" i="77"/>
  <c r="AL29" i="77"/>
  <c r="Y29" i="77"/>
  <c r="AA29" i="77" s="1"/>
  <c r="Q29" i="77"/>
  <c r="O29" i="77"/>
  <c r="AL28" i="77"/>
  <c r="Y28" i="77"/>
  <c r="AA28" i="77" s="1"/>
  <c r="Q28" i="77"/>
  <c r="O28" i="77"/>
  <c r="AL27" i="77"/>
  <c r="Y27" i="77"/>
  <c r="AA27" i="77" s="1"/>
  <c r="Q27" i="77"/>
  <c r="O27" i="77"/>
  <c r="AL26" i="77"/>
  <c r="Y26" i="77"/>
  <c r="AA26" i="77" s="1"/>
  <c r="Q26" i="77"/>
  <c r="O26" i="77"/>
  <c r="AL25" i="77"/>
  <c r="Y25" i="77"/>
  <c r="AA25" i="77" s="1"/>
  <c r="Q25" i="77"/>
  <c r="O25" i="77"/>
  <c r="AL24" i="77"/>
  <c r="Y24" i="77"/>
  <c r="AA24" i="77" s="1"/>
  <c r="Q24" i="77"/>
  <c r="O24" i="77"/>
  <c r="AL23" i="77"/>
  <c r="Y23" i="77"/>
  <c r="AA23" i="77" s="1"/>
  <c r="Q23" i="77"/>
  <c r="O23" i="77"/>
  <c r="AL22" i="77"/>
  <c r="Y22" i="77"/>
  <c r="AA22" i="77" s="1"/>
  <c r="Q22" i="77"/>
  <c r="O22" i="77"/>
  <c r="AL21" i="77"/>
  <c r="Y21" i="77"/>
  <c r="AA21" i="77" s="1"/>
  <c r="Q21" i="77"/>
  <c r="O21" i="77"/>
  <c r="AL20" i="77"/>
  <c r="AA20" i="77"/>
  <c r="Y20" i="77"/>
  <c r="O20" i="77"/>
  <c r="Q20" i="77" s="1"/>
  <c r="AL19" i="77"/>
  <c r="AA19" i="77"/>
  <c r="Y19" i="77"/>
  <c r="O19" i="77"/>
  <c r="Q19" i="77" s="1"/>
  <c r="AL18" i="77"/>
  <c r="AA18" i="77"/>
  <c r="Y18" i="77"/>
  <c r="O18" i="77"/>
  <c r="Q18" i="77" s="1"/>
  <c r="AL17" i="77"/>
  <c r="AA17" i="77"/>
  <c r="Y17" i="77"/>
  <c r="O17" i="77"/>
  <c r="Q17" i="77" s="1"/>
  <c r="AL16" i="77"/>
  <c r="AA16" i="77"/>
  <c r="Y16" i="77"/>
  <c r="O16" i="77"/>
  <c r="Q16" i="77" s="1"/>
  <c r="AL15" i="77"/>
  <c r="AA15" i="77"/>
  <c r="Y15" i="77"/>
  <c r="O15" i="77"/>
  <c r="Q15" i="77" s="1"/>
  <c r="AL14" i="77"/>
  <c r="AJ14" i="77"/>
  <c r="AJ15" i="77" s="1"/>
  <c r="AJ16" i="77" s="1"/>
  <c r="AJ17" i="77" s="1"/>
  <c r="AJ18" i="77" s="1"/>
  <c r="AJ19" i="77" s="1"/>
  <c r="AJ20" i="77" s="1"/>
  <c r="AJ21" i="77" s="1"/>
  <c r="AJ22" i="77" s="1"/>
  <c r="AJ23" i="77" s="1"/>
  <c r="AJ24" i="77" s="1"/>
  <c r="AJ25" i="77" s="1"/>
  <c r="AJ26" i="77" s="1"/>
  <c r="AJ27" i="77" s="1"/>
  <c r="AJ28" i="77" s="1"/>
  <c r="AJ29" i="77" s="1"/>
  <c r="AJ30" i="77" s="1"/>
  <c r="AJ31" i="77" s="1"/>
  <c r="AJ32" i="77" s="1"/>
  <c r="AJ33" i="77" s="1"/>
  <c r="AJ34" i="77" s="1"/>
  <c r="AJ35" i="77" s="1"/>
  <c r="AJ36" i="77" s="1"/>
  <c r="AJ37" i="77" s="1"/>
  <c r="AJ38" i="77" s="1"/>
  <c r="AJ39" i="77" s="1"/>
  <c r="AJ40" i="77" s="1"/>
  <c r="AJ41" i="77" s="1"/>
  <c r="AJ42" i="77" s="1"/>
  <c r="AJ43" i="77" s="1"/>
  <c r="AG14" i="77"/>
  <c r="AG15" i="77" s="1"/>
  <c r="AG16" i="77" s="1"/>
  <c r="AG17" i="77" s="1"/>
  <c r="AG18" i="77" s="1"/>
  <c r="AG19" i="77" s="1"/>
  <c r="AG20" i="77" s="1"/>
  <c r="AG21" i="77" s="1"/>
  <c r="AG22" i="77" s="1"/>
  <c r="AG23" i="77" s="1"/>
  <c r="AG24" i="77" s="1"/>
  <c r="AG25" i="77" s="1"/>
  <c r="AG26" i="77" s="1"/>
  <c r="AG27" i="77" s="1"/>
  <c r="AG28" i="77" s="1"/>
  <c r="AG29" i="77" s="1"/>
  <c r="AG30" i="77" s="1"/>
  <c r="AG31" i="77" s="1"/>
  <c r="AG32" i="77" s="1"/>
  <c r="AG33" i="77" s="1"/>
  <c r="AG34" i="77" s="1"/>
  <c r="AG35" i="77" s="1"/>
  <c r="AG36" i="77" s="1"/>
  <c r="AG37" i="77" s="1"/>
  <c r="AG38" i="77" s="1"/>
  <c r="AG39" i="77" s="1"/>
  <c r="AG40" i="77" s="1"/>
  <c r="AG41" i="77" s="1"/>
  <c r="AG42" i="77" s="1"/>
  <c r="AG43" i="77" s="1"/>
  <c r="AA14" i="77"/>
  <c r="Y14" i="77"/>
  <c r="O14" i="77"/>
  <c r="Q14" i="77" s="1"/>
  <c r="AL13" i="77"/>
  <c r="AA13" i="77"/>
  <c r="Y13" i="77"/>
  <c r="W13" i="77"/>
  <c r="W14" i="77" s="1"/>
  <c r="W15" i="77" s="1"/>
  <c r="W16" i="77" s="1"/>
  <c r="W17" i="77" s="1"/>
  <c r="W18" i="77" s="1"/>
  <c r="W19" i="77" s="1"/>
  <c r="W20" i="77" s="1"/>
  <c r="W21" i="77" s="1"/>
  <c r="W22" i="77" s="1"/>
  <c r="W23" i="77" s="1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W47" i="77" s="1"/>
  <c r="W48" i="77" s="1"/>
  <c r="W49" i="77" s="1"/>
  <c r="W50" i="77" s="1"/>
  <c r="W51" i="77" s="1"/>
  <c r="W52" i="77" s="1"/>
  <c r="W53" i="77" s="1"/>
  <c r="W54" i="77" s="1"/>
  <c r="W55" i="77" s="1"/>
  <c r="W56" i="77" s="1"/>
  <c r="W57" i="77" s="1"/>
  <c r="W58" i="77" s="1"/>
  <c r="W59" i="77" s="1"/>
  <c r="W60" i="77" s="1"/>
  <c r="W61" i="77" s="1"/>
  <c r="W62" i="77" s="1"/>
  <c r="W63" i="77" s="1"/>
  <c r="W64" i="77" s="1"/>
  <c r="W65" i="77" s="1"/>
  <c r="W66" i="77" s="1"/>
  <c r="W67" i="77" s="1"/>
  <c r="W68" i="77" s="1"/>
  <c r="W69" i="77" s="1"/>
  <c r="W70" i="77" s="1"/>
  <c r="W71" i="77" s="1"/>
  <c r="W72" i="77" s="1"/>
  <c r="W73" i="77" s="1"/>
  <c r="W74" i="77" s="1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W86" i="77" s="1"/>
  <c r="W87" i="77" s="1"/>
  <c r="W88" i="77" s="1"/>
  <c r="W89" i="77" s="1"/>
  <c r="W90" i="77" s="1"/>
  <c r="W91" i="77" s="1"/>
  <c r="W92" i="77" s="1"/>
  <c r="W93" i="77" s="1"/>
  <c r="W94" i="77" s="1"/>
  <c r="W95" i="77" s="1"/>
  <c r="W96" i="77" s="1"/>
  <c r="W97" i="77" s="1"/>
  <c r="W98" i="77" s="1"/>
  <c r="W99" i="77" s="1"/>
  <c r="W100" i="77" s="1"/>
  <c r="W101" i="77" s="1"/>
  <c r="W102" i="77" s="1"/>
  <c r="W103" i="77" s="1"/>
  <c r="W104" i="77" s="1"/>
  <c r="W105" i="77" s="1"/>
  <c r="W106" i="77" s="1"/>
  <c r="W107" i="77" s="1"/>
  <c r="W108" i="77" s="1"/>
  <c r="W109" i="77" s="1"/>
  <c r="W110" i="77" s="1"/>
  <c r="W111" i="77" s="1"/>
  <c r="W112" i="77" s="1"/>
  <c r="W113" i="77" s="1"/>
  <c r="W114" i="77" s="1"/>
  <c r="W115" i="77" s="1"/>
  <c r="O13" i="77"/>
  <c r="Q13" i="77" s="1"/>
  <c r="M13" i="77"/>
  <c r="M14" i="77" s="1"/>
  <c r="M15" i="77" s="1"/>
  <c r="M16" i="77" s="1"/>
  <c r="M17" i="77" s="1"/>
  <c r="M18" i="77" s="1"/>
  <c r="M19" i="77" s="1"/>
  <c r="M20" i="77" s="1"/>
  <c r="M21" i="77" s="1"/>
  <c r="M22" i="77" s="1"/>
  <c r="M23" i="77" s="1"/>
  <c r="M24" i="77" s="1"/>
  <c r="M25" i="77" s="1"/>
  <c r="M26" i="77" s="1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49" i="77" s="1"/>
  <c r="M50" i="77" s="1"/>
  <c r="M51" i="77" s="1"/>
  <c r="M52" i="77" s="1"/>
  <c r="M53" i="77" s="1"/>
  <c r="M54" i="77" s="1"/>
  <c r="M55" i="77" s="1"/>
  <c r="M56" i="77" s="1"/>
  <c r="M57" i="77" s="1"/>
  <c r="M58" i="77" s="1"/>
  <c r="M59" i="77" s="1"/>
  <c r="M60" i="77" s="1"/>
  <c r="M61" i="77" s="1"/>
  <c r="M62" i="77" s="1"/>
  <c r="M63" i="77" s="1"/>
  <c r="M64" i="77" s="1"/>
  <c r="M65" i="77" s="1"/>
  <c r="M66" i="77" s="1"/>
  <c r="M67" i="77" s="1"/>
  <c r="M68" i="77" s="1"/>
  <c r="M69" i="77" s="1"/>
  <c r="M70" i="77" s="1"/>
  <c r="M71" i="77" s="1"/>
  <c r="M72" i="77" s="1"/>
  <c r="M73" i="77" s="1"/>
  <c r="M74" i="77" s="1"/>
  <c r="M75" i="77" s="1"/>
  <c r="M76" i="77" s="1"/>
  <c r="M77" i="77" s="1"/>
  <c r="M78" i="77" s="1"/>
  <c r="M79" i="77" s="1"/>
  <c r="M80" i="77" s="1"/>
  <c r="M81" i="77" s="1"/>
  <c r="M82" i="77" s="1"/>
  <c r="M83" i="77" s="1"/>
  <c r="M84" i="77" s="1"/>
  <c r="M85" i="77" s="1"/>
  <c r="M86" i="77" s="1"/>
  <c r="M87" i="77" s="1"/>
  <c r="M88" i="77" s="1"/>
  <c r="M89" i="77" s="1"/>
  <c r="M90" i="77" s="1"/>
  <c r="M91" i="77" s="1"/>
  <c r="M92" i="77" s="1"/>
  <c r="M93" i="77" s="1"/>
  <c r="M94" i="77" s="1"/>
  <c r="M95" i="77" s="1"/>
  <c r="M96" i="77" s="1"/>
  <c r="M97" i="77" s="1"/>
  <c r="M98" i="77" s="1"/>
  <c r="M99" i="77" s="1"/>
  <c r="M100" i="77" s="1"/>
  <c r="M101" i="77" s="1"/>
  <c r="M102" i="77" s="1"/>
  <c r="M103" i="77" s="1"/>
  <c r="M104" i="77" s="1"/>
  <c r="M105" i="77" s="1"/>
  <c r="M106" i="77" s="1"/>
  <c r="M107" i="77" s="1"/>
  <c r="M108" i="77" s="1"/>
  <c r="M109" i="77" s="1"/>
  <c r="M110" i="77" s="1"/>
  <c r="M111" i="77" s="1"/>
  <c r="M112" i="77" s="1"/>
  <c r="M113" i="77" s="1"/>
  <c r="M114" i="77" s="1"/>
  <c r="M115" i="77" s="1"/>
  <c r="I13" i="77"/>
  <c r="I14" i="77" s="1"/>
  <c r="I15" i="77" s="1"/>
  <c r="I16" i="77" s="1"/>
  <c r="I17" i="77" s="1"/>
  <c r="I18" i="77" s="1"/>
  <c r="I19" i="77" s="1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AA12" i="77"/>
  <c r="Y12" i="77"/>
  <c r="AC12" i="77" s="1"/>
  <c r="O12" i="77"/>
  <c r="Q12" i="77" s="1"/>
  <c r="AG6" i="77"/>
  <c r="U6" i="77"/>
  <c r="K6" i="77"/>
  <c r="G6" i="77"/>
  <c r="Y115" i="76"/>
  <c r="AA115" i="76" s="1"/>
  <c r="Q115" i="76"/>
  <c r="O115" i="76"/>
  <c r="AA114" i="76"/>
  <c r="Y114" i="76"/>
  <c r="O114" i="76"/>
  <c r="Q114" i="76" s="1"/>
  <c r="Y113" i="76"/>
  <c r="AA113" i="76" s="1"/>
  <c r="Q113" i="76"/>
  <c r="O113" i="76"/>
  <c r="AA112" i="76"/>
  <c r="Y112" i="76"/>
  <c r="O112" i="76"/>
  <c r="Q112" i="76" s="1"/>
  <c r="Y111" i="76"/>
  <c r="AA111" i="76" s="1"/>
  <c r="Q111" i="76"/>
  <c r="O111" i="76"/>
  <c r="AA110" i="76"/>
  <c r="Y110" i="76"/>
  <c r="O110" i="76"/>
  <c r="Q110" i="76" s="1"/>
  <c r="Y109" i="76"/>
  <c r="AA109" i="76" s="1"/>
  <c r="Q109" i="76"/>
  <c r="O109" i="76"/>
  <c r="AA108" i="76"/>
  <c r="Y108" i="76"/>
  <c r="O108" i="76"/>
  <c r="Q108" i="76" s="1"/>
  <c r="Y107" i="76"/>
  <c r="AA107" i="76" s="1"/>
  <c r="Q107" i="76"/>
  <c r="O107" i="76"/>
  <c r="AA106" i="76"/>
  <c r="Y106" i="76"/>
  <c r="O106" i="76"/>
  <c r="Q106" i="76" s="1"/>
  <c r="Y105" i="76"/>
  <c r="AA105" i="76" s="1"/>
  <c r="Q105" i="76"/>
  <c r="O105" i="76"/>
  <c r="AA104" i="76"/>
  <c r="Y104" i="76"/>
  <c r="O104" i="76"/>
  <c r="Q104" i="76" s="1"/>
  <c r="Y103" i="76"/>
  <c r="AA103" i="76" s="1"/>
  <c r="Q103" i="76"/>
  <c r="O103" i="76"/>
  <c r="AA102" i="76"/>
  <c r="Y102" i="76"/>
  <c r="O102" i="76"/>
  <c r="Q102" i="76" s="1"/>
  <c r="Y101" i="76"/>
  <c r="AA101" i="76" s="1"/>
  <c r="Q101" i="76"/>
  <c r="O101" i="76"/>
  <c r="AA100" i="76"/>
  <c r="Y100" i="76"/>
  <c r="O100" i="76"/>
  <c r="Q100" i="76" s="1"/>
  <c r="Y99" i="76"/>
  <c r="AA99" i="76" s="1"/>
  <c r="Q99" i="76"/>
  <c r="O99" i="76"/>
  <c r="AA98" i="76"/>
  <c r="Y98" i="76"/>
  <c r="O98" i="76"/>
  <c r="Q98" i="76" s="1"/>
  <c r="Y97" i="76"/>
  <c r="AA97" i="76" s="1"/>
  <c r="Q97" i="76"/>
  <c r="O97" i="76"/>
  <c r="AA96" i="76"/>
  <c r="Y96" i="76"/>
  <c r="O96" i="76"/>
  <c r="Q96" i="76" s="1"/>
  <c r="Y95" i="76"/>
  <c r="AA95" i="76" s="1"/>
  <c r="Q95" i="76"/>
  <c r="O95" i="76"/>
  <c r="AA94" i="76"/>
  <c r="Y94" i="76"/>
  <c r="O94" i="76"/>
  <c r="Q94" i="76" s="1"/>
  <c r="Y93" i="76"/>
  <c r="AA93" i="76" s="1"/>
  <c r="Q93" i="76"/>
  <c r="O93" i="76"/>
  <c r="AA92" i="76"/>
  <c r="Y92" i="76"/>
  <c r="O92" i="76"/>
  <c r="Q92" i="76" s="1"/>
  <c r="Y91" i="76"/>
  <c r="AA91" i="76" s="1"/>
  <c r="Q91" i="76"/>
  <c r="O91" i="76"/>
  <c r="AA90" i="76"/>
  <c r="Y90" i="76"/>
  <c r="O90" i="76"/>
  <c r="Q90" i="76" s="1"/>
  <c r="Y89" i="76"/>
  <c r="AA89" i="76" s="1"/>
  <c r="Q89" i="76"/>
  <c r="O89" i="76"/>
  <c r="AA88" i="76"/>
  <c r="Y88" i="76"/>
  <c r="O88" i="76"/>
  <c r="Q88" i="76" s="1"/>
  <c r="Y87" i="76"/>
  <c r="AA87" i="76" s="1"/>
  <c r="Q87" i="76"/>
  <c r="O87" i="76"/>
  <c r="AA86" i="76"/>
  <c r="Y86" i="76"/>
  <c r="O86" i="76"/>
  <c r="Q86" i="76" s="1"/>
  <c r="Y85" i="76"/>
  <c r="AA85" i="76" s="1"/>
  <c r="Q85" i="76"/>
  <c r="O85" i="76"/>
  <c r="AA84" i="76"/>
  <c r="Y84" i="76"/>
  <c r="O84" i="76"/>
  <c r="Q84" i="76" s="1"/>
  <c r="Y83" i="76"/>
  <c r="AA83" i="76" s="1"/>
  <c r="Q83" i="76"/>
  <c r="O83" i="76"/>
  <c r="AA82" i="76"/>
  <c r="Y82" i="76"/>
  <c r="O82" i="76"/>
  <c r="Q82" i="76" s="1"/>
  <c r="AA81" i="76"/>
  <c r="Y81" i="76"/>
  <c r="O81" i="76"/>
  <c r="Q81" i="76" s="1"/>
  <c r="Y80" i="76"/>
  <c r="AA80" i="76" s="1"/>
  <c r="Q80" i="76"/>
  <c r="O80" i="76"/>
  <c r="AA79" i="76"/>
  <c r="Y79" i="76"/>
  <c r="O79" i="76"/>
  <c r="Q79" i="76" s="1"/>
  <c r="Y78" i="76"/>
  <c r="AA78" i="76" s="1"/>
  <c r="Q78" i="76"/>
  <c r="O78" i="76"/>
  <c r="AA77" i="76"/>
  <c r="Y77" i="76"/>
  <c r="O77" i="76"/>
  <c r="Q77" i="76" s="1"/>
  <c r="Y76" i="76"/>
  <c r="AA76" i="76" s="1"/>
  <c r="Q76" i="76"/>
  <c r="O76" i="76"/>
  <c r="AA75" i="76"/>
  <c r="Y75" i="76"/>
  <c r="O75" i="76"/>
  <c r="Q75" i="76" s="1"/>
  <c r="Y74" i="76"/>
  <c r="AA74" i="76" s="1"/>
  <c r="Q74" i="76"/>
  <c r="O74" i="76"/>
  <c r="AA73" i="76"/>
  <c r="Y73" i="76"/>
  <c r="O73" i="76"/>
  <c r="Q73" i="76" s="1"/>
  <c r="Y72" i="76"/>
  <c r="AA72" i="76" s="1"/>
  <c r="Q72" i="76"/>
  <c r="O72" i="76"/>
  <c r="AA71" i="76"/>
  <c r="Y71" i="76"/>
  <c r="O71" i="76"/>
  <c r="Q71" i="76" s="1"/>
  <c r="Y70" i="76"/>
  <c r="AA70" i="76" s="1"/>
  <c r="Q70" i="76"/>
  <c r="O70" i="76"/>
  <c r="AA69" i="76"/>
  <c r="Y69" i="76"/>
  <c r="O69" i="76"/>
  <c r="Q69" i="76" s="1"/>
  <c r="Y68" i="76"/>
  <c r="AA68" i="76" s="1"/>
  <c r="Q68" i="76"/>
  <c r="O68" i="76"/>
  <c r="AA67" i="76"/>
  <c r="Y67" i="76"/>
  <c r="O67" i="76"/>
  <c r="Q67" i="76" s="1"/>
  <c r="Y66" i="76"/>
  <c r="AA66" i="76" s="1"/>
  <c r="Q66" i="76"/>
  <c r="O66" i="76"/>
  <c r="AA65" i="76"/>
  <c r="Y65" i="76"/>
  <c r="O65" i="76"/>
  <c r="Q65" i="76" s="1"/>
  <c r="Y64" i="76"/>
  <c r="AA64" i="76" s="1"/>
  <c r="Q64" i="76"/>
  <c r="O64" i="76"/>
  <c r="AA63" i="76"/>
  <c r="Y63" i="76"/>
  <c r="O63" i="76"/>
  <c r="Q63" i="76" s="1"/>
  <c r="Y62" i="76"/>
  <c r="AA62" i="76" s="1"/>
  <c r="Q62" i="76"/>
  <c r="O62" i="76"/>
  <c r="AA61" i="76"/>
  <c r="Y61" i="76"/>
  <c r="O61" i="76"/>
  <c r="Q61" i="76" s="1"/>
  <c r="Y60" i="76"/>
  <c r="AA60" i="76" s="1"/>
  <c r="Q60" i="76"/>
  <c r="O60" i="76"/>
  <c r="AA59" i="76"/>
  <c r="Y59" i="76"/>
  <c r="O59" i="76"/>
  <c r="Q59" i="76" s="1"/>
  <c r="Y58" i="76"/>
  <c r="AA58" i="76" s="1"/>
  <c r="Q58" i="76"/>
  <c r="O58" i="76"/>
  <c r="AA57" i="76"/>
  <c r="Y57" i="76"/>
  <c r="O57" i="76"/>
  <c r="Q57" i="76" s="1"/>
  <c r="Y56" i="76"/>
  <c r="AA56" i="76" s="1"/>
  <c r="Q56" i="76"/>
  <c r="O56" i="76"/>
  <c r="AA55" i="76"/>
  <c r="Y55" i="76"/>
  <c r="O55" i="76"/>
  <c r="Q55" i="76" s="1"/>
  <c r="Y54" i="76"/>
  <c r="AA54" i="76" s="1"/>
  <c r="Q54" i="76"/>
  <c r="O54" i="76"/>
  <c r="AA53" i="76"/>
  <c r="Y53" i="76"/>
  <c r="O53" i="76"/>
  <c r="Q53" i="76" s="1"/>
  <c r="Y52" i="76"/>
  <c r="AA52" i="76" s="1"/>
  <c r="Q52" i="76"/>
  <c r="O52" i="76"/>
  <c r="AA51" i="76"/>
  <c r="Y51" i="76"/>
  <c r="O51" i="76"/>
  <c r="Q51" i="76" s="1"/>
  <c r="Y50" i="76"/>
  <c r="AA50" i="76" s="1"/>
  <c r="Q50" i="76"/>
  <c r="O50" i="76"/>
  <c r="AA49" i="76"/>
  <c r="Y49" i="76"/>
  <c r="O49" i="76"/>
  <c r="Q49" i="76" s="1"/>
  <c r="Y48" i="76"/>
  <c r="AA48" i="76" s="1"/>
  <c r="Q48" i="76"/>
  <c r="O48" i="76"/>
  <c r="AA47" i="76"/>
  <c r="Y47" i="76"/>
  <c r="O47" i="76"/>
  <c r="Q47" i="76" s="1"/>
  <c r="Y46" i="76"/>
  <c r="AA46" i="76" s="1"/>
  <c r="Q46" i="76"/>
  <c r="O46" i="76"/>
  <c r="AA45" i="76"/>
  <c r="Y45" i="76"/>
  <c r="O45" i="76"/>
  <c r="Q45" i="76" s="1"/>
  <c r="Y44" i="76"/>
  <c r="AA44" i="76" s="1"/>
  <c r="Q44" i="76"/>
  <c r="O44" i="76"/>
  <c r="AL43" i="76"/>
  <c r="Y43" i="76"/>
  <c r="AA43" i="76" s="1"/>
  <c r="Q43" i="76"/>
  <c r="O43" i="76"/>
  <c r="AL42" i="76"/>
  <c r="Y42" i="76"/>
  <c r="AA42" i="76" s="1"/>
  <c r="Q42" i="76"/>
  <c r="O42" i="76"/>
  <c r="AL41" i="76"/>
  <c r="Y41" i="76"/>
  <c r="AA41" i="76" s="1"/>
  <c r="Q41" i="76"/>
  <c r="O41" i="76"/>
  <c r="AL40" i="76"/>
  <c r="Y40" i="76"/>
  <c r="AA40" i="76" s="1"/>
  <c r="Q40" i="76"/>
  <c r="O40" i="76"/>
  <c r="AL39" i="76"/>
  <c r="Y39" i="76"/>
  <c r="AA39" i="76" s="1"/>
  <c r="Q39" i="76"/>
  <c r="O39" i="76"/>
  <c r="AL38" i="76"/>
  <c r="Y38" i="76"/>
  <c r="AA38" i="76" s="1"/>
  <c r="Q38" i="76"/>
  <c r="O38" i="76"/>
  <c r="AL37" i="76"/>
  <c r="Y37" i="76"/>
  <c r="AA37" i="76" s="1"/>
  <c r="Q37" i="76"/>
  <c r="O37" i="76"/>
  <c r="AL36" i="76"/>
  <c r="Y36" i="76"/>
  <c r="AA36" i="76" s="1"/>
  <c r="Q36" i="76"/>
  <c r="O36" i="76"/>
  <c r="AL35" i="76"/>
  <c r="Y35" i="76"/>
  <c r="AA35" i="76" s="1"/>
  <c r="Q35" i="76"/>
  <c r="O35" i="76"/>
  <c r="AL34" i="76"/>
  <c r="Y34" i="76"/>
  <c r="AA34" i="76" s="1"/>
  <c r="Q34" i="76"/>
  <c r="O34" i="76"/>
  <c r="AL33" i="76"/>
  <c r="Y33" i="76"/>
  <c r="AA33" i="76" s="1"/>
  <c r="Q33" i="76"/>
  <c r="O33" i="76"/>
  <c r="AL32" i="76"/>
  <c r="Y32" i="76"/>
  <c r="AA32" i="76" s="1"/>
  <c r="Q32" i="76"/>
  <c r="O32" i="76"/>
  <c r="AL31" i="76"/>
  <c r="Y31" i="76"/>
  <c r="AA31" i="76" s="1"/>
  <c r="Q31" i="76"/>
  <c r="O31" i="76"/>
  <c r="AL30" i="76"/>
  <c r="Y30" i="76"/>
  <c r="AA30" i="76" s="1"/>
  <c r="Q30" i="76"/>
  <c r="O30" i="76"/>
  <c r="AL29" i="76"/>
  <c r="Y29" i="76"/>
  <c r="AA29" i="76" s="1"/>
  <c r="Q29" i="76"/>
  <c r="O29" i="76"/>
  <c r="AL28" i="76"/>
  <c r="Y28" i="76"/>
  <c r="AA28" i="76" s="1"/>
  <c r="Q28" i="76"/>
  <c r="O28" i="76"/>
  <c r="AL27" i="76"/>
  <c r="Y27" i="76"/>
  <c r="AA27" i="76" s="1"/>
  <c r="Q27" i="76"/>
  <c r="O27" i="76"/>
  <c r="AL26" i="76"/>
  <c r="Y26" i="76"/>
  <c r="AA26" i="76" s="1"/>
  <c r="Q26" i="76"/>
  <c r="O26" i="76"/>
  <c r="AL25" i="76"/>
  <c r="Y25" i="76"/>
  <c r="AA25" i="76" s="1"/>
  <c r="Q25" i="76"/>
  <c r="O25" i="76"/>
  <c r="AL24" i="76"/>
  <c r="Y24" i="76"/>
  <c r="AA24" i="76" s="1"/>
  <c r="Q24" i="76"/>
  <c r="O24" i="76"/>
  <c r="AL23" i="76"/>
  <c r="Y23" i="76"/>
  <c r="AA23" i="76" s="1"/>
  <c r="Q23" i="76"/>
  <c r="O23" i="76"/>
  <c r="AL22" i="76"/>
  <c r="Y22" i="76"/>
  <c r="AA22" i="76" s="1"/>
  <c r="Q22" i="76"/>
  <c r="O22" i="76"/>
  <c r="AL21" i="76"/>
  <c r="Y21" i="76"/>
  <c r="AA21" i="76" s="1"/>
  <c r="Q21" i="76"/>
  <c r="O21" i="76"/>
  <c r="AL20" i="76"/>
  <c r="AA20" i="76"/>
  <c r="Y20" i="76"/>
  <c r="O20" i="76"/>
  <c r="Q20" i="76" s="1"/>
  <c r="AL19" i="76"/>
  <c r="AA19" i="76"/>
  <c r="Y19" i="76"/>
  <c r="O19" i="76"/>
  <c r="Q19" i="76" s="1"/>
  <c r="AL18" i="76"/>
  <c r="AA18" i="76"/>
  <c r="Y18" i="76"/>
  <c r="O18" i="76"/>
  <c r="Q18" i="76" s="1"/>
  <c r="AL17" i="76"/>
  <c r="AA17" i="76"/>
  <c r="Y17" i="76"/>
  <c r="O17" i="76"/>
  <c r="Q17" i="76" s="1"/>
  <c r="AL16" i="76"/>
  <c r="AA16" i="76"/>
  <c r="Y16" i="76"/>
  <c r="O16" i="76"/>
  <c r="Q16" i="76" s="1"/>
  <c r="AL15" i="76"/>
  <c r="AA15" i="76"/>
  <c r="Y15" i="76"/>
  <c r="O15" i="76"/>
  <c r="Q15" i="76" s="1"/>
  <c r="AL14" i="76"/>
  <c r="AJ14" i="76"/>
  <c r="AJ15" i="76" s="1"/>
  <c r="AJ16" i="76" s="1"/>
  <c r="AJ17" i="76" s="1"/>
  <c r="AJ18" i="76" s="1"/>
  <c r="AJ19" i="76" s="1"/>
  <c r="AJ20" i="76" s="1"/>
  <c r="AJ21" i="76" s="1"/>
  <c r="AJ22" i="76" s="1"/>
  <c r="AJ23" i="76" s="1"/>
  <c r="AJ24" i="76" s="1"/>
  <c r="AJ25" i="76" s="1"/>
  <c r="AJ26" i="76" s="1"/>
  <c r="AJ27" i="76" s="1"/>
  <c r="AJ28" i="76" s="1"/>
  <c r="AJ29" i="76" s="1"/>
  <c r="AJ30" i="76" s="1"/>
  <c r="AJ31" i="76" s="1"/>
  <c r="AJ32" i="76" s="1"/>
  <c r="AJ33" i="76" s="1"/>
  <c r="AJ34" i="76" s="1"/>
  <c r="AJ35" i="76" s="1"/>
  <c r="AJ36" i="76" s="1"/>
  <c r="AJ37" i="76" s="1"/>
  <c r="AJ38" i="76" s="1"/>
  <c r="AJ39" i="76" s="1"/>
  <c r="AJ40" i="76" s="1"/>
  <c r="AJ41" i="76" s="1"/>
  <c r="AJ42" i="76" s="1"/>
  <c r="AJ43" i="76" s="1"/>
  <c r="AG14" i="76"/>
  <c r="AG15" i="76" s="1"/>
  <c r="AG16" i="76" s="1"/>
  <c r="AG17" i="76" s="1"/>
  <c r="AG18" i="76" s="1"/>
  <c r="AG19" i="76" s="1"/>
  <c r="AG20" i="76" s="1"/>
  <c r="AG21" i="76" s="1"/>
  <c r="AG22" i="76" s="1"/>
  <c r="AG23" i="76" s="1"/>
  <c r="AG24" i="76" s="1"/>
  <c r="AG25" i="76" s="1"/>
  <c r="AG26" i="76" s="1"/>
  <c r="AG27" i="76" s="1"/>
  <c r="AG28" i="76" s="1"/>
  <c r="AG29" i="76" s="1"/>
  <c r="AG30" i="76" s="1"/>
  <c r="AG31" i="76" s="1"/>
  <c r="AG32" i="76" s="1"/>
  <c r="AG33" i="76" s="1"/>
  <c r="AG34" i="76" s="1"/>
  <c r="AG35" i="76" s="1"/>
  <c r="AG36" i="76" s="1"/>
  <c r="AG37" i="76" s="1"/>
  <c r="AG38" i="76" s="1"/>
  <c r="AG39" i="76" s="1"/>
  <c r="AG40" i="76" s="1"/>
  <c r="AG41" i="76" s="1"/>
  <c r="AG42" i="76" s="1"/>
  <c r="AG43" i="76" s="1"/>
  <c r="AA14" i="76"/>
  <c r="Y14" i="76"/>
  <c r="O14" i="76"/>
  <c r="Q14" i="76" s="1"/>
  <c r="AL13" i="76"/>
  <c r="AA13" i="76"/>
  <c r="Y13" i="76"/>
  <c r="W13" i="76"/>
  <c r="W14" i="76" s="1"/>
  <c r="W15" i="76" s="1"/>
  <c r="W16" i="76" s="1"/>
  <c r="W17" i="76" s="1"/>
  <c r="W18" i="76" s="1"/>
  <c r="W19" i="76" s="1"/>
  <c r="W20" i="76" s="1"/>
  <c r="W21" i="76" s="1"/>
  <c r="W22" i="76" s="1"/>
  <c r="W23" i="76" s="1"/>
  <c r="W24" i="76" s="1"/>
  <c r="W25" i="76" s="1"/>
  <c r="W26" i="76" s="1"/>
  <c r="W27" i="76" s="1"/>
  <c r="W28" i="76" s="1"/>
  <c r="W29" i="76" s="1"/>
  <c r="W30" i="76" s="1"/>
  <c r="W31" i="76" s="1"/>
  <c r="W32" i="76" s="1"/>
  <c r="W33" i="76" s="1"/>
  <c r="W34" i="76" s="1"/>
  <c r="W35" i="76" s="1"/>
  <c r="W36" i="76" s="1"/>
  <c r="W37" i="76" s="1"/>
  <c r="W38" i="76" s="1"/>
  <c r="W39" i="76" s="1"/>
  <c r="W40" i="76" s="1"/>
  <c r="W41" i="76" s="1"/>
  <c r="W42" i="76" s="1"/>
  <c r="W43" i="76" s="1"/>
  <c r="W44" i="76" s="1"/>
  <c r="W45" i="76" s="1"/>
  <c r="W46" i="76" s="1"/>
  <c r="W47" i="76" s="1"/>
  <c r="W48" i="76" s="1"/>
  <c r="W49" i="76" s="1"/>
  <c r="W50" i="76" s="1"/>
  <c r="W51" i="76" s="1"/>
  <c r="W52" i="76" s="1"/>
  <c r="W53" i="76" s="1"/>
  <c r="W54" i="76" s="1"/>
  <c r="W55" i="76" s="1"/>
  <c r="W56" i="76" s="1"/>
  <c r="W57" i="76" s="1"/>
  <c r="W58" i="76" s="1"/>
  <c r="W59" i="76" s="1"/>
  <c r="W60" i="76" s="1"/>
  <c r="W61" i="76" s="1"/>
  <c r="W62" i="76" s="1"/>
  <c r="W63" i="76" s="1"/>
  <c r="W64" i="76" s="1"/>
  <c r="W65" i="76" s="1"/>
  <c r="W66" i="76" s="1"/>
  <c r="W67" i="76" s="1"/>
  <c r="W68" i="76" s="1"/>
  <c r="W69" i="76" s="1"/>
  <c r="W70" i="76" s="1"/>
  <c r="W71" i="76" s="1"/>
  <c r="W72" i="76" s="1"/>
  <c r="W73" i="76" s="1"/>
  <c r="W74" i="76" s="1"/>
  <c r="W75" i="76" s="1"/>
  <c r="W76" i="76" s="1"/>
  <c r="W77" i="76" s="1"/>
  <c r="W78" i="76" s="1"/>
  <c r="W79" i="76" s="1"/>
  <c r="W80" i="76" s="1"/>
  <c r="W81" i="76" s="1"/>
  <c r="W82" i="76" s="1"/>
  <c r="W83" i="76" s="1"/>
  <c r="W84" i="76" s="1"/>
  <c r="W85" i="76" s="1"/>
  <c r="W86" i="76" s="1"/>
  <c r="W87" i="76" s="1"/>
  <c r="W88" i="76" s="1"/>
  <c r="W89" i="76" s="1"/>
  <c r="W90" i="76" s="1"/>
  <c r="W91" i="76" s="1"/>
  <c r="W92" i="76" s="1"/>
  <c r="W93" i="76" s="1"/>
  <c r="W94" i="76" s="1"/>
  <c r="W95" i="76" s="1"/>
  <c r="W96" i="76" s="1"/>
  <c r="W97" i="76" s="1"/>
  <c r="W98" i="76" s="1"/>
  <c r="W99" i="76" s="1"/>
  <c r="W100" i="76" s="1"/>
  <c r="W101" i="76" s="1"/>
  <c r="W102" i="76" s="1"/>
  <c r="W103" i="76" s="1"/>
  <c r="W104" i="76" s="1"/>
  <c r="W105" i="76" s="1"/>
  <c r="W106" i="76" s="1"/>
  <c r="W107" i="76" s="1"/>
  <c r="W108" i="76" s="1"/>
  <c r="W109" i="76" s="1"/>
  <c r="W110" i="76" s="1"/>
  <c r="W111" i="76" s="1"/>
  <c r="W112" i="76" s="1"/>
  <c r="W113" i="76" s="1"/>
  <c r="W114" i="76" s="1"/>
  <c r="W115" i="76" s="1"/>
  <c r="O13" i="76"/>
  <c r="Q13" i="76" s="1"/>
  <c r="M13" i="76"/>
  <c r="M14" i="76" s="1"/>
  <c r="M15" i="76" s="1"/>
  <c r="M16" i="76" s="1"/>
  <c r="M17" i="76" s="1"/>
  <c r="M18" i="76" s="1"/>
  <c r="M19" i="76" s="1"/>
  <c r="M20" i="76" s="1"/>
  <c r="M21" i="76" s="1"/>
  <c r="M22" i="76" s="1"/>
  <c r="M23" i="76" s="1"/>
  <c r="M24" i="76" s="1"/>
  <c r="M25" i="76" s="1"/>
  <c r="M26" i="76" s="1"/>
  <c r="M27" i="76" s="1"/>
  <c r="M28" i="76" s="1"/>
  <c r="M29" i="76" s="1"/>
  <c r="M30" i="76" s="1"/>
  <c r="M31" i="76" s="1"/>
  <c r="M32" i="76" s="1"/>
  <c r="M33" i="76" s="1"/>
  <c r="M34" i="76" s="1"/>
  <c r="M35" i="76" s="1"/>
  <c r="M36" i="76" s="1"/>
  <c r="M37" i="76" s="1"/>
  <c r="M38" i="76" s="1"/>
  <c r="M39" i="76" s="1"/>
  <c r="M40" i="76" s="1"/>
  <c r="M41" i="76" s="1"/>
  <c r="M42" i="76" s="1"/>
  <c r="M43" i="76" s="1"/>
  <c r="M44" i="76" s="1"/>
  <c r="M45" i="76" s="1"/>
  <c r="M46" i="76" s="1"/>
  <c r="M47" i="76" s="1"/>
  <c r="M48" i="76" s="1"/>
  <c r="M49" i="76" s="1"/>
  <c r="M50" i="76" s="1"/>
  <c r="M51" i="76" s="1"/>
  <c r="M52" i="76" s="1"/>
  <c r="M53" i="76" s="1"/>
  <c r="M54" i="76" s="1"/>
  <c r="M55" i="76" s="1"/>
  <c r="M56" i="76" s="1"/>
  <c r="M57" i="76" s="1"/>
  <c r="M58" i="76" s="1"/>
  <c r="M59" i="76" s="1"/>
  <c r="M60" i="76" s="1"/>
  <c r="M61" i="76" s="1"/>
  <c r="M62" i="76" s="1"/>
  <c r="M63" i="76" s="1"/>
  <c r="M64" i="76" s="1"/>
  <c r="M65" i="76" s="1"/>
  <c r="M66" i="76" s="1"/>
  <c r="M67" i="76" s="1"/>
  <c r="M68" i="76" s="1"/>
  <c r="M69" i="76" s="1"/>
  <c r="M70" i="76" s="1"/>
  <c r="M71" i="76" s="1"/>
  <c r="M72" i="76" s="1"/>
  <c r="M73" i="76" s="1"/>
  <c r="M74" i="76" s="1"/>
  <c r="M75" i="76" s="1"/>
  <c r="M76" i="76" s="1"/>
  <c r="M77" i="76" s="1"/>
  <c r="M78" i="76" s="1"/>
  <c r="M79" i="76" s="1"/>
  <c r="M80" i="76" s="1"/>
  <c r="M81" i="76" s="1"/>
  <c r="M82" i="76" s="1"/>
  <c r="M83" i="76" s="1"/>
  <c r="M84" i="76" s="1"/>
  <c r="M85" i="76" s="1"/>
  <c r="M86" i="76" s="1"/>
  <c r="M87" i="76" s="1"/>
  <c r="M88" i="76" s="1"/>
  <c r="M89" i="76" s="1"/>
  <c r="M90" i="76" s="1"/>
  <c r="M91" i="76" s="1"/>
  <c r="M92" i="76" s="1"/>
  <c r="M93" i="76" s="1"/>
  <c r="M94" i="76" s="1"/>
  <c r="M95" i="76" s="1"/>
  <c r="M96" i="76" s="1"/>
  <c r="M97" i="76" s="1"/>
  <c r="M98" i="76" s="1"/>
  <c r="M99" i="76" s="1"/>
  <c r="M100" i="76" s="1"/>
  <c r="M101" i="76" s="1"/>
  <c r="M102" i="76" s="1"/>
  <c r="M103" i="76" s="1"/>
  <c r="M104" i="76" s="1"/>
  <c r="M105" i="76" s="1"/>
  <c r="M106" i="76" s="1"/>
  <c r="M107" i="76" s="1"/>
  <c r="M108" i="76" s="1"/>
  <c r="M109" i="76" s="1"/>
  <c r="M110" i="76" s="1"/>
  <c r="M111" i="76" s="1"/>
  <c r="M112" i="76" s="1"/>
  <c r="M113" i="76" s="1"/>
  <c r="M114" i="76" s="1"/>
  <c r="M115" i="76" s="1"/>
  <c r="I13" i="76"/>
  <c r="I14" i="76" s="1"/>
  <c r="I15" i="76" s="1"/>
  <c r="I16" i="76" s="1"/>
  <c r="I17" i="76" s="1"/>
  <c r="I18" i="76" s="1"/>
  <c r="I19" i="76" s="1"/>
  <c r="I20" i="76" s="1"/>
  <c r="I21" i="76" s="1"/>
  <c r="I22" i="76" s="1"/>
  <c r="I23" i="76" s="1"/>
  <c r="I24" i="76" s="1"/>
  <c r="I25" i="76" s="1"/>
  <c r="I26" i="76" s="1"/>
  <c r="I27" i="76" s="1"/>
  <c r="I28" i="76" s="1"/>
  <c r="I29" i="76" s="1"/>
  <c r="I30" i="76" s="1"/>
  <c r="I31" i="76" s="1"/>
  <c r="I32" i="76" s="1"/>
  <c r="I33" i="76" s="1"/>
  <c r="I34" i="76" s="1"/>
  <c r="I35" i="76" s="1"/>
  <c r="I36" i="76" s="1"/>
  <c r="I37" i="76" s="1"/>
  <c r="I38" i="76" s="1"/>
  <c r="I39" i="76" s="1"/>
  <c r="I40" i="76" s="1"/>
  <c r="I41" i="76" s="1"/>
  <c r="I42" i="76" s="1"/>
  <c r="I43" i="76" s="1"/>
  <c r="I44" i="76" s="1"/>
  <c r="I45" i="76" s="1"/>
  <c r="I46" i="76" s="1"/>
  <c r="I47" i="76" s="1"/>
  <c r="I48" i="76" s="1"/>
  <c r="I49" i="76" s="1"/>
  <c r="I50" i="76" s="1"/>
  <c r="I51" i="76" s="1"/>
  <c r="I52" i="76" s="1"/>
  <c r="I53" i="76" s="1"/>
  <c r="I54" i="76" s="1"/>
  <c r="I55" i="76" s="1"/>
  <c r="I56" i="76" s="1"/>
  <c r="I57" i="76" s="1"/>
  <c r="I58" i="76" s="1"/>
  <c r="I59" i="76" s="1"/>
  <c r="I60" i="76" s="1"/>
  <c r="I61" i="76" s="1"/>
  <c r="I62" i="76" s="1"/>
  <c r="I63" i="76" s="1"/>
  <c r="I64" i="76" s="1"/>
  <c r="I65" i="76" s="1"/>
  <c r="I66" i="76" s="1"/>
  <c r="I67" i="76" s="1"/>
  <c r="I68" i="76" s="1"/>
  <c r="I69" i="76" s="1"/>
  <c r="I70" i="76" s="1"/>
  <c r="I71" i="76" s="1"/>
  <c r="I72" i="76" s="1"/>
  <c r="I73" i="76" s="1"/>
  <c r="I74" i="76" s="1"/>
  <c r="I75" i="76" s="1"/>
  <c r="I76" i="76" s="1"/>
  <c r="I77" i="76" s="1"/>
  <c r="I78" i="76" s="1"/>
  <c r="I79" i="76" s="1"/>
  <c r="I80" i="76" s="1"/>
  <c r="I81" i="76" s="1"/>
  <c r="I82" i="76" s="1"/>
  <c r="I83" i="76" s="1"/>
  <c r="I84" i="76" s="1"/>
  <c r="I85" i="76" s="1"/>
  <c r="I86" i="76" s="1"/>
  <c r="I87" i="76" s="1"/>
  <c r="I88" i="76" s="1"/>
  <c r="I89" i="76" s="1"/>
  <c r="I90" i="76" s="1"/>
  <c r="I91" i="76" s="1"/>
  <c r="I92" i="76" s="1"/>
  <c r="I93" i="76" s="1"/>
  <c r="I94" i="76" s="1"/>
  <c r="I95" i="76" s="1"/>
  <c r="I96" i="76" s="1"/>
  <c r="I97" i="76" s="1"/>
  <c r="I98" i="76" s="1"/>
  <c r="I99" i="76" s="1"/>
  <c r="I100" i="76" s="1"/>
  <c r="I101" i="76" s="1"/>
  <c r="I102" i="76" s="1"/>
  <c r="I103" i="76" s="1"/>
  <c r="I104" i="76" s="1"/>
  <c r="I105" i="76" s="1"/>
  <c r="I106" i="76" s="1"/>
  <c r="I107" i="76" s="1"/>
  <c r="I108" i="76" s="1"/>
  <c r="I109" i="76" s="1"/>
  <c r="I110" i="76" s="1"/>
  <c r="I111" i="76" s="1"/>
  <c r="I112" i="76" s="1"/>
  <c r="I113" i="76" s="1"/>
  <c r="I114" i="76" s="1"/>
  <c r="I115" i="76" s="1"/>
  <c r="AA12" i="76"/>
  <c r="Y12" i="76"/>
  <c r="AC12" i="76" s="1"/>
  <c r="O12" i="76"/>
  <c r="S12" i="76" s="1"/>
  <c r="AC20" i="76" s="1"/>
  <c r="Y6" i="76" s="1"/>
  <c r="AG6" i="76"/>
  <c r="U6" i="76"/>
  <c r="K6" i="76"/>
  <c r="G6" i="76"/>
  <c r="Y115" i="75"/>
  <c r="AA115" i="75" s="1"/>
  <c r="Q115" i="75"/>
  <c r="O115" i="75"/>
  <c r="AA114" i="75"/>
  <c r="Y114" i="75"/>
  <c r="O114" i="75"/>
  <c r="Q114" i="75" s="1"/>
  <c r="Y113" i="75"/>
  <c r="AA113" i="75" s="1"/>
  <c r="Q113" i="75"/>
  <c r="O113" i="75"/>
  <c r="AA112" i="75"/>
  <c r="Y112" i="75"/>
  <c r="O112" i="75"/>
  <c r="Q112" i="75" s="1"/>
  <c r="Y111" i="75"/>
  <c r="AA111" i="75" s="1"/>
  <c r="Q111" i="75"/>
  <c r="O111" i="75"/>
  <c r="AA110" i="75"/>
  <c r="Y110" i="75"/>
  <c r="O110" i="75"/>
  <c r="Q110" i="75" s="1"/>
  <c r="Y109" i="75"/>
  <c r="AA109" i="75" s="1"/>
  <c r="Q109" i="75"/>
  <c r="O109" i="75"/>
  <c r="AA108" i="75"/>
  <c r="Y108" i="75"/>
  <c r="O108" i="75"/>
  <c r="Q108" i="75" s="1"/>
  <c r="Y107" i="75"/>
  <c r="AA107" i="75" s="1"/>
  <c r="Q107" i="75"/>
  <c r="O107" i="75"/>
  <c r="AA106" i="75"/>
  <c r="Y106" i="75"/>
  <c r="O106" i="75"/>
  <c r="Q106" i="75" s="1"/>
  <c r="Y105" i="75"/>
  <c r="AA105" i="75" s="1"/>
  <c r="Q105" i="75"/>
  <c r="O105" i="75"/>
  <c r="AA104" i="75"/>
  <c r="Y104" i="75"/>
  <c r="O104" i="75"/>
  <c r="Q104" i="75" s="1"/>
  <c r="Y103" i="75"/>
  <c r="AA103" i="75" s="1"/>
  <c r="Q103" i="75"/>
  <c r="O103" i="75"/>
  <c r="AA102" i="75"/>
  <c r="Y102" i="75"/>
  <c r="O102" i="75"/>
  <c r="Q102" i="75" s="1"/>
  <c r="Y101" i="75"/>
  <c r="AA101" i="75" s="1"/>
  <c r="Q101" i="75"/>
  <c r="O101" i="75"/>
  <c r="AA100" i="75"/>
  <c r="Y100" i="75"/>
  <c r="O100" i="75"/>
  <c r="Q100" i="75" s="1"/>
  <c r="Y99" i="75"/>
  <c r="AA99" i="75" s="1"/>
  <c r="Q99" i="75"/>
  <c r="O99" i="75"/>
  <c r="AA98" i="75"/>
  <c r="Y98" i="75"/>
  <c r="O98" i="75"/>
  <c r="Q98" i="75" s="1"/>
  <c r="Y97" i="75"/>
  <c r="AA97" i="75" s="1"/>
  <c r="Q97" i="75"/>
  <c r="O97" i="75"/>
  <c r="AA96" i="75"/>
  <c r="Y96" i="75"/>
  <c r="O96" i="75"/>
  <c r="Q96" i="75" s="1"/>
  <c r="Y95" i="75"/>
  <c r="AA95" i="75" s="1"/>
  <c r="Q95" i="75"/>
  <c r="O95" i="75"/>
  <c r="AA94" i="75"/>
  <c r="Y94" i="75"/>
  <c r="O94" i="75"/>
  <c r="Q94" i="75" s="1"/>
  <c r="Y93" i="75"/>
  <c r="AA93" i="75" s="1"/>
  <c r="Q93" i="75"/>
  <c r="O93" i="75"/>
  <c r="AA92" i="75"/>
  <c r="Y92" i="75"/>
  <c r="O92" i="75"/>
  <c r="Q92" i="75" s="1"/>
  <c r="Y91" i="75"/>
  <c r="AA91" i="75" s="1"/>
  <c r="Q91" i="75"/>
  <c r="O91" i="75"/>
  <c r="AA90" i="75"/>
  <c r="Y90" i="75"/>
  <c r="O90" i="75"/>
  <c r="Q90" i="75" s="1"/>
  <c r="Y89" i="75"/>
  <c r="AA89" i="75" s="1"/>
  <c r="Q89" i="75"/>
  <c r="O89" i="75"/>
  <c r="AA88" i="75"/>
  <c r="Y88" i="75"/>
  <c r="O88" i="75"/>
  <c r="Q88" i="75" s="1"/>
  <c r="Y87" i="75"/>
  <c r="AA87" i="75" s="1"/>
  <c r="Q87" i="75"/>
  <c r="O87" i="75"/>
  <c r="AA86" i="75"/>
  <c r="Y86" i="75"/>
  <c r="O86" i="75"/>
  <c r="Q86" i="75" s="1"/>
  <c r="Y85" i="75"/>
  <c r="AA85" i="75" s="1"/>
  <c r="Q85" i="75"/>
  <c r="O85" i="75"/>
  <c r="AA84" i="75"/>
  <c r="Y84" i="75"/>
  <c r="O84" i="75"/>
  <c r="Q84" i="75" s="1"/>
  <c r="Y83" i="75"/>
  <c r="AA83" i="75" s="1"/>
  <c r="Q83" i="75"/>
  <c r="O83" i="75"/>
  <c r="AA82" i="75"/>
  <c r="Y82" i="75"/>
  <c r="O82" i="75"/>
  <c r="Q82" i="75" s="1"/>
  <c r="Y81" i="75"/>
  <c r="AA81" i="75" s="1"/>
  <c r="Q81" i="75"/>
  <c r="O81" i="75"/>
  <c r="AA80" i="75"/>
  <c r="Y80" i="75"/>
  <c r="O80" i="75"/>
  <c r="Q80" i="75" s="1"/>
  <c r="Y79" i="75"/>
  <c r="AA79" i="75" s="1"/>
  <c r="Q79" i="75"/>
  <c r="O79" i="75"/>
  <c r="AA78" i="75"/>
  <c r="Y78" i="75"/>
  <c r="O78" i="75"/>
  <c r="Q78" i="75" s="1"/>
  <c r="Y77" i="75"/>
  <c r="AA77" i="75" s="1"/>
  <c r="Q77" i="75"/>
  <c r="O77" i="75"/>
  <c r="AA76" i="75"/>
  <c r="Y76" i="75"/>
  <c r="O76" i="75"/>
  <c r="Q76" i="75" s="1"/>
  <c r="Y75" i="75"/>
  <c r="AA75" i="75" s="1"/>
  <c r="Q75" i="75"/>
  <c r="O75" i="75"/>
  <c r="AA74" i="75"/>
  <c r="Y74" i="75"/>
  <c r="O74" i="75"/>
  <c r="Q74" i="75" s="1"/>
  <c r="Y73" i="75"/>
  <c r="AA73" i="75" s="1"/>
  <c r="Q73" i="75"/>
  <c r="O73" i="75"/>
  <c r="AA72" i="75"/>
  <c r="Y72" i="75"/>
  <c r="O72" i="75"/>
  <c r="Q72" i="75" s="1"/>
  <c r="Y71" i="75"/>
  <c r="AA71" i="75" s="1"/>
  <c r="Q71" i="75"/>
  <c r="O71" i="75"/>
  <c r="AA70" i="75"/>
  <c r="Y70" i="75"/>
  <c r="O70" i="75"/>
  <c r="Q70" i="75" s="1"/>
  <c r="Y69" i="75"/>
  <c r="AA69" i="75" s="1"/>
  <c r="Q69" i="75"/>
  <c r="O69" i="75"/>
  <c r="AA68" i="75"/>
  <c r="Y68" i="75"/>
  <c r="O68" i="75"/>
  <c r="Q68" i="75" s="1"/>
  <c r="Y67" i="75"/>
  <c r="AA67" i="75" s="1"/>
  <c r="Q67" i="75"/>
  <c r="O67" i="75"/>
  <c r="AA66" i="75"/>
  <c r="Y66" i="75"/>
  <c r="O66" i="75"/>
  <c r="Q66" i="75" s="1"/>
  <c r="Y65" i="75"/>
  <c r="AA65" i="75" s="1"/>
  <c r="Q65" i="75"/>
  <c r="O65" i="75"/>
  <c r="AA64" i="75"/>
  <c r="Y64" i="75"/>
  <c r="O64" i="75"/>
  <c r="Q64" i="75" s="1"/>
  <c r="Y63" i="75"/>
  <c r="AA63" i="75" s="1"/>
  <c r="Q63" i="75"/>
  <c r="O63" i="75"/>
  <c r="AA62" i="75"/>
  <c r="Y62" i="75"/>
  <c r="O62" i="75"/>
  <c r="Q62" i="75" s="1"/>
  <c r="Y61" i="75"/>
  <c r="AA61" i="75" s="1"/>
  <c r="Q61" i="75"/>
  <c r="O61" i="75"/>
  <c r="AA60" i="75"/>
  <c r="Y60" i="75"/>
  <c r="O60" i="75"/>
  <c r="Q60" i="75" s="1"/>
  <c r="Y59" i="75"/>
  <c r="AA59" i="75" s="1"/>
  <c r="Q59" i="75"/>
  <c r="O59" i="75"/>
  <c r="AA58" i="75"/>
  <c r="Y58" i="75"/>
  <c r="O58" i="75"/>
  <c r="Q58" i="75" s="1"/>
  <c r="Y57" i="75"/>
  <c r="AA57" i="75" s="1"/>
  <c r="Q57" i="75"/>
  <c r="O57" i="75"/>
  <c r="AA56" i="75"/>
  <c r="Y56" i="75"/>
  <c r="O56" i="75"/>
  <c r="Q56" i="75" s="1"/>
  <c r="Y55" i="75"/>
  <c r="AA55" i="75" s="1"/>
  <c r="Q55" i="75"/>
  <c r="O55" i="75"/>
  <c r="AA54" i="75"/>
  <c r="Y54" i="75"/>
  <c r="O54" i="75"/>
  <c r="Q54" i="75" s="1"/>
  <c r="Y53" i="75"/>
  <c r="AA53" i="75" s="1"/>
  <c r="Q53" i="75"/>
  <c r="O53" i="75"/>
  <c r="AA52" i="75"/>
  <c r="Y52" i="75"/>
  <c r="O52" i="75"/>
  <c r="Q52" i="75" s="1"/>
  <c r="Y51" i="75"/>
  <c r="AA51" i="75" s="1"/>
  <c r="Q51" i="75"/>
  <c r="O51" i="75"/>
  <c r="Y50" i="75"/>
  <c r="AA50" i="75" s="1"/>
  <c r="Q50" i="75"/>
  <c r="O50" i="75"/>
  <c r="AA49" i="75"/>
  <c r="Y49" i="75"/>
  <c r="O49" i="75"/>
  <c r="Q49" i="75" s="1"/>
  <c r="Y48" i="75"/>
  <c r="AA48" i="75" s="1"/>
  <c r="Q48" i="75"/>
  <c r="O48" i="75"/>
  <c r="AA47" i="75"/>
  <c r="Y47" i="75"/>
  <c r="O47" i="75"/>
  <c r="Q47" i="75" s="1"/>
  <c r="Y46" i="75"/>
  <c r="AA46" i="75" s="1"/>
  <c r="Q46" i="75"/>
  <c r="O46" i="75"/>
  <c r="AA45" i="75"/>
  <c r="Y45" i="75"/>
  <c r="O45" i="75"/>
  <c r="Q45" i="75" s="1"/>
  <c r="Y44" i="75"/>
  <c r="AA44" i="75" s="1"/>
  <c r="Q44" i="75"/>
  <c r="O44" i="75"/>
  <c r="AL43" i="75"/>
  <c r="Y43" i="75"/>
  <c r="AA43" i="75" s="1"/>
  <c r="Q43" i="75"/>
  <c r="O43" i="75"/>
  <c r="AL42" i="75"/>
  <c r="Y42" i="75"/>
  <c r="AA42" i="75" s="1"/>
  <c r="Q42" i="75"/>
  <c r="O42" i="75"/>
  <c r="AL41" i="75"/>
  <c r="Y41" i="75"/>
  <c r="AA41" i="75" s="1"/>
  <c r="Q41" i="75"/>
  <c r="O41" i="75"/>
  <c r="AL40" i="75"/>
  <c r="Y40" i="75"/>
  <c r="AA40" i="75" s="1"/>
  <c r="Q40" i="75"/>
  <c r="O40" i="75"/>
  <c r="AL39" i="75"/>
  <c r="Y39" i="75"/>
  <c r="AA39" i="75" s="1"/>
  <c r="Q39" i="75"/>
  <c r="O39" i="75"/>
  <c r="AL38" i="75"/>
  <c r="Y38" i="75"/>
  <c r="AA38" i="75" s="1"/>
  <c r="Q38" i="75"/>
  <c r="O38" i="75"/>
  <c r="AL37" i="75"/>
  <c r="Y37" i="75"/>
  <c r="AA37" i="75" s="1"/>
  <c r="Q37" i="75"/>
  <c r="O37" i="75"/>
  <c r="AL36" i="75"/>
  <c r="Y36" i="75"/>
  <c r="AA36" i="75" s="1"/>
  <c r="Q36" i="75"/>
  <c r="O36" i="75"/>
  <c r="AL35" i="75"/>
  <c r="Y35" i="75"/>
  <c r="AA35" i="75" s="1"/>
  <c r="Q35" i="75"/>
  <c r="O35" i="75"/>
  <c r="AL34" i="75"/>
  <c r="Y34" i="75"/>
  <c r="AA34" i="75" s="1"/>
  <c r="Q34" i="75"/>
  <c r="O34" i="75"/>
  <c r="AL33" i="75"/>
  <c r="Y33" i="75"/>
  <c r="AA33" i="75" s="1"/>
  <c r="Q33" i="75"/>
  <c r="O33" i="75"/>
  <c r="AL32" i="75"/>
  <c r="Y32" i="75"/>
  <c r="AA32" i="75" s="1"/>
  <c r="Q32" i="75"/>
  <c r="O32" i="75"/>
  <c r="AL31" i="75"/>
  <c r="Y31" i="75"/>
  <c r="AA31" i="75" s="1"/>
  <c r="Q31" i="75"/>
  <c r="O31" i="75"/>
  <c r="AL30" i="75"/>
  <c r="Y30" i="75"/>
  <c r="AA30" i="75" s="1"/>
  <c r="Q30" i="75"/>
  <c r="O30" i="75"/>
  <c r="AL29" i="75"/>
  <c r="Y29" i="75"/>
  <c r="AA29" i="75" s="1"/>
  <c r="Q29" i="75"/>
  <c r="O29" i="75"/>
  <c r="AL28" i="75"/>
  <c r="Y28" i="75"/>
  <c r="AA28" i="75" s="1"/>
  <c r="Q28" i="75"/>
  <c r="O28" i="75"/>
  <c r="AL27" i="75"/>
  <c r="Y27" i="75"/>
  <c r="AA27" i="75" s="1"/>
  <c r="Q27" i="75"/>
  <c r="O27" i="75"/>
  <c r="AL26" i="75"/>
  <c r="Y26" i="75"/>
  <c r="AA26" i="75" s="1"/>
  <c r="Q26" i="75"/>
  <c r="O26" i="75"/>
  <c r="AL25" i="75"/>
  <c r="Y25" i="75"/>
  <c r="AA25" i="75" s="1"/>
  <c r="Q25" i="75"/>
  <c r="O25" i="75"/>
  <c r="AL24" i="75"/>
  <c r="Y24" i="75"/>
  <c r="AA24" i="75" s="1"/>
  <c r="Q24" i="75"/>
  <c r="O24" i="75"/>
  <c r="AL23" i="75"/>
  <c r="Y23" i="75"/>
  <c r="AA23" i="75" s="1"/>
  <c r="Q23" i="75"/>
  <c r="O23" i="75"/>
  <c r="AL22" i="75"/>
  <c r="Y22" i="75"/>
  <c r="AA22" i="75" s="1"/>
  <c r="Q22" i="75"/>
  <c r="O22" i="75"/>
  <c r="AL21" i="75"/>
  <c r="Y21" i="75"/>
  <c r="AA21" i="75" s="1"/>
  <c r="Q21" i="75"/>
  <c r="O21" i="75"/>
  <c r="AL20" i="75"/>
  <c r="AA20" i="75"/>
  <c r="Y20" i="75"/>
  <c r="O20" i="75"/>
  <c r="Q20" i="75" s="1"/>
  <c r="AL19" i="75"/>
  <c r="AA19" i="75"/>
  <c r="Y19" i="75"/>
  <c r="O19" i="75"/>
  <c r="Q19" i="75" s="1"/>
  <c r="AL18" i="75"/>
  <c r="AA18" i="75"/>
  <c r="Y18" i="75"/>
  <c r="O18" i="75"/>
  <c r="Q18" i="75" s="1"/>
  <c r="AL17" i="75"/>
  <c r="AA17" i="75"/>
  <c r="Y17" i="75"/>
  <c r="O17" i="75"/>
  <c r="Q17" i="75" s="1"/>
  <c r="AL16" i="75"/>
  <c r="AA16" i="75"/>
  <c r="Y16" i="75"/>
  <c r="O16" i="75"/>
  <c r="Q16" i="75" s="1"/>
  <c r="AL15" i="75"/>
  <c r="AA15" i="75"/>
  <c r="Y15" i="75"/>
  <c r="O15" i="75"/>
  <c r="Q15" i="75" s="1"/>
  <c r="AL14" i="75"/>
  <c r="AJ14" i="75"/>
  <c r="AJ15" i="75" s="1"/>
  <c r="AJ16" i="75" s="1"/>
  <c r="AJ17" i="75" s="1"/>
  <c r="AJ18" i="75" s="1"/>
  <c r="AJ19" i="75" s="1"/>
  <c r="AJ20" i="75" s="1"/>
  <c r="AJ21" i="75" s="1"/>
  <c r="AJ22" i="75" s="1"/>
  <c r="AJ23" i="75" s="1"/>
  <c r="AJ24" i="75" s="1"/>
  <c r="AJ25" i="75" s="1"/>
  <c r="AJ26" i="75" s="1"/>
  <c r="AJ27" i="75" s="1"/>
  <c r="AJ28" i="75" s="1"/>
  <c r="AJ29" i="75" s="1"/>
  <c r="AJ30" i="75" s="1"/>
  <c r="AJ31" i="75" s="1"/>
  <c r="AJ32" i="75" s="1"/>
  <c r="AJ33" i="75" s="1"/>
  <c r="AJ34" i="75" s="1"/>
  <c r="AJ35" i="75" s="1"/>
  <c r="AJ36" i="75" s="1"/>
  <c r="AJ37" i="75" s="1"/>
  <c r="AJ38" i="75" s="1"/>
  <c r="AJ39" i="75" s="1"/>
  <c r="AJ40" i="75" s="1"/>
  <c r="AJ41" i="75" s="1"/>
  <c r="AJ42" i="75" s="1"/>
  <c r="AJ43" i="75" s="1"/>
  <c r="AG14" i="75"/>
  <c r="AG15" i="75" s="1"/>
  <c r="AG16" i="75" s="1"/>
  <c r="AG17" i="75" s="1"/>
  <c r="AG18" i="75" s="1"/>
  <c r="AG19" i="75" s="1"/>
  <c r="AG20" i="75" s="1"/>
  <c r="AG21" i="75" s="1"/>
  <c r="AG22" i="75" s="1"/>
  <c r="AG23" i="75" s="1"/>
  <c r="AG24" i="75" s="1"/>
  <c r="AG25" i="75" s="1"/>
  <c r="AG26" i="75" s="1"/>
  <c r="AG27" i="75" s="1"/>
  <c r="AG28" i="75" s="1"/>
  <c r="AG29" i="75" s="1"/>
  <c r="AG30" i="75" s="1"/>
  <c r="AG31" i="75" s="1"/>
  <c r="AG32" i="75" s="1"/>
  <c r="AG33" i="75" s="1"/>
  <c r="AG34" i="75" s="1"/>
  <c r="AG35" i="75" s="1"/>
  <c r="AG36" i="75" s="1"/>
  <c r="AG37" i="75" s="1"/>
  <c r="AG38" i="75" s="1"/>
  <c r="AG39" i="75" s="1"/>
  <c r="AG40" i="75" s="1"/>
  <c r="AG41" i="75" s="1"/>
  <c r="AG42" i="75" s="1"/>
  <c r="AG43" i="75" s="1"/>
  <c r="AA14" i="75"/>
  <c r="Y14" i="75"/>
  <c r="O14" i="75"/>
  <c r="Q14" i="75" s="1"/>
  <c r="AL13" i="75"/>
  <c r="AA13" i="75"/>
  <c r="Y13" i="75"/>
  <c r="W13" i="75"/>
  <c r="W14" i="75" s="1"/>
  <c r="W15" i="75" s="1"/>
  <c r="W16" i="75" s="1"/>
  <c r="W17" i="75" s="1"/>
  <c r="W18" i="75" s="1"/>
  <c r="W19" i="75" s="1"/>
  <c r="W20" i="75" s="1"/>
  <c r="W21" i="75" s="1"/>
  <c r="W22" i="75" s="1"/>
  <c r="W23" i="75" s="1"/>
  <c r="W24" i="75" s="1"/>
  <c r="W25" i="75" s="1"/>
  <c r="W26" i="75" s="1"/>
  <c r="W27" i="75" s="1"/>
  <c r="W28" i="75" s="1"/>
  <c r="W29" i="75" s="1"/>
  <c r="W30" i="75" s="1"/>
  <c r="W31" i="75" s="1"/>
  <c r="W32" i="75" s="1"/>
  <c r="W33" i="75" s="1"/>
  <c r="W34" i="75" s="1"/>
  <c r="W35" i="75" s="1"/>
  <c r="W36" i="75" s="1"/>
  <c r="W37" i="75" s="1"/>
  <c r="W38" i="75" s="1"/>
  <c r="W39" i="75" s="1"/>
  <c r="W40" i="75" s="1"/>
  <c r="W41" i="75" s="1"/>
  <c r="W42" i="75" s="1"/>
  <c r="W43" i="75" s="1"/>
  <c r="W44" i="75" s="1"/>
  <c r="W45" i="75" s="1"/>
  <c r="W46" i="75" s="1"/>
  <c r="W47" i="75" s="1"/>
  <c r="W48" i="75" s="1"/>
  <c r="W49" i="75" s="1"/>
  <c r="W50" i="75" s="1"/>
  <c r="W51" i="75" s="1"/>
  <c r="W52" i="75" s="1"/>
  <c r="W53" i="75" s="1"/>
  <c r="W54" i="75" s="1"/>
  <c r="W55" i="75" s="1"/>
  <c r="W56" i="75" s="1"/>
  <c r="W57" i="75" s="1"/>
  <c r="W58" i="75" s="1"/>
  <c r="W59" i="75" s="1"/>
  <c r="W60" i="75" s="1"/>
  <c r="W61" i="75" s="1"/>
  <c r="W62" i="75" s="1"/>
  <c r="W63" i="75" s="1"/>
  <c r="W64" i="75" s="1"/>
  <c r="W65" i="75" s="1"/>
  <c r="W66" i="75" s="1"/>
  <c r="W67" i="75" s="1"/>
  <c r="W68" i="75" s="1"/>
  <c r="W69" i="75" s="1"/>
  <c r="W70" i="75" s="1"/>
  <c r="W71" i="75" s="1"/>
  <c r="W72" i="75" s="1"/>
  <c r="W73" i="75" s="1"/>
  <c r="W74" i="75" s="1"/>
  <c r="W75" i="75" s="1"/>
  <c r="W76" i="75" s="1"/>
  <c r="W77" i="75" s="1"/>
  <c r="W78" i="75" s="1"/>
  <c r="W79" i="75" s="1"/>
  <c r="W80" i="75" s="1"/>
  <c r="W81" i="75" s="1"/>
  <c r="W82" i="75" s="1"/>
  <c r="W83" i="75" s="1"/>
  <c r="W84" i="75" s="1"/>
  <c r="W85" i="75" s="1"/>
  <c r="W86" i="75" s="1"/>
  <c r="W87" i="75" s="1"/>
  <c r="W88" i="75" s="1"/>
  <c r="W89" i="75" s="1"/>
  <c r="W90" i="75" s="1"/>
  <c r="W91" i="75" s="1"/>
  <c r="W92" i="75" s="1"/>
  <c r="W93" i="75" s="1"/>
  <c r="W94" i="75" s="1"/>
  <c r="W95" i="75" s="1"/>
  <c r="W96" i="75" s="1"/>
  <c r="W97" i="75" s="1"/>
  <c r="W98" i="75" s="1"/>
  <c r="W99" i="75" s="1"/>
  <c r="W100" i="75" s="1"/>
  <c r="W101" i="75" s="1"/>
  <c r="W102" i="75" s="1"/>
  <c r="W103" i="75" s="1"/>
  <c r="W104" i="75" s="1"/>
  <c r="W105" i="75" s="1"/>
  <c r="W106" i="75" s="1"/>
  <c r="W107" i="75" s="1"/>
  <c r="W108" i="75" s="1"/>
  <c r="W109" i="75" s="1"/>
  <c r="W110" i="75" s="1"/>
  <c r="W111" i="75" s="1"/>
  <c r="W112" i="75" s="1"/>
  <c r="W113" i="75" s="1"/>
  <c r="W114" i="75" s="1"/>
  <c r="W115" i="75" s="1"/>
  <c r="O13" i="75"/>
  <c r="Q13" i="75" s="1"/>
  <c r="M13" i="75"/>
  <c r="M14" i="75" s="1"/>
  <c r="M15" i="75" s="1"/>
  <c r="M16" i="75" s="1"/>
  <c r="M17" i="75" s="1"/>
  <c r="M18" i="75" s="1"/>
  <c r="M19" i="75" s="1"/>
  <c r="M20" i="75" s="1"/>
  <c r="M21" i="75" s="1"/>
  <c r="M22" i="75" s="1"/>
  <c r="M23" i="75" s="1"/>
  <c r="M24" i="75" s="1"/>
  <c r="M25" i="75" s="1"/>
  <c r="M26" i="75" s="1"/>
  <c r="M27" i="75" s="1"/>
  <c r="M28" i="75" s="1"/>
  <c r="M29" i="75" s="1"/>
  <c r="M30" i="75" s="1"/>
  <c r="M31" i="75" s="1"/>
  <c r="M32" i="75" s="1"/>
  <c r="M33" i="75" s="1"/>
  <c r="M34" i="75" s="1"/>
  <c r="M35" i="75" s="1"/>
  <c r="M36" i="75" s="1"/>
  <c r="M37" i="75" s="1"/>
  <c r="M38" i="75" s="1"/>
  <c r="M39" i="75" s="1"/>
  <c r="M40" i="75" s="1"/>
  <c r="M41" i="75" s="1"/>
  <c r="M42" i="75" s="1"/>
  <c r="M43" i="75" s="1"/>
  <c r="M44" i="75" s="1"/>
  <c r="M45" i="75" s="1"/>
  <c r="M46" i="75" s="1"/>
  <c r="M47" i="75" s="1"/>
  <c r="M48" i="75" s="1"/>
  <c r="M49" i="75" s="1"/>
  <c r="M50" i="75" s="1"/>
  <c r="M51" i="75" s="1"/>
  <c r="M52" i="75" s="1"/>
  <c r="M53" i="75" s="1"/>
  <c r="M54" i="75" s="1"/>
  <c r="M55" i="75" s="1"/>
  <c r="M56" i="75" s="1"/>
  <c r="M57" i="75" s="1"/>
  <c r="M58" i="75" s="1"/>
  <c r="M59" i="75" s="1"/>
  <c r="M60" i="75" s="1"/>
  <c r="M61" i="75" s="1"/>
  <c r="M62" i="75" s="1"/>
  <c r="M63" i="75" s="1"/>
  <c r="M64" i="75" s="1"/>
  <c r="M65" i="75" s="1"/>
  <c r="M66" i="75" s="1"/>
  <c r="M67" i="75" s="1"/>
  <c r="M68" i="75" s="1"/>
  <c r="M69" i="75" s="1"/>
  <c r="M70" i="75" s="1"/>
  <c r="M71" i="75" s="1"/>
  <c r="M72" i="75" s="1"/>
  <c r="M73" i="75" s="1"/>
  <c r="M74" i="75" s="1"/>
  <c r="M75" i="75" s="1"/>
  <c r="M76" i="75" s="1"/>
  <c r="M77" i="75" s="1"/>
  <c r="M78" i="75" s="1"/>
  <c r="M79" i="75" s="1"/>
  <c r="M80" i="75" s="1"/>
  <c r="M81" i="75" s="1"/>
  <c r="M82" i="75" s="1"/>
  <c r="M83" i="75" s="1"/>
  <c r="M84" i="75" s="1"/>
  <c r="M85" i="75" s="1"/>
  <c r="M86" i="75" s="1"/>
  <c r="M87" i="75" s="1"/>
  <c r="M88" i="75" s="1"/>
  <c r="M89" i="75" s="1"/>
  <c r="M90" i="75" s="1"/>
  <c r="M91" i="75" s="1"/>
  <c r="M92" i="75" s="1"/>
  <c r="M93" i="75" s="1"/>
  <c r="M94" i="75" s="1"/>
  <c r="M95" i="75" s="1"/>
  <c r="M96" i="75" s="1"/>
  <c r="M97" i="75" s="1"/>
  <c r="M98" i="75" s="1"/>
  <c r="M99" i="75" s="1"/>
  <c r="M100" i="75" s="1"/>
  <c r="M101" i="75" s="1"/>
  <c r="M102" i="75" s="1"/>
  <c r="M103" i="75" s="1"/>
  <c r="M104" i="75" s="1"/>
  <c r="M105" i="75" s="1"/>
  <c r="M106" i="75" s="1"/>
  <c r="M107" i="75" s="1"/>
  <c r="M108" i="75" s="1"/>
  <c r="M109" i="75" s="1"/>
  <c r="M110" i="75" s="1"/>
  <c r="M111" i="75" s="1"/>
  <c r="M112" i="75" s="1"/>
  <c r="M113" i="75" s="1"/>
  <c r="M114" i="75" s="1"/>
  <c r="M115" i="75" s="1"/>
  <c r="I13" i="75"/>
  <c r="I14" i="75" s="1"/>
  <c r="I15" i="75" s="1"/>
  <c r="I16" i="75" s="1"/>
  <c r="I17" i="75" s="1"/>
  <c r="I18" i="75" s="1"/>
  <c r="I19" i="75" s="1"/>
  <c r="I20" i="75" s="1"/>
  <c r="I21" i="75" s="1"/>
  <c r="I22" i="75" s="1"/>
  <c r="I23" i="75" s="1"/>
  <c r="I24" i="75" s="1"/>
  <c r="I25" i="75" s="1"/>
  <c r="I26" i="75" s="1"/>
  <c r="I27" i="75" s="1"/>
  <c r="I28" i="75" s="1"/>
  <c r="I29" i="75" s="1"/>
  <c r="I30" i="75" s="1"/>
  <c r="I31" i="75" s="1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I58" i="75" s="1"/>
  <c r="I59" i="75" s="1"/>
  <c r="I60" i="75" s="1"/>
  <c r="I61" i="75" s="1"/>
  <c r="I62" i="75" s="1"/>
  <c r="I63" i="75" s="1"/>
  <c r="I64" i="75" s="1"/>
  <c r="I65" i="75" s="1"/>
  <c r="I66" i="75" s="1"/>
  <c r="I67" i="75" s="1"/>
  <c r="I68" i="75" s="1"/>
  <c r="I69" i="75" s="1"/>
  <c r="I70" i="75" s="1"/>
  <c r="I71" i="75" s="1"/>
  <c r="I72" i="75" s="1"/>
  <c r="I73" i="75" s="1"/>
  <c r="I74" i="75" s="1"/>
  <c r="I75" i="75" s="1"/>
  <c r="I76" i="75" s="1"/>
  <c r="I77" i="75" s="1"/>
  <c r="I78" i="75" s="1"/>
  <c r="I79" i="75" s="1"/>
  <c r="I80" i="75" s="1"/>
  <c r="I81" i="75" s="1"/>
  <c r="I82" i="75" s="1"/>
  <c r="I83" i="75" s="1"/>
  <c r="I84" i="75" s="1"/>
  <c r="I85" i="75" s="1"/>
  <c r="I86" i="75" s="1"/>
  <c r="I87" i="75" s="1"/>
  <c r="I88" i="75" s="1"/>
  <c r="I89" i="75" s="1"/>
  <c r="I90" i="75" s="1"/>
  <c r="I91" i="75" s="1"/>
  <c r="I92" i="75" s="1"/>
  <c r="I93" i="75" s="1"/>
  <c r="I94" i="75" s="1"/>
  <c r="I95" i="75" s="1"/>
  <c r="I96" i="75" s="1"/>
  <c r="I97" i="75" s="1"/>
  <c r="I98" i="75" s="1"/>
  <c r="I99" i="75" s="1"/>
  <c r="I100" i="75" s="1"/>
  <c r="I101" i="75" s="1"/>
  <c r="I102" i="75" s="1"/>
  <c r="I103" i="75" s="1"/>
  <c r="I104" i="75" s="1"/>
  <c r="I105" i="75" s="1"/>
  <c r="I106" i="75" s="1"/>
  <c r="I107" i="75" s="1"/>
  <c r="I108" i="75" s="1"/>
  <c r="I109" i="75" s="1"/>
  <c r="I110" i="75" s="1"/>
  <c r="I111" i="75" s="1"/>
  <c r="I112" i="75" s="1"/>
  <c r="I113" i="75" s="1"/>
  <c r="I114" i="75" s="1"/>
  <c r="I115" i="75" s="1"/>
  <c r="AA12" i="75"/>
  <c r="Y12" i="75"/>
  <c r="AC12" i="75" s="1"/>
  <c r="O12" i="75"/>
  <c r="S12" i="75" s="1"/>
  <c r="AC20" i="75" s="1"/>
  <c r="Y6" i="75" s="1"/>
  <c r="AG6" i="75"/>
  <c r="U6" i="75"/>
  <c r="K6" i="75"/>
  <c r="G6" i="75"/>
  <c r="AA115" i="74"/>
  <c r="Y115" i="74"/>
  <c r="O115" i="74"/>
  <c r="Q115" i="74" s="1"/>
  <c r="Y114" i="74"/>
  <c r="AA114" i="74" s="1"/>
  <c r="Q114" i="74"/>
  <c r="O114" i="74"/>
  <c r="AA113" i="74"/>
  <c r="Y113" i="74"/>
  <c r="O113" i="74"/>
  <c r="Q113" i="74" s="1"/>
  <c r="Y112" i="74"/>
  <c r="AA112" i="74" s="1"/>
  <c r="Q112" i="74"/>
  <c r="O112" i="74"/>
  <c r="AA111" i="74"/>
  <c r="Y111" i="74"/>
  <c r="O111" i="74"/>
  <c r="Q111" i="74" s="1"/>
  <c r="Y110" i="74"/>
  <c r="AA110" i="74" s="1"/>
  <c r="Q110" i="74"/>
  <c r="O110" i="74"/>
  <c r="AA109" i="74"/>
  <c r="Y109" i="74"/>
  <c r="O109" i="74"/>
  <c r="Q109" i="74" s="1"/>
  <c r="Y108" i="74"/>
  <c r="AA108" i="74" s="1"/>
  <c r="Q108" i="74"/>
  <c r="O108" i="74"/>
  <c r="AA107" i="74"/>
  <c r="Y107" i="74"/>
  <c r="O107" i="74"/>
  <c r="Q107" i="74" s="1"/>
  <c r="Y106" i="74"/>
  <c r="AA106" i="74" s="1"/>
  <c r="Q106" i="74"/>
  <c r="O106" i="74"/>
  <c r="AA105" i="74"/>
  <c r="Y105" i="74"/>
  <c r="O105" i="74"/>
  <c r="Q105" i="74" s="1"/>
  <c r="Y104" i="74"/>
  <c r="AA104" i="74" s="1"/>
  <c r="Q104" i="74"/>
  <c r="O104" i="74"/>
  <c r="AA103" i="74"/>
  <c r="Y103" i="74"/>
  <c r="O103" i="74"/>
  <c r="Q103" i="74" s="1"/>
  <c r="Y102" i="74"/>
  <c r="AA102" i="74" s="1"/>
  <c r="Q102" i="74"/>
  <c r="O102" i="74"/>
  <c r="AA101" i="74"/>
  <c r="Y101" i="74"/>
  <c r="O101" i="74"/>
  <c r="Q101" i="74" s="1"/>
  <c r="Y100" i="74"/>
  <c r="AA100" i="74" s="1"/>
  <c r="Q100" i="74"/>
  <c r="O100" i="74"/>
  <c r="AA99" i="74"/>
  <c r="Y99" i="74"/>
  <c r="O99" i="74"/>
  <c r="Q99" i="74" s="1"/>
  <c r="Y98" i="74"/>
  <c r="AA98" i="74" s="1"/>
  <c r="Q98" i="74"/>
  <c r="O98" i="74"/>
  <c r="AA97" i="74"/>
  <c r="Y97" i="74"/>
  <c r="O97" i="74"/>
  <c r="Q97" i="74" s="1"/>
  <c r="Y96" i="74"/>
  <c r="AA96" i="74" s="1"/>
  <c r="Q96" i="74"/>
  <c r="O96" i="74"/>
  <c r="AA95" i="74"/>
  <c r="Y95" i="74"/>
  <c r="O95" i="74"/>
  <c r="Q95" i="74" s="1"/>
  <c r="Y94" i="74"/>
  <c r="AA94" i="74" s="1"/>
  <c r="Q94" i="74"/>
  <c r="O94" i="74"/>
  <c r="AA93" i="74"/>
  <c r="Y93" i="74"/>
  <c r="O93" i="74"/>
  <c r="Q93" i="74" s="1"/>
  <c r="Y92" i="74"/>
  <c r="AA92" i="74" s="1"/>
  <c r="Q92" i="74"/>
  <c r="O92" i="74"/>
  <c r="AA91" i="74"/>
  <c r="Y91" i="74"/>
  <c r="O91" i="74"/>
  <c r="Q91" i="74" s="1"/>
  <c r="Y90" i="74"/>
  <c r="AA90" i="74" s="1"/>
  <c r="Q90" i="74"/>
  <c r="O90" i="74"/>
  <c r="AA89" i="74"/>
  <c r="Y89" i="74"/>
  <c r="O89" i="74"/>
  <c r="Q89" i="74" s="1"/>
  <c r="Y88" i="74"/>
  <c r="AA88" i="74" s="1"/>
  <c r="Q88" i="74"/>
  <c r="O88" i="74"/>
  <c r="AA87" i="74"/>
  <c r="Y87" i="74"/>
  <c r="O87" i="74"/>
  <c r="Q87" i="74" s="1"/>
  <c r="Y86" i="74"/>
  <c r="AA86" i="74" s="1"/>
  <c r="Q86" i="74"/>
  <c r="O86" i="74"/>
  <c r="AA85" i="74"/>
  <c r="Y85" i="74"/>
  <c r="O85" i="74"/>
  <c r="Q85" i="74" s="1"/>
  <c r="Y84" i="74"/>
  <c r="AA84" i="74" s="1"/>
  <c r="Q84" i="74"/>
  <c r="O84" i="74"/>
  <c r="AA83" i="74"/>
  <c r="Y83" i="74"/>
  <c r="O83" i="74"/>
  <c r="Q83" i="74" s="1"/>
  <c r="Y82" i="74"/>
  <c r="AA82" i="74" s="1"/>
  <c r="Q82" i="74"/>
  <c r="O82" i="74"/>
  <c r="Y81" i="74"/>
  <c r="AA81" i="74" s="1"/>
  <c r="Q81" i="74"/>
  <c r="O81" i="74"/>
  <c r="AA80" i="74"/>
  <c r="Y80" i="74"/>
  <c r="O80" i="74"/>
  <c r="Q80" i="74" s="1"/>
  <c r="Y79" i="74"/>
  <c r="AA79" i="74" s="1"/>
  <c r="Q79" i="74"/>
  <c r="O79" i="74"/>
  <c r="AA78" i="74"/>
  <c r="Y78" i="74"/>
  <c r="O78" i="74"/>
  <c r="Q78" i="74" s="1"/>
  <c r="Y77" i="74"/>
  <c r="AA77" i="74" s="1"/>
  <c r="Q77" i="74"/>
  <c r="O77" i="74"/>
  <c r="AA76" i="74"/>
  <c r="Y76" i="74"/>
  <c r="O76" i="74"/>
  <c r="Q76" i="74" s="1"/>
  <c r="Y75" i="74"/>
  <c r="AA75" i="74" s="1"/>
  <c r="Q75" i="74"/>
  <c r="O75" i="74"/>
  <c r="AA74" i="74"/>
  <c r="Y74" i="74"/>
  <c r="O74" i="74"/>
  <c r="Q74" i="74" s="1"/>
  <c r="Y73" i="74"/>
  <c r="AA73" i="74" s="1"/>
  <c r="Q73" i="74"/>
  <c r="O73" i="74"/>
  <c r="AA72" i="74"/>
  <c r="Y72" i="74"/>
  <c r="O72" i="74"/>
  <c r="Q72" i="74" s="1"/>
  <c r="Y71" i="74"/>
  <c r="AA71" i="74" s="1"/>
  <c r="Q71" i="74"/>
  <c r="O71" i="74"/>
  <c r="AA70" i="74"/>
  <c r="Y70" i="74"/>
  <c r="O70" i="74"/>
  <c r="Q70" i="74" s="1"/>
  <c r="Y69" i="74"/>
  <c r="AA69" i="74" s="1"/>
  <c r="Q69" i="74"/>
  <c r="O69" i="74"/>
  <c r="AA68" i="74"/>
  <c r="Y68" i="74"/>
  <c r="O68" i="74"/>
  <c r="Q68" i="74" s="1"/>
  <c r="Y67" i="74"/>
  <c r="AA67" i="74" s="1"/>
  <c r="Q67" i="74"/>
  <c r="O67" i="74"/>
  <c r="AA66" i="74"/>
  <c r="Y66" i="74"/>
  <c r="O66" i="74"/>
  <c r="Q66" i="74" s="1"/>
  <c r="Y65" i="74"/>
  <c r="AA65" i="74" s="1"/>
  <c r="Q65" i="74"/>
  <c r="O65" i="74"/>
  <c r="AA64" i="74"/>
  <c r="Y64" i="74"/>
  <c r="O64" i="74"/>
  <c r="Q64" i="74" s="1"/>
  <c r="Y63" i="74"/>
  <c r="AA63" i="74" s="1"/>
  <c r="Q63" i="74"/>
  <c r="O63" i="74"/>
  <c r="AA62" i="74"/>
  <c r="Y62" i="74"/>
  <c r="O62" i="74"/>
  <c r="Q62" i="74" s="1"/>
  <c r="Y61" i="74"/>
  <c r="AA61" i="74" s="1"/>
  <c r="Q61" i="74"/>
  <c r="O61" i="74"/>
  <c r="AA60" i="74"/>
  <c r="Y60" i="74"/>
  <c r="O60" i="74"/>
  <c r="Q60" i="74" s="1"/>
  <c r="Y59" i="74"/>
  <c r="AA59" i="74" s="1"/>
  <c r="Q59" i="74"/>
  <c r="O59" i="74"/>
  <c r="AA58" i="74"/>
  <c r="Y58" i="74"/>
  <c r="O58" i="74"/>
  <c r="Q58" i="74" s="1"/>
  <c r="Y57" i="74"/>
  <c r="AA57" i="74" s="1"/>
  <c r="Q57" i="74"/>
  <c r="O57" i="74"/>
  <c r="AA56" i="74"/>
  <c r="Y56" i="74"/>
  <c r="O56" i="74"/>
  <c r="Q56" i="74" s="1"/>
  <c r="Y55" i="74"/>
  <c r="AA55" i="74" s="1"/>
  <c r="Q55" i="74"/>
  <c r="O55" i="74"/>
  <c r="AA54" i="74"/>
  <c r="Y54" i="74"/>
  <c r="O54" i="74"/>
  <c r="Q54" i="74" s="1"/>
  <c r="Y53" i="74"/>
  <c r="AA53" i="74" s="1"/>
  <c r="Q53" i="74"/>
  <c r="O53" i="74"/>
  <c r="AA52" i="74"/>
  <c r="Y52" i="74"/>
  <c r="O52" i="74"/>
  <c r="Q52" i="74" s="1"/>
  <c r="Y51" i="74"/>
  <c r="AA51" i="74" s="1"/>
  <c r="Q51" i="74"/>
  <c r="O51" i="74"/>
  <c r="AA50" i="74"/>
  <c r="Y50" i="74"/>
  <c r="O50" i="74"/>
  <c r="Q50" i="74" s="1"/>
  <c r="Y49" i="74"/>
  <c r="AA49" i="74" s="1"/>
  <c r="Q49" i="74"/>
  <c r="O49" i="74"/>
  <c r="AA48" i="74"/>
  <c r="Y48" i="74"/>
  <c r="O48" i="74"/>
  <c r="Q48" i="74" s="1"/>
  <c r="Y47" i="74"/>
  <c r="AA47" i="74" s="1"/>
  <c r="Q47" i="74"/>
  <c r="O47" i="74"/>
  <c r="AA46" i="74"/>
  <c r="Y46" i="74"/>
  <c r="O46" i="74"/>
  <c r="Q46" i="74" s="1"/>
  <c r="Y45" i="74"/>
  <c r="AA45" i="74" s="1"/>
  <c r="Q45" i="74"/>
  <c r="O45" i="74"/>
  <c r="AA44" i="74"/>
  <c r="Y44" i="74"/>
  <c r="O44" i="74"/>
  <c r="Q44" i="74" s="1"/>
  <c r="AL43" i="74"/>
  <c r="AA43" i="74"/>
  <c r="Y43" i="74"/>
  <c r="O43" i="74"/>
  <c r="Q43" i="74" s="1"/>
  <c r="AL42" i="74"/>
  <c r="AA42" i="74"/>
  <c r="Y42" i="74"/>
  <c r="O42" i="74"/>
  <c r="Q42" i="74" s="1"/>
  <c r="AL41" i="74"/>
  <c r="AA41" i="74"/>
  <c r="Y41" i="74"/>
  <c r="O41" i="74"/>
  <c r="Q41" i="74" s="1"/>
  <c r="AL40" i="74"/>
  <c r="AA40" i="74"/>
  <c r="Y40" i="74"/>
  <c r="O40" i="74"/>
  <c r="Q40" i="74" s="1"/>
  <c r="AL39" i="74"/>
  <c r="AA39" i="74"/>
  <c r="Y39" i="74"/>
  <c r="O39" i="74"/>
  <c r="Q39" i="74" s="1"/>
  <c r="AL38" i="74"/>
  <c r="AA38" i="74"/>
  <c r="Y38" i="74"/>
  <c r="O38" i="74"/>
  <c r="Q38" i="74" s="1"/>
  <c r="AL37" i="74"/>
  <c r="AA37" i="74"/>
  <c r="Y37" i="74"/>
  <c r="O37" i="74"/>
  <c r="Q37" i="74" s="1"/>
  <c r="AL36" i="74"/>
  <c r="AA36" i="74"/>
  <c r="Y36" i="74"/>
  <c r="O36" i="74"/>
  <c r="Q36" i="74" s="1"/>
  <c r="AL35" i="74"/>
  <c r="AA35" i="74"/>
  <c r="Y35" i="74"/>
  <c r="O35" i="74"/>
  <c r="Q35" i="74" s="1"/>
  <c r="AL34" i="74"/>
  <c r="AA34" i="74"/>
  <c r="Y34" i="74"/>
  <c r="O34" i="74"/>
  <c r="Q34" i="74" s="1"/>
  <c r="AL33" i="74"/>
  <c r="AA33" i="74"/>
  <c r="Y33" i="74"/>
  <c r="O33" i="74"/>
  <c r="Q33" i="74" s="1"/>
  <c r="AL32" i="74"/>
  <c r="AA32" i="74"/>
  <c r="Y32" i="74"/>
  <c r="O32" i="74"/>
  <c r="Q32" i="74" s="1"/>
  <c r="AL31" i="74"/>
  <c r="AA31" i="74"/>
  <c r="Y31" i="74"/>
  <c r="O31" i="74"/>
  <c r="Q31" i="74" s="1"/>
  <c r="AL30" i="74"/>
  <c r="AA30" i="74"/>
  <c r="Y30" i="74"/>
  <c r="O30" i="74"/>
  <c r="Q30" i="74" s="1"/>
  <c r="AL29" i="74"/>
  <c r="AA29" i="74"/>
  <c r="Y29" i="74"/>
  <c r="O29" i="74"/>
  <c r="Q29" i="74" s="1"/>
  <c r="AL28" i="74"/>
  <c r="AA28" i="74"/>
  <c r="Y28" i="74"/>
  <c r="O28" i="74"/>
  <c r="Q28" i="74" s="1"/>
  <c r="AL27" i="74"/>
  <c r="AA27" i="74"/>
  <c r="Y27" i="74"/>
  <c r="O27" i="74"/>
  <c r="Q27" i="74" s="1"/>
  <c r="AL26" i="74"/>
  <c r="Y26" i="74"/>
  <c r="AA26" i="74" s="1"/>
  <c r="Q26" i="74"/>
  <c r="O26" i="74"/>
  <c r="AL25" i="74"/>
  <c r="Y25" i="74"/>
  <c r="AA25" i="74" s="1"/>
  <c r="Q25" i="74"/>
  <c r="O25" i="74"/>
  <c r="AL24" i="74"/>
  <c r="Y24" i="74"/>
  <c r="AA24" i="74" s="1"/>
  <c r="Q24" i="74"/>
  <c r="O24" i="74"/>
  <c r="AL23" i="74"/>
  <c r="Y23" i="74"/>
  <c r="AA23" i="74" s="1"/>
  <c r="Q23" i="74"/>
  <c r="O23" i="74"/>
  <c r="AL22" i="74"/>
  <c r="Y22" i="74"/>
  <c r="AA22" i="74" s="1"/>
  <c r="Q22" i="74"/>
  <c r="O22" i="74"/>
  <c r="AL21" i="74"/>
  <c r="Y21" i="74"/>
  <c r="AA21" i="74" s="1"/>
  <c r="Q21" i="74"/>
  <c r="O21" i="74"/>
  <c r="AL20" i="74"/>
  <c r="AA20" i="74"/>
  <c r="Y20" i="74"/>
  <c r="O20" i="74"/>
  <c r="Q20" i="74" s="1"/>
  <c r="AL19" i="74"/>
  <c r="AA19" i="74"/>
  <c r="Y19" i="74"/>
  <c r="O19" i="74"/>
  <c r="Q19" i="74" s="1"/>
  <c r="AL18" i="74"/>
  <c r="AA18" i="74"/>
  <c r="Y18" i="74"/>
  <c r="O18" i="74"/>
  <c r="Q18" i="74" s="1"/>
  <c r="AL17" i="74"/>
  <c r="AA17" i="74"/>
  <c r="Y17" i="74"/>
  <c r="O17" i="74"/>
  <c r="Q17" i="74" s="1"/>
  <c r="AL16" i="74"/>
  <c r="AA16" i="74"/>
  <c r="Y16" i="74"/>
  <c r="O16" i="74"/>
  <c r="Q16" i="74" s="1"/>
  <c r="AL15" i="74"/>
  <c r="AA15" i="74"/>
  <c r="Y15" i="74"/>
  <c r="O15" i="74"/>
  <c r="Q15" i="74" s="1"/>
  <c r="AL14" i="74"/>
  <c r="AJ14" i="74"/>
  <c r="AJ15" i="74" s="1"/>
  <c r="AJ16" i="74" s="1"/>
  <c r="AJ17" i="74" s="1"/>
  <c r="AJ18" i="74" s="1"/>
  <c r="AJ19" i="74" s="1"/>
  <c r="AJ20" i="74" s="1"/>
  <c r="AJ21" i="74" s="1"/>
  <c r="AJ22" i="74" s="1"/>
  <c r="AJ23" i="74" s="1"/>
  <c r="AJ24" i="74" s="1"/>
  <c r="AJ25" i="74" s="1"/>
  <c r="AJ26" i="74" s="1"/>
  <c r="AJ27" i="74" s="1"/>
  <c r="AJ28" i="74" s="1"/>
  <c r="AJ29" i="74" s="1"/>
  <c r="AJ30" i="74" s="1"/>
  <c r="AJ31" i="74" s="1"/>
  <c r="AJ32" i="74" s="1"/>
  <c r="AJ33" i="74" s="1"/>
  <c r="AJ34" i="74" s="1"/>
  <c r="AJ35" i="74" s="1"/>
  <c r="AJ36" i="74" s="1"/>
  <c r="AJ37" i="74" s="1"/>
  <c r="AJ38" i="74" s="1"/>
  <c r="AJ39" i="74" s="1"/>
  <c r="AJ40" i="74" s="1"/>
  <c r="AJ41" i="74" s="1"/>
  <c r="AJ42" i="74" s="1"/>
  <c r="AJ43" i="74" s="1"/>
  <c r="AG14" i="74"/>
  <c r="AG15" i="74" s="1"/>
  <c r="AG16" i="74" s="1"/>
  <c r="AG17" i="74" s="1"/>
  <c r="AG18" i="74" s="1"/>
  <c r="AG19" i="74" s="1"/>
  <c r="AG20" i="74" s="1"/>
  <c r="AG21" i="74" s="1"/>
  <c r="AG22" i="74" s="1"/>
  <c r="AG23" i="74" s="1"/>
  <c r="AG24" i="74" s="1"/>
  <c r="AG25" i="74" s="1"/>
  <c r="AG26" i="74" s="1"/>
  <c r="AG27" i="74" s="1"/>
  <c r="AG28" i="74" s="1"/>
  <c r="AG29" i="74" s="1"/>
  <c r="AG30" i="74" s="1"/>
  <c r="AG31" i="74" s="1"/>
  <c r="AG32" i="74" s="1"/>
  <c r="AG33" i="74" s="1"/>
  <c r="AG34" i="74" s="1"/>
  <c r="AG35" i="74" s="1"/>
  <c r="AG36" i="74" s="1"/>
  <c r="AG37" i="74" s="1"/>
  <c r="AG38" i="74" s="1"/>
  <c r="AG39" i="74" s="1"/>
  <c r="AG40" i="74" s="1"/>
  <c r="AG41" i="74" s="1"/>
  <c r="AG42" i="74" s="1"/>
  <c r="AG43" i="74" s="1"/>
  <c r="AA14" i="74"/>
  <c r="Y14" i="74"/>
  <c r="O14" i="74"/>
  <c r="Q14" i="74" s="1"/>
  <c r="AL13" i="74"/>
  <c r="AA13" i="74"/>
  <c r="Y13" i="74"/>
  <c r="W13" i="74"/>
  <c r="W14" i="74" s="1"/>
  <c r="W15" i="74" s="1"/>
  <c r="W16" i="74" s="1"/>
  <c r="W17" i="74" s="1"/>
  <c r="W18" i="74" s="1"/>
  <c r="W19" i="74" s="1"/>
  <c r="W20" i="74" s="1"/>
  <c r="W21" i="74" s="1"/>
  <c r="W22" i="74" s="1"/>
  <c r="W23" i="74" s="1"/>
  <c r="W24" i="74" s="1"/>
  <c r="W25" i="74" s="1"/>
  <c r="W26" i="74" s="1"/>
  <c r="W27" i="74" s="1"/>
  <c r="W28" i="74" s="1"/>
  <c r="W29" i="74" s="1"/>
  <c r="W30" i="74" s="1"/>
  <c r="W31" i="74" s="1"/>
  <c r="W32" i="74" s="1"/>
  <c r="W33" i="74" s="1"/>
  <c r="W34" i="74" s="1"/>
  <c r="W35" i="74" s="1"/>
  <c r="W36" i="74" s="1"/>
  <c r="W37" i="74" s="1"/>
  <c r="W38" i="74" s="1"/>
  <c r="W39" i="74" s="1"/>
  <c r="W40" i="74" s="1"/>
  <c r="W41" i="74" s="1"/>
  <c r="W42" i="74" s="1"/>
  <c r="W43" i="74" s="1"/>
  <c r="W44" i="74" s="1"/>
  <c r="W45" i="74" s="1"/>
  <c r="W46" i="74" s="1"/>
  <c r="W47" i="74" s="1"/>
  <c r="W48" i="74" s="1"/>
  <c r="W49" i="74" s="1"/>
  <c r="W50" i="74" s="1"/>
  <c r="W51" i="74" s="1"/>
  <c r="W52" i="74" s="1"/>
  <c r="W53" i="74" s="1"/>
  <c r="W54" i="74" s="1"/>
  <c r="W55" i="74" s="1"/>
  <c r="W56" i="74" s="1"/>
  <c r="W57" i="74" s="1"/>
  <c r="W58" i="74" s="1"/>
  <c r="W59" i="74" s="1"/>
  <c r="W60" i="74" s="1"/>
  <c r="W61" i="74" s="1"/>
  <c r="W62" i="74" s="1"/>
  <c r="W63" i="74" s="1"/>
  <c r="W64" i="74" s="1"/>
  <c r="W65" i="74" s="1"/>
  <c r="W66" i="74" s="1"/>
  <c r="W67" i="74" s="1"/>
  <c r="W68" i="74" s="1"/>
  <c r="W69" i="74" s="1"/>
  <c r="W70" i="74" s="1"/>
  <c r="W71" i="74" s="1"/>
  <c r="W72" i="74" s="1"/>
  <c r="W73" i="74" s="1"/>
  <c r="W74" i="74" s="1"/>
  <c r="W75" i="74" s="1"/>
  <c r="W76" i="74" s="1"/>
  <c r="W77" i="74" s="1"/>
  <c r="W78" i="74" s="1"/>
  <c r="W79" i="74" s="1"/>
  <c r="W80" i="74" s="1"/>
  <c r="W81" i="74" s="1"/>
  <c r="W82" i="74" s="1"/>
  <c r="W83" i="74" s="1"/>
  <c r="W84" i="74" s="1"/>
  <c r="W85" i="74" s="1"/>
  <c r="W86" i="74" s="1"/>
  <c r="W87" i="74" s="1"/>
  <c r="W88" i="74" s="1"/>
  <c r="W89" i="74" s="1"/>
  <c r="W90" i="74" s="1"/>
  <c r="W91" i="74" s="1"/>
  <c r="W92" i="74" s="1"/>
  <c r="W93" i="74" s="1"/>
  <c r="W94" i="74" s="1"/>
  <c r="W95" i="74" s="1"/>
  <c r="W96" i="74" s="1"/>
  <c r="W97" i="74" s="1"/>
  <c r="W98" i="74" s="1"/>
  <c r="W99" i="74" s="1"/>
  <c r="W100" i="74" s="1"/>
  <c r="W101" i="74" s="1"/>
  <c r="W102" i="74" s="1"/>
  <c r="W103" i="74" s="1"/>
  <c r="W104" i="74" s="1"/>
  <c r="W105" i="74" s="1"/>
  <c r="W106" i="74" s="1"/>
  <c r="W107" i="74" s="1"/>
  <c r="W108" i="74" s="1"/>
  <c r="W109" i="74" s="1"/>
  <c r="W110" i="74" s="1"/>
  <c r="W111" i="74" s="1"/>
  <c r="W112" i="74" s="1"/>
  <c r="W113" i="74" s="1"/>
  <c r="W114" i="74" s="1"/>
  <c r="W115" i="74" s="1"/>
  <c r="O13" i="74"/>
  <c r="Q13" i="74" s="1"/>
  <c r="M13" i="74"/>
  <c r="M14" i="74" s="1"/>
  <c r="M15" i="74" s="1"/>
  <c r="M16" i="74" s="1"/>
  <c r="M17" i="74" s="1"/>
  <c r="M18" i="74" s="1"/>
  <c r="M19" i="74" s="1"/>
  <c r="M20" i="74" s="1"/>
  <c r="M21" i="74" s="1"/>
  <c r="M22" i="74" s="1"/>
  <c r="M23" i="74" s="1"/>
  <c r="M24" i="74" s="1"/>
  <c r="M25" i="74" s="1"/>
  <c r="M26" i="74" s="1"/>
  <c r="M27" i="74" s="1"/>
  <c r="M28" i="74" s="1"/>
  <c r="M29" i="74" s="1"/>
  <c r="M30" i="74" s="1"/>
  <c r="M31" i="74" s="1"/>
  <c r="M32" i="74" s="1"/>
  <c r="M33" i="74" s="1"/>
  <c r="M34" i="74" s="1"/>
  <c r="M35" i="74" s="1"/>
  <c r="M36" i="74" s="1"/>
  <c r="M37" i="74" s="1"/>
  <c r="M38" i="74" s="1"/>
  <c r="M39" i="74" s="1"/>
  <c r="M40" i="74" s="1"/>
  <c r="M41" i="74" s="1"/>
  <c r="M42" i="74" s="1"/>
  <c r="M43" i="74" s="1"/>
  <c r="M44" i="74" s="1"/>
  <c r="M45" i="74" s="1"/>
  <c r="M46" i="74" s="1"/>
  <c r="M47" i="74" s="1"/>
  <c r="M48" i="74" s="1"/>
  <c r="M49" i="74" s="1"/>
  <c r="M50" i="74" s="1"/>
  <c r="M51" i="74" s="1"/>
  <c r="M52" i="74" s="1"/>
  <c r="M53" i="74" s="1"/>
  <c r="M54" i="74" s="1"/>
  <c r="M55" i="74" s="1"/>
  <c r="M56" i="74" s="1"/>
  <c r="M57" i="74" s="1"/>
  <c r="M58" i="74" s="1"/>
  <c r="M59" i="74" s="1"/>
  <c r="M60" i="74" s="1"/>
  <c r="M61" i="74" s="1"/>
  <c r="M62" i="74" s="1"/>
  <c r="M63" i="74" s="1"/>
  <c r="M64" i="74" s="1"/>
  <c r="M65" i="74" s="1"/>
  <c r="M66" i="74" s="1"/>
  <c r="M67" i="74" s="1"/>
  <c r="M68" i="74" s="1"/>
  <c r="M69" i="74" s="1"/>
  <c r="M70" i="74" s="1"/>
  <c r="M71" i="74" s="1"/>
  <c r="M72" i="74" s="1"/>
  <c r="M73" i="74" s="1"/>
  <c r="M74" i="74" s="1"/>
  <c r="M75" i="74" s="1"/>
  <c r="M76" i="74" s="1"/>
  <c r="M77" i="74" s="1"/>
  <c r="M78" i="74" s="1"/>
  <c r="M79" i="74" s="1"/>
  <c r="M80" i="74" s="1"/>
  <c r="M81" i="74" s="1"/>
  <c r="M82" i="74" s="1"/>
  <c r="M83" i="74" s="1"/>
  <c r="M84" i="74" s="1"/>
  <c r="M85" i="74" s="1"/>
  <c r="M86" i="74" s="1"/>
  <c r="M87" i="74" s="1"/>
  <c r="M88" i="74" s="1"/>
  <c r="M89" i="74" s="1"/>
  <c r="M90" i="74" s="1"/>
  <c r="M91" i="74" s="1"/>
  <c r="M92" i="74" s="1"/>
  <c r="M93" i="74" s="1"/>
  <c r="M94" i="74" s="1"/>
  <c r="M95" i="74" s="1"/>
  <c r="M96" i="74" s="1"/>
  <c r="M97" i="74" s="1"/>
  <c r="M98" i="74" s="1"/>
  <c r="M99" i="74" s="1"/>
  <c r="M100" i="74" s="1"/>
  <c r="M101" i="74" s="1"/>
  <c r="M102" i="74" s="1"/>
  <c r="M103" i="74" s="1"/>
  <c r="M104" i="74" s="1"/>
  <c r="M105" i="74" s="1"/>
  <c r="M106" i="74" s="1"/>
  <c r="M107" i="74" s="1"/>
  <c r="M108" i="74" s="1"/>
  <c r="M109" i="74" s="1"/>
  <c r="M110" i="74" s="1"/>
  <c r="M111" i="74" s="1"/>
  <c r="M112" i="74" s="1"/>
  <c r="M113" i="74" s="1"/>
  <c r="M114" i="74" s="1"/>
  <c r="M115" i="74" s="1"/>
  <c r="I13" i="74"/>
  <c r="I14" i="74" s="1"/>
  <c r="I15" i="74" s="1"/>
  <c r="I16" i="74" s="1"/>
  <c r="I17" i="74" s="1"/>
  <c r="I18" i="74" s="1"/>
  <c r="I19" i="74" s="1"/>
  <c r="I20" i="74" s="1"/>
  <c r="I21" i="74" s="1"/>
  <c r="I22" i="74" s="1"/>
  <c r="I23" i="74" s="1"/>
  <c r="I24" i="74" s="1"/>
  <c r="I25" i="74" s="1"/>
  <c r="I26" i="74" s="1"/>
  <c r="I27" i="74" s="1"/>
  <c r="I28" i="74" s="1"/>
  <c r="I29" i="74" s="1"/>
  <c r="I30" i="74" s="1"/>
  <c r="I31" i="74" s="1"/>
  <c r="I32" i="74" s="1"/>
  <c r="I33" i="74" s="1"/>
  <c r="I34" i="74" s="1"/>
  <c r="I35" i="74" s="1"/>
  <c r="I36" i="74" s="1"/>
  <c r="I37" i="74" s="1"/>
  <c r="I38" i="74" s="1"/>
  <c r="I39" i="74" s="1"/>
  <c r="I40" i="74" s="1"/>
  <c r="I41" i="74" s="1"/>
  <c r="I42" i="74" s="1"/>
  <c r="I43" i="74" s="1"/>
  <c r="I44" i="74" s="1"/>
  <c r="I45" i="74" s="1"/>
  <c r="I46" i="74" s="1"/>
  <c r="I47" i="74" s="1"/>
  <c r="I48" i="74" s="1"/>
  <c r="I49" i="74" s="1"/>
  <c r="I50" i="74" s="1"/>
  <c r="I51" i="74" s="1"/>
  <c r="I52" i="74" s="1"/>
  <c r="I53" i="74" s="1"/>
  <c r="I54" i="74" s="1"/>
  <c r="I55" i="74" s="1"/>
  <c r="I56" i="74" s="1"/>
  <c r="I57" i="74" s="1"/>
  <c r="I58" i="74" s="1"/>
  <c r="I59" i="74" s="1"/>
  <c r="I60" i="74" s="1"/>
  <c r="I61" i="74" s="1"/>
  <c r="I62" i="74" s="1"/>
  <c r="I63" i="74" s="1"/>
  <c r="I64" i="74" s="1"/>
  <c r="I65" i="74" s="1"/>
  <c r="I66" i="74" s="1"/>
  <c r="I67" i="74" s="1"/>
  <c r="I68" i="74" s="1"/>
  <c r="I69" i="74" s="1"/>
  <c r="I70" i="74" s="1"/>
  <c r="I71" i="74" s="1"/>
  <c r="I72" i="74" s="1"/>
  <c r="I73" i="74" s="1"/>
  <c r="I74" i="74" s="1"/>
  <c r="I75" i="74" s="1"/>
  <c r="I76" i="74" s="1"/>
  <c r="I77" i="74" s="1"/>
  <c r="I78" i="74" s="1"/>
  <c r="I79" i="74" s="1"/>
  <c r="I80" i="74" s="1"/>
  <c r="I81" i="74" s="1"/>
  <c r="I82" i="74" s="1"/>
  <c r="I83" i="74" s="1"/>
  <c r="I84" i="74" s="1"/>
  <c r="I85" i="74" s="1"/>
  <c r="I86" i="74" s="1"/>
  <c r="I87" i="74" s="1"/>
  <c r="I88" i="74" s="1"/>
  <c r="I89" i="74" s="1"/>
  <c r="I90" i="74" s="1"/>
  <c r="I91" i="74" s="1"/>
  <c r="I92" i="74" s="1"/>
  <c r="I93" i="74" s="1"/>
  <c r="I94" i="74" s="1"/>
  <c r="I95" i="74" s="1"/>
  <c r="I96" i="74" s="1"/>
  <c r="I97" i="74" s="1"/>
  <c r="I98" i="74" s="1"/>
  <c r="I99" i="74" s="1"/>
  <c r="I100" i="74" s="1"/>
  <c r="I101" i="74" s="1"/>
  <c r="I102" i="74" s="1"/>
  <c r="I103" i="74" s="1"/>
  <c r="I104" i="74" s="1"/>
  <c r="I105" i="74" s="1"/>
  <c r="I106" i="74" s="1"/>
  <c r="I107" i="74" s="1"/>
  <c r="I108" i="74" s="1"/>
  <c r="I109" i="74" s="1"/>
  <c r="I110" i="74" s="1"/>
  <c r="I111" i="74" s="1"/>
  <c r="I112" i="74" s="1"/>
  <c r="I113" i="74" s="1"/>
  <c r="I114" i="74" s="1"/>
  <c r="I115" i="74" s="1"/>
  <c r="AA12" i="74"/>
  <c r="Y12" i="74"/>
  <c r="AC12" i="74" s="1"/>
  <c r="S12" i="74"/>
  <c r="AC20" i="74" s="1"/>
  <c r="Y6" i="74" s="1"/>
  <c r="O12" i="74"/>
  <c r="Q12" i="74" s="1"/>
  <c r="AG6" i="74"/>
  <c r="U6" i="74"/>
  <c r="K6" i="74"/>
  <c r="G6" i="74"/>
  <c r="Y115" i="73"/>
  <c r="AA115" i="73" s="1"/>
  <c r="Q115" i="73"/>
  <c r="O115" i="73"/>
  <c r="AA114" i="73"/>
  <c r="Y114" i="73"/>
  <c r="O114" i="73"/>
  <c r="Q114" i="73" s="1"/>
  <c r="Y113" i="73"/>
  <c r="AA113" i="73" s="1"/>
  <c r="Q113" i="73"/>
  <c r="O113" i="73"/>
  <c r="AA112" i="73"/>
  <c r="Y112" i="73"/>
  <c r="O112" i="73"/>
  <c r="Q112" i="73" s="1"/>
  <c r="Y111" i="73"/>
  <c r="AA111" i="73" s="1"/>
  <c r="Q111" i="73"/>
  <c r="O111" i="73"/>
  <c r="AA110" i="73"/>
  <c r="Y110" i="73"/>
  <c r="O110" i="73"/>
  <c r="Q110" i="73" s="1"/>
  <c r="Y109" i="73"/>
  <c r="AA109" i="73" s="1"/>
  <c r="Q109" i="73"/>
  <c r="O109" i="73"/>
  <c r="AA108" i="73"/>
  <c r="Y108" i="73"/>
  <c r="O108" i="73"/>
  <c r="Q108" i="73" s="1"/>
  <c r="Y107" i="73"/>
  <c r="AA107" i="73" s="1"/>
  <c r="Q107" i="73"/>
  <c r="O107" i="73"/>
  <c r="AA106" i="73"/>
  <c r="Y106" i="73"/>
  <c r="O106" i="73"/>
  <c r="Q106" i="73" s="1"/>
  <c r="Y105" i="73"/>
  <c r="AA105" i="73" s="1"/>
  <c r="Q105" i="73"/>
  <c r="O105" i="73"/>
  <c r="AA104" i="73"/>
  <c r="Y104" i="73"/>
  <c r="O104" i="73"/>
  <c r="Q104" i="73" s="1"/>
  <c r="Y103" i="73"/>
  <c r="AA103" i="73" s="1"/>
  <c r="Q103" i="73"/>
  <c r="O103" i="73"/>
  <c r="AA102" i="73"/>
  <c r="Y102" i="73"/>
  <c r="O102" i="73"/>
  <c r="Q102" i="73" s="1"/>
  <c r="Y101" i="73"/>
  <c r="AA101" i="73" s="1"/>
  <c r="Q101" i="73"/>
  <c r="O101" i="73"/>
  <c r="AA100" i="73"/>
  <c r="Y100" i="73"/>
  <c r="O100" i="73"/>
  <c r="Q100" i="73" s="1"/>
  <c r="Y99" i="73"/>
  <c r="AA99" i="73" s="1"/>
  <c r="Q99" i="73"/>
  <c r="O99" i="73"/>
  <c r="AA98" i="73"/>
  <c r="Y98" i="73"/>
  <c r="O98" i="73"/>
  <c r="Q98" i="73" s="1"/>
  <c r="Y97" i="73"/>
  <c r="AA97" i="73" s="1"/>
  <c r="Q97" i="73"/>
  <c r="O97" i="73"/>
  <c r="AA96" i="73"/>
  <c r="Y96" i="73"/>
  <c r="O96" i="73"/>
  <c r="Q96" i="73" s="1"/>
  <c r="Y95" i="73"/>
  <c r="AA95" i="73" s="1"/>
  <c r="Q95" i="73"/>
  <c r="O95" i="73"/>
  <c r="AA94" i="73"/>
  <c r="Y94" i="73"/>
  <c r="O94" i="73"/>
  <c r="Q94" i="73" s="1"/>
  <c r="Y93" i="73"/>
  <c r="AA93" i="73" s="1"/>
  <c r="Q93" i="73"/>
  <c r="O93" i="73"/>
  <c r="AA92" i="73"/>
  <c r="Y92" i="73"/>
  <c r="O92" i="73"/>
  <c r="Q92" i="73" s="1"/>
  <c r="Y91" i="73"/>
  <c r="AA91" i="73" s="1"/>
  <c r="Q91" i="73"/>
  <c r="O91" i="73"/>
  <c r="AA90" i="73"/>
  <c r="Y90" i="73"/>
  <c r="O90" i="73"/>
  <c r="Q90" i="73" s="1"/>
  <c r="Y89" i="73"/>
  <c r="AA89" i="73" s="1"/>
  <c r="Q89" i="73"/>
  <c r="O89" i="73"/>
  <c r="AA88" i="73"/>
  <c r="Y88" i="73"/>
  <c r="O88" i="73"/>
  <c r="Q88" i="73" s="1"/>
  <c r="Y87" i="73"/>
  <c r="AA87" i="73" s="1"/>
  <c r="Q87" i="73"/>
  <c r="O87" i="73"/>
  <c r="AA86" i="73"/>
  <c r="Y86" i="73"/>
  <c r="O86" i="73"/>
  <c r="Q86" i="73" s="1"/>
  <c r="Y85" i="73"/>
  <c r="AA85" i="73" s="1"/>
  <c r="Q85" i="73"/>
  <c r="O85" i="73"/>
  <c r="AA84" i="73"/>
  <c r="Y84" i="73"/>
  <c r="O84" i="73"/>
  <c r="Q84" i="73" s="1"/>
  <c r="Y83" i="73"/>
  <c r="AA83" i="73" s="1"/>
  <c r="Q83" i="73"/>
  <c r="O83" i="73"/>
  <c r="AA82" i="73"/>
  <c r="Y82" i="73"/>
  <c r="O82" i="73"/>
  <c r="Q82" i="73" s="1"/>
  <c r="AA81" i="73"/>
  <c r="Y81" i="73"/>
  <c r="O81" i="73"/>
  <c r="Q81" i="73" s="1"/>
  <c r="Y80" i="73"/>
  <c r="AA80" i="73" s="1"/>
  <c r="Q80" i="73"/>
  <c r="O80" i="73"/>
  <c r="AA79" i="73"/>
  <c r="Y79" i="73"/>
  <c r="O79" i="73"/>
  <c r="Q79" i="73" s="1"/>
  <c r="Y78" i="73"/>
  <c r="AA78" i="73" s="1"/>
  <c r="Q78" i="73"/>
  <c r="O78" i="73"/>
  <c r="AA77" i="73"/>
  <c r="Y77" i="73"/>
  <c r="O77" i="73"/>
  <c r="Q77" i="73" s="1"/>
  <c r="Y76" i="73"/>
  <c r="AA76" i="73" s="1"/>
  <c r="Q76" i="73"/>
  <c r="O76" i="73"/>
  <c r="AA75" i="73"/>
  <c r="Y75" i="73"/>
  <c r="O75" i="73"/>
  <c r="Q75" i="73" s="1"/>
  <c r="Y74" i="73"/>
  <c r="AA74" i="73" s="1"/>
  <c r="Q74" i="73"/>
  <c r="O74" i="73"/>
  <c r="AA73" i="73"/>
  <c r="Y73" i="73"/>
  <c r="O73" i="73"/>
  <c r="Q73" i="73" s="1"/>
  <c r="Y72" i="73"/>
  <c r="AA72" i="73" s="1"/>
  <c r="Q72" i="73"/>
  <c r="O72" i="73"/>
  <c r="AA71" i="73"/>
  <c r="Y71" i="73"/>
  <c r="O71" i="73"/>
  <c r="Q71" i="73" s="1"/>
  <c r="Y70" i="73"/>
  <c r="AA70" i="73" s="1"/>
  <c r="Q70" i="73"/>
  <c r="O70" i="73"/>
  <c r="AA69" i="73"/>
  <c r="Y69" i="73"/>
  <c r="O69" i="73"/>
  <c r="Q69" i="73" s="1"/>
  <c r="Y68" i="73"/>
  <c r="AA68" i="73" s="1"/>
  <c r="Q68" i="73"/>
  <c r="O68" i="73"/>
  <c r="AA67" i="73"/>
  <c r="Y67" i="73"/>
  <c r="O67" i="73"/>
  <c r="Q67" i="73" s="1"/>
  <c r="Y66" i="73"/>
  <c r="AA66" i="73" s="1"/>
  <c r="Q66" i="73"/>
  <c r="O66" i="73"/>
  <c r="AA65" i="73"/>
  <c r="Y65" i="73"/>
  <c r="O65" i="73"/>
  <c r="Q65" i="73" s="1"/>
  <c r="Y64" i="73"/>
  <c r="AA64" i="73" s="1"/>
  <c r="Q64" i="73"/>
  <c r="O64" i="73"/>
  <c r="AA63" i="73"/>
  <c r="Y63" i="73"/>
  <c r="O63" i="73"/>
  <c r="Q63" i="73" s="1"/>
  <c r="Y62" i="73"/>
  <c r="AA62" i="73" s="1"/>
  <c r="Q62" i="73"/>
  <c r="O62" i="73"/>
  <c r="AA61" i="73"/>
  <c r="Y61" i="73"/>
  <c r="O61" i="73"/>
  <c r="Q61" i="73" s="1"/>
  <c r="Y60" i="73"/>
  <c r="AA60" i="73" s="1"/>
  <c r="Q60" i="73"/>
  <c r="O60" i="73"/>
  <c r="AA59" i="73"/>
  <c r="Y59" i="73"/>
  <c r="O59" i="73"/>
  <c r="Q59" i="73" s="1"/>
  <c r="Y58" i="73"/>
  <c r="AA58" i="73" s="1"/>
  <c r="Q58" i="73"/>
  <c r="O58" i="73"/>
  <c r="AA57" i="73"/>
  <c r="Y57" i="73"/>
  <c r="O57" i="73"/>
  <c r="Q57" i="73" s="1"/>
  <c r="Y56" i="73"/>
  <c r="AA56" i="73" s="1"/>
  <c r="Q56" i="73"/>
  <c r="O56" i="73"/>
  <c r="AA55" i="73"/>
  <c r="Y55" i="73"/>
  <c r="O55" i="73"/>
  <c r="Q55" i="73" s="1"/>
  <c r="Y54" i="73"/>
  <c r="AA54" i="73" s="1"/>
  <c r="Q54" i="73"/>
  <c r="O54" i="73"/>
  <c r="AA53" i="73"/>
  <c r="Y53" i="73"/>
  <c r="O53" i="73"/>
  <c r="Q53" i="73" s="1"/>
  <c r="Y52" i="73"/>
  <c r="AA52" i="73" s="1"/>
  <c r="Q52" i="73"/>
  <c r="O52" i="73"/>
  <c r="AA51" i="73"/>
  <c r="Y51" i="73"/>
  <c r="O51" i="73"/>
  <c r="Q51" i="73" s="1"/>
  <c r="Y50" i="73"/>
  <c r="AA50" i="73" s="1"/>
  <c r="Q50" i="73"/>
  <c r="O50" i="73"/>
  <c r="AA49" i="73"/>
  <c r="Y49" i="73"/>
  <c r="O49" i="73"/>
  <c r="Q49" i="73" s="1"/>
  <c r="Y48" i="73"/>
  <c r="AA48" i="73" s="1"/>
  <c r="Q48" i="73"/>
  <c r="O48" i="73"/>
  <c r="AA47" i="73"/>
  <c r="Y47" i="73"/>
  <c r="O47" i="73"/>
  <c r="Q47" i="73" s="1"/>
  <c r="Y46" i="73"/>
  <c r="AA46" i="73" s="1"/>
  <c r="Q46" i="73"/>
  <c r="O46" i="73"/>
  <c r="AA45" i="73"/>
  <c r="Y45" i="73"/>
  <c r="O45" i="73"/>
  <c r="Q45" i="73" s="1"/>
  <c r="Y44" i="73"/>
  <c r="AA44" i="73" s="1"/>
  <c r="Q44" i="73"/>
  <c r="O44" i="73"/>
  <c r="AL43" i="73"/>
  <c r="Y43" i="73"/>
  <c r="AA43" i="73" s="1"/>
  <c r="Q43" i="73"/>
  <c r="O43" i="73"/>
  <c r="AL42" i="73"/>
  <c r="Y42" i="73"/>
  <c r="AA42" i="73" s="1"/>
  <c r="Q42" i="73"/>
  <c r="O42" i="73"/>
  <c r="AL41" i="73"/>
  <c r="Y41" i="73"/>
  <c r="AA41" i="73" s="1"/>
  <c r="Q41" i="73"/>
  <c r="O41" i="73"/>
  <c r="AL40" i="73"/>
  <c r="Y40" i="73"/>
  <c r="AA40" i="73" s="1"/>
  <c r="Q40" i="73"/>
  <c r="O40" i="73"/>
  <c r="AL39" i="73"/>
  <c r="Y39" i="73"/>
  <c r="AA39" i="73" s="1"/>
  <c r="Q39" i="73"/>
  <c r="O39" i="73"/>
  <c r="AL38" i="73"/>
  <c r="Y38" i="73"/>
  <c r="AA38" i="73" s="1"/>
  <c r="Q38" i="73"/>
  <c r="O38" i="73"/>
  <c r="AL37" i="73"/>
  <c r="Y37" i="73"/>
  <c r="AA37" i="73" s="1"/>
  <c r="Q37" i="73"/>
  <c r="O37" i="73"/>
  <c r="AL36" i="73"/>
  <c r="Y36" i="73"/>
  <c r="AA36" i="73" s="1"/>
  <c r="Q36" i="73"/>
  <c r="O36" i="73"/>
  <c r="AL35" i="73"/>
  <c r="Y35" i="73"/>
  <c r="AA35" i="73" s="1"/>
  <c r="Q35" i="73"/>
  <c r="O35" i="73"/>
  <c r="AL34" i="73"/>
  <c r="Y34" i="73"/>
  <c r="AA34" i="73" s="1"/>
  <c r="Q34" i="73"/>
  <c r="O34" i="73"/>
  <c r="AL33" i="73"/>
  <c r="Y33" i="73"/>
  <c r="AA33" i="73" s="1"/>
  <c r="Q33" i="73"/>
  <c r="O33" i="73"/>
  <c r="AL32" i="73"/>
  <c r="Y32" i="73"/>
  <c r="AA32" i="73" s="1"/>
  <c r="Q32" i="73"/>
  <c r="O32" i="73"/>
  <c r="AL31" i="73"/>
  <c r="Y31" i="73"/>
  <c r="AA31" i="73" s="1"/>
  <c r="Q31" i="73"/>
  <c r="O31" i="73"/>
  <c r="AL30" i="73"/>
  <c r="Y30" i="73"/>
  <c r="AA30" i="73" s="1"/>
  <c r="Q30" i="73"/>
  <c r="O30" i="73"/>
  <c r="AL29" i="73"/>
  <c r="Y29" i="73"/>
  <c r="AA29" i="73" s="1"/>
  <c r="Q29" i="73"/>
  <c r="O29" i="73"/>
  <c r="AL28" i="73"/>
  <c r="Y28" i="73"/>
  <c r="AA28" i="73" s="1"/>
  <c r="Q28" i="73"/>
  <c r="O28" i="73"/>
  <c r="AL27" i="73"/>
  <c r="Y27" i="73"/>
  <c r="AA27" i="73" s="1"/>
  <c r="Q27" i="73"/>
  <c r="O27" i="73"/>
  <c r="AL26" i="73"/>
  <c r="Y26" i="73"/>
  <c r="AA26" i="73" s="1"/>
  <c r="Q26" i="73"/>
  <c r="O26" i="73"/>
  <c r="AL25" i="73"/>
  <c r="Y25" i="73"/>
  <c r="AA25" i="73" s="1"/>
  <c r="Q25" i="73"/>
  <c r="O25" i="73"/>
  <c r="AL24" i="73"/>
  <c r="Y24" i="73"/>
  <c r="AA24" i="73" s="1"/>
  <c r="Q24" i="73"/>
  <c r="O24" i="73"/>
  <c r="AL23" i="73"/>
  <c r="Y23" i="73"/>
  <c r="AA23" i="73" s="1"/>
  <c r="Q23" i="73"/>
  <c r="O23" i="73"/>
  <c r="AL22" i="73"/>
  <c r="Y22" i="73"/>
  <c r="AA22" i="73" s="1"/>
  <c r="Q22" i="73"/>
  <c r="O22" i="73"/>
  <c r="AL21" i="73"/>
  <c r="Y21" i="73"/>
  <c r="AA21" i="73" s="1"/>
  <c r="Q21" i="73"/>
  <c r="O21" i="73"/>
  <c r="AL20" i="73"/>
  <c r="AA20" i="73"/>
  <c r="Y20" i="73"/>
  <c r="O20" i="73"/>
  <c r="Q20" i="73" s="1"/>
  <c r="AL19" i="73"/>
  <c r="AA19" i="73"/>
  <c r="Y19" i="73"/>
  <c r="O19" i="73"/>
  <c r="Q19" i="73" s="1"/>
  <c r="AL18" i="73"/>
  <c r="AA18" i="73"/>
  <c r="Y18" i="73"/>
  <c r="O18" i="73"/>
  <c r="Q18" i="73" s="1"/>
  <c r="AL17" i="73"/>
  <c r="AA17" i="73"/>
  <c r="Y17" i="73"/>
  <c r="O17" i="73"/>
  <c r="Q17" i="73" s="1"/>
  <c r="AL16" i="73"/>
  <c r="AA16" i="73"/>
  <c r="Y16" i="73"/>
  <c r="O16" i="73"/>
  <c r="Q16" i="73" s="1"/>
  <c r="AL15" i="73"/>
  <c r="AA15" i="73"/>
  <c r="Y15" i="73"/>
  <c r="O15" i="73"/>
  <c r="Q15" i="73" s="1"/>
  <c r="AL14" i="73"/>
  <c r="AJ14" i="73"/>
  <c r="AJ15" i="73" s="1"/>
  <c r="AJ16" i="73" s="1"/>
  <c r="AJ17" i="73" s="1"/>
  <c r="AJ18" i="73" s="1"/>
  <c r="AJ19" i="73" s="1"/>
  <c r="AJ20" i="73" s="1"/>
  <c r="AJ21" i="73" s="1"/>
  <c r="AJ22" i="73" s="1"/>
  <c r="AJ23" i="73" s="1"/>
  <c r="AJ24" i="73" s="1"/>
  <c r="AJ25" i="73" s="1"/>
  <c r="AJ26" i="73" s="1"/>
  <c r="AJ27" i="73" s="1"/>
  <c r="AJ28" i="73" s="1"/>
  <c r="AJ29" i="73" s="1"/>
  <c r="AJ30" i="73" s="1"/>
  <c r="AJ31" i="73" s="1"/>
  <c r="AJ32" i="73" s="1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G14" i="73"/>
  <c r="AG15" i="73" s="1"/>
  <c r="AG16" i="73" s="1"/>
  <c r="AG17" i="73" s="1"/>
  <c r="AG18" i="73" s="1"/>
  <c r="AG19" i="73" s="1"/>
  <c r="AG20" i="73" s="1"/>
  <c r="AG21" i="73" s="1"/>
  <c r="AG22" i="73" s="1"/>
  <c r="AG23" i="73" s="1"/>
  <c r="AG24" i="73" s="1"/>
  <c r="AG25" i="73" s="1"/>
  <c r="AG26" i="73" s="1"/>
  <c r="AG27" i="73" s="1"/>
  <c r="AG28" i="73" s="1"/>
  <c r="AG29" i="73" s="1"/>
  <c r="AG30" i="73" s="1"/>
  <c r="AG31" i="73" s="1"/>
  <c r="AG32" i="73" s="1"/>
  <c r="AG33" i="73" s="1"/>
  <c r="AG34" i="73" s="1"/>
  <c r="AG35" i="73" s="1"/>
  <c r="AG36" i="73" s="1"/>
  <c r="AG37" i="73" s="1"/>
  <c r="AG38" i="73" s="1"/>
  <c r="AG39" i="73" s="1"/>
  <c r="AG40" i="73" s="1"/>
  <c r="AG41" i="73" s="1"/>
  <c r="AG42" i="73" s="1"/>
  <c r="AG43" i="73" s="1"/>
  <c r="AA14" i="73"/>
  <c r="Y14" i="73"/>
  <c r="O14" i="73"/>
  <c r="Q14" i="73" s="1"/>
  <c r="AL13" i="73"/>
  <c r="AA13" i="73"/>
  <c r="Y13" i="73"/>
  <c r="W13" i="73"/>
  <c r="W14" i="73" s="1"/>
  <c r="W15" i="73" s="1"/>
  <c r="W16" i="73" s="1"/>
  <c r="W17" i="73" s="1"/>
  <c r="W18" i="73" s="1"/>
  <c r="W19" i="73" s="1"/>
  <c r="W20" i="73" s="1"/>
  <c r="W21" i="73" s="1"/>
  <c r="W22" i="73" s="1"/>
  <c r="W23" i="73" s="1"/>
  <c r="W24" i="73" s="1"/>
  <c r="W25" i="73" s="1"/>
  <c r="W26" i="73" s="1"/>
  <c r="W27" i="73" s="1"/>
  <c r="W28" i="73" s="1"/>
  <c r="W29" i="73" s="1"/>
  <c r="W30" i="73" s="1"/>
  <c r="W31" i="73" s="1"/>
  <c r="W32" i="73" s="1"/>
  <c r="W33" i="73" s="1"/>
  <c r="W34" i="73" s="1"/>
  <c r="W35" i="73" s="1"/>
  <c r="W36" i="73" s="1"/>
  <c r="W37" i="73" s="1"/>
  <c r="W38" i="73" s="1"/>
  <c r="W39" i="73" s="1"/>
  <c r="W40" i="73" s="1"/>
  <c r="W41" i="73" s="1"/>
  <c r="W42" i="73" s="1"/>
  <c r="W43" i="73" s="1"/>
  <c r="W44" i="73" s="1"/>
  <c r="W45" i="73" s="1"/>
  <c r="W46" i="73" s="1"/>
  <c r="W47" i="73" s="1"/>
  <c r="W48" i="73" s="1"/>
  <c r="W49" i="73" s="1"/>
  <c r="W50" i="73" s="1"/>
  <c r="W51" i="73" s="1"/>
  <c r="W52" i="73" s="1"/>
  <c r="W53" i="73" s="1"/>
  <c r="W54" i="73" s="1"/>
  <c r="W55" i="73" s="1"/>
  <c r="W56" i="73" s="1"/>
  <c r="W57" i="73" s="1"/>
  <c r="W58" i="73" s="1"/>
  <c r="W59" i="73" s="1"/>
  <c r="W60" i="73" s="1"/>
  <c r="W61" i="73" s="1"/>
  <c r="W62" i="73" s="1"/>
  <c r="W63" i="73" s="1"/>
  <c r="W64" i="73" s="1"/>
  <c r="W65" i="73" s="1"/>
  <c r="W66" i="73" s="1"/>
  <c r="W67" i="73" s="1"/>
  <c r="W68" i="73" s="1"/>
  <c r="W69" i="73" s="1"/>
  <c r="W70" i="73" s="1"/>
  <c r="W71" i="73" s="1"/>
  <c r="W72" i="73" s="1"/>
  <c r="W73" i="73" s="1"/>
  <c r="W74" i="73" s="1"/>
  <c r="W75" i="73" s="1"/>
  <c r="W76" i="73" s="1"/>
  <c r="W77" i="73" s="1"/>
  <c r="W78" i="73" s="1"/>
  <c r="W79" i="73" s="1"/>
  <c r="W80" i="73" s="1"/>
  <c r="W81" i="73" s="1"/>
  <c r="W82" i="73" s="1"/>
  <c r="W83" i="73" s="1"/>
  <c r="W84" i="73" s="1"/>
  <c r="W85" i="73" s="1"/>
  <c r="W86" i="73" s="1"/>
  <c r="W87" i="73" s="1"/>
  <c r="W88" i="73" s="1"/>
  <c r="W89" i="73" s="1"/>
  <c r="W90" i="73" s="1"/>
  <c r="W91" i="73" s="1"/>
  <c r="W92" i="73" s="1"/>
  <c r="W93" i="73" s="1"/>
  <c r="W94" i="73" s="1"/>
  <c r="W95" i="73" s="1"/>
  <c r="W96" i="73" s="1"/>
  <c r="W97" i="73" s="1"/>
  <c r="W98" i="73" s="1"/>
  <c r="W99" i="73" s="1"/>
  <c r="W100" i="73" s="1"/>
  <c r="W101" i="73" s="1"/>
  <c r="W102" i="73" s="1"/>
  <c r="W103" i="73" s="1"/>
  <c r="W104" i="73" s="1"/>
  <c r="W105" i="73" s="1"/>
  <c r="W106" i="73" s="1"/>
  <c r="W107" i="73" s="1"/>
  <c r="W108" i="73" s="1"/>
  <c r="W109" i="73" s="1"/>
  <c r="W110" i="73" s="1"/>
  <c r="W111" i="73" s="1"/>
  <c r="W112" i="73" s="1"/>
  <c r="W113" i="73" s="1"/>
  <c r="W114" i="73" s="1"/>
  <c r="W115" i="73" s="1"/>
  <c r="O13" i="73"/>
  <c r="Q13" i="73" s="1"/>
  <c r="M13" i="73"/>
  <c r="M14" i="73" s="1"/>
  <c r="M15" i="73" s="1"/>
  <c r="M16" i="73" s="1"/>
  <c r="M17" i="73" s="1"/>
  <c r="M18" i="73" s="1"/>
  <c r="M19" i="73" s="1"/>
  <c r="M20" i="73" s="1"/>
  <c r="M21" i="73" s="1"/>
  <c r="M22" i="73" s="1"/>
  <c r="M23" i="73" s="1"/>
  <c r="M24" i="73" s="1"/>
  <c r="M25" i="73" s="1"/>
  <c r="M26" i="73" s="1"/>
  <c r="M27" i="73" s="1"/>
  <c r="M28" i="73" s="1"/>
  <c r="M29" i="73" s="1"/>
  <c r="M30" i="73" s="1"/>
  <c r="M31" i="73" s="1"/>
  <c r="M32" i="73" s="1"/>
  <c r="M33" i="73" s="1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49" i="73" s="1"/>
  <c r="M50" i="73" s="1"/>
  <c r="M51" i="73" s="1"/>
  <c r="M52" i="73" s="1"/>
  <c r="M53" i="73" s="1"/>
  <c r="M54" i="73" s="1"/>
  <c r="M55" i="73" s="1"/>
  <c r="M56" i="73" s="1"/>
  <c r="M57" i="73" s="1"/>
  <c r="M58" i="73" s="1"/>
  <c r="M59" i="73" s="1"/>
  <c r="M60" i="73" s="1"/>
  <c r="M61" i="73" s="1"/>
  <c r="M62" i="73" s="1"/>
  <c r="M63" i="73" s="1"/>
  <c r="M64" i="73" s="1"/>
  <c r="M65" i="73" s="1"/>
  <c r="M66" i="73" s="1"/>
  <c r="M67" i="73" s="1"/>
  <c r="M68" i="73" s="1"/>
  <c r="M69" i="73" s="1"/>
  <c r="M70" i="73" s="1"/>
  <c r="M71" i="73" s="1"/>
  <c r="M72" i="73" s="1"/>
  <c r="M73" i="73" s="1"/>
  <c r="M74" i="73" s="1"/>
  <c r="M75" i="73" s="1"/>
  <c r="M76" i="73" s="1"/>
  <c r="M77" i="73" s="1"/>
  <c r="M78" i="73" s="1"/>
  <c r="M79" i="73" s="1"/>
  <c r="M80" i="73" s="1"/>
  <c r="M81" i="73" s="1"/>
  <c r="M82" i="73" s="1"/>
  <c r="M83" i="73" s="1"/>
  <c r="M84" i="73" s="1"/>
  <c r="M85" i="73" s="1"/>
  <c r="M86" i="73" s="1"/>
  <c r="M87" i="73" s="1"/>
  <c r="M88" i="73" s="1"/>
  <c r="M89" i="73" s="1"/>
  <c r="M90" i="73" s="1"/>
  <c r="M91" i="73" s="1"/>
  <c r="M92" i="73" s="1"/>
  <c r="M93" i="73" s="1"/>
  <c r="M94" i="73" s="1"/>
  <c r="M95" i="73" s="1"/>
  <c r="M96" i="73" s="1"/>
  <c r="M97" i="73" s="1"/>
  <c r="M98" i="73" s="1"/>
  <c r="M99" i="73" s="1"/>
  <c r="M100" i="73" s="1"/>
  <c r="M101" i="73" s="1"/>
  <c r="M102" i="73" s="1"/>
  <c r="M103" i="73" s="1"/>
  <c r="M104" i="73" s="1"/>
  <c r="M105" i="73" s="1"/>
  <c r="M106" i="73" s="1"/>
  <c r="M107" i="73" s="1"/>
  <c r="M108" i="73" s="1"/>
  <c r="M109" i="73" s="1"/>
  <c r="M110" i="73" s="1"/>
  <c r="M111" i="73" s="1"/>
  <c r="M112" i="73" s="1"/>
  <c r="M113" i="73" s="1"/>
  <c r="M114" i="73" s="1"/>
  <c r="M115" i="73" s="1"/>
  <c r="I13" i="73"/>
  <c r="I14" i="73" s="1"/>
  <c r="I15" i="73" s="1"/>
  <c r="I16" i="73" s="1"/>
  <c r="I17" i="73" s="1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I28" i="73" s="1"/>
  <c r="I29" i="73" s="1"/>
  <c r="I30" i="73" s="1"/>
  <c r="I31" i="73" s="1"/>
  <c r="I32" i="73" s="1"/>
  <c r="I33" i="73" s="1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I54" i="73" s="1"/>
  <c r="I55" i="73" s="1"/>
  <c r="I56" i="73" s="1"/>
  <c r="I57" i="73" s="1"/>
  <c r="I58" i="73" s="1"/>
  <c r="I59" i="73" s="1"/>
  <c r="I60" i="73" s="1"/>
  <c r="I61" i="73" s="1"/>
  <c r="I62" i="73" s="1"/>
  <c r="I63" i="73" s="1"/>
  <c r="I64" i="73" s="1"/>
  <c r="I65" i="73" s="1"/>
  <c r="I66" i="73" s="1"/>
  <c r="I67" i="73" s="1"/>
  <c r="I68" i="73" s="1"/>
  <c r="I69" i="73" s="1"/>
  <c r="I70" i="73" s="1"/>
  <c r="I71" i="73" s="1"/>
  <c r="I72" i="73" s="1"/>
  <c r="I73" i="73" s="1"/>
  <c r="I74" i="73" s="1"/>
  <c r="I75" i="73" s="1"/>
  <c r="I76" i="73" s="1"/>
  <c r="I77" i="73" s="1"/>
  <c r="I78" i="73" s="1"/>
  <c r="I79" i="73" s="1"/>
  <c r="I80" i="73" s="1"/>
  <c r="I81" i="73" s="1"/>
  <c r="I82" i="73" s="1"/>
  <c r="I83" i="73" s="1"/>
  <c r="I84" i="73" s="1"/>
  <c r="I85" i="73" s="1"/>
  <c r="I86" i="73" s="1"/>
  <c r="I87" i="73" s="1"/>
  <c r="I88" i="73" s="1"/>
  <c r="I89" i="73" s="1"/>
  <c r="I90" i="73" s="1"/>
  <c r="I91" i="73" s="1"/>
  <c r="I92" i="73" s="1"/>
  <c r="I93" i="73" s="1"/>
  <c r="I94" i="73" s="1"/>
  <c r="I95" i="73" s="1"/>
  <c r="I96" i="73" s="1"/>
  <c r="I97" i="73" s="1"/>
  <c r="I98" i="73" s="1"/>
  <c r="I99" i="73" s="1"/>
  <c r="I100" i="73" s="1"/>
  <c r="I101" i="73" s="1"/>
  <c r="I102" i="73" s="1"/>
  <c r="I103" i="73" s="1"/>
  <c r="I104" i="73" s="1"/>
  <c r="I105" i="73" s="1"/>
  <c r="I106" i="73" s="1"/>
  <c r="I107" i="73" s="1"/>
  <c r="I108" i="73" s="1"/>
  <c r="I109" i="73" s="1"/>
  <c r="I110" i="73" s="1"/>
  <c r="I111" i="73" s="1"/>
  <c r="I112" i="73" s="1"/>
  <c r="I113" i="73" s="1"/>
  <c r="I114" i="73" s="1"/>
  <c r="I115" i="73" s="1"/>
  <c r="AA12" i="73"/>
  <c r="Y12" i="73"/>
  <c r="AC12" i="73" s="1"/>
  <c r="O12" i="73"/>
  <c r="Q12" i="73" s="1"/>
  <c r="AG6" i="73"/>
  <c r="U6" i="73"/>
  <c r="K6" i="73"/>
  <c r="G6" i="73"/>
  <c r="Y115" i="72"/>
  <c r="AA115" i="72" s="1"/>
  <c r="Q115" i="72"/>
  <c r="O115" i="72"/>
  <c r="AA114" i="72"/>
  <c r="Y114" i="72"/>
  <c r="O114" i="72"/>
  <c r="Q114" i="72" s="1"/>
  <c r="Y113" i="72"/>
  <c r="AA113" i="72" s="1"/>
  <c r="Q113" i="72"/>
  <c r="O113" i="72"/>
  <c r="AA112" i="72"/>
  <c r="Y112" i="72"/>
  <c r="O112" i="72"/>
  <c r="Q112" i="72" s="1"/>
  <c r="Y111" i="72"/>
  <c r="AA111" i="72" s="1"/>
  <c r="Q111" i="72"/>
  <c r="O111" i="72"/>
  <c r="AA110" i="72"/>
  <c r="Y110" i="72"/>
  <c r="O110" i="72"/>
  <c r="Q110" i="72" s="1"/>
  <c r="Y109" i="72"/>
  <c r="AA109" i="72" s="1"/>
  <c r="Q109" i="72"/>
  <c r="O109" i="72"/>
  <c r="AA108" i="72"/>
  <c r="Y108" i="72"/>
  <c r="O108" i="72"/>
  <c r="Q108" i="72" s="1"/>
  <c r="Y107" i="72"/>
  <c r="AA107" i="72" s="1"/>
  <c r="Q107" i="72"/>
  <c r="O107" i="72"/>
  <c r="AA106" i="72"/>
  <c r="Y106" i="72"/>
  <c r="O106" i="72"/>
  <c r="Q106" i="72" s="1"/>
  <c r="Y105" i="72"/>
  <c r="AA105" i="72" s="1"/>
  <c r="Q105" i="72"/>
  <c r="O105" i="72"/>
  <c r="AA104" i="72"/>
  <c r="Y104" i="72"/>
  <c r="O104" i="72"/>
  <c r="Q104" i="72" s="1"/>
  <c r="Y103" i="72"/>
  <c r="AA103" i="72" s="1"/>
  <c r="Q103" i="72"/>
  <c r="O103" i="72"/>
  <c r="AA102" i="72"/>
  <c r="Y102" i="72"/>
  <c r="O102" i="72"/>
  <c r="Q102" i="72" s="1"/>
  <c r="Y101" i="72"/>
  <c r="AA101" i="72" s="1"/>
  <c r="Q101" i="72"/>
  <c r="O101" i="72"/>
  <c r="AA100" i="72"/>
  <c r="Y100" i="72"/>
  <c r="O100" i="72"/>
  <c r="Q100" i="72" s="1"/>
  <c r="Y99" i="72"/>
  <c r="AA99" i="72" s="1"/>
  <c r="Q99" i="72"/>
  <c r="O99" i="72"/>
  <c r="AA98" i="72"/>
  <c r="Y98" i="72"/>
  <c r="O98" i="72"/>
  <c r="Q98" i="72" s="1"/>
  <c r="Y97" i="72"/>
  <c r="AA97" i="72" s="1"/>
  <c r="Q97" i="72"/>
  <c r="O97" i="72"/>
  <c r="AA96" i="72"/>
  <c r="Y96" i="72"/>
  <c r="O96" i="72"/>
  <c r="Q96" i="72" s="1"/>
  <c r="Y95" i="72"/>
  <c r="AA95" i="72" s="1"/>
  <c r="Q95" i="72"/>
  <c r="O95" i="72"/>
  <c r="AA94" i="72"/>
  <c r="Y94" i="72"/>
  <c r="O94" i="72"/>
  <c r="Q94" i="72" s="1"/>
  <c r="Y93" i="72"/>
  <c r="AA93" i="72" s="1"/>
  <c r="Q93" i="72"/>
  <c r="O93" i="72"/>
  <c r="AA92" i="72"/>
  <c r="Y92" i="72"/>
  <c r="O92" i="72"/>
  <c r="Q92" i="72" s="1"/>
  <c r="Y91" i="72"/>
  <c r="AA91" i="72" s="1"/>
  <c r="Q91" i="72"/>
  <c r="O91" i="72"/>
  <c r="AA90" i="72"/>
  <c r="Y90" i="72"/>
  <c r="O90" i="72"/>
  <c r="Q90" i="72" s="1"/>
  <c r="Y89" i="72"/>
  <c r="AA89" i="72" s="1"/>
  <c r="Q89" i="72"/>
  <c r="O89" i="72"/>
  <c r="AA88" i="72"/>
  <c r="Y88" i="72"/>
  <c r="O88" i="72"/>
  <c r="Q88" i="72" s="1"/>
  <c r="Y87" i="72"/>
  <c r="AA87" i="72" s="1"/>
  <c r="Q87" i="72"/>
  <c r="O87" i="72"/>
  <c r="AA86" i="72"/>
  <c r="Y86" i="72"/>
  <c r="O86" i="72"/>
  <c r="Q86" i="72" s="1"/>
  <c r="Y85" i="72"/>
  <c r="AA85" i="72" s="1"/>
  <c r="Q85" i="72"/>
  <c r="O85" i="72"/>
  <c r="AA84" i="72"/>
  <c r="Y84" i="72"/>
  <c r="O84" i="72"/>
  <c r="Q84" i="72" s="1"/>
  <c r="Y83" i="72"/>
  <c r="AA83" i="72" s="1"/>
  <c r="Q83" i="72"/>
  <c r="O83" i="72"/>
  <c r="AA82" i="72"/>
  <c r="Y82" i="72"/>
  <c r="O82" i="72"/>
  <c r="Q82" i="72" s="1"/>
  <c r="Y81" i="72"/>
  <c r="AA81" i="72" s="1"/>
  <c r="O81" i="72"/>
  <c r="Q81" i="72" s="1"/>
  <c r="Y80" i="72"/>
  <c r="AA80" i="72" s="1"/>
  <c r="Q80" i="72"/>
  <c r="O80" i="72"/>
  <c r="AA79" i="72"/>
  <c r="Y79" i="72"/>
  <c r="O79" i="72"/>
  <c r="Q79" i="72" s="1"/>
  <c r="Y78" i="72"/>
  <c r="AA78" i="72" s="1"/>
  <c r="Q78" i="72"/>
  <c r="O78" i="72"/>
  <c r="AA77" i="72"/>
  <c r="Y77" i="72"/>
  <c r="O77" i="72"/>
  <c r="Q77" i="72" s="1"/>
  <c r="Y76" i="72"/>
  <c r="AA76" i="72" s="1"/>
  <c r="Q76" i="72"/>
  <c r="O76" i="72"/>
  <c r="AA75" i="72"/>
  <c r="Y75" i="72"/>
  <c r="O75" i="72"/>
  <c r="Q75" i="72" s="1"/>
  <c r="Y74" i="72"/>
  <c r="AA74" i="72" s="1"/>
  <c r="Q74" i="72"/>
  <c r="O74" i="72"/>
  <c r="AA73" i="72"/>
  <c r="Y73" i="72"/>
  <c r="O73" i="72"/>
  <c r="Q73" i="72" s="1"/>
  <c r="Y72" i="72"/>
  <c r="AA72" i="72" s="1"/>
  <c r="Q72" i="72"/>
  <c r="O72" i="72"/>
  <c r="AA71" i="72"/>
  <c r="Y71" i="72"/>
  <c r="O71" i="72"/>
  <c r="Q71" i="72" s="1"/>
  <c r="Y70" i="72"/>
  <c r="AA70" i="72" s="1"/>
  <c r="Q70" i="72"/>
  <c r="O70" i="72"/>
  <c r="AA69" i="72"/>
  <c r="Y69" i="72"/>
  <c r="O69" i="72"/>
  <c r="Q69" i="72" s="1"/>
  <c r="Y68" i="72"/>
  <c r="AA68" i="72" s="1"/>
  <c r="Q68" i="72"/>
  <c r="O68" i="72"/>
  <c r="AA67" i="72"/>
  <c r="Y67" i="72"/>
  <c r="O67" i="72"/>
  <c r="Q67" i="72" s="1"/>
  <c r="Y66" i="72"/>
  <c r="AA66" i="72" s="1"/>
  <c r="Q66" i="72"/>
  <c r="O66" i="72"/>
  <c r="AA65" i="72"/>
  <c r="Y65" i="72"/>
  <c r="O65" i="72"/>
  <c r="Q65" i="72" s="1"/>
  <c r="Y64" i="72"/>
  <c r="AA64" i="72" s="1"/>
  <c r="Q64" i="72"/>
  <c r="O64" i="72"/>
  <c r="AA63" i="72"/>
  <c r="Y63" i="72"/>
  <c r="O63" i="72"/>
  <c r="Q63" i="72" s="1"/>
  <c r="Y62" i="72"/>
  <c r="AA62" i="72" s="1"/>
  <c r="Q62" i="72"/>
  <c r="O62" i="72"/>
  <c r="AA61" i="72"/>
  <c r="Y61" i="72"/>
  <c r="O61" i="72"/>
  <c r="Q61" i="72" s="1"/>
  <c r="Y60" i="72"/>
  <c r="AA60" i="72" s="1"/>
  <c r="Q60" i="72"/>
  <c r="O60" i="72"/>
  <c r="AA59" i="72"/>
  <c r="Y59" i="72"/>
  <c r="O59" i="72"/>
  <c r="Q59" i="72" s="1"/>
  <c r="Y58" i="72"/>
  <c r="AA58" i="72" s="1"/>
  <c r="Q58" i="72"/>
  <c r="O58" i="72"/>
  <c r="AA57" i="72"/>
  <c r="Y57" i="72"/>
  <c r="O57" i="72"/>
  <c r="Q57" i="72" s="1"/>
  <c r="Y56" i="72"/>
  <c r="AA56" i="72" s="1"/>
  <c r="Q56" i="72"/>
  <c r="O56" i="72"/>
  <c r="AA55" i="72"/>
  <c r="Y55" i="72"/>
  <c r="O55" i="72"/>
  <c r="Q55" i="72" s="1"/>
  <c r="Y54" i="72"/>
  <c r="AA54" i="72" s="1"/>
  <c r="Q54" i="72"/>
  <c r="O54" i="72"/>
  <c r="AA53" i="72"/>
  <c r="Y53" i="72"/>
  <c r="O53" i="72"/>
  <c r="Q53" i="72" s="1"/>
  <c r="Y52" i="72"/>
  <c r="AA52" i="72" s="1"/>
  <c r="Q52" i="72"/>
  <c r="O52" i="72"/>
  <c r="AA51" i="72"/>
  <c r="Y51" i="72"/>
  <c r="O51" i="72"/>
  <c r="Q51" i="72" s="1"/>
  <c r="Y50" i="72"/>
  <c r="AA50" i="72" s="1"/>
  <c r="Q50" i="72"/>
  <c r="O50" i="72"/>
  <c r="AA49" i="72"/>
  <c r="Y49" i="72"/>
  <c r="O49" i="72"/>
  <c r="Q49" i="72" s="1"/>
  <c r="Y48" i="72"/>
  <c r="AA48" i="72" s="1"/>
  <c r="Q48" i="72"/>
  <c r="O48" i="72"/>
  <c r="AA47" i="72"/>
  <c r="Y47" i="72"/>
  <c r="O47" i="72"/>
  <c r="Q47" i="72" s="1"/>
  <c r="AA46" i="72"/>
  <c r="Y46" i="72"/>
  <c r="O46" i="72"/>
  <c r="Q46" i="72" s="1"/>
  <c r="Y45" i="72"/>
  <c r="AA45" i="72" s="1"/>
  <c r="Q45" i="72"/>
  <c r="O45" i="72"/>
  <c r="AA44" i="72"/>
  <c r="Y44" i="72"/>
  <c r="O44" i="72"/>
  <c r="Q44" i="72" s="1"/>
  <c r="AL43" i="72"/>
  <c r="AA43" i="72"/>
  <c r="Y43" i="72"/>
  <c r="O43" i="72"/>
  <c r="Q43" i="72" s="1"/>
  <c r="AL42" i="72"/>
  <c r="AA42" i="72"/>
  <c r="Y42" i="72"/>
  <c r="O42" i="72"/>
  <c r="Q42" i="72" s="1"/>
  <c r="AL41" i="72"/>
  <c r="AA41" i="72"/>
  <c r="Y41" i="72"/>
  <c r="O41" i="72"/>
  <c r="Q41" i="72" s="1"/>
  <c r="AL40" i="72"/>
  <c r="AA40" i="72"/>
  <c r="Y40" i="72"/>
  <c r="O40" i="72"/>
  <c r="Q40" i="72" s="1"/>
  <c r="AL39" i="72"/>
  <c r="AA39" i="72"/>
  <c r="Y39" i="72"/>
  <c r="O39" i="72"/>
  <c r="Q39" i="72" s="1"/>
  <c r="AL38" i="72"/>
  <c r="AA38" i="72"/>
  <c r="Y38" i="72"/>
  <c r="O38" i="72"/>
  <c r="Q38" i="72" s="1"/>
  <c r="AL37" i="72"/>
  <c r="AA37" i="72"/>
  <c r="Y37" i="72"/>
  <c r="O37" i="72"/>
  <c r="Q37" i="72" s="1"/>
  <c r="AL36" i="72"/>
  <c r="AA36" i="72"/>
  <c r="Y36" i="72"/>
  <c r="O36" i="72"/>
  <c r="Q36" i="72" s="1"/>
  <c r="AL35" i="72"/>
  <c r="AA35" i="72"/>
  <c r="Y35" i="72"/>
  <c r="O35" i="72"/>
  <c r="Q35" i="72" s="1"/>
  <c r="AL34" i="72"/>
  <c r="AA34" i="72"/>
  <c r="Y34" i="72"/>
  <c r="O34" i="72"/>
  <c r="Q34" i="72" s="1"/>
  <c r="AL33" i="72"/>
  <c r="AA33" i="72"/>
  <c r="Y33" i="72"/>
  <c r="O33" i="72"/>
  <c r="Q33" i="72" s="1"/>
  <c r="AL32" i="72"/>
  <c r="AA32" i="72"/>
  <c r="Y32" i="72"/>
  <c r="O32" i="72"/>
  <c r="Q32" i="72" s="1"/>
  <c r="AL31" i="72"/>
  <c r="AA31" i="72"/>
  <c r="Y31" i="72"/>
  <c r="O31" i="72"/>
  <c r="Q31" i="72" s="1"/>
  <c r="AL30" i="72"/>
  <c r="AA30" i="72"/>
  <c r="Y30" i="72"/>
  <c r="O30" i="72"/>
  <c r="Q30" i="72" s="1"/>
  <c r="AL29" i="72"/>
  <c r="AA29" i="72"/>
  <c r="Y29" i="72"/>
  <c r="O29" i="72"/>
  <c r="Q29" i="72" s="1"/>
  <c r="AL28" i="72"/>
  <c r="AA28" i="72"/>
  <c r="Y28" i="72"/>
  <c r="O28" i="72"/>
  <c r="Q28" i="72" s="1"/>
  <c r="AL27" i="72"/>
  <c r="AA27" i="72"/>
  <c r="Y27" i="72"/>
  <c r="O27" i="72"/>
  <c r="Q27" i="72" s="1"/>
  <c r="AL26" i="72"/>
  <c r="AA26" i="72"/>
  <c r="Y26" i="72"/>
  <c r="O26" i="72"/>
  <c r="Q26" i="72" s="1"/>
  <c r="AL25" i="72"/>
  <c r="AA25" i="72"/>
  <c r="Y25" i="72"/>
  <c r="O25" i="72"/>
  <c r="Q25" i="72" s="1"/>
  <c r="AL24" i="72"/>
  <c r="AA24" i="72"/>
  <c r="Y24" i="72"/>
  <c r="O24" i="72"/>
  <c r="Q24" i="72" s="1"/>
  <c r="AL23" i="72"/>
  <c r="AA23" i="72"/>
  <c r="Y23" i="72"/>
  <c r="O23" i="72"/>
  <c r="Q23" i="72" s="1"/>
  <c r="AL22" i="72"/>
  <c r="AA22" i="72"/>
  <c r="Y22" i="72"/>
  <c r="O22" i="72"/>
  <c r="Q22" i="72" s="1"/>
  <c r="AL21" i="72"/>
  <c r="AA21" i="72"/>
  <c r="Y21" i="72"/>
  <c r="O21" i="72"/>
  <c r="Q21" i="72" s="1"/>
  <c r="AL20" i="72"/>
  <c r="Y20" i="72"/>
  <c r="AA20" i="72" s="1"/>
  <c r="Q20" i="72"/>
  <c r="O20" i="72"/>
  <c r="AL19" i="72"/>
  <c r="Y19" i="72"/>
  <c r="AA19" i="72" s="1"/>
  <c r="Q19" i="72"/>
  <c r="O19" i="72"/>
  <c r="AL18" i="72"/>
  <c r="Y18" i="72"/>
  <c r="AA18" i="72" s="1"/>
  <c r="Q18" i="72"/>
  <c r="O18" i="72"/>
  <c r="AL17" i="72"/>
  <c r="Y17" i="72"/>
  <c r="AA17" i="72" s="1"/>
  <c r="Q17" i="72"/>
  <c r="O17" i="72"/>
  <c r="AL16" i="72"/>
  <c r="Y16" i="72"/>
  <c r="AA16" i="72" s="1"/>
  <c r="Q16" i="72"/>
  <c r="O16" i="72"/>
  <c r="AL15" i="72"/>
  <c r="Y15" i="72"/>
  <c r="AA15" i="72" s="1"/>
  <c r="Q15" i="72"/>
  <c r="O15" i="72"/>
  <c r="AL14" i="72"/>
  <c r="AJ14" i="72"/>
  <c r="AJ15" i="72" s="1"/>
  <c r="AJ16" i="72" s="1"/>
  <c r="AJ17" i="72" s="1"/>
  <c r="AJ18" i="72" s="1"/>
  <c r="AJ19" i="72" s="1"/>
  <c r="AJ20" i="72" s="1"/>
  <c r="AJ21" i="72" s="1"/>
  <c r="AJ22" i="72" s="1"/>
  <c r="AJ23" i="72" s="1"/>
  <c r="AJ24" i="72" s="1"/>
  <c r="AJ25" i="72" s="1"/>
  <c r="AJ26" i="72" s="1"/>
  <c r="AJ27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G14" i="72"/>
  <c r="AG15" i="72" s="1"/>
  <c r="AG16" i="72" s="1"/>
  <c r="AG17" i="72" s="1"/>
  <c r="AG18" i="72" s="1"/>
  <c r="AG19" i="72" s="1"/>
  <c r="AG20" i="72" s="1"/>
  <c r="AG21" i="72" s="1"/>
  <c r="AG22" i="72" s="1"/>
  <c r="AG23" i="72" s="1"/>
  <c r="AG24" i="72" s="1"/>
  <c r="AG25" i="72" s="1"/>
  <c r="AG26" i="72" s="1"/>
  <c r="AG27" i="72" s="1"/>
  <c r="AG28" i="72" s="1"/>
  <c r="AG29" i="72" s="1"/>
  <c r="AG30" i="72" s="1"/>
  <c r="AG31" i="72" s="1"/>
  <c r="AG32" i="72" s="1"/>
  <c r="AG33" i="72" s="1"/>
  <c r="AG34" i="72" s="1"/>
  <c r="AG35" i="72" s="1"/>
  <c r="AG36" i="72" s="1"/>
  <c r="AG37" i="72" s="1"/>
  <c r="AG38" i="72" s="1"/>
  <c r="AG39" i="72" s="1"/>
  <c r="AG40" i="72" s="1"/>
  <c r="AG41" i="72" s="1"/>
  <c r="AG42" i="72" s="1"/>
  <c r="AG43" i="72" s="1"/>
  <c r="Y14" i="72"/>
  <c r="AA14" i="72" s="1"/>
  <c r="Q14" i="72"/>
  <c r="O14" i="72"/>
  <c r="AL13" i="72"/>
  <c r="Y13" i="72"/>
  <c r="AA13" i="72" s="1"/>
  <c r="W13" i="72"/>
  <c r="W14" i="72" s="1"/>
  <c r="W15" i="72" s="1"/>
  <c r="W16" i="72" s="1"/>
  <c r="W17" i="72" s="1"/>
  <c r="W18" i="72" s="1"/>
  <c r="W19" i="72" s="1"/>
  <c r="W20" i="72" s="1"/>
  <c r="W21" i="72" s="1"/>
  <c r="W22" i="72" s="1"/>
  <c r="W23" i="72" s="1"/>
  <c r="W24" i="72" s="1"/>
  <c r="W25" i="72" s="1"/>
  <c r="W26" i="72" s="1"/>
  <c r="W27" i="72" s="1"/>
  <c r="W28" i="72" s="1"/>
  <c r="W29" i="72" s="1"/>
  <c r="W30" i="72" s="1"/>
  <c r="W31" i="72" s="1"/>
  <c r="W32" i="72" s="1"/>
  <c r="W33" i="72" s="1"/>
  <c r="W34" i="72" s="1"/>
  <c r="W35" i="72" s="1"/>
  <c r="W36" i="72" s="1"/>
  <c r="W37" i="72" s="1"/>
  <c r="W38" i="72" s="1"/>
  <c r="W39" i="72" s="1"/>
  <c r="W40" i="72" s="1"/>
  <c r="W41" i="72" s="1"/>
  <c r="W42" i="72" s="1"/>
  <c r="W43" i="72" s="1"/>
  <c r="W44" i="72" s="1"/>
  <c r="W45" i="72" s="1"/>
  <c r="W46" i="72" s="1"/>
  <c r="W47" i="72" s="1"/>
  <c r="W48" i="72" s="1"/>
  <c r="W49" i="72" s="1"/>
  <c r="W50" i="72" s="1"/>
  <c r="W51" i="72" s="1"/>
  <c r="W52" i="72" s="1"/>
  <c r="W53" i="72" s="1"/>
  <c r="W54" i="72" s="1"/>
  <c r="W55" i="72" s="1"/>
  <c r="W56" i="72" s="1"/>
  <c r="W57" i="72" s="1"/>
  <c r="W58" i="72" s="1"/>
  <c r="W59" i="72" s="1"/>
  <c r="W60" i="72" s="1"/>
  <c r="W61" i="72" s="1"/>
  <c r="W62" i="72" s="1"/>
  <c r="W63" i="72" s="1"/>
  <c r="W64" i="72" s="1"/>
  <c r="W65" i="72" s="1"/>
  <c r="W66" i="72" s="1"/>
  <c r="W67" i="72" s="1"/>
  <c r="W68" i="72" s="1"/>
  <c r="W69" i="72" s="1"/>
  <c r="W70" i="72" s="1"/>
  <c r="W71" i="72" s="1"/>
  <c r="W72" i="72" s="1"/>
  <c r="W73" i="72" s="1"/>
  <c r="W74" i="72" s="1"/>
  <c r="W75" i="72" s="1"/>
  <c r="W76" i="72" s="1"/>
  <c r="W77" i="72" s="1"/>
  <c r="W78" i="72" s="1"/>
  <c r="W79" i="72" s="1"/>
  <c r="W80" i="72" s="1"/>
  <c r="W81" i="72" s="1"/>
  <c r="W82" i="72" s="1"/>
  <c r="W83" i="72" s="1"/>
  <c r="W84" i="72" s="1"/>
  <c r="W85" i="72" s="1"/>
  <c r="W86" i="72" s="1"/>
  <c r="W87" i="72" s="1"/>
  <c r="W88" i="72" s="1"/>
  <c r="W89" i="72" s="1"/>
  <c r="W90" i="72" s="1"/>
  <c r="W91" i="72" s="1"/>
  <c r="W92" i="72" s="1"/>
  <c r="W93" i="72" s="1"/>
  <c r="W94" i="72" s="1"/>
  <c r="W95" i="72" s="1"/>
  <c r="W96" i="72" s="1"/>
  <c r="W97" i="72" s="1"/>
  <c r="W98" i="72" s="1"/>
  <c r="W99" i="72" s="1"/>
  <c r="W100" i="72" s="1"/>
  <c r="W101" i="72" s="1"/>
  <c r="W102" i="72" s="1"/>
  <c r="W103" i="72" s="1"/>
  <c r="W104" i="72" s="1"/>
  <c r="W105" i="72" s="1"/>
  <c r="W106" i="72" s="1"/>
  <c r="W107" i="72" s="1"/>
  <c r="W108" i="72" s="1"/>
  <c r="W109" i="72" s="1"/>
  <c r="W110" i="72" s="1"/>
  <c r="W111" i="72" s="1"/>
  <c r="W112" i="72" s="1"/>
  <c r="W113" i="72" s="1"/>
  <c r="W114" i="72" s="1"/>
  <c r="W115" i="72" s="1"/>
  <c r="Q13" i="72"/>
  <c r="O13" i="72"/>
  <c r="M13" i="72"/>
  <c r="M14" i="72" s="1"/>
  <c r="M15" i="72" s="1"/>
  <c r="M16" i="72" s="1"/>
  <c r="M17" i="72" s="1"/>
  <c r="M18" i="72" s="1"/>
  <c r="M19" i="72" s="1"/>
  <c r="M20" i="72" s="1"/>
  <c r="M21" i="72" s="1"/>
  <c r="M22" i="72" s="1"/>
  <c r="M23" i="72" s="1"/>
  <c r="M24" i="72" s="1"/>
  <c r="M25" i="72" s="1"/>
  <c r="M26" i="72" s="1"/>
  <c r="M27" i="72" s="1"/>
  <c r="M28" i="72" s="1"/>
  <c r="M29" i="72" s="1"/>
  <c r="M30" i="72" s="1"/>
  <c r="M31" i="72" s="1"/>
  <c r="M32" i="72" s="1"/>
  <c r="M33" i="72" s="1"/>
  <c r="M34" i="72" s="1"/>
  <c r="M35" i="72" s="1"/>
  <c r="M36" i="72" s="1"/>
  <c r="M37" i="72" s="1"/>
  <c r="M38" i="72" s="1"/>
  <c r="M39" i="72" s="1"/>
  <c r="M40" i="72" s="1"/>
  <c r="M41" i="72" s="1"/>
  <c r="M42" i="72" s="1"/>
  <c r="M43" i="72" s="1"/>
  <c r="M44" i="72" s="1"/>
  <c r="M45" i="72" s="1"/>
  <c r="M46" i="72" s="1"/>
  <c r="M47" i="72" s="1"/>
  <c r="M48" i="72" s="1"/>
  <c r="M49" i="72" s="1"/>
  <c r="M50" i="72" s="1"/>
  <c r="M51" i="72" s="1"/>
  <c r="M52" i="72" s="1"/>
  <c r="M53" i="72" s="1"/>
  <c r="M54" i="72" s="1"/>
  <c r="M55" i="72" s="1"/>
  <c r="M56" i="72" s="1"/>
  <c r="M57" i="72" s="1"/>
  <c r="M58" i="72" s="1"/>
  <c r="M59" i="72" s="1"/>
  <c r="M60" i="72" s="1"/>
  <c r="M61" i="72" s="1"/>
  <c r="M62" i="72" s="1"/>
  <c r="M63" i="72" s="1"/>
  <c r="M64" i="72" s="1"/>
  <c r="M65" i="72" s="1"/>
  <c r="M66" i="72" s="1"/>
  <c r="M67" i="72" s="1"/>
  <c r="M68" i="72" s="1"/>
  <c r="M69" i="72" s="1"/>
  <c r="M70" i="72" s="1"/>
  <c r="M71" i="72" s="1"/>
  <c r="M72" i="72" s="1"/>
  <c r="M73" i="72" s="1"/>
  <c r="M74" i="72" s="1"/>
  <c r="M75" i="72" s="1"/>
  <c r="M76" i="72" s="1"/>
  <c r="M77" i="72" s="1"/>
  <c r="M78" i="72" s="1"/>
  <c r="M79" i="72" s="1"/>
  <c r="M80" i="72" s="1"/>
  <c r="M81" i="72" s="1"/>
  <c r="M82" i="72" s="1"/>
  <c r="M83" i="72" s="1"/>
  <c r="M84" i="72" s="1"/>
  <c r="M85" i="72" s="1"/>
  <c r="M86" i="72" s="1"/>
  <c r="M87" i="72" s="1"/>
  <c r="M88" i="72" s="1"/>
  <c r="M89" i="72" s="1"/>
  <c r="M90" i="72" s="1"/>
  <c r="M91" i="72" s="1"/>
  <c r="M92" i="72" s="1"/>
  <c r="M93" i="72" s="1"/>
  <c r="M94" i="72" s="1"/>
  <c r="M95" i="72" s="1"/>
  <c r="M96" i="72" s="1"/>
  <c r="M97" i="72" s="1"/>
  <c r="M98" i="72" s="1"/>
  <c r="M99" i="72" s="1"/>
  <c r="M100" i="72" s="1"/>
  <c r="M101" i="72" s="1"/>
  <c r="M102" i="72" s="1"/>
  <c r="M103" i="72" s="1"/>
  <c r="M104" i="72" s="1"/>
  <c r="M105" i="72" s="1"/>
  <c r="M106" i="72" s="1"/>
  <c r="M107" i="72" s="1"/>
  <c r="M108" i="72" s="1"/>
  <c r="M109" i="72" s="1"/>
  <c r="M110" i="72" s="1"/>
  <c r="M111" i="72" s="1"/>
  <c r="M112" i="72" s="1"/>
  <c r="M113" i="72" s="1"/>
  <c r="M114" i="72" s="1"/>
  <c r="M115" i="72" s="1"/>
  <c r="I13" i="72"/>
  <c r="I14" i="72" s="1"/>
  <c r="I15" i="72" s="1"/>
  <c r="I16" i="72" s="1"/>
  <c r="I17" i="72" s="1"/>
  <c r="I18" i="72" s="1"/>
  <c r="I19" i="72" s="1"/>
  <c r="I20" i="72" s="1"/>
  <c r="I21" i="72" s="1"/>
  <c r="I22" i="72" s="1"/>
  <c r="I23" i="72" s="1"/>
  <c r="I24" i="72" s="1"/>
  <c r="I25" i="72" s="1"/>
  <c r="I26" i="72" s="1"/>
  <c r="I27" i="72" s="1"/>
  <c r="I28" i="72" s="1"/>
  <c r="I29" i="72" s="1"/>
  <c r="I30" i="72" s="1"/>
  <c r="I31" i="72" s="1"/>
  <c r="I32" i="72" s="1"/>
  <c r="I33" i="72" s="1"/>
  <c r="I34" i="72" s="1"/>
  <c r="I35" i="72" s="1"/>
  <c r="I36" i="72" s="1"/>
  <c r="I37" i="72" s="1"/>
  <c r="I38" i="72" s="1"/>
  <c r="I39" i="72" s="1"/>
  <c r="I40" i="72" s="1"/>
  <c r="I41" i="72" s="1"/>
  <c r="I42" i="72" s="1"/>
  <c r="I43" i="72" s="1"/>
  <c r="I44" i="72" s="1"/>
  <c r="I45" i="72" s="1"/>
  <c r="I46" i="72" s="1"/>
  <c r="I47" i="72" s="1"/>
  <c r="I48" i="72" s="1"/>
  <c r="I49" i="72" s="1"/>
  <c r="I50" i="72" s="1"/>
  <c r="I51" i="72" s="1"/>
  <c r="I52" i="72" s="1"/>
  <c r="I53" i="72" s="1"/>
  <c r="I54" i="72" s="1"/>
  <c r="I55" i="72" s="1"/>
  <c r="I56" i="72" s="1"/>
  <c r="I57" i="72" s="1"/>
  <c r="I58" i="72" s="1"/>
  <c r="I59" i="72" s="1"/>
  <c r="I60" i="72" s="1"/>
  <c r="I61" i="72" s="1"/>
  <c r="I62" i="72" s="1"/>
  <c r="I63" i="72" s="1"/>
  <c r="I64" i="72" s="1"/>
  <c r="I65" i="72" s="1"/>
  <c r="I66" i="72" s="1"/>
  <c r="I67" i="72" s="1"/>
  <c r="I68" i="72" s="1"/>
  <c r="I69" i="72" s="1"/>
  <c r="I70" i="72" s="1"/>
  <c r="I71" i="72" s="1"/>
  <c r="I72" i="72" s="1"/>
  <c r="I73" i="72" s="1"/>
  <c r="I74" i="72" s="1"/>
  <c r="I75" i="72" s="1"/>
  <c r="I76" i="72" s="1"/>
  <c r="I77" i="72" s="1"/>
  <c r="I78" i="72" s="1"/>
  <c r="I79" i="72" s="1"/>
  <c r="I80" i="72" s="1"/>
  <c r="I81" i="72" s="1"/>
  <c r="I82" i="72" s="1"/>
  <c r="I83" i="72" s="1"/>
  <c r="I84" i="72" s="1"/>
  <c r="I85" i="72" s="1"/>
  <c r="I86" i="72" s="1"/>
  <c r="I87" i="72" s="1"/>
  <c r="I88" i="72" s="1"/>
  <c r="I89" i="72" s="1"/>
  <c r="I90" i="72" s="1"/>
  <c r="I91" i="72" s="1"/>
  <c r="I92" i="72" s="1"/>
  <c r="I93" i="72" s="1"/>
  <c r="I94" i="72" s="1"/>
  <c r="I95" i="72" s="1"/>
  <c r="I96" i="72" s="1"/>
  <c r="I97" i="72" s="1"/>
  <c r="I98" i="72" s="1"/>
  <c r="I99" i="72" s="1"/>
  <c r="I100" i="72" s="1"/>
  <c r="I101" i="72" s="1"/>
  <c r="I102" i="72" s="1"/>
  <c r="I103" i="72" s="1"/>
  <c r="I104" i="72" s="1"/>
  <c r="I105" i="72" s="1"/>
  <c r="I106" i="72" s="1"/>
  <c r="I107" i="72" s="1"/>
  <c r="I108" i="72" s="1"/>
  <c r="I109" i="72" s="1"/>
  <c r="I110" i="72" s="1"/>
  <c r="I111" i="72" s="1"/>
  <c r="I112" i="72" s="1"/>
  <c r="I113" i="72" s="1"/>
  <c r="I114" i="72" s="1"/>
  <c r="I115" i="72" s="1"/>
  <c r="Y12" i="72"/>
  <c r="AA12" i="72" s="1"/>
  <c r="Q12" i="72"/>
  <c r="O12" i="72"/>
  <c r="S12" i="72" s="1"/>
  <c r="AG6" i="72"/>
  <c r="U6" i="72"/>
  <c r="K6" i="72"/>
  <c r="G6" i="72"/>
  <c r="Y115" i="71"/>
  <c r="AA115" i="71" s="1"/>
  <c r="Q115" i="71"/>
  <c r="O115" i="71"/>
  <c r="AA114" i="71"/>
  <c r="Y114" i="71"/>
  <c r="O114" i="71"/>
  <c r="Q114" i="71" s="1"/>
  <c r="Y113" i="71"/>
  <c r="AA113" i="71" s="1"/>
  <c r="Q113" i="71"/>
  <c r="O113" i="71"/>
  <c r="AA112" i="71"/>
  <c r="Y112" i="71"/>
  <c r="O112" i="71"/>
  <c r="Q112" i="71" s="1"/>
  <c r="Y111" i="71"/>
  <c r="AA111" i="71" s="1"/>
  <c r="Q111" i="71"/>
  <c r="O111" i="71"/>
  <c r="AA110" i="71"/>
  <c r="Y110" i="71"/>
  <c r="O110" i="71"/>
  <c r="Q110" i="71" s="1"/>
  <c r="Y109" i="71"/>
  <c r="AA109" i="71" s="1"/>
  <c r="Q109" i="71"/>
  <c r="O109" i="71"/>
  <c r="AA108" i="71"/>
  <c r="Y108" i="71"/>
  <c r="O108" i="71"/>
  <c r="Q108" i="71" s="1"/>
  <c r="Y107" i="71"/>
  <c r="AA107" i="71" s="1"/>
  <c r="Q107" i="71"/>
  <c r="O107" i="71"/>
  <c r="AA106" i="71"/>
  <c r="Y106" i="71"/>
  <c r="O106" i="71"/>
  <c r="Q106" i="71" s="1"/>
  <c r="Y105" i="71"/>
  <c r="AA105" i="71" s="1"/>
  <c r="Q105" i="71"/>
  <c r="O105" i="71"/>
  <c r="AA104" i="71"/>
  <c r="Y104" i="71"/>
  <c r="O104" i="71"/>
  <c r="Q104" i="71" s="1"/>
  <c r="Y103" i="71"/>
  <c r="AA103" i="71" s="1"/>
  <c r="Q103" i="71"/>
  <c r="O103" i="71"/>
  <c r="AA102" i="71"/>
  <c r="Y102" i="71"/>
  <c r="O102" i="71"/>
  <c r="Q102" i="71" s="1"/>
  <c r="Y101" i="71"/>
  <c r="AA101" i="71" s="1"/>
  <c r="Q101" i="71"/>
  <c r="O101" i="71"/>
  <c r="AA100" i="71"/>
  <c r="Y100" i="71"/>
  <c r="O100" i="71"/>
  <c r="Q100" i="71" s="1"/>
  <c r="Y99" i="71"/>
  <c r="AA99" i="71" s="1"/>
  <c r="Q99" i="71"/>
  <c r="O99" i="71"/>
  <c r="AA98" i="71"/>
  <c r="Y98" i="71"/>
  <c r="O98" i="71"/>
  <c r="Q98" i="71" s="1"/>
  <c r="Y97" i="71"/>
  <c r="AA97" i="71" s="1"/>
  <c r="Q97" i="71"/>
  <c r="O97" i="71"/>
  <c r="AA96" i="71"/>
  <c r="Y96" i="71"/>
  <c r="O96" i="71"/>
  <c r="Q96" i="71" s="1"/>
  <c r="Y95" i="71"/>
  <c r="AA95" i="71" s="1"/>
  <c r="Q95" i="71"/>
  <c r="O95" i="71"/>
  <c r="AA94" i="71"/>
  <c r="Y94" i="71"/>
  <c r="O94" i="71"/>
  <c r="Q94" i="71" s="1"/>
  <c r="Y93" i="71"/>
  <c r="AA93" i="71" s="1"/>
  <c r="Q93" i="71"/>
  <c r="O93" i="71"/>
  <c r="AA92" i="71"/>
  <c r="Y92" i="71"/>
  <c r="O92" i="71"/>
  <c r="Q92" i="71" s="1"/>
  <c r="Y91" i="71"/>
  <c r="AA91" i="71" s="1"/>
  <c r="Q91" i="71"/>
  <c r="O91" i="71"/>
  <c r="AA90" i="71"/>
  <c r="Y90" i="71"/>
  <c r="O90" i="71"/>
  <c r="Q90" i="71" s="1"/>
  <c r="Y89" i="71"/>
  <c r="AA89" i="71" s="1"/>
  <c r="Q89" i="71"/>
  <c r="O89" i="71"/>
  <c r="AA88" i="71"/>
  <c r="Y88" i="71"/>
  <c r="O88" i="71"/>
  <c r="Q88" i="71" s="1"/>
  <c r="Y87" i="71"/>
  <c r="AA87" i="71" s="1"/>
  <c r="Q87" i="71"/>
  <c r="O87" i="71"/>
  <c r="AA86" i="71"/>
  <c r="Y86" i="71"/>
  <c r="O86" i="71"/>
  <c r="Q86" i="71" s="1"/>
  <c r="Y85" i="71"/>
  <c r="AA85" i="71" s="1"/>
  <c r="Q85" i="71"/>
  <c r="O85" i="71"/>
  <c r="AA84" i="71"/>
  <c r="Y84" i="71"/>
  <c r="O84" i="71"/>
  <c r="Q84" i="71" s="1"/>
  <c r="Y83" i="71"/>
  <c r="AA83" i="71" s="1"/>
  <c r="Q83" i="71"/>
  <c r="O83" i="71"/>
  <c r="AA82" i="71"/>
  <c r="Y82" i="71"/>
  <c r="O82" i="71"/>
  <c r="Q82" i="71" s="1"/>
  <c r="AA81" i="71"/>
  <c r="Y81" i="71"/>
  <c r="O81" i="71"/>
  <c r="Q81" i="71" s="1"/>
  <c r="Y80" i="71"/>
  <c r="AA80" i="71" s="1"/>
  <c r="Q80" i="71"/>
  <c r="O80" i="71"/>
  <c r="AA79" i="71"/>
  <c r="Y79" i="71"/>
  <c r="O79" i="71"/>
  <c r="Q79" i="71" s="1"/>
  <c r="Y78" i="71"/>
  <c r="AA78" i="71" s="1"/>
  <c r="Q78" i="71"/>
  <c r="O78" i="71"/>
  <c r="AA77" i="71"/>
  <c r="Y77" i="71"/>
  <c r="O77" i="71"/>
  <c r="Q77" i="71" s="1"/>
  <c r="Y76" i="71"/>
  <c r="AA76" i="71" s="1"/>
  <c r="Q76" i="71"/>
  <c r="O76" i="71"/>
  <c r="AA75" i="71"/>
  <c r="Y75" i="71"/>
  <c r="O75" i="71"/>
  <c r="Q75" i="71" s="1"/>
  <c r="Y74" i="71"/>
  <c r="AA74" i="71" s="1"/>
  <c r="Q74" i="71"/>
  <c r="O74" i="71"/>
  <c r="AA73" i="71"/>
  <c r="Y73" i="71"/>
  <c r="O73" i="71"/>
  <c r="Q73" i="71" s="1"/>
  <c r="Y72" i="71"/>
  <c r="AA72" i="71" s="1"/>
  <c r="Q72" i="71"/>
  <c r="O72" i="71"/>
  <c r="AA71" i="71"/>
  <c r="Y71" i="71"/>
  <c r="O71" i="71"/>
  <c r="Q71" i="71" s="1"/>
  <c r="Y70" i="71"/>
  <c r="AA70" i="71" s="1"/>
  <c r="Q70" i="71"/>
  <c r="O70" i="71"/>
  <c r="AA69" i="71"/>
  <c r="Y69" i="71"/>
  <c r="O69" i="71"/>
  <c r="Q69" i="71" s="1"/>
  <c r="Y68" i="71"/>
  <c r="AA68" i="71" s="1"/>
  <c r="Q68" i="71"/>
  <c r="O68" i="71"/>
  <c r="AA67" i="71"/>
  <c r="Y67" i="71"/>
  <c r="O67" i="71"/>
  <c r="Q67" i="71" s="1"/>
  <c r="Y66" i="71"/>
  <c r="AA66" i="71" s="1"/>
  <c r="Q66" i="71"/>
  <c r="O66" i="71"/>
  <c r="AA65" i="71"/>
  <c r="Y65" i="71"/>
  <c r="O65" i="71"/>
  <c r="Q65" i="71" s="1"/>
  <c r="Y64" i="71"/>
  <c r="AA64" i="71" s="1"/>
  <c r="Q64" i="71"/>
  <c r="O64" i="71"/>
  <c r="AA63" i="71"/>
  <c r="Y63" i="71"/>
  <c r="O63" i="71"/>
  <c r="Q63" i="71" s="1"/>
  <c r="Y62" i="71"/>
  <c r="AA62" i="71" s="1"/>
  <c r="Q62" i="71"/>
  <c r="O62" i="71"/>
  <c r="AA61" i="71"/>
  <c r="Y61" i="71"/>
  <c r="O61" i="71"/>
  <c r="Q61" i="71" s="1"/>
  <c r="Y60" i="71"/>
  <c r="AA60" i="71" s="1"/>
  <c r="Q60" i="71"/>
  <c r="O60" i="71"/>
  <c r="AA59" i="71"/>
  <c r="Y59" i="71"/>
  <c r="O59" i="71"/>
  <c r="Q59" i="71" s="1"/>
  <c r="Y58" i="71"/>
  <c r="AA58" i="71" s="1"/>
  <c r="Q58" i="71"/>
  <c r="O58" i="71"/>
  <c r="AA57" i="71"/>
  <c r="Y57" i="71"/>
  <c r="O57" i="71"/>
  <c r="Q57" i="71" s="1"/>
  <c r="Y56" i="71"/>
  <c r="AA56" i="71" s="1"/>
  <c r="Q56" i="71"/>
  <c r="O56" i="71"/>
  <c r="AA55" i="71"/>
  <c r="Y55" i="71"/>
  <c r="O55" i="71"/>
  <c r="Q55" i="71" s="1"/>
  <c r="Y54" i="71"/>
  <c r="AA54" i="71" s="1"/>
  <c r="Q54" i="71"/>
  <c r="O54" i="71"/>
  <c r="AA53" i="71"/>
  <c r="Y53" i="71"/>
  <c r="O53" i="71"/>
  <c r="Q53" i="71" s="1"/>
  <c r="Y52" i="71"/>
  <c r="AA52" i="71" s="1"/>
  <c r="Q52" i="71"/>
  <c r="O52" i="71"/>
  <c r="AA51" i="71"/>
  <c r="Y51" i="71"/>
  <c r="O51" i="71"/>
  <c r="Q51" i="71" s="1"/>
  <c r="Y50" i="71"/>
  <c r="AA50" i="71" s="1"/>
  <c r="Q50" i="71"/>
  <c r="O50" i="71"/>
  <c r="AA49" i="71"/>
  <c r="Y49" i="71"/>
  <c r="O49" i="71"/>
  <c r="Q49" i="71" s="1"/>
  <c r="Y48" i="71"/>
  <c r="AA48" i="71" s="1"/>
  <c r="Q48" i="71"/>
  <c r="O48" i="71"/>
  <c r="AA47" i="71"/>
  <c r="Y47" i="71"/>
  <c r="O47" i="71"/>
  <c r="Q47" i="71" s="1"/>
  <c r="Y46" i="71"/>
  <c r="AA46" i="71" s="1"/>
  <c r="Q46" i="71"/>
  <c r="O46" i="71"/>
  <c r="AA45" i="71"/>
  <c r="Y45" i="71"/>
  <c r="O45" i="71"/>
  <c r="Q45" i="71" s="1"/>
  <c r="Y44" i="71"/>
  <c r="AA44" i="71" s="1"/>
  <c r="Q44" i="71"/>
  <c r="O44" i="71"/>
  <c r="AL43" i="71"/>
  <c r="Y43" i="71"/>
  <c r="AA43" i="71" s="1"/>
  <c r="Q43" i="71"/>
  <c r="O43" i="71"/>
  <c r="AL42" i="71"/>
  <c r="Y42" i="71"/>
  <c r="AA42" i="71" s="1"/>
  <c r="Q42" i="71"/>
  <c r="O42" i="71"/>
  <c r="AL41" i="71"/>
  <c r="Y41" i="71"/>
  <c r="AA41" i="71" s="1"/>
  <c r="Q41" i="71"/>
  <c r="O41" i="71"/>
  <c r="AL40" i="71"/>
  <c r="Y40" i="71"/>
  <c r="AA40" i="71" s="1"/>
  <c r="Q40" i="71"/>
  <c r="O40" i="71"/>
  <c r="AL39" i="71"/>
  <c r="Y39" i="71"/>
  <c r="AA39" i="71" s="1"/>
  <c r="Q39" i="71"/>
  <c r="O39" i="71"/>
  <c r="AL38" i="71"/>
  <c r="Y38" i="71"/>
  <c r="AA38" i="71" s="1"/>
  <c r="Q38" i="71"/>
  <c r="O38" i="71"/>
  <c r="AL37" i="71"/>
  <c r="Y37" i="71"/>
  <c r="AA37" i="71" s="1"/>
  <c r="Q37" i="71"/>
  <c r="O37" i="71"/>
  <c r="AL36" i="71"/>
  <c r="Y36" i="71"/>
  <c r="AA36" i="71" s="1"/>
  <c r="Q36" i="71"/>
  <c r="O36" i="71"/>
  <c r="AL35" i="71"/>
  <c r="Y35" i="71"/>
  <c r="AA35" i="71" s="1"/>
  <c r="Q35" i="71"/>
  <c r="O35" i="71"/>
  <c r="AL34" i="71"/>
  <c r="Y34" i="71"/>
  <c r="AA34" i="71" s="1"/>
  <c r="Q34" i="71"/>
  <c r="O34" i="71"/>
  <c r="AL33" i="71"/>
  <c r="Y33" i="71"/>
  <c r="AA33" i="71" s="1"/>
  <c r="Q33" i="71"/>
  <c r="O33" i="71"/>
  <c r="AL32" i="71"/>
  <c r="Y32" i="71"/>
  <c r="AA32" i="71" s="1"/>
  <c r="Q32" i="71"/>
  <c r="O32" i="71"/>
  <c r="AL31" i="71"/>
  <c r="Y31" i="71"/>
  <c r="AA31" i="71" s="1"/>
  <c r="Q31" i="71"/>
  <c r="O31" i="71"/>
  <c r="AL30" i="71"/>
  <c r="Y30" i="71"/>
  <c r="AA30" i="71" s="1"/>
  <c r="Q30" i="71"/>
  <c r="O30" i="71"/>
  <c r="AL29" i="71"/>
  <c r="Y29" i="71"/>
  <c r="AA29" i="71" s="1"/>
  <c r="Q29" i="71"/>
  <c r="O29" i="71"/>
  <c r="AL28" i="71"/>
  <c r="Y28" i="71"/>
  <c r="AA28" i="71" s="1"/>
  <c r="Q28" i="71"/>
  <c r="O28" i="71"/>
  <c r="AL27" i="71"/>
  <c r="Y27" i="71"/>
  <c r="AA27" i="71" s="1"/>
  <c r="Q27" i="71"/>
  <c r="O27" i="71"/>
  <c r="AL26" i="71"/>
  <c r="Y26" i="71"/>
  <c r="AA26" i="71" s="1"/>
  <c r="Q26" i="71"/>
  <c r="O26" i="71"/>
  <c r="AL25" i="71"/>
  <c r="Y25" i="71"/>
  <c r="AA25" i="71" s="1"/>
  <c r="Q25" i="71"/>
  <c r="O25" i="71"/>
  <c r="AL24" i="71"/>
  <c r="Y24" i="71"/>
  <c r="AA24" i="71" s="1"/>
  <c r="Q24" i="71"/>
  <c r="O24" i="71"/>
  <c r="AL23" i="71"/>
  <c r="Y23" i="71"/>
  <c r="AA23" i="71" s="1"/>
  <c r="Q23" i="71"/>
  <c r="O23" i="71"/>
  <c r="AL22" i="71"/>
  <c r="Y22" i="71"/>
  <c r="AA22" i="71" s="1"/>
  <c r="Q22" i="71"/>
  <c r="O22" i="71"/>
  <c r="AL21" i="71"/>
  <c r="Y21" i="71"/>
  <c r="AA21" i="71" s="1"/>
  <c r="Q21" i="71"/>
  <c r="O21" i="71"/>
  <c r="AL20" i="71"/>
  <c r="AA20" i="71"/>
  <c r="Y20" i="71"/>
  <c r="O20" i="71"/>
  <c r="Q20" i="71" s="1"/>
  <c r="AL19" i="71"/>
  <c r="AA19" i="71"/>
  <c r="Y19" i="71"/>
  <c r="O19" i="71"/>
  <c r="Q19" i="71" s="1"/>
  <c r="AL18" i="71"/>
  <c r="AA18" i="71"/>
  <c r="Y18" i="71"/>
  <c r="O18" i="71"/>
  <c r="Q18" i="71" s="1"/>
  <c r="AL17" i="71"/>
  <c r="AA17" i="71"/>
  <c r="Y17" i="71"/>
  <c r="O17" i="71"/>
  <c r="Q17" i="71" s="1"/>
  <c r="AL16" i="71"/>
  <c r="AA16" i="71"/>
  <c r="Y16" i="71"/>
  <c r="O16" i="71"/>
  <c r="Q16" i="71" s="1"/>
  <c r="AL15" i="71"/>
  <c r="AA15" i="71"/>
  <c r="Y15" i="71"/>
  <c r="O15" i="71"/>
  <c r="Q15" i="71" s="1"/>
  <c r="AL14" i="71"/>
  <c r="AJ14" i="71"/>
  <c r="AJ15" i="71" s="1"/>
  <c r="AJ16" i="71" s="1"/>
  <c r="AJ17" i="71" s="1"/>
  <c r="AJ18" i="71" s="1"/>
  <c r="AJ19" i="71" s="1"/>
  <c r="AJ20" i="71" s="1"/>
  <c r="AJ21" i="71" s="1"/>
  <c r="AJ22" i="71" s="1"/>
  <c r="AJ23" i="71" s="1"/>
  <c r="AJ24" i="71" s="1"/>
  <c r="AJ25" i="71" s="1"/>
  <c r="AJ26" i="71" s="1"/>
  <c r="AJ27" i="71" s="1"/>
  <c r="AJ28" i="71" s="1"/>
  <c r="AJ29" i="71" s="1"/>
  <c r="AJ30" i="71" s="1"/>
  <c r="AJ31" i="71" s="1"/>
  <c r="AJ32" i="71" s="1"/>
  <c r="AJ33" i="71" s="1"/>
  <c r="AJ34" i="71" s="1"/>
  <c r="AJ35" i="71" s="1"/>
  <c r="AJ36" i="71" s="1"/>
  <c r="AJ37" i="71" s="1"/>
  <c r="AJ38" i="71" s="1"/>
  <c r="AJ39" i="71" s="1"/>
  <c r="AJ40" i="71" s="1"/>
  <c r="AJ41" i="71" s="1"/>
  <c r="AJ42" i="71" s="1"/>
  <c r="AJ43" i="71" s="1"/>
  <c r="AG14" i="71"/>
  <c r="AG15" i="71" s="1"/>
  <c r="AG16" i="71" s="1"/>
  <c r="AG17" i="71" s="1"/>
  <c r="AG18" i="71" s="1"/>
  <c r="AG19" i="71" s="1"/>
  <c r="AG20" i="71" s="1"/>
  <c r="AG21" i="71" s="1"/>
  <c r="AG22" i="71" s="1"/>
  <c r="AG23" i="71" s="1"/>
  <c r="AG24" i="71" s="1"/>
  <c r="AG25" i="71" s="1"/>
  <c r="AG26" i="71" s="1"/>
  <c r="AG27" i="71" s="1"/>
  <c r="AG28" i="71" s="1"/>
  <c r="AG29" i="71" s="1"/>
  <c r="AG30" i="71" s="1"/>
  <c r="AG31" i="71" s="1"/>
  <c r="AG32" i="71" s="1"/>
  <c r="AG33" i="71" s="1"/>
  <c r="AG34" i="71" s="1"/>
  <c r="AG35" i="71" s="1"/>
  <c r="AG36" i="71" s="1"/>
  <c r="AG37" i="71" s="1"/>
  <c r="AG38" i="71" s="1"/>
  <c r="AG39" i="71" s="1"/>
  <c r="AG40" i="71" s="1"/>
  <c r="AG41" i="71" s="1"/>
  <c r="AG42" i="71" s="1"/>
  <c r="AG43" i="71" s="1"/>
  <c r="AA14" i="71"/>
  <c r="Y14" i="71"/>
  <c r="O14" i="71"/>
  <c r="Q14" i="71" s="1"/>
  <c r="AL13" i="71"/>
  <c r="AA13" i="71"/>
  <c r="Y13" i="71"/>
  <c r="W13" i="71"/>
  <c r="W14" i="71" s="1"/>
  <c r="W15" i="71" s="1"/>
  <c r="W16" i="71" s="1"/>
  <c r="W17" i="71" s="1"/>
  <c r="W18" i="71" s="1"/>
  <c r="W19" i="71" s="1"/>
  <c r="W20" i="71" s="1"/>
  <c r="W21" i="71" s="1"/>
  <c r="W22" i="71" s="1"/>
  <c r="W23" i="71" s="1"/>
  <c r="W24" i="71" s="1"/>
  <c r="W25" i="71" s="1"/>
  <c r="W26" i="71" s="1"/>
  <c r="W27" i="71" s="1"/>
  <c r="W28" i="71" s="1"/>
  <c r="W29" i="71" s="1"/>
  <c r="W30" i="71" s="1"/>
  <c r="W31" i="71" s="1"/>
  <c r="W32" i="71" s="1"/>
  <c r="W33" i="71" s="1"/>
  <c r="W34" i="71" s="1"/>
  <c r="W35" i="71" s="1"/>
  <c r="W36" i="71" s="1"/>
  <c r="W37" i="71" s="1"/>
  <c r="W38" i="71" s="1"/>
  <c r="W39" i="71" s="1"/>
  <c r="W40" i="71" s="1"/>
  <c r="W41" i="71" s="1"/>
  <c r="W42" i="71" s="1"/>
  <c r="W43" i="71" s="1"/>
  <c r="W44" i="71" s="1"/>
  <c r="W45" i="71" s="1"/>
  <c r="W46" i="71" s="1"/>
  <c r="W47" i="71" s="1"/>
  <c r="W48" i="71" s="1"/>
  <c r="W49" i="71" s="1"/>
  <c r="W50" i="71" s="1"/>
  <c r="W51" i="71" s="1"/>
  <c r="W52" i="71" s="1"/>
  <c r="W53" i="71" s="1"/>
  <c r="W54" i="71" s="1"/>
  <c r="W55" i="71" s="1"/>
  <c r="W56" i="71" s="1"/>
  <c r="W57" i="71" s="1"/>
  <c r="W58" i="71" s="1"/>
  <c r="W59" i="71" s="1"/>
  <c r="W60" i="71" s="1"/>
  <c r="W61" i="71" s="1"/>
  <c r="W62" i="71" s="1"/>
  <c r="W63" i="71" s="1"/>
  <c r="W64" i="71" s="1"/>
  <c r="W65" i="71" s="1"/>
  <c r="W66" i="71" s="1"/>
  <c r="W67" i="71" s="1"/>
  <c r="W68" i="71" s="1"/>
  <c r="W69" i="71" s="1"/>
  <c r="W70" i="71" s="1"/>
  <c r="W71" i="71" s="1"/>
  <c r="W72" i="71" s="1"/>
  <c r="W73" i="71" s="1"/>
  <c r="W74" i="71" s="1"/>
  <c r="W75" i="71" s="1"/>
  <c r="W76" i="71" s="1"/>
  <c r="W77" i="71" s="1"/>
  <c r="W78" i="71" s="1"/>
  <c r="W79" i="71" s="1"/>
  <c r="W80" i="71" s="1"/>
  <c r="W81" i="71" s="1"/>
  <c r="W82" i="71" s="1"/>
  <c r="W83" i="71" s="1"/>
  <c r="W84" i="71" s="1"/>
  <c r="W85" i="71" s="1"/>
  <c r="W86" i="71" s="1"/>
  <c r="W87" i="71" s="1"/>
  <c r="W88" i="71" s="1"/>
  <c r="W89" i="71" s="1"/>
  <c r="W90" i="71" s="1"/>
  <c r="W91" i="71" s="1"/>
  <c r="W92" i="71" s="1"/>
  <c r="W93" i="71" s="1"/>
  <c r="W94" i="71" s="1"/>
  <c r="W95" i="71" s="1"/>
  <c r="W96" i="71" s="1"/>
  <c r="W97" i="71" s="1"/>
  <c r="W98" i="71" s="1"/>
  <c r="W99" i="71" s="1"/>
  <c r="W100" i="71" s="1"/>
  <c r="W101" i="71" s="1"/>
  <c r="W102" i="71" s="1"/>
  <c r="W103" i="71" s="1"/>
  <c r="W104" i="71" s="1"/>
  <c r="W105" i="71" s="1"/>
  <c r="W106" i="71" s="1"/>
  <c r="W107" i="71" s="1"/>
  <c r="W108" i="71" s="1"/>
  <c r="W109" i="71" s="1"/>
  <c r="W110" i="71" s="1"/>
  <c r="W111" i="71" s="1"/>
  <c r="W112" i="71" s="1"/>
  <c r="W113" i="71" s="1"/>
  <c r="W114" i="71" s="1"/>
  <c r="W115" i="71" s="1"/>
  <c r="O13" i="71"/>
  <c r="Q13" i="71" s="1"/>
  <c r="M13" i="71"/>
  <c r="M14" i="71" s="1"/>
  <c r="M15" i="71" s="1"/>
  <c r="M16" i="71" s="1"/>
  <c r="M17" i="71" s="1"/>
  <c r="M18" i="71" s="1"/>
  <c r="M19" i="71" s="1"/>
  <c r="M20" i="71" s="1"/>
  <c r="M21" i="71" s="1"/>
  <c r="M22" i="71" s="1"/>
  <c r="M23" i="71" s="1"/>
  <c r="M24" i="71" s="1"/>
  <c r="M25" i="71" s="1"/>
  <c r="M26" i="71" s="1"/>
  <c r="M27" i="71" s="1"/>
  <c r="M28" i="71" s="1"/>
  <c r="M29" i="71" s="1"/>
  <c r="M30" i="71" s="1"/>
  <c r="M31" i="71" s="1"/>
  <c r="M32" i="71" s="1"/>
  <c r="M33" i="71" s="1"/>
  <c r="M34" i="71" s="1"/>
  <c r="M35" i="71" s="1"/>
  <c r="M36" i="71" s="1"/>
  <c r="M37" i="71" s="1"/>
  <c r="M38" i="71" s="1"/>
  <c r="M39" i="71" s="1"/>
  <c r="M40" i="71" s="1"/>
  <c r="M41" i="71" s="1"/>
  <c r="M42" i="71" s="1"/>
  <c r="M43" i="71" s="1"/>
  <c r="M44" i="71" s="1"/>
  <c r="M45" i="71" s="1"/>
  <c r="M46" i="71" s="1"/>
  <c r="M47" i="71" s="1"/>
  <c r="M48" i="71" s="1"/>
  <c r="M49" i="71" s="1"/>
  <c r="M50" i="71" s="1"/>
  <c r="M51" i="71" s="1"/>
  <c r="M52" i="71" s="1"/>
  <c r="M53" i="71" s="1"/>
  <c r="M54" i="71" s="1"/>
  <c r="M55" i="71" s="1"/>
  <c r="M56" i="71" s="1"/>
  <c r="M57" i="71" s="1"/>
  <c r="M58" i="71" s="1"/>
  <c r="M59" i="71" s="1"/>
  <c r="M60" i="71" s="1"/>
  <c r="M61" i="71" s="1"/>
  <c r="M62" i="71" s="1"/>
  <c r="M63" i="71" s="1"/>
  <c r="M64" i="71" s="1"/>
  <c r="M65" i="71" s="1"/>
  <c r="M66" i="71" s="1"/>
  <c r="M67" i="71" s="1"/>
  <c r="M68" i="71" s="1"/>
  <c r="M69" i="71" s="1"/>
  <c r="M70" i="71" s="1"/>
  <c r="M71" i="71" s="1"/>
  <c r="M72" i="71" s="1"/>
  <c r="M73" i="71" s="1"/>
  <c r="M74" i="71" s="1"/>
  <c r="M75" i="71" s="1"/>
  <c r="M76" i="71" s="1"/>
  <c r="M77" i="71" s="1"/>
  <c r="M78" i="71" s="1"/>
  <c r="M79" i="71" s="1"/>
  <c r="M80" i="71" s="1"/>
  <c r="M81" i="71" s="1"/>
  <c r="M82" i="71" s="1"/>
  <c r="M83" i="71" s="1"/>
  <c r="M84" i="71" s="1"/>
  <c r="M85" i="71" s="1"/>
  <c r="M86" i="71" s="1"/>
  <c r="M87" i="71" s="1"/>
  <c r="M88" i="71" s="1"/>
  <c r="M89" i="71" s="1"/>
  <c r="M90" i="71" s="1"/>
  <c r="M91" i="71" s="1"/>
  <c r="M92" i="71" s="1"/>
  <c r="M93" i="71" s="1"/>
  <c r="M94" i="71" s="1"/>
  <c r="M95" i="71" s="1"/>
  <c r="M96" i="71" s="1"/>
  <c r="M97" i="71" s="1"/>
  <c r="M98" i="71" s="1"/>
  <c r="M99" i="71" s="1"/>
  <c r="M100" i="71" s="1"/>
  <c r="M101" i="71" s="1"/>
  <c r="M102" i="71" s="1"/>
  <c r="M103" i="71" s="1"/>
  <c r="M104" i="71" s="1"/>
  <c r="M105" i="71" s="1"/>
  <c r="M106" i="71" s="1"/>
  <c r="M107" i="71" s="1"/>
  <c r="M108" i="71" s="1"/>
  <c r="M109" i="71" s="1"/>
  <c r="M110" i="71" s="1"/>
  <c r="M111" i="71" s="1"/>
  <c r="M112" i="71" s="1"/>
  <c r="M113" i="71" s="1"/>
  <c r="M114" i="71" s="1"/>
  <c r="M115" i="71" s="1"/>
  <c r="I13" i="71"/>
  <c r="I14" i="71" s="1"/>
  <c r="I15" i="71" s="1"/>
  <c r="I16" i="71" s="1"/>
  <c r="I17" i="71" s="1"/>
  <c r="I18" i="71" s="1"/>
  <c r="I19" i="71" s="1"/>
  <c r="I20" i="71" s="1"/>
  <c r="I21" i="71" s="1"/>
  <c r="I22" i="71" s="1"/>
  <c r="I23" i="71" s="1"/>
  <c r="I24" i="71" s="1"/>
  <c r="I25" i="71" s="1"/>
  <c r="I26" i="71" s="1"/>
  <c r="I27" i="71" s="1"/>
  <c r="I28" i="71" s="1"/>
  <c r="I29" i="71" s="1"/>
  <c r="I30" i="71" s="1"/>
  <c r="I31" i="71" s="1"/>
  <c r="I32" i="71" s="1"/>
  <c r="I33" i="71" s="1"/>
  <c r="I34" i="71" s="1"/>
  <c r="I35" i="71" s="1"/>
  <c r="I36" i="71" s="1"/>
  <c r="I37" i="71" s="1"/>
  <c r="I38" i="71" s="1"/>
  <c r="I39" i="71" s="1"/>
  <c r="I40" i="71" s="1"/>
  <c r="I41" i="71" s="1"/>
  <c r="I42" i="71" s="1"/>
  <c r="I43" i="71" s="1"/>
  <c r="I44" i="71" s="1"/>
  <c r="I45" i="71" s="1"/>
  <c r="I46" i="71" s="1"/>
  <c r="I47" i="71" s="1"/>
  <c r="I48" i="71" s="1"/>
  <c r="I49" i="71" s="1"/>
  <c r="I50" i="71" s="1"/>
  <c r="I51" i="71" s="1"/>
  <c r="I52" i="71" s="1"/>
  <c r="I53" i="71" s="1"/>
  <c r="I54" i="71" s="1"/>
  <c r="I55" i="71" s="1"/>
  <c r="I56" i="71" s="1"/>
  <c r="I57" i="71" s="1"/>
  <c r="I58" i="71" s="1"/>
  <c r="I59" i="71" s="1"/>
  <c r="I60" i="71" s="1"/>
  <c r="I61" i="71" s="1"/>
  <c r="I62" i="71" s="1"/>
  <c r="I63" i="71" s="1"/>
  <c r="I64" i="71" s="1"/>
  <c r="I65" i="71" s="1"/>
  <c r="I66" i="71" s="1"/>
  <c r="I67" i="71" s="1"/>
  <c r="I68" i="71" s="1"/>
  <c r="I69" i="71" s="1"/>
  <c r="I70" i="71" s="1"/>
  <c r="I71" i="71" s="1"/>
  <c r="I72" i="71" s="1"/>
  <c r="I73" i="71" s="1"/>
  <c r="I74" i="71" s="1"/>
  <c r="I75" i="71" s="1"/>
  <c r="I76" i="71" s="1"/>
  <c r="I77" i="71" s="1"/>
  <c r="I78" i="71" s="1"/>
  <c r="I79" i="71" s="1"/>
  <c r="I80" i="71" s="1"/>
  <c r="I81" i="71" s="1"/>
  <c r="I82" i="71" s="1"/>
  <c r="I83" i="71" s="1"/>
  <c r="I84" i="71" s="1"/>
  <c r="I85" i="71" s="1"/>
  <c r="I86" i="71" s="1"/>
  <c r="I87" i="71" s="1"/>
  <c r="I88" i="71" s="1"/>
  <c r="I89" i="71" s="1"/>
  <c r="I90" i="71" s="1"/>
  <c r="I91" i="71" s="1"/>
  <c r="I92" i="71" s="1"/>
  <c r="I93" i="71" s="1"/>
  <c r="I94" i="71" s="1"/>
  <c r="I95" i="71" s="1"/>
  <c r="I96" i="71" s="1"/>
  <c r="I97" i="71" s="1"/>
  <c r="I98" i="71" s="1"/>
  <c r="I99" i="71" s="1"/>
  <c r="I100" i="71" s="1"/>
  <c r="I101" i="71" s="1"/>
  <c r="I102" i="71" s="1"/>
  <c r="I103" i="71" s="1"/>
  <c r="I104" i="71" s="1"/>
  <c r="I105" i="71" s="1"/>
  <c r="I106" i="71" s="1"/>
  <c r="I107" i="71" s="1"/>
  <c r="I108" i="71" s="1"/>
  <c r="I109" i="71" s="1"/>
  <c r="I110" i="71" s="1"/>
  <c r="I111" i="71" s="1"/>
  <c r="I112" i="71" s="1"/>
  <c r="I113" i="71" s="1"/>
  <c r="I114" i="71" s="1"/>
  <c r="I115" i="71" s="1"/>
  <c r="AA12" i="71"/>
  <c r="Y12" i="71"/>
  <c r="AC12" i="71" s="1"/>
  <c r="O12" i="71"/>
  <c r="Q12" i="71" s="1"/>
  <c r="AG6" i="71"/>
  <c r="U6" i="71"/>
  <c r="K6" i="71"/>
  <c r="G6" i="71"/>
  <c r="Y115" i="70"/>
  <c r="AA115" i="70" s="1"/>
  <c r="Q115" i="70"/>
  <c r="O115" i="70"/>
  <c r="AA114" i="70"/>
  <c r="Y114" i="70"/>
  <c r="O114" i="70"/>
  <c r="Q114" i="70" s="1"/>
  <c r="Y113" i="70"/>
  <c r="AA113" i="70" s="1"/>
  <c r="Q113" i="70"/>
  <c r="O113" i="70"/>
  <c r="AA112" i="70"/>
  <c r="Y112" i="70"/>
  <c r="O112" i="70"/>
  <c r="Q112" i="70" s="1"/>
  <c r="Y111" i="70"/>
  <c r="AA111" i="70" s="1"/>
  <c r="Q111" i="70"/>
  <c r="O111" i="70"/>
  <c r="AA110" i="70"/>
  <c r="Y110" i="70"/>
  <c r="O110" i="70"/>
  <c r="Q110" i="70" s="1"/>
  <c r="Y109" i="70"/>
  <c r="AA109" i="70" s="1"/>
  <c r="Q109" i="70"/>
  <c r="O109" i="70"/>
  <c r="AA108" i="70"/>
  <c r="Y108" i="70"/>
  <c r="O108" i="70"/>
  <c r="Q108" i="70" s="1"/>
  <c r="Y107" i="70"/>
  <c r="AA107" i="70" s="1"/>
  <c r="Q107" i="70"/>
  <c r="O107" i="70"/>
  <c r="AA106" i="70"/>
  <c r="Y106" i="70"/>
  <c r="O106" i="70"/>
  <c r="Q106" i="70" s="1"/>
  <c r="Y105" i="70"/>
  <c r="AA105" i="70" s="1"/>
  <c r="Q105" i="70"/>
  <c r="O105" i="70"/>
  <c r="AA104" i="70"/>
  <c r="Y104" i="70"/>
  <c r="O104" i="70"/>
  <c r="Q104" i="70" s="1"/>
  <c r="Y103" i="70"/>
  <c r="AA103" i="70" s="1"/>
  <c r="Q103" i="70"/>
  <c r="O103" i="70"/>
  <c r="AA102" i="70"/>
  <c r="Y102" i="70"/>
  <c r="O102" i="70"/>
  <c r="Q102" i="70" s="1"/>
  <c r="Y101" i="70"/>
  <c r="AA101" i="70" s="1"/>
  <c r="Q101" i="70"/>
  <c r="O101" i="70"/>
  <c r="AA100" i="70"/>
  <c r="Y100" i="70"/>
  <c r="O100" i="70"/>
  <c r="Q100" i="70" s="1"/>
  <c r="Y99" i="70"/>
  <c r="AA99" i="70" s="1"/>
  <c r="Q99" i="70"/>
  <c r="O99" i="70"/>
  <c r="AA98" i="70"/>
  <c r="Y98" i="70"/>
  <c r="O98" i="70"/>
  <c r="Q98" i="70" s="1"/>
  <c r="Y97" i="70"/>
  <c r="AA97" i="70" s="1"/>
  <c r="Q97" i="70"/>
  <c r="O97" i="70"/>
  <c r="AA96" i="70"/>
  <c r="Y96" i="70"/>
  <c r="O96" i="70"/>
  <c r="Q96" i="70" s="1"/>
  <c r="Y95" i="70"/>
  <c r="AA95" i="70" s="1"/>
  <c r="Q95" i="70"/>
  <c r="O95" i="70"/>
  <c r="AA94" i="70"/>
  <c r="Y94" i="70"/>
  <c r="O94" i="70"/>
  <c r="Q94" i="70" s="1"/>
  <c r="Y93" i="70"/>
  <c r="AA93" i="70" s="1"/>
  <c r="Q93" i="70"/>
  <c r="O93" i="70"/>
  <c r="AA92" i="70"/>
  <c r="Y92" i="70"/>
  <c r="O92" i="70"/>
  <c r="Q92" i="70" s="1"/>
  <c r="Y91" i="70"/>
  <c r="AA91" i="70" s="1"/>
  <c r="Q91" i="70"/>
  <c r="O91" i="70"/>
  <c r="AA90" i="70"/>
  <c r="Y90" i="70"/>
  <c r="O90" i="70"/>
  <c r="Q90" i="70" s="1"/>
  <c r="Y89" i="70"/>
  <c r="AA89" i="70" s="1"/>
  <c r="Q89" i="70"/>
  <c r="O89" i="70"/>
  <c r="AA88" i="70"/>
  <c r="Y88" i="70"/>
  <c r="O88" i="70"/>
  <c r="Q88" i="70" s="1"/>
  <c r="Y87" i="70"/>
  <c r="AA87" i="70" s="1"/>
  <c r="Q87" i="70"/>
  <c r="O87" i="70"/>
  <c r="AA86" i="70"/>
  <c r="Y86" i="70"/>
  <c r="O86" i="70"/>
  <c r="Q86" i="70" s="1"/>
  <c r="Y85" i="70"/>
  <c r="AA85" i="70" s="1"/>
  <c r="Q85" i="70"/>
  <c r="O85" i="70"/>
  <c r="AA84" i="70"/>
  <c r="Y84" i="70"/>
  <c r="O84" i="70"/>
  <c r="Q84" i="70" s="1"/>
  <c r="Y83" i="70"/>
  <c r="AA83" i="70" s="1"/>
  <c r="Q83" i="70"/>
  <c r="O83" i="70"/>
  <c r="AA82" i="70"/>
  <c r="Y82" i="70"/>
  <c r="O82" i="70"/>
  <c r="Q82" i="70" s="1"/>
  <c r="AA81" i="70"/>
  <c r="Y81" i="70"/>
  <c r="O81" i="70"/>
  <c r="Q81" i="70" s="1"/>
  <c r="Y80" i="70"/>
  <c r="AA80" i="70" s="1"/>
  <c r="Q80" i="70"/>
  <c r="O80" i="70"/>
  <c r="AA79" i="70"/>
  <c r="Y79" i="70"/>
  <c r="O79" i="70"/>
  <c r="Q79" i="70" s="1"/>
  <c r="Y78" i="70"/>
  <c r="AA78" i="70" s="1"/>
  <c r="Q78" i="70"/>
  <c r="O78" i="70"/>
  <c r="AA77" i="70"/>
  <c r="Y77" i="70"/>
  <c r="O77" i="70"/>
  <c r="Q77" i="70" s="1"/>
  <c r="Y76" i="70"/>
  <c r="AA76" i="70" s="1"/>
  <c r="Q76" i="70"/>
  <c r="O76" i="70"/>
  <c r="AA75" i="70"/>
  <c r="Y75" i="70"/>
  <c r="O75" i="70"/>
  <c r="Q75" i="70" s="1"/>
  <c r="Y74" i="70"/>
  <c r="AA74" i="70" s="1"/>
  <c r="Q74" i="70"/>
  <c r="O74" i="70"/>
  <c r="AA73" i="70"/>
  <c r="Y73" i="70"/>
  <c r="O73" i="70"/>
  <c r="Q73" i="70" s="1"/>
  <c r="Y72" i="70"/>
  <c r="AA72" i="70" s="1"/>
  <c r="Q72" i="70"/>
  <c r="O72" i="70"/>
  <c r="AA71" i="70"/>
  <c r="Y71" i="70"/>
  <c r="O71" i="70"/>
  <c r="Q71" i="70" s="1"/>
  <c r="Y70" i="70"/>
  <c r="AA70" i="70" s="1"/>
  <c r="Q70" i="70"/>
  <c r="O70" i="70"/>
  <c r="AA69" i="70"/>
  <c r="Y69" i="70"/>
  <c r="O69" i="70"/>
  <c r="Q69" i="70" s="1"/>
  <c r="Y68" i="70"/>
  <c r="AA68" i="70" s="1"/>
  <c r="Q68" i="70"/>
  <c r="O68" i="70"/>
  <c r="AA67" i="70"/>
  <c r="Y67" i="70"/>
  <c r="O67" i="70"/>
  <c r="Q67" i="70" s="1"/>
  <c r="Y66" i="70"/>
  <c r="AA66" i="70" s="1"/>
  <c r="Q66" i="70"/>
  <c r="O66" i="70"/>
  <c r="AA65" i="70"/>
  <c r="Y65" i="70"/>
  <c r="O65" i="70"/>
  <c r="Q65" i="70" s="1"/>
  <c r="Y64" i="70"/>
  <c r="AA64" i="70" s="1"/>
  <c r="Q64" i="70"/>
  <c r="O64" i="70"/>
  <c r="AA63" i="70"/>
  <c r="Y63" i="70"/>
  <c r="O63" i="70"/>
  <c r="Q63" i="70" s="1"/>
  <c r="Y62" i="70"/>
  <c r="AA62" i="70" s="1"/>
  <c r="Q62" i="70"/>
  <c r="O62" i="70"/>
  <c r="AA61" i="70"/>
  <c r="Y61" i="70"/>
  <c r="O61" i="70"/>
  <c r="Q61" i="70" s="1"/>
  <c r="Y60" i="70"/>
  <c r="AA60" i="70" s="1"/>
  <c r="Q60" i="70"/>
  <c r="O60" i="70"/>
  <c r="AA59" i="70"/>
  <c r="Y59" i="70"/>
  <c r="O59" i="70"/>
  <c r="Q59" i="70" s="1"/>
  <c r="Y58" i="70"/>
  <c r="AA58" i="70" s="1"/>
  <c r="Q58" i="70"/>
  <c r="O58" i="70"/>
  <c r="AA57" i="70"/>
  <c r="Y57" i="70"/>
  <c r="O57" i="70"/>
  <c r="Q57" i="70" s="1"/>
  <c r="Y56" i="70"/>
  <c r="AA56" i="70" s="1"/>
  <c r="Q56" i="70"/>
  <c r="O56" i="70"/>
  <c r="AA55" i="70"/>
  <c r="Y55" i="70"/>
  <c r="O55" i="70"/>
  <c r="Q55" i="70" s="1"/>
  <c r="Y54" i="70"/>
  <c r="AA54" i="70" s="1"/>
  <c r="Q54" i="70"/>
  <c r="O54" i="70"/>
  <c r="AA53" i="70"/>
  <c r="Y53" i="70"/>
  <c r="O53" i="70"/>
  <c r="Q53" i="70" s="1"/>
  <c r="Y52" i="70"/>
  <c r="AA52" i="70" s="1"/>
  <c r="Q52" i="70"/>
  <c r="O52" i="70"/>
  <c r="AA51" i="70"/>
  <c r="Y51" i="70"/>
  <c r="O51" i="70"/>
  <c r="Q51" i="70" s="1"/>
  <c r="Y50" i="70"/>
  <c r="AA50" i="70" s="1"/>
  <c r="Q50" i="70"/>
  <c r="O50" i="70"/>
  <c r="AA49" i="70"/>
  <c r="Y49" i="70"/>
  <c r="O49" i="70"/>
  <c r="Q49" i="70" s="1"/>
  <c r="Y48" i="70"/>
  <c r="AA48" i="70" s="1"/>
  <c r="Q48" i="70"/>
  <c r="O48" i="70"/>
  <c r="AA47" i="70"/>
  <c r="Y47" i="70"/>
  <c r="O47" i="70"/>
  <c r="Q47" i="70" s="1"/>
  <c r="Y46" i="70"/>
  <c r="AA46" i="70" s="1"/>
  <c r="Q46" i="70"/>
  <c r="O46" i="70"/>
  <c r="AA45" i="70"/>
  <c r="Y45" i="70"/>
  <c r="O45" i="70"/>
  <c r="Q45" i="70" s="1"/>
  <c r="Y44" i="70"/>
  <c r="AA44" i="70" s="1"/>
  <c r="Q44" i="70"/>
  <c r="O44" i="70"/>
  <c r="AL43" i="70"/>
  <c r="Y43" i="70"/>
  <c r="AA43" i="70" s="1"/>
  <c r="Q43" i="70"/>
  <c r="O43" i="70"/>
  <c r="AL42" i="70"/>
  <c r="Y42" i="70"/>
  <c r="AA42" i="70" s="1"/>
  <c r="Q42" i="70"/>
  <c r="O42" i="70"/>
  <c r="AL41" i="70"/>
  <c r="Y41" i="70"/>
  <c r="AA41" i="70" s="1"/>
  <c r="Q41" i="70"/>
  <c r="O41" i="70"/>
  <c r="AL40" i="70"/>
  <c r="Y40" i="70"/>
  <c r="AA40" i="70" s="1"/>
  <c r="Q40" i="70"/>
  <c r="O40" i="70"/>
  <c r="AL39" i="70"/>
  <c r="Y39" i="70"/>
  <c r="AA39" i="70" s="1"/>
  <c r="Q39" i="70"/>
  <c r="O39" i="70"/>
  <c r="AL38" i="70"/>
  <c r="Y38" i="70"/>
  <c r="AA38" i="70" s="1"/>
  <c r="Q38" i="70"/>
  <c r="O38" i="70"/>
  <c r="AL37" i="70"/>
  <c r="Y37" i="70"/>
  <c r="AA37" i="70" s="1"/>
  <c r="Q37" i="70"/>
  <c r="O37" i="70"/>
  <c r="AL36" i="70"/>
  <c r="Y36" i="70"/>
  <c r="AA36" i="70" s="1"/>
  <c r="Q36" i="70"/>
  <c r="O36" i="70"/>
  <c r="AL35" i="70"/>
  <c r="Y35" i="70"/>
  <c r="AA35" i="70" s="1"/>
  <c r="Q35" i="70"/>
  <c r="O35" i="70"/>
  <c r="AL34" i="70"/>
  <c r="Y34" i="70"/>
  <c r="AA34" i="70" s="1"/>
  <c r="Q34" i="70"/>
  <c r="O34" i="70"/>
  <c r="AL33" i="70"/>
  <c r="Y33" i="70"/>
  <c r="AA33" i="70" s="1"/>
  <c r="Q33" i="70"/>
  <c r="O33" i="70"/>
  <c r="AL32" i="70"/>
  <c r="Y32" i="70"/>
  <c r="AA32" i="70" s="1"/>
  <c r="Q32" i="70"/>
  <c r="O32" i="70"/>
  <c r="AL31" i="70"/>
  <c r="Y31" i="70"/>
  <c r="AA31" i="70" s="1"/>
  <c r="Q31" i="70"/>
  <c r="O31" i="70"/>
  <c r="AL30" i="70"/>
  <c r="Y30" i="70"/>
  <c r="AA30" i="70" s="1"/>
  <c r="Q30" i="70"/>
  <c r="O30" i="70"/>
  <c r="AL29" i="70"/>
  <c r="Y29" i="70"/>
  <c r="AA29" i="70" s="1"/>
  <c r="Q29" i="70"/>
  <c r="O29" i="70"/>
  <c r="AL28" i="70"/>
  <c r="Y28" i="70"/>
  <c r="AA28" i="70" s="1"/>
  <c r="Q28" i="70"/>
  <c r="O28" i="70"/>
  <c r="AL27" i="70"/>
  <c r="Y27" i="70"/>
  <c r="AA27" i="70" s="1"/>
  <c r="Q27" i="70"/>
  <c r="O27" i="70"/>
  <c r="AL26" i="70"/>
  <c r="Y26" i="70"/>
  <c r="AA26" i="70" s="1"/>
  <c r="Q26" i="70"/>
  <c r="O26" i="70"/>
  <c r="AL25" i="70"/>
  <c r="Y25" i="70"/>
  <c r="AA25" i="70" s="1"/>
  <c r="Q25" i="70"/>
  <c r="O25" i="70"/>
  <c r="AL24" i="70"/>
  <c r="Y24" i="70"/>
  <c r="AA24" i="70" s="1"/>
  <c r="Q24" i="70"/>
  <c r="O24" i="70"/>
  <c r="AL23" i="70"/>
  <c r="Y23" i="70"/>
  <c r="AA23" i="70" s="1"/>
  <c r="Q23" i="70"/>
  <c r="O23" i="70"/>
  <c r="AL22" i="70"/>
  <c r="Y22" i="70"/>
  <c r="AA22" i="70" s="1"/>
  <c r="Q22" i="70"/>
  <c r="O22" i="70"/>
  <c r="AL21" i="70"/>
  <c r="Y21" i="70"/>
  <c r="AA21" i="70" s="1"/>
  <c r="Q21" i="70"/>
  <c r="O21" i="70"/>
  <c r="AL20" i="70"/>
  <c r="AA20" i="70"/>
  <c r="Y20" i="70"/>
  <c r="O20" i="70"/>
  <c r="Q20" i="70" s="1"/>
  <c r="AL19" i="70"/>
  <c r="AA19" i="70"/>
  <c r="Y19" i="70"/>
  <c r="O19" i="70"/>
  <c r="Q19" i="70" s="1"/>
  <c r="AL18" i="70"/>
  <c r="AA18" i="70"/>
  <c r="Y18" i="70"/>
  <c r="O18" i="70"/>
  <c r="Q18" i="70" s="1"/>
  <c r="AL17" i="70"/>
  <c r="AA17" i="70"/>
  <c r="Y17" i="70"/>
  <c r="O17" i="70"/>
  <c r="Q17" i="70" s="1"/>
  <c r="AL16" i="70"/>
  <c r="AA16" i="70"/>
  <c r="Y16" i="70"/>
  <c r="O16" i="70"/>
  <c r="Q16" i="70" s="1"/>
  <c r="AL15" i="70"/>
  <c r="AA15" i="70"/>
  <c r="Y15" i="70"/>
  <c r="O15" i="70"/>
  <c r="Q15" i="70" s="1"/>
  <c r="AL14" i="70"/>
  <c r="AJ14" i="70"/>
  <c r="AJ15" i="70" s="1"/>
  <c r="AJ16" i="70" s="1"/>
  <c r="AJ17" i="70" s="1"/>
  <c r="AJ18" i="70" s="1"/>
  <c r="AJ19" i="70" s="1"/>
  <c r="AJ20" i="70" s="1"/>
  <c r="AJ21" i="70" s="1"/>
  <c r="AJ22" i="70" s="1"/>
  <c r="AJ23" i="70" s="1"/>
  <c r="AJ24" i="70" s="1"/>
  <c r="AJ25" i="70" s="1"/>
  <c r="AJ26" i="70" s="1"/>
  <c r="AJ27" i="70" s="1"/>
  <c r="AJ28" i="70" s="1"/>
  <c r="AJ29" i="70" s="1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G14" i="70"/>
  <c r="AG15" i="70" s="1"/>
  <c r="AG16" i="70" s="1"/>
  <c r="AG17" i="70" s="1"/>
  <c r="AG18" i="70" s="1"/>
  <c r="AG19" i="70" s="1"/>
  <c r="AG20" i="70" s="1"/>
  <c r="AG21" i="70" s="1"/>
  <c r="AG22" i="70" s="1"/>
  <c r="AG23" i="70" s="1"/>
  <c r="AG24" i="70" s="1"/>
  <c r="AG25" i="70" s="1"/>
  <c r="AG26" i="70" s="1"/>
  <c r="AG27" i="70" s="1"/>
  <c r="AG28" i="70" s="1"/>
  <c r="AG29" i="70" s="1"/>
  <c r="AG30" i="70" s="1"/>
  <c r="AG31" i="70" s="1"/>
  <c r="AG32" i="70" s="1"/>
  <c r="AG33" i="70" s="1"/>
  <c r="AG34" i="70" s="1"/>
  <c r="AG35" i="70" s="1"/>
  <c r="AG36" i="70" s="1"/>
  <c r="AG37" i="70" s="1"/>
  <c r="AG38" i="70" s="1"/>
  <c r="AG39" i="70" s="1"/>
  <c r="AG40" i="70" s="1"/>
  <c r="AG41" i="70" s="1"/>
  <c r="AG42" i="70" s="1"/>
  <c r="AG43" i="70" s="1"/>
  <c r="AA14" i="70"/>
  <c r="Y14" i="70"/>
  <c r="O14" i="70"/>
  <c r="Q14" i="70" s="1"/>
  <c r="AL13" i="70"/>
  <c r="AA13" i="70"/>
  <c r="Y13" i="70"/>
  <c r="W13" i="70"/>
  <c r="W14" i="70" s="1"/>
  <c r="W15" i="70" s="1"/>
  <c r="W16" i="70" s="1"/>
  <c r="W17" i="70" s="1"/>
  <c r="W18" i="70" s="1"/>
  <c r="W19" i="70" s="1"/>
  <c r="W20" i="70" s="1"/>
  <c r="W21" i="70" s="1"/>
  <c r="W22" i="70" s="1"/>
  <c r="W23" i="70" s="1"/>
  <c r="W24" i="70" s="1"/>
  <c r="W25" i="70" s="1"/>
  <c r="W26" i="70" s="1"/>
  <c r="W27" i="70" s="1"/>
  <c r="W28" i="70" s="1"/>
  <c r="W29" i="70" s="1"/>
  <c r="W30" i="70" s="1"/>
  <c r="W31" i="70" s="1"/>
  <c r="W32" i="70" s="1"/>
  <c r="W33" i="70" s="1"/>
  <c r="W34" i="70" s="1"/>
  <c r="W35" i="70" s="1"/>
  <c r="W36" i="70" s="1"/>
  <c r="W37" i="70" s="1"/>
  <c r="W38" i="70" s="1"/>
  <c r="W39" i="70" s="1"/>
  <c r="W40" i="70" s="1"/>
  <c r="W41" i="70" s="1"/>
  <c r="W42" i="70" s="1"/>
  <c r="W43" i="70" s="1"/>
  <c r="W44" i="70" s="1"/>
  <c r="W45" i="70" s="1"/>
  <c r="W46" i="70" s="1"/>
  <c r="W47" i="70" s="1"/>
  <c r="W48" i="70" s="1"/>
  <c r="W49" i="70" s="1"/>
  <c r="W50" i="70" s="1"/>
  <c r="W51" i="70" s="1"/>
  <c r="W52" i="70" s="1"/>
  <c r="W53" i="70" s="1"/>
  <c r="W54" i="70" s="1"/>
  <c r="W55" i="70" s="1"/>
  <c r="W56" i="70" s="1"/>
  <c r="W57" i="70" s="1"/>
  <c r="W58" i="70" s="1"/>
  <c r="W59" i="70" s="1"/>
  <c r="W60" i="70" s="1"/>
  <c r="W61" i="70" s="1"/>
  <c r="W62" i="70" s="1"/>
  <c r="W63" i="70" s="1"/>
  <c r="W64" i="70" s="1"/>
  <c r="W65" i="70" s="1"/>
  <c r="W66" i="70" s="1"/>
  <c r="W67" i="70" s="1"/>
  <c r="W68" i="70" s="1"/>
  <c r="W69" i="70" s="1"/>
  <c r="W70" i="70" s="1"/>
  <c r="W71" i="70" s="1"/>
  <c r="W72" i="70" s="1"/>
  <c r="W73" i="70" s="1"/>
  <c r="W74" i="70" s="1"/>
  <c r="W75" i="70" s="1"/>
  <c r="W76" i="70" s="1"/>
  <c r="W77" i="70" s="1"/>
  <c r="W78" i="70" s="1"/>
  <c r="W79" i="70" s="1"/>
  <c r="W80" i="70" s="1"/>
  <c r="W81" i="70" s="1"/>
  <c r="W82" i="70" s="1"/>
  <c r="W83" i="70" s="1"/>
  <c r="W84" i="70" s="1"/>
  <c r="W85" i="70" s="1"/>
  <c r="W86" i="70" s="1"/>
  <c r="W87" i="70" s="1"/>
  <c r="W88" i="70" s="1"/>
  <c r="W89" i="70" s="1"/>
  <c r="W90" i="70" s="1"/>
  <c r="W91" i="70" s="1"/>
  <c r="W92" i="70" s="1"/>
  <c r="W93" i="70" s="1"/>
  <c r="W94" i="70" s="1"/>
  <c r="W95" i="70" s="1"/>
  <c r="W96" i="70" s="1"/>
  <c r="W97" i="70" s="1"/>
  <c r="W98" i="70" s="1"/>
  <c r="W99" i="70" s="1"/>
  <c r="W100" i="70" s="1"/>
  <c r="W101" i="70" s="1"/>
  <c r="W102" i="70" s="1"/>
  <c r="W103" i="70" s="1"/>
  <c r="W104" i="70" s="1"/>
  <c r="W105" i="70" s="1"/>
  <c r="W106" i="70" s="1"/>
  <c r="W107" i="70" s="1"/>
  <c r="W108" i="70" s="1"/>
  <c r="W109" i="70" s="1"/>
  <c r="W110" i="70" s="1"/>
  <c r="W111" i="70" s="1"/>
  <c r="W112" i="70" s="1"/>
  <c r="W113" i="70" s="1"/>
  <c r="W114" i="70" s="1"/>
  <c r="W115" i="70" s="1"/>
  <c r="O13" i="70"/>
  <c r="Q13" i="70" s="1"/>
  <c r="M13" i="70"/>
  <c r="M14" i="70" s="1"/>
  <c r="M15" i="70" s="1"/>
  <c r="M16" i="70" s="1"/>
  <c r="M17" i="70" s="1"/>
  <c r="M18" i="70" s="1"/>
  <c r="M19" i="70" s="1"/>
  <c r="M20" i="70" s="1"/>
  <c r="M21" i="70" s="1"/>
  <c r="M22" i="70" s="1"/>
  <c r="M23" i="70" s="1"/>
  <c r="M24" i="70" s="1"/>
  <c r="M25" i="70" s="1"/>
  <c r="M26" i="70" s="1"/>
  <c r="M27" i="70" s="1"/>
  <c r="M28" i="70" s="1"/>
  <c r="M29" i="70" s="1"/>
  <c r="M30" i="70" s="1"/>
  <c r="M31" i="70" s="1"/>
  <c r="M32" i="70" s="1"/>
  <c r="M33" i="70" s="1"/>
  <c r="M34" i="70" s="1"/>
  <c r="M35" i="70" s="1"/>
  <c r="M36" i="70" s="1"/>
  <c r="M37" i="70" s="1"/>
  <c r="M38" i="70" s="1"/>
  <c r="M39" i="70" s="1"/>
  <c r="M40" i="70" s="1"/>
  <c r="M41" i="70" s="1"/>
  <c r="M42" i="70" s="1"/>
  <c r="M43" i="70" s="1"/>
  <c r="M44" i="70" s="1"/>
  <c r="M45" i="70" s="1"/>
  <c r="M46" i="70" s="1"/>
  <c r="M47" i="70" s="1"/>
  <c r="M48" i="70" s="1"/>
  <c r="M49" i="70" s="1"/>
  <c r="M50" i="70" s="1"/>
  <c r="M51" i="70" s="1"/>
  <c r="M52" i="70" s="1"/>
  <c r="M53" i="70" s="1"/>
  <c r="M54" i="70" s="1"/>
  <c r="M55" i="70" s="1"/>
  <c r="M56" i="70" s="1"/>
  <c r="M57" i="70" s="1"/>
  <c r="M58" i="70" s="1"/>
  <c r="M59" i="70" s="1"/>
  <c r="M60" i="70" s="1"/>
  <c r="M61" i="70" s="1"/>
  <c r="M62" i="70" s="1"/>
  <c r="M63" i="70" s="1"/>
  <c r="M64" i="70" s="1"/>
  <c r="M65" i="70" s="1"/>
  <c r="M66" i="70" s="1"/>
  <c r="M67" i="70" s="1"/>
  <c r="M68" i="70" s="1"/>
  <c r="M69" i="70" s="1"/>
  <c r="M70" i="70" s="1"/>
  <c r="M71" i="70" s="1"/>
  <c r="M72" i="70" s="1"/>
  <c r="M73" i="70" s="1"/>
  <c r="M74" i="70" s="1"/>
  <c r="M75" i="70" s="1"/>
  <c r="M76" i="70" s="1"/>
  <c r="M77" i="70" s="1"/>
  <c r="M78" i="70" s="1"/>
  <c r="M79" i="70" s="1"/>
  <c r="M80" i="70" s="1"/>
  <c r="M81" i="70" s="1"/>
  <c r="M82" i="70" s="1"/>
  <c r="M83" i="70" s="1"/>
  <c r="M84" i="70" s="1"/>
  <c r="M85" i="70" s="1"/>
  <c r="M86" i="70" s="1"/>
  <c r="M87" i="70" s="1"/>
  <c r="M88" i="70" s="1"/>
  <c r="M89" i="70" s="1"/>
  <c r="M90" i="70" s="1"/>
  <c r="M91" i="70" s="1"/>
  <c r="M92" i="70" s="1"/>
  <c r="M93" i="70" s="1"/>
  <c r="M94" i="70" s="1"/>
  <c r="M95" i="70" s="1"/>
  <c r="M96" i="70" s="1"/>
  <c r="M97" i="70" s="1"/>
  <c r="M98" i="70" s="1"/>
  <c r="M99" i="70" s="1"/>
  <c r="M100" i="70" s="1"/>
  <c r="M101" i="70" s="1"/>
  <c r="M102" i="70" s="1"/>
  <c r="M103" i="70" s="1"/>
  <c r="M104" i="70" s="1"/>
  <c r="M105" i="70" s="1"/>
  <c r="M106" i="70" s="1"/>
  <c r="M107" i="70" s="1"/>
  <c r="M108" i="70" s="1"/>
  <c r="M109" i="70" s="1"/>
  <c r="M110" i="70" s="1"/>
  <c r="M111" i="70" s="1"/>
  <c r="M112" i="70" s="1"/>
  <c r="M113" i="70" s="1"/>
  <c r="M114" i="70" s="1"/>
  <c r="M115" i="70" s="1"/>
  <c r="I13" i="70"/>
  <c r="I14" i="70" s="1"/>
  <c r="I15" i="70" s="1"/>
  <c r="I16" i="70" s="1"/>
  <c r="I17" i="70" s="1"/>
  <c r="I18" i="70" s="1"/>
  <c r="I19" i="70" s="1"/>
  <c r="I20" i="70" s="1"/>
  <c r="I21" i="70" s="1"/>
  <c r="I22" i="70" s="1"/>
  <c r="I23" i="70" s="1"/>
  <c r="I24" i="70" s="1"/>
  <c r="I25" i="70" s="1"/>
  <c r="I26" i="70" s="1"/>
  <c r="I27" i="70" s="1"/>
  <c r="I28" i="70" s="1"/>
  <c r="I29" i="70" s="1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I58" i="70" s="1"/>
  <c r="I59" i="70" s="1"/>
  <c r="I60" i="70" s="1"/>
  <c r="I61" i="70" s="1"/>
  <c r="I62" i="70" s="1"/>
  <c r="I63" i="70" s="1"/>
  <c r="I64" i="70" s="1"/>
  <c r="I65" i="70" s="1"/>
  <c r="I66" i="70" s="1"/>
  <c r="I67" i="70" s="1"/>
  <c r="I68" i="70" s="1"/>
  <c r="I69" i="70" s="1"/>
  <c r="I70" i="70" s="1"/>
  <c r="I71" i="70" s="1"/>
  <c r="I72" i="70" s="1"/>
  <c r="I73" i="70" s="1"/>
  <c r="I74" i="70" s="1"/>
  <c r="I75" i="70" s="1"/>
  <c r="I76" i="70" s="1"/>
  <c r="I77" i="70" s="1"/>
  <c r="I78" i="70" s="1"/>
  <c r="I79" i="70" s="1"/>
  <c r="I80" i="70" s="1"/>
  <c r="I81" i="70" s="1"/>
  <c r="I82" i="70" s="1"/>
  <c r="I83" i="70" s="1"/>
  <c r="I84" i="70" s="1"/>
  <c r="I85" i="70" s="1"/>
  <c r="I86" i="70" s="1"/>
  <c r="I87" i="70" s="1"/>
  <c r="I88" i="70" s="1"/>
  <c r="I89" i="70" s="1"/>
  <c r="I90" i="70" s="1"/>
  <c r="I91" i="70" s="1"/>
  <c r="I92" i="70" s="1"/>
  <c r="I93" i="70" s="1"/>
  <c r="I94" i="70" s="1"/>
  <c r="I95" i="70" s="1"/>
  <c r="I96" i="70" s="1"/>
  <c r="I97" i="70" s="1"/>
  <c r="I98" i="70" s="1"/>
  <c r="I99" i="70" s="1"/>
  <c r="I100" i="70" s="1"/>
  <c r="I101" i="70" s="1"/>
  <c r="I102" i="70" s="1"/>
  <c r="I103" i="70" s="1"/>
  <c r="I104" i="70" s="1"/>
  <c r="I105" i="70" s="1"/>
  <c r="I106" i="70" s="1"/>
  <c r="I107" i="70" s="1"/>
  <c r="I108" i="70" s="1"/>
  <c r="I109" i="70" s="1"/>
  <c r="I110" i="70" s="1"/>
  <c r="I111" i="70" s="1"/>
  <c r="I112" i="70" s="1"/>
  <c r="I113" i="70" s="1"/>
  <c r="I114" i="70" s="1"/>
  <c r="I115" i="70" s="1"/>
  <c r="AA12" i="70"/>
  <c r="Y12" i="70"/>
  <c r="AC12" i="70" s="1"/>
  <c r="O12" i="70"/>
  <c r="Q12" i="70" s="1"/>
  <c r="AG6" i="70"/>
  <c r="U6" i="70"/>
  <c r="K6" i="70"/>
  <c r="G6" i="70"/>
  <c r="Y115" i="69"/>
  <c r="AA115" i="69" s="1"/>
  <c r="Q115" i="69"/>
  <c r="O115" i="69"/>
  <c r="AA114" i="69"/>
  <c r="Y114" i="69"/>
  <c r="O114" i="69"/>
  <c r="Q114" i="69" s="1"/>
  <c r="Y113" i="69"/>
  <c r="AA113" i="69" s="1"/>
  <c r="Q113" i="69"/>
  <c r="O113" i="69"/>
  <c r="AA112" i="69"/>
  <c r="Y112" i="69"/>
  <c r="O112" i="69"/>
  <c r="Q112" i="69" s="1"/>
  <c r="Y111" i="69"/>
  <c r="AA111" i="69" s="1"/>
  <c r="Q111" i="69"/>
  <c r="O111" i="69"/>
  <c r="AA110" i="69"/>
  <c r="Y110" i="69"/>
  <c r="O110" i="69"/>
  <c r="Q110" i="69" s="1"/>
  <c r="Y109" i="69"/>
  <c r="AA109" i="69" s="1"/>
  <c r="Q109" i="69"/>
  <c r="O109" i="69"/>
  <c r="AA108" i="69"/>
  <c r="Y108" i="69"/>
  <c r="O108" i="69"/>
  <c r="Q108" i="69" s="1"/>
  <c r="Y107" i="69"/>
  <c r="AA107" i="69" s="1"/>
  <c r="Q107" i="69"/>
  <c r="O107" i="69"/>
  <c r="AA106" i="69"/>
  <c r="Y106" i="69"/>
  <c r="O106" i="69"/>
  <c r="Q106" i="69" s="1"/>
  <c r="Y105" i="69"/>
  <c r="AA105" i="69" s="1"/>
  <c r="Q105" i="69"/>
  <c r="O105" i="69"/>
  <c r="AA104" i="69"/>
  <c r="Y104" i="69"/>
  <c r="O104" i="69"/>
  <c r="Q104" i="69" s="1"/>
  <c r="Y103" i="69"/>
  <c r="AA103" i="69" s="1"/>
  <c r="Q103" i="69"/>
  <c r="O103" i="69"/>
  <c r="AA102" i="69"/>
  <c r="Y102" i="69"/>
  <c r="O102" i="69"/>
  <c r="Q102" i="69" s="1"/>
  <c r="Y101" i="69"/>
  <c r="AA101" i="69" s="1"/>
  <c r="Q101" i="69"/>
  <c r="O101" i="69"/>
  <c r="AA100" i="69"/>
  <c r="Y100" i="69"/>
  <c r="O100" i="69"/>
  <c r="Q100" i="69" s="1"/>
  <c r="Y99" i="69"/>
  <c r="AA99" i="69" s="1"/>
  <c r="Q99" i="69"/>
  <c r="O99" i="69"/>
  <c r="AA98" i="69"/>
  <c r="Y98" i="69"/>
  <c r="O98" i="69"/>
  <c r="Q98" i="69" s="1"/>
  <c r="Y97" i="69"/>
  <c r="AA97" i="69" s="1"/>
  <c r="Q97" i="69"/>
  <c r="O97" i="69"/>
  <c r="AA96" i="69"/>
  <c r="Y96" i="69"/>
  <c r="O96" i="69"/>
  <c r="Q96" i="69" s="1"/>
  <c r="Y95" i="69"/>
  <c r="AA95" i="69" s="1"/>
  <c r="Q95" i="69"/>
  <c r="O95" i="69"/>
  <c r="AA94" i="69"/>
  <c r="Y94" i="69"/>
  <c r="O94" i="69"/>
  <c r="Q94" i="69" s="1"/>
  <c r="Y93" i="69"/>
  <c r="AA93" i="69" s="1"/>
  <c r="Q93" i="69"/>
  <c r="O93" i="69"/>
  <c r="AA92" i="69"/>
  <c r="Y92" i="69"/>
  <c r="O92" i="69"/>
  <c r="Q92" i="69" s="1"/>
  <c r="Y91" i="69"/>
  <c r="AA91" i="69" s="1"/>
  <c r="Q91" i="69"/>
  <c r="O91" i="69"/>
  <c r="AA90" i="69"/>
  <c r="Y90" i="69"/>
  <c r="O90" i="69"/>
  <c r="Q90" i="69" s="1"/>
  <c r="Y89" i="69"/>
  <c r="AA89" i="69" s="1"/>
  <c r="Q89" i="69"/>
  <c r="O89" i="69"/>
  <c r="AA88" i="69"/>
  <c r="Y88" i="69"/>
  <c r="O88" i="69"/>
  <c r="Q88" i="69" s="1"/>
  <c r="Y87" i="69"/>
  <c r="AA87" i="69" s="1"/>
  <c r="Q87" i="69"/>
  <c r="O87" i="69"/>
  <c r="AA86" i="69"/>
  <c r="Y86" i="69"/>
  <c r="O86" i="69"/>
  <c r="Q86" i="69" s="1"/>
  <c r="Y85" i="69"/>
  <c r="AA85" i="69" s="1"/>
  <c r="Q85" i="69"/>
  <c r="O85" i="69"/>
  <c r="AA84" i="69"/>
  <c r="Y84" i="69"/>
  <c r="O84" i="69"/>
  <c r="Q84" i="69" s="1"/>
  <c r="Y83" i="69"/>
  <c r="AA83" i="69" s="1"/>
  <c r="Q83" i="69"/>
  <c r="O83" i="69"/>
  <c r="AA82" i="69"/>
  <c r="Y82" i="69"/>
  <c r="O82" i="69"/>
  <c r="Q82" i="69" s="1"/>
  <c r="Y81" i="69"/>
  <c r="AA81" i="69" s="1"/>
  <c r="Q81" i="69"/>
  <c r="O81" i="69"/>
  <c r="AA80" i="69"/>
  <c r="Y80" i="69"/>
  <c r="O80" i="69"/>
  <c r="Q80" i="69" s="1"/>
  <c r="Y79" i="69"/>
  <c r="AA79" i="69" s="1"/>
  <c r="Q79" i="69"/>
  <c r="O79" i="69"/>
  <c r="AA78" i="69"/>
  <c r="Y78" i="69"/>
  <c r="O78" i="69"/>
  <c r="Q78" i="69" s="1"/>
  <c r="Y77" i="69"/>
  <c r="AA77" i="69" s="1"/>
  <c r="Q77" i="69"/>
  <c r="O77" i="69"/>
  <c r="AA76" i="69"/>
  <c r="Y76" i="69"/>
  <c r="O76" i="69"/>
  <c r="Q76" i="69" s="1"/>
  <c r="Y75" i="69"/>
  <c r="AA75" i="69" s="1"/>
  <c r="Q75" i="69"/>
  <c r="O75" i="69"/>
  <c r="AA74" i="69"/>
  <c r="Y74" i="69"/>
  <c r="O74" i="69"/>
  <c r="Q74" i="69" s="1"/>
  <c r="Y73" i="69"/>
  <c r="AA73" i="69" s="1"/>
  <c r="Q73" i="69"/>
  <c r="O73" i="69"/>
  <c r="AA72" i="69"/>
  <c r="Y72" i="69"/>
  <c r="O72" i="69"/>
  <c r="Q72" i="69" s="1"/>
  <c r="Y71" i="69"/>
  <c r="AA71" i="69" s="1"/>
  <c r="Q71" i="69"/>
  <c r="O71" i="69"/>
  <c r="AA70" i="69"/>
  <c r="Y70" i="69"/>
  <c r="O70" i="69"/>
  <c r="Q70" i="69" s="1"/>
  <c r="Y69" i="69"/>
  <c r="AA69" i="69" s="1"/>
  <c r="Q69" i="69"/>
  <c r="O69" i="69"/>
  <c r="AA68" i="69"/>
  <c r="Y68" i="69"/>
  <c r="O68" i="69"/>
  <c r="Q68" i="69" s="1"/>
  <c r="Y67" i="69"/>
  <c r="AA67" i="69" s="1"/>
  <c r="Q67" i="69"/>
  <c r="O67" i="69"/>
  <c r="AA66" i="69"/>
  <c r="Y66" i="69"/>
  <c r="O66" i="69"/>
  <c r="Q66" i="69" s="1"/>
  <c r="Y65" i="69"/>
  <c r="AA65" i="69" s="1"/>
  <c r="Q65" i="69"/>
  <c r="O65" i="69"/>
  <c r="AA64" i="69"/>
  <c r="Y64" i="69"/>
  <c r="O64" i="69"/>
  <c r="Q64" i="69" s="1"/>
  <c r="Y63" i="69"/>
  <c r="AA63" i="69" s="1"/>
  <c r="Q63" i="69"/>
  <c r="O63" i="69"/>
  <c r="AA62" i="69"/>
  <c r="Y62" i="69"/>
  <c r="O62" i="69"/>
  <c r="Q62" i="69" s="1"/>
  <c r="Y61" i="69"/>
  <c r="AA61" i="69" s="1"/>
  <c r="Q61" i="69"/>
  <c r="O61" i="69"/>
  <c r="AA60" i="69"/>
  <c r="Y60" i="69"/>
  <c r="O60" i="69"/>
  <c r="Q60" i="69" s="1"/>
  <c r="Y59" i="69"/>
  <c r="AA59" i="69" s="1"/>
  <c r="Q59" i="69"/>
  <c r="O59" i="69"/>
  <c r="AA58" i="69"/>
  <c r="Y58" i="69"/>
  <c r="O58" i="69"/>
  <c r="Q58" i="69" s="1"/>
  <c r="Y57" i="69"/>
  <c r="AA57" i="69" s="1"/>
  <c r="Q57" i="69"/>
  <c r="O57" i="69"/>
  <c r="AA56" i="69"/>
  <c r="Y56" i="69"/>
  <c r="O56" i="69"/>
  <c r="Q56" i="69" s="1"/>
  <c r="Y55" i="69"/>
  <c r="AA55" i="69" s="1"/>
  <c r="Q55" i="69"/>
  <c r="O55" i="69"/>
  <c r="AA54" i="69"/>
  <c r="Y54" i="69"/>
  <c r="O54" i="69"/>
  <c r="Q54" i="69" s="1"/>
  <c r="Y53" i="69"/>
  <c r="AA53" i="69" s="1"/>
  <c r="Q53" i="69"/>
  <c r="O53" i="69"/>
  <c r="AA52" i="69"/>
  <c r="Y52" i="69"/>
  <c r="O52" i="69"/>
  <c r="Q52" i="69" s="1"/>
  <c r="Y51" i="69"/>
  <c r="AA51" i="69" s="1"/>
  <c r="Q51" i="69"/>
  <c r="O51" i="69"/>
  <c r="AA50" i="69"/>
  <c r="Y50" i="69"/>
  <c r="O50" i="69"/>
  <c r="Q50" i="69" s="1"/>
  <c r="Y49" i="69"/>
  <c r="AA49" i="69" s="1"/>
  <c r="Q49" i="69"/>
  <c r="O49" i="69"/>
  <c r="AA48" i="69"/>
  <c r="Y48" i="69"/>
  <c r="O48" i="69"/>
  <c r="Q48" i="69" s="1"/>
  <c r="Y47" i="69"/>
  <c r="AA47" i="69" s="1"/>
  <c r="Q47" i="69"/>
  <c r="O47" i="69"/>
  <c r="AA46" i="69"/>
  <c r="Y46" i="69"/>
  <c r="O46" i="69"/>
  <c r="Q46" i="69" s="1"/>
  <c r="Y45" i="69"/>
  <c r="AA45" i="69" s="1"/>
  <c r="Q45" i="69"/>
  <c r="O45" i="69"/>
  <c r="AA44" i="69"/>
  <c r="Y44" i="69"/>
  <c r="O44" i="69"/>
  <c r="Q44" i="69" s="1"/>
  <c r="AL43" i="69"/>
  <c r="AA43" i="69"/>
  <c r="Y43" i="69"/>
  <c r="O43" i="69"/>
  <c r="Q43" i="69" s="1"/>
  <c r="AL42" i="69"/>
  <c r="AA42" i="69"/>
  <c r="Y42" i="69"/>
  <c r="O42" i="69"/>
  <c r="Q42" i="69" s="1"/>
  <c r="AL41" i="69"/>
  <c r="AA41" i="69"/>
  <c r="Y41" i="69"/>
  <c r="O41" i="69"/>
  <c r="Q41" i="69" s="1"/>
  <c r="AL40" i="69"/>
  <c r="AA40" i="69"/>
  <c r="Y40" i="69"/>
  <c r="O40" i="69"/>
  <c r="Q40" i="69" s="1"/>
  <c r="AL39" i="69"/>
  <c r="AA39" i="69"/>
  <c r="Y39" i="69"/>
  <c r="O39" i="69"/>
  <c r="Q39" i="69" s="1"/>
  <c r="AL38" i="69"/>
  <c r="AA38" i="69"/>
  <c r="Y38" i="69"/>
  <c r="O38" i="69"/>
  <c r="Q38" i="69" s="1"/>
  <c r="AL37" i="69"/>
  <c r="AA37" i="69"/>
  <c r="Y37" i="69"/>
  <c r="O37" i="69"/>
  <c r="Q37" i="69" s="1"/>
  <c r="AL36" i="69"/>
  <c r="AA36" i="69"/>
  <c r="Y36" i="69"/>
  <c r="O36" i="69"/>
  <c r="Q36" i="69" s="1"/>
  <c r="AL35" i="69"/>
  <c r="AA35" i="69"/>
  <c r="Y35" i="69"/>
  <c r="O35" i="69"/>
  <c r="Q35" i="69" s="1"/>
  <c r="AL34" i="69"/>
  <c r="AA34" i="69"/>
  <c r="Y34" i="69"/>
  <c r="O34" i="69"/>
  <c r="Q34" i="69" s="1"/>
  <c r="AL33" i="69"/>
  <c r="AA33" i="69"/>
  <c r="Y33" i="69"/>
  <c r="O33" i="69"/>
  <c r="Q33" i="69" s="1"/>
  <c r="AL32" i="69"/>
  <c r="AA32" i="69"/>
  <c r="Y32" i="69"/>
  <c r="O32" i="69"/>
  <c r="Q32" i="69" s="1"/>
  <c r="AL31" i="69"/>
  <c r="AA31" i="69"/>
  <c r="Y31" i="69"/>
  <c r="O31" i="69"/>
  <c r="Q31" i="69" s="1"/>
  <c r="AL30" i="69"/>
  <c r="AA30" i="69"/>
  <c r="Y30" i="69"/>
  <c r="O30" i="69"/>
  <c r="Q30" i="69" s="1"/>
  <c r="AL29" i="69"/>
  <c r="AA29" i="69"/>
  <c r="Y29" i="69"/>
  <c r="O29" i="69"/>
  <c r="Q29" i="69" s="1"/>
  <c r="AL28" i="69"/>
  <c r="AA28" i="69"/>
  <c r="Y28" i="69"/>
  <c r="O28" i="69"/>
  <c r="Q28" i="69" s="1"/>
  <c r="AL27" i="69"/>
  <c r="AA27" i="69"/>
  <c r="Y27" i="69"/>
  <c r="O27" i="69"/>
  <c r="Q27" i="69" s="1"/>
  <c r="AL26" i="69"/>
  <c r="AA26" i="69"/>
  <c r="Y26" i="69"/>
  <c r="O26" i="69"/>
  <c r="Q26" i="69" s="1"/>
  <c r="AL25" i="69"/>
  <c r="AA25" i="69"/>
  <c r="Y25" i="69"/>
  <c r="O25" i="69"/>
  <c r="Q25" i="69" s="1"/>
  <c r="AL24" i="69"/>
  <c r="AA24" i="69"/>
  <c r="Y24" i="69"/>
  <c r="O24" i="69"/>
  <c r="Q24" i="69" s="1"/>
  <c r="AL23" i="69"/>
  <c r="AA23" i="69"/>
  <c r="Y23" i="69"/>
  <c r="O23" i="69"/>
  <c r="Q23" i="69" s="1"/>
  <c r="AL22" i="69"/>
  <c r="AA22" i="69"/>
  <c r="Y22" i="69"/>
  <c r="O22" i="69"/>
  <c r="Q22" i="69" s="1"/>
  <c r="AL21" i="69"/>
  <c r="AA21" i="69"/>
  <c r="Y21" i="69"/>
  <c r="O21" i="69"/>
  <c r="Q21" i="69" s="1"/>
  <c r="AL20" i="69"/>
  <c r="Y20" i="69"/>
  <c r="AA20" i="69" s="1"/>
  <c r="Q20" i="69"/>
  <c r="O20" i="69"/>
  <c r="AL19" i="69"/>
  <c r="Y19" i="69"/>
  <c r="AA19" i="69" s="1"/>
  <c r="Q19" i="69"/>
  <c r="O19" i="69"/>
  <c r="AL18" i="69"/>
  <c r="Y18" i="69"/>
  <c r="AA18" i="69" s="1"/>
  <c r="Q18" i="69"/>
  <c r="O18" i="69"/>
  <c r="AL17" i="69"/>
  <c r="Y17" i="69"/>
  <c r="AA17" i="69" s="1"/>
  <c r="Q17" i="69"/>
  <c r="O17" i="69"/>
  <c r="AL16" i="69"/>
  <c r="Y16" i="69"/>
  <c r="AA16" i="69" s="1"/>
  <c r="Q16" i="69"/>
  <c r="O16" i="69"/>
  <c r="AL15" i="69"/>
  <c r="Y15" i="69"/>
  <c r="AA15" i="69" s="1"/>
  <c r="Q15" i="69"/>
  <c r="O15" i="69"/>
  <c r="AL14" i="69"/>
  <c r="AJ14" i="69"/>
  <c r="AJ15" i="69" s="1"/>
  <c r="AJ16" i="69" s="1"/>
  <c r="AJ17" i="69" s="1"/>
  <c r="AJ18" i="69" s="1"/>
  <c r="AJ19" i="69" s="1"/>
  <c r="AJ20" i="69" s="1"/>
  <c r="AJ21" i="69" s="1"/>
  <c r="AJ22" i="69" s="1"/>
  <c r="AJ23" i="69" s="1"/>
  <c r="AJ24" i="69" s="1"/>
  <c r="AJ25" i="69" s="1"/>
  <c r="AJ26" i="69" s="1"/>
  <c r="AJ27" i="69" s="1"/>
  <c r="AJ28" i="69" s="1"/>
  <c r="AJ29" i="69" s="1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G14" i="69"/>
  <c r="AG15" i="69" s="1"/>
  <c r="AG16" i="69" s="1"/>
  <c r="AG17" i="69" s="1"/>
  <c r="AG18" i="69" s="1"/>
  <c r="AG19" i="69" s="1"/>
  <c r="AG20" i="69" s="1"/>
  <c r="AG21" i="69" s="1"/>
  <c r="AG22" i="69" s="1"/>
  <c r="AG23" i="69" s="1"/>
  <c r="AG24" i="69" s="1"/>
  <c r="AG25" i="69" s="1"/>
  <c r="AG26" i="69" s="1"/>
  <c r="AG27" i="69" s="1"/>
  <c r="AG28" i="69" s="1"/>
  <c r="AG29" i="69" s="1"/>
  <c r="AG30" i="69" s="1"/>
  <c r="AG31" i="69" s="1"/>
  <c r="AG32" i="69" s="1"/>
  <c r="AG33" i="69" s="1"/>
  <c r="AG34" i="69" s="1"/>
  <c r="AG35" i="69" s="1"/>
  <c r="AG36" i="69" s="1"/>
  <c r="AG37" i="69" s="1"/>
  <c r="AG38" i="69" s="1"/>
  <c r="AG39" i="69" s="1"/>
  <c r="AG40" i="69" s="1"/>
  <c r="AG41" i="69" s="1"/>
  <c r="AG42" i="69" s="1"/>
  <c r="AG43" i="69" s="1"/>
  <c r="Y14" i="69"/>
  <c r="AA14" i="69" s="1"/>
  <c r="Q14" i="69"/>
  <c r="O14" i="69"/>
  <c r="AL13" i="69"/>
  <c r="Y13" i="69"/>
  <c r="AA13" i="69" s="1"/>
  <c r="W13" i="69"/>
  <c r="W14" i="69" s="1"/>
  <c r="W15" i="69" s="1"/>
  <c r="W16" i="69" s="1"/>
  <c r="W17" i="69" s="1"/>
  <c r="W18" i="69" s="1"/>
  <c r="W19" i="69" s="1"/>
  <c r="W20" i="69" s="1"/>
  <c r="W21" i="69" s="1"/>
  <c r="W22" i="69" s="1"/>
  <c r="W23" i="69" s="1"/>
  <c r="W24" i="69" s="1"/>
  <c r="W25" i="69" s="1"/>
  <c r="W26" i="69" s="1"/>
  <c r="W27" i="69" s="1"/>
  <c r="W28" i="69" s="1"/>
  <c r="W29" i="69" s="1"/>
  <c r="W30" i="69" s="1"/>
  <c r="W31" i="69" s="1"/>
  <c r="W32" i="69" s="1"/>
  <c r="W33" i="69" s="1"/>
  <c r="W34" i="69" s="1"/>
  <c r="W35" i="69" s="1"/>
  <c r="W36" i="69" s="1"/>
  <c r="W37" i="69" s="1"/>
  <c r="W38" i="69" s="1"/>
  <c r="W39" i="69" s="1"/>
  <c r="W40" i="69" s="1"/>
  <c r="W41" i="69" s="1"/>
  <c r="W42" i="69" s="1"/>
  <c r="W43" i="69" s="1"/>
  <c r="W44" i="69" s="1"/>
  <c r="W45" i="69" s="1"/>
  <c r="W46" i="69" s="1"/>
  <c r="W47" i="69" s="1"/>
  <c r="W48" i="69" s="1"/>
  <c r="W49" i="69" s="1"/>
  <c r="W50" i="69" s="1"/>
  <c r="W51" i="69" s="1"/>
  <c r="W52" i="69" s="1"/>
  <c r="W53" i="69" s="1"/>
  <c r="W54" i="69" s="1"/>
  <c r="W55" i="69" s="1"/>
  <c r="W56" i="69" s="1"/>
  <c r="W57" i="69" s="1"/>
  <c r="W58" i="69" s="1"/>
  <c r="W59" i="69" s="1"/>
  <c r="W60" i="69" s="1"/>
  <c r="W61" i="69" s="1"/>
  <c r="W62" i="69" s="1"/>
  <c r="W63" i="69" s="1"/>
  <c r="W64" i="69" s="1"/>
  <c r="W65" i="69" s="1"/>
  <c r="W66" i="69" s="1"/>
  <c r="W67" i="69" s="1"/>
  <c r="W68" i="69" s="1"/>
  <c r="W69" i="69" s="1"/>
  <c r="W70" i="69" s="1"/>
  <c r="W71" i="69" s="1"/>
  <c r="W72" i="69" s="1"/>
  <c r="W73" i="69" s="1"/>
  <c r="W74" i="69" s="1"/>
  <c r="W75" i="69" s="1"/>
  <c r="W76" i="69" s="1"/>
  <c r="W77" i="69" s="1"/>
  <c r="W78" i="69" s="1"/>
  <c r="W79" i="69" s="1"/>
  <c r="W80" i="69" s="1"/>
  <c r="W81" i="69" s="1"/>
  <c r="W82" i="69" s="1"/>
  <c r="W83" i="69" s="1"/>
  <c r="W84" i="69" s="1"/>
  <c r="W85" i="69" s="1"/>
  <c r="W86" i="69" s="1"/>
  <c r="W87" i="69" s="1"/>
  <c r="W88" i="69" s="1"/>
  <c r="W89" i="69" s="1"/>
  <c r="W90" i="69" s="1"/>
  <c r="W91" i="69" s="1"/>
  <c r="W92" i="69" s="1"/>
  <c r="W93" i="69" s="1"/>
  <c r="W94" i="69" s="1"/>
  <c r="W95" i="69" s="1"/>
  <c r="W96" i="69" s="1"/>
  <c r="W97" i="69" s="1"/>
  <c r="W98" i="69" s="1"/>
  <c r="W99" i="69" s="1"/>
  <c r="W100" i="69" s="1"/>
  <c r="W101" i="69" s="1"/>
  <c r="W102" i="69" s="1"/>
  <c r="W103" i="69" s="1"/>
  <c r="W104" i="69" s="1"/>
  <c r="W105" i="69" s="1"/>
  <c r="W106" i="69" s="1"/>
  <c r="W107" i="69" s="1"/>
  <c r="W108" i="69" s="1"/>
  <c r="W109" i="69" s="1"/>
  <c r="W110" i="69" s="1"/>
  <c r="W111" i="69" s="1"/>
  <c r="W112" i="69" s="1"/>
  <c r="W113" i="69" s="1"/>
  <c r="W114" i="69" s="1"/>
  <c r="W115" i="69" s="1"/>
  <c r="Q13" i="69"/>
  <c r="O13" i="69"/>
  <c r="M13" i="69"/>
  <c r="M14" i="69" s="1"/>
  <c r="M15" i="69" s="1"/>
  <c r="M16" i="69" s="1"/>
  <c r="M17" i="69" s="1"/>
  <c r="M18" i="69" s="1"/>
  <c r="M19" i="69" s="1"/>
  <c r="M20" i="69" s="1"/>
  <c r="M21" i="69" s="1"/>
  <c r="M22" i="69" s="1"/>
  <c r="M23" i="69" s="1"/>
  <c r="M24" i="69" s="1"/>
  <c r="M25" i="69" s="1"/>
  <c r="M26" i="69" s="1"/>
  <c r="M27" i="69" s="1"/>
  <c r="M28" i="69" s="1"/>
  <c r="M29" i="69" s="1"/>
  <c r="M30" i="69" s="1"/>
  <c r="M31" i="69" s="1"/>
  <c r="M32" i="69" s="1"/>
  <c r="M33" i="69" s="1"/>
  <c r="M34" i="69" s="1"/>
  <c r="M35" i="69" s="1"/>
  <c r="M36" i="69" s="1"/>
  <c r="M37" i="69" s="1"/>
  <c r="M38" i="69" s="1"/>
  <c r="M39" i="69" s="1"/>
  <c r="M40" i="69" s="1"/>
  <c r="M41" i="69" s="1"/>
  <c r="M42" i="69" s="1"/>
  <c r="M43" i="69" s="1"/>
  <c r="M44" i="69" s="1"/>
  <c r="M45" i="69" s="1"/>
  <c r="M46" i="69" s="1"/>
  <c r="M47" i="69" s="1"/>
  <c r="M48" i="69" s="1"/>
  <c r="M49" i="69" s="1"/>
  <c r="M50" i="69" s="1"/>
  <c r="M51" i="69" s="1"/>
  <c r="M52" i="69" s="1"/>
  <c r="M53" i="69" s="1"/>
  <c r="M54" i="69" s="1"/>
  <c r="M55" i="69" s="1"/>
  <c r="M56" i="69" s="1"/>
  <c r="M57" i="69" s="1"/>
  <c r="M58" i="69" s="1"/>
  <c r="M59" i="69" s="1"/>
  <c r="M60" i="69" s="1"/>
  <c r="M61" i="69" s="1"/>
  <c r="M62" i="69" s="1"/>
  <c r="M63" i="69" s="1"/>
  <c r="M64" i="69" s="1"/>
  <c r="M65" i="69" s="1"/>
  <c r="M66" i="69" s="1"/>
  <c r="M67" i="69" s="1"/>
  <c r="M68" i="69" s="1"/>
  <c r="M69" i="69" s="1"/>
  <c r="M70" i="69" s="1"/>
  <c r="M71" i="69" s="1"/>
  <c r="M72" i="69" s="1"/>
  <c r="M73" i="69" s="1"/>
  <c r="M74" i="69" s="1"/>
  <c r="M75" i="69" s="1"/>
  <c r="M76" i="69" s="1"/>
  <c r="M77" i="69" s="1"/>
  <c r="M78" i="69" s="1"/>
  <c r="M79" i="69" s="1"/>
  <c r="M80" i="69" s="1"/>
  <c r="M81" i="69" s="1"/>
  <c r="M82" i="69" s="1"/>
  <c r="M83" i="69" s="1"/>
  <c r="M84" i="69" s="1"/>
  <c r="M85" i="69" s="1"/>
  <c r="M86" i="69" s="1"/>
  <c r="M87" i="69" s="1"/>
  <c r="M88" i="69" s="1"/>
  <c r="M89" i="69" s="1"/>
  <c r="M90" i="69" s="1"/>
  <c r="M91" i="69" s="1"/>
  <c r="M92" i="69" s="1"/>
  <c r="M93" i="69" s="1"/>
  <c r="M94" i="69" s="1"/>
  <c r="M95" i="69" s="1"/>
  <c r="M96" i="69" s="1"/>
  <c r="M97" i="69" s="1"/>
  <c r="M98" i="69" s="1"/>
  <c r="M99" i="69" s="1"/>
  <c r="M100" i="69" s="1"/>
  <c r="M101" i="69" s="1"/>
  <c r="M102" i="69" s="1"/>
  <c r="M103" i="69" s="1"/>
  <c r="M104" i="69" s="1"/>
  <c r="M105" i="69" s="1"/>
  <c r="M106" i="69" s="1"/>
  <c r="M107" i="69" s="1"/>
  <c r="M108" i="69" s="1"/>
  <c r="M109" i="69" s="1"/>
  <c r="M110" i="69" s="1"/>
  <c r="M111" i="69" s="1"/>
  <c r="M112" i="69" s="1"/>
  <c r="M113" i="69" s="1"/>
  <c r="M114" i="69" s="1"/>
  <c r="M115" i="69" s="1"/>
  <c r="I13" i="69"/>
  <c r="I14" i="69" s="1"/>
  <c r="I15" i="69" s="1"/>
  <c r="I16" i="69" s="1"/>
  <c r="I17" i="69" s="1"/>
  <c r="I18" i="69" s="1"/>
  <c r="I19" i="69" s="1"/>
  <c r="I20" i="69" s="1"/>
  <c r="I21" i="69" s="1"/>
  <c r="I22" i="69" s="1"/>
  <c r="I23" i="69" s="1"/>
  <c r="I24" i="69" s="1"/>
  <c r="I25" i="69" s="1"/>
  <c r="I26" i="69" s="1"/>
  <c r="I27" i="69" s="1"/>
  <c r="I28" i="69" s="1"/>
  <c r="I29" i="69" s="1"/>
  <c r="I30" i="69" s="1"/>
  <c r="I31" i="69" s="1"/>
  <c r="I32" i="69" s="1"/>
  <c r="I33" i="69" s="1"/>
  <c r="I34" i="69" s="1"/>
  <c r="I35" i="69" s="1"/>
  <c r="I36" i="69" s="1"/>
  <c r="I37" i="69" s="1"/>
  <c r="I38" i="69" s="1"/>
  <c r="I39" i="69" s="1"/>
  <c r="I40" i="69" s="1"/>
  <c r="I41" i="69" s="1"/>
  <c r="I42" i="69" s="1"/>
  <c r="I43" i="69" s="1"/>
  <c r="I44" i="69" s="1"/>
  <c r="I45" i="69" s="1"/>
  <c r="I46" i="69" s="1"/>
  <c r="I47" i="69" s="1"/>
  <c r="I48" i="69" s="1"/>
  <c r="I49" i="69" s="1"/>
  <c r="I50" i="69" s="1"/>
  <c r="I51" i="69" s="1"/>
  <c r="I52" i="69" s="1"/>
  <c r="I53" i="69" s="1"/>
  <c r="I54" i="69" s="1"/>
  <c r="I55" i="69" s="1"/>
  <c r="I56" i="69" s="1"/>
  <c r="I57" i="69" s="1"/>
  <c r="I58" i="69" s="1"/>
  <c r="I59" i="69" s="1"/>
  <c r="I60" i="69" s="1"/>
  <c r="I61" i="69" s="1"/>
  <c r="I62" i="69" s="1"/>
  <c r="I63" i="69" s="1"/>
  <c r="I64" i="69" s="1"/>
  <c r="I65" i="69" s="1"/>
  <c r="I66" i="69" s="1"/>
  <c r="I67" i="69" s="1"/>
  <c r="I68" i="69" s="1"/>
  <c r="I69" i="69" s="1"/>
  <c r="I70" i="69" s="1"/>
  <c r="I71" i="69" s="1"/>
  <c r="I72" i="69" s="1"/>
  <c r="I73" i="69" s="1"/>
  <c r="I74" i="69" s="1"/>
  <c r="I75" i="69" s="1"/>
  <c r="I76" i="69" s="1"/>
  <c r="I77" i="69" s="1"/>
  <c r="I78" i="69" s="1"/>
  <c r="I79" i="69" s="1"/>
  <c r="I80" i="69" s="1"/>
  <c r="I81" i="69" s="1"/>
  <c r="I82" i="69" s="1"/>
  <c r="I83" i="69" s="1"/>
  <c r="I84" i="69" s="1"/>
  <c r="I85" i="69" s="1"/>
  <c r="I86" i="69" s="1"/>
  <c r="I87" i="69" s="1"/>
  <c r="I88" i="69" s="1"/>
  <c r="I89" i="69" s="1"/>
  <c r="I90" i="69" s="1"/>
  <c r="I91" i="69" s="1"/>
  <c r="I92" i="69" s="1"/>
  <c r="I93" i="69" s="1"/>
  <c r="I94" i="69" s="1"/>
  <c r="I95" i="69" s="1"/>
  <c r="I96" i="69" s="1"/>
  <c r="I97" i="69" s="1"/>
  <c r="I98" i="69" s="1"/>
  <c r="I99" i="69" s="1"/>
  <c r="I100" i="69" s="1"/>
  <c r="I101" i="69" s="1"/>
  <c r="I102" i="69" s="1"/>
  <c r="I103" i="69" s="1"/>
  <c r="I104" i="69" s="1"/>
  <c r="I105" i="69" s="1"/>
  <c r="I106" i="69" s="1"/>
  <c r="I107" i="69" s="1"/>
  <c r="I108" i="69" s="1"/>
  <c r="I109" i="69" s="1"/>
  <c r="I110" i="69" s="1"/>
  <c r="I111" i="69" s="1"/>
  <c r="I112" i="69" s="1"/>
  <c r="I113" i="69" s="1"/>
  <c r="I114" i="69" s="1"/>
  <c r="I115" i="69" s="1"/>
  <c r="Y12" i="69"/>
  <c r="AC12" i="69" s="1"/>
  <c r="Q12" i="69"/>
  <c r="O12" i="69"/>
  <c r="S12" i="69" s="1"/>
  <c r="AC20" i="69" s="1"/>
  <c r="Y6" i="69" s="1"/>
  <c r="AG6" i="69"/>
  <c r="U6" i="69"/>
  <c r="K6" i="69"/>
  <c r="G6" i="69"/>
  <c r="Y115" i="68"/>
  <c r="AA115" i="68" s="1"/>
  <c r="Q115" i="68"/>
  <c r="O115" i="68"/>
  <c r="AA114" i="68"/>
  <c r="Y114" i="68"/>
  <c r="O114" i="68"/>
  <c r="Q114" i="68" s="1"/>
  <c r="Y113" i="68"/>
  <c r="AA113" i="68" s="1"/>
  <c r="Q113" i="68"/>
  <c r="O113" i="68"/>
  <c r="AA112" i="68"/>
  <c r="Y112" i="68"/>
  <c r="O112" i="68"/>
  <c r="Q112" i="68" s="1"/>
  <c r="Y111" i="68"/>
  <c r="AA111" i="68" s="1"/>
  <c r="Q111" i="68"/>
  <c r="O111" i="68"/>
  <c r="AA110" i="68"/>
  <c r="Y110" i="68"/>
  <c r="O110" i="68"/>
  <c r="Q110" i="68" s="1"/>
  <c r="Y109" i="68"/>
  <c r="AA109" i="68" s="1"/>
  <c r="Q109" i="68"/>
  <c r="O109" i="68"/>
  <c r="AA108" i="68"/>
  <c r="Y108" i="68"/>
  <c r="O108" i="68"/>
  <c r="Q108" i="68" s="1"/>
  <c r="Y107" i="68"/>
  <c r="AA107" i="68" s="1"/>
  <c r="Q107" i="68"/>
  <c r="O107" i="68"/>
  <c r="AA106" i="68"/>
  <c r="Y106" i="68"/>
  <c r="O106" i="68"/>
  <c r="Q106" i="68" s="1"/>
  <c r="Y105" i="68"/>
  <c r="AA105" i="68" s="1"/>
  <c r="Q105" i="68"/>
  <c r="O105" i="68"/>
  <c r="AA104" i="68"/>
  <c r="Y104" i="68"/>
  <c r="O104" i="68"/>
  <c r="Q104" i="68" s="1"/>
  <c r="Y103" i="68"/>
  <c r="AA103" i="68" s="1"/>
  <c r="Q103" i="68"/>
  <c r="O103" i="68"/>
  <c r="AA102" i="68"/>
  <c r="Y102" i="68"/>
  <c r="O102" i="68"/>
  <c r="Q102" i="68" s="1"/>
  <c r="Y101" i="68"/>
  <c r="AA101" i="68" s="1"/>
  <c r="Q101" i="68"/>
  <c r="O101" i="68"/>
  <c r="AA100" i="68"/>
  <c r="Y100" i="68"/>
  <c r="O100" i="68"/>
  <c r="Q100" i="68" s="1"/>
  <c r="Y99" i="68"/>
  <c r="AA99" i="68" s="1"/>
  <c r="Q99" i="68"/>
  <c r="O99" i="68"/>
  <c r="AA98" i="68"/>
  <c r="Y98" i="68"/>
  <c r="O98" i="68"/>
  <c r="Q98" i="68" s="1"/>
  <c r="Y97" i="68"/>
  <c r="AA97" i="68" s="1"/>
  <c r="Q97" i="68"/>
  <c r="O97" i="68"/>
  <c r="AA96" i="68"/>
  <c r="Y96" i="68"/>
  <c r="O96" i="68"/>
  <c r="Q96" i="68" s="1"/>
  <c r="Y95" i="68"/>
  <c r="AA95" i="68" s="1"/>
  <c r="Q95" i="68"/>
  <c r="O95" i="68"/>
  <c r="AA94" i="68"/>
  <c r="Y94" i="68"/>
  <c r="O94" i="68"/>
  <c r="Q94" i="68" s="1"/>
  <c r="Y93" i="68"/>
  <c r="AA93" i="68" s="1"/>
  <c r="Q93" i="68"/>
  <c r="O93" i="68"/>
  <c r="AA92" i="68"/>
  <c r="Y92" i="68"/>
  <c r="O92" i="68"/>
  <c r="Q92" i="68" s="1"/>
  <c r="Y91" i="68"/>
  <c r="AA91" i="68" s="1"/>
  <c r="Q91" i="68"/>
  <c r="O91" i="68"/>
  <c r="AA90" i="68"/>
  <c r="Y90" i="68"/>
  <c r="O90" i="68"/>
  <c r="Q90" i="68" s="1"/>
  <c r="Y89" i="68"/>
  <c r="AA89" i="68" s="1"/>
  <c r="Q89" i="68"/>
  <c r="O89" i="68"/>
  <c r="AA88" i="68"/>
  <c r="Y88" i="68"/>
  <c r="O88" i="68"/>
  <c r="Q88" i="68" s="1"/>
  <c r="Y87" i="68"/>
  <c r="AA87" i="68" s="1"/>
  <c r="Q87" i="68"/>
  <c r="O87" i="68"/>
  <c r="AA86" i="68"/>
  <c r="Y86" i="68"/>
  <c r="O86" i="68"/>
  <c r="Q86" i="68" s="1"/>
  <c r="Y85" i="68"/>
  <c r="AA85" i="68" s="1"/>
  <c r="Q85" i="68"/>
  <c r="O85" i="68"/>
  <c r="AA84" i="68"/>
  <c r="Y84" i="68"/>
  <c r="O84" i="68"/>
  <c r="Q84" i="68" s="1"/>
  <c r="Y83" i="68"/>
  <c r="AA83" i="68" s="1"/>
  <c r="Q83" i="68"/>
  <c r="O83" i="68"/>
  <c r="AA82" i="68"/>
  <c r="Y82" i="68"/>
  <c r="O82" i="68"/>
  <c r="Q82" i="68" s="1"/>
  <c r="AA81" i="68"/>
  <c r="Y81" i="68"/>
  <c r="O81" i="68"/>
  <c r="Q81" i="68" s="1"/>
  <c r="Y80" i="68"/>
  <c r="AA80" i="68" s="1"/>
  <c r="Q80" i="68"/>
  <c r="O80" i="68"/>
  <c r="AA79" i="68"/>
  <c r="Y79" i="68"/>
  <c r="O79" i="68"/>
  <c r="Q79" i="68" s="1"/>
  <c r="Y78" i="68"/>
  <c r="AA78" i="68" s="1"/>
  <c r="Q78" i="68"/>
  <c r="O78" i="68"/>
  <c r="AA77" i="68"/>
  <c r="Y77" i="68"/>
  <c r="O77" i="68"/>
  <c r="Q77" i="68" s="1"/>
  <c r="Y76" i="68"/>
  <c r="AA76" i="68" s="1"/>
  <c r="Q76" i="68"/>
  <c r="O76" i="68"/>
  <c r="AA75" i="68"/>
  <c r="Y75" i="68"/>
  <c r="O75" i="68"/>
  <c r="Q75" i="68" s="1"/>
  <c r="Y74" i="68"/>
  <c r="AA74" i="68" s="1"/>
  <c r="Q74" i="68"/>
  <c r="O74" i="68"/>
  <c r="AA73" i="68"/>
  <c r="Y73" i="68"/>
  <c r="O73" i="68"/>
  <c r="Q73" i="68" s="1"/>
  <c r="Y72" i="68"/>
  <c r="AA72" i="68" s="1"/>
  <c r="Q72" i="68"/>
  <c r="O72" i="68"/>
  <c r="AA71" i="68"/>
  <c r="Y71" i="68"/>
  <c r="O71" i="68"/>
  <c r="Q71" i="68" s="1"/>
  <c r="Y70" i="68"/>
  <c r="AA70" i="68" s="1"/>
  <c r="Q70" i="68"/>
  <c r="O70" i="68"/>
  <c r="AA69" i="68"/>
  <c r="Y69" i="68"/>
  <c r="O69" i="68"/>
  <c r="Q69" i="68" s="1"/>
  <c r="Y68" i="68"/>
  <c r="AA68" i="68" s="1"/>
  <c r="Q68" i="68"/>
  <c r="O68" i="68"/>
  <c r="AA67" i="68"/>
  <c r="Y67" i="68"/>
  <c r="O67" i="68"/>
  <c r="Q67" i="68" s="1"/>
  <c r="Y66" i="68"/>
  <c r="AA66" i="68" s="1"/>
  <c r="Q66" i="68"/>
  <c r="O66" i="68"/>
  <c r="AA65" i="68"/>
  <c r="Y65" i="68"/>
  <c r="O65" i="68"/>
  <c r="Q65" i="68" s="1"/>
  <c r="Y64" i="68"/>
  <c r="AA64" i="68" s="1"/>
  <c r="Q64" i="68"/>
  <c r="O64" i="68"/>
  <c r="AA63" i="68"/>
  <c r="Y63" i="68"/>
  <c r="O63" i="68"/>
  <c r="Q63" i="68" s="1"/>
  <c r="Y62" i="68"/>
  <c r="AA62" i="68" s="1"/>
  <c r="Q62" i="68"/>
  <c r="O62" i="68"/>
  <c r="AA61" i="68"/>
  <c r="Y61" i="68"/>
  <c r="O61" i="68"/>
  <c r="Q61" i="68" s="1"/>
  <c r="Y60" i="68"/>
  <c r="AA60" i="68" s="1"/>
  <c r="Q60" i="68"/>
  <c r="O60" i="68"/>
  <c r="AA59" i="68"/>
  <c r="Y59" i="68"/>
  <c r="O59" i="68"/>
  <c r="Q59" i="68" s="1"/>
  <c r="Y58" i="68"/>
  <c r="AA58" i="68" s="1"/>
  <c r="Q58" i="68"/>
  <c r="O58" i="68"/>
  <c r="AA57" i="68"/>
  <c r="Y57" i="68"/>
  <c r="O57" i="68"/>
  <c r="Q57" i="68" s="1"/>
  <c r="Y56" i="68"/>
  <c r="AA56" i="68" s="1"/>
  <c r="Q56" i="68"/>
  <c r="O56" i="68"/>
  <c r="AA55" i="68"/>
  <c r="Y55" i="68"/>
  <c r="O55" i="68"/>
  <c r="Q55" i="68" s="1"/>
  <c r="Y54" i="68"/>
  <c r="AA54" i="68" s="1"/>
  <c r="Q54" i="68"/>
  <c r="O54" i="68"/>
  <c r="AA53" i="68"/>
  <c r="Y53" i="68"/>
  <c r="O53" i="68"/>
  <c r="Q53" i="68" s="1"/>
  <c r="Y52" i="68"/>
  <c r="AA52" i="68" s="1"/>
  <c r="Q52" i="68"/>
  <c r="O52" i="68"/>
  <c r="AA51" i="68"/>
  <c r="Y51" i="68"/>
  <c r="O51" i="68"/>
  <c r="Q51" i="68" s="1"/>
  <c r="Y50" i="68"/>
  <c r="AA50" i="68" s="1"/>
  <c r="Q50" i="68"/>
  <c r="O50" i="68"/>
  <c r="AA49" i="68"/>
  <c r="Y49" i="68"/>
  <c r="O49" i="68"/>
  <c r="Q49" i="68" s="1"/>
  <c r="Y48" i="68"/>
  <c r="AA48" i="68" s="1"/>
  <c r="Q48" i="68"/>
  <c r="O48" i="68"/>
  <c r="AA47" i="68"/>
  <c r="Y47" i="68"/>
  <c r="O47" i="68"/>
  <c r="Q47" i="68" s="1"/>
  <c r="Y46" i="68"/>
  <c r="AA46" i="68" s="1"/>
  <c r="Q46" i="68"/>
  <c r="O46" i="68"/>
  <c r="AA45" i="68"/>
  <c r="Y45" i="68"/>
  <c r="O45" i="68"/>
  <c r="Q45" i="68" s="1"/>
  <c r="Y44" i="68"/>
  <c r="AA44" i="68" s="1"/>
  <c r="Q44" i="68"/>
  <c r="O44" i="68"/>
  <c r="AL43" i="68"/>
  <c r="Y43" i="68"/>
  <c r="AA43" i="68" s="1"/>
  <c r="Q43" i="68"/>
  <c r="O43" i="68"/>
  <c r="AL42" i="68"/>
  <c r="Y42" i="68"/>
  <c r="AA42" i="68" s="1"/>
  <c r="Q42" i="68"/>
  <c r="O42" i="68"/>
  <c r="AL41" i="68"/>
  <c r="Y41" i="68"/>
  <c r="AA41" i="68" s="1"/>
  <c r="Q41" i="68"/>
  <c r="O41" i="68"/>
  <c r="AL40" i="68"/>
  <c r="Y40" i="68"/>
  <c r="AA40" i="68" s="1"/>
  <c r="Q40" i="68"/>
  <c r="O40" i="68"/>
  <c r="AL39" i="68"/>
  <c r="Y39" i="68"/>
  <c r="AA39" i="68" s="1"/>
  <c r="Q39" i="68"/>
  <c r="O39" i="68"/>
  <c r="AL38" i="68"/>
  <c r="Y38" i="68"/>
  <c r="AA38" i="68" s="1"/>
  <c r="Q38" i="68"/>
  <c r="O38" i="68"/>
  <c r="AL37" i="68"/>
  <c r="Y37" i="68"/>
  <c r="AA37" i="68" s="1"/>
  <c r="Q37" i="68"/>
  <c r="O37" i="68"/>
  <c r="AL36" i="68"/>
  <c r="Y36" i="68"/>
  <c r="AA36" i="68" s="1"/>
  <c r="Q36" i="68"/>
  <c r="O36" i="68"/>
  <c r="AL35" i="68"/>
  <c r="Y35" i="68"/>
  <c r="AA35" i="68" s="1"/>
  <c r="Q35" i="68"/>
  <c r="O35" i="68"/>
  <c r="AL34" i="68"/>
  <c r="Y34" i="68"/>
  <c r="AA34" i="68" s="1"/>
  <c r="Q34" i="68"/>
  <c r="O34" i="68"/>
  <c r="AL33" i="68"/>
  <c r="Y33" i="68"/>
  <c r="AA33" i="68" s="1"/>
  <c r="Q33" i="68"/>
  <c r="O33" i="68"/>
  <c r="AL32" i="68"/>
  <c r="Y32" i="68"/>
  <c r="AA32" i="68" s="1"/>
  <c r="Q32" i="68"/>
  <c r="O32" i="68"/>
  <c r="AL31" i="68"/>
  <c r="Y31" i="68"/>
  <c r="AA31" i="68" s="1"/>
  <c r="Q31" i="68"/>
  <c r="O31" i="68"/>
  <c r="AL30" i="68"/>
  <c r="Y30" i="68"/>
  <c r="AA30" i="68" s="1"/>
  <c r="Q30" i="68"/>
  <c r="O30" i="68"/>
  <c r="AL29" i="68"/>
  <c r="Y29" i="68"/>
  <c r="AA29" i="68" s="1"/>
  <c r="Q29" i="68"/>
  <c r="O29" i="68"/>
  <c r="AL28" i="68"/>
  <c r="Y28" i="68"/>
  <c r="AA28" i="68" s="1"/>
  <c r="Q28" i="68"/>
  <c r="O28" i="68"/>
  <c r="AL27" i="68"/>
  <c r="Y27" i="68"/>
  <c r="AA27" i="68" s="1"/>
  <c r="Q27" i="68"/>
  <c r="O27" i="68"/>
  <c r="AL26" i="68"/>
  <c r="Y26" i="68"/>
  <c r="AA26" i="68" s="1"/>
  <c r="Q26" i="68"/>
  <c r="O26" i="68"/>
  <c r="AL25" i="68"/>
  <c r="Y25" i="68"/>
  <c r="AA25" i="68" s="1"/>
  <c r="Q25" i="68"/>
  <c r="O25" i="68"/>
  <c r="AL24" i="68"/>
  <c r="Y24" i="68"/>
  <c r="AA24" i="68" s="1"/>
  <c r="Q24" i="68"/>
  <c r="O24" i="68"/>
  <c r="AL23" i="68"/>
  <c r="Y23" i="68"/>
  <c r="AA23" i="68" s="1"/>
  <c r="Q23" i="68"/>
  <c r="O23" i="68"/>
  <c r="AL22" i="68"/>
  <c r="Y22" i="68"/>
  <c r="AA22" i="68" s="1"/>
  <c r="Q22" i="68"/>
  <c r="O22" i="68"/>
  <c r="AL21" i="68"/>
  <c r="Y21" i="68"/>
  <c r="AA21" i="68" s="1"/>
  <c r="Q21" i="68"/>
  <c r="O21" i="68"/>
  <c r="AL20" i="68"/>
  <c r="AA20" i="68"/>
  <c r="Y20" i="68"/>
  <c r="O20" i="68"/>
  <c r="Q20" i="68" s="1"/>
  <c r="AL19" i="68"/>
  <c r="AA19" i="68"/>
  <c r="Y19" i="68"/>
  <c r="O19" i="68"/>
  <c r="Q19" i="68" s="1"/>
  <c r="AL18" i="68"/>
  <c r="AA18" i="68"/>
  <c r="Y18" i="68"/>
  <c r="O18" i="68"/>
  <c r="Q18" i="68" s="1"/>
  <c r="AL17" i="68"/>
  <c r="AA17" i="68"/>
  <c r="Y17" i="68"/>
  <c r="O17" i="68"/>
  <c r="Q17" i="68" s="1"/>
  <c r="AL16" i="68"/>
  <c r="AA16" i="68"/>
  <c r="Y16" i="68"/>
  <c r="O16" i="68"/>
  <c r="Q16" i="68" s="1"/>
  <c r="AL15" i="68"/>
  <c r="AA15" i="68"/>
  <c r="Y15" i="68"/>
  <c r="O15" i="68"/>
  <c r="Q15" i="68" s="1"/>
  <c r="AL14" i="68"/>
  <c r="AJ14" i="68"/>
  <c r="AJ15" i="68" s="1"/>
  <c r="AJ16" i="68" s="1"/>
  <c r="AJ17" i="68" s="1"/>
  <c r="AJ18" i="68" s="1"/>
  <c r="AJ19" i="68" s="1"/>
  <c r="AJ20" i="68" s="1"/>
  <c r="AJ21" i="68" s="1"/>
  <c r="AJ22" i="68" s="1"/>
  <c r="AJ23" i="68" s="1"/>
  <c r="AJ24" i="68" s="1"/>
  <c r="AJ25" i="68" s="1"/>
  <c r="AJ26" i="68" s="1"/>
  <c r="AJ27" i="68" s="1"/>
  <c r="AJ28" i="68" s="1"/>
  <c r="AJ29" i="68" s="1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G14" i="68"/>
  <c r="AG15" i="68" s="1"/>
  <c r="AG16" i="68" s="1"/>
  <c r="AG17" i="68" s="1"/>
  <c r="AG18" i="68" s="1"/>
  <c r="AG19" i="68" s="1"/>
  <c r="AG20" i="68" s="1"/>
  <c r="AG21" i="68" s="1"/>
  <c r="AG22" i="68" s="1"/>
  <c r="AG23" i="68" s="1"/>
  <c r="AG24" i="68" s="1"/>
  <c r="AG25" i="68" s="1"/>
  <c r="AG26" i="68" s="1"/>
  <c r="AG27" i="68" s="1"/>
  <c r="AG28" i="68" s="1"/>
  <c r="AG29" i="68" s="1"/>
  <c r="AG30" i="68" s="1"/>
  <c r="AG31" i="68" s="1"/>
  <c r="AG32" i="68" s="1"/>
  <c r="AG33" i="68" s="1"/>
  <c r="AG34" i="68" s="1"/>
  <c r="AG35" i="68" s="1"/>
  <c r="AG36" i="68" s="1"/>
  <c r="AG37" i="68" s="1"/>
  <c r="AG38" i="68" s="1"/>
  <c r="AG39" i="68" s="1"/>
  <c r="AG40" i="68" s="1"/>
  <c r="AG41" i="68" s="1"/>
  <c r="AG42" i="68" s="1"/>
  <c r="AG43" i="68" s="1"/>
  <c r="AA14" i="68"/>
  <c r="Y14" i="68"/>
  <c r="O14" i="68"/>
  <c r="Q14" i="68" s="1"/>
  <c r="AL13" i="68"/>
  <c r="AA13" i="68"/>
  <c r="Y13" i="68"/>
  <c r="W13" i="68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W100" i="68" s="1"/>
  <c r="W101" i="68" s="1"/>
  <c r="W102" i="68" s="1"/>
  <c r="W103" i="68" s="1"/>
  <c r="W104" i="68" s="1"/>
  <c r="W105" i="68" s="1"/>
  <c r="W106" i="68" s="1"/>
  <c r="W107" i="68" s="1"/>
  <c r="W108" i="68" s="1"/>
  <c r="W109" i="68" s="1"/>
  <c r="W110" i="68" s="1"/>
  <c r="W111" i="68" s="1"/>
  <c r="W112" i="68" s="1"/>
  <c r="W113" i="68" s="1"/>
  <c r="W114" i="68" s="1"/>
  <c r="W115" i="68" s="1"/>
  <c r="O13" i="68"/>
  <c r="Q13" i="68" s="1"/>
  <c r="M13" i="68"/>
  <c r="M14" i="68" s="1"/>
  <c r="M15" i="68" s="1"/>
  <c r="M16" i="68" s="1"/>
  <c r="M17" i="68" s="1"/>
  <c r="M18" i="68" s="1"/>
  <c r="M19" i="68" s="1"/>
  <c r="M20" i="68" s="1"/>
  <c r="M21" i="68" s="1"/>
  <c r="M22" i="68" s="1"/>
  <c r="M23" i="68" s="1"/>
  <c r="M24" i="68" s="1"/>
  <c r="M25" i="68" s="1"/>
  <c r="M26" i="68" s="1"/>
  <c r="M27" i="68" s="1"/>
  <c r="M28" i="68" s="1"/>
  <c r="M29" i="68" s="1"/>
  <c r="M30" i="68" s="1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M58" i="68" s="1"/>
  <c r="M59" i="68" s="1"/>
  <c r="M60" i="68" s="1"/>
  <c r="M61" i="68" s="1"/>
  <c r="M62" i="68" s="1"/>
  <c r="M63" i="68" s="1"/>
  <c r="M64" i="68" s="1"/>
  <c r="M65" i="68" s="1"/>
  <c r="M66" i="68" s="1"/>
  <c r="M67" i="68" s="1"/>
  <c r="M68" i="68" s="1"/>
  <c r="M69" i="68" s="1"/>
  <c r="M70" i="68" s="1"/>
  <c r="M71" i="68" s="1"/>
  <c r="M72" i="68" s="1"/>
  <c r="M73" i="68" s="1"/>
  <c r="M74" i="68" s="1"/>
  <c r="M75" i="68" s="1"/>
  <c r="M76" i="68" s="1"/>
  <c r="M77" i="68" s="1"/>
  <c r="M78" i="68" s="1"/>
  <c r="M79" i="68" s="1"/>
  <c r="M80" i="68" s="1"/>
  <c r="M81" i="68" s="1"/>
  <c r="M82" i="68" s="1"/>
  <c r="M83" i="68" s="1"/>
  <c r="M84" i="68" s="1"/>
  <c r="M85" i="68" s="1"/>
  <c r="M86" i="68" s="1"/>
  <c r="M87" i="68" s="1"/>
  <c r="M88" i="68" s="1"/>
  <c r="M89" i="68" s="1"/>
  <c r="M90" i="68" s="1"/>
  <c r="M91" i="68" s="1"/>
  <c r="M92" i="68" s="1"/>
  <c r="M93" i="68" s="1"/>
  <c r="M94" i="68" s="1"/>
  <c r="M95" i="68" s="1"/>
  <c r="M96" i="68" s="1"/>
  <c r="M97" i="68" s="1"/>
  <c r="M98" i="68" s="1"/>
  <c r="M99" i="68" s="1"/>
  <c r="M100" i="68" s="1"/>
  <c r="M101" i="68" s="1"/>
  <c r="M102" i="68" s="1"/>
  <c r="M103" i="68" s="1"/>
  <c r="M104" i="68" s="1"/>
  <c r="M105" i="68" s="1"/>
  <c r="M106" i="68" s="1"/>
  <c r="M107" i="68" s="1"/>
  <c r="M108" i="68" s="1"/>
  <c r="M109" i="68" s="1"/>
  <c r="M110" i="68" s="1"/>
  <c r="M111" i="68" s="1"/>
  <c r="M112" i="68" s="1"/>
  <c r="M113" i="68" s="1"/>
  <c r="M114" i="68" s="1"/>
  <c r="M115" i="68" s="1"/>
  <c r="I13" i="68"/>
  <c r="I14" i="68" s="1"/>
  <c r="I15" i="68" s="1"/>
  <c r="I16" i="68" s="1"/>
  <c r="I17" i="68" s="1"/>
  <c r="I18" i="68" s="1"/>
  <c r="I19" i="68" s="1"/>
  <c r="I20" i="68" s="1"/>
  <c r="I21" i="68" s="1"/>
  <c r="I22" i="68" s="1"/>
  <c r="I23" i="68" s="1"/>
  <c r="I24" i="68" s="1"/>
  <c r="I25" i="68" s="1"/>
  <c r="I26" i="68" s="1"/>
  <c r="I27" i="68" s="1"/>
  <c r="I28" i="68" s="1"/>
  <c r="I29" i="68" s="1"/>
  <c r="I30" i="68" s="1"/>
  <c r="I31" i="68" s="1"/>
  <c r="I32" i="68" s="1"/>
  <c r="I33" i="68" s="1"/>
  <c r="I34" i="68" s="1"/>
  <c r="I35" i="68" s="1"/>
  <c r="I36" i="68" s="1"/>
  <c r="I37" i="68" s="1"/>
  <c r="I38" i="68" s="1"/>
  <c r="I39" i="68" s="1"/>
  <c r="I40" i="68" s="1"/>
  <c r="I41" i="68" s="1"/>
  <c r="I42" i="68" s="1"/>
  <c r="I43" i="68" s="1"/>
  <c r="I44" i="68" s="1"/>
  <c r="I45" i="68" s="1"/>
  <c r="I46" i="68" s="1"/>
  <c r="I47" i="68" s="1"/>
  <c r="I48" i="68" s="1"/>
  <c r="I49" i="68" s="1"/>
  <c r="I50" i="68" s="1"/>
  <c r="I51" i="68" s="1"/>
  <c r="I52" i="68" s="1"/>
  <c r="I53" i="68" s="1"/>
  <c r="I54" i="68" s="1"/>
  <c r="I55" i="68" s="1"/>
  <c r="I56" i="68" s="1"/>
  <c r="I57" i="68" s="1"/>
  <c r="I58" i="68" s="1"/>
  <c r="I59" i="68" s="1"/>
  <c r="I60" i="68" s="1"/>
  <c r="I61" i="68" s="1"/>
  <c r="I62" i="68" s="1"/>
  <c r="I63" i="68" s="1"/>
  <c r="I64" i="68" s="1"/>
  <c r="I65" i="68" s="1"/>
  <c r="I66" i="68" s="1"/>
  <c r="I67" i="68" s="1"/>
  <c r="I68" i="68" s="1"/>
  <c r="I69" i="68" s="1"/>
  <c r="I70" i="68" s="1"/>
  <c r="I71" i="68" s="1"/>
  <c r="I72" i="68" s="1"/>
  <c r="I73" i="68" s="1"/>
  <c r="I74" i="68" s="1"/>
  <c r="I75" i="68" s="1"/>
  <c r="I76" i="68" s="1"/>
  <c r="I77" i="68" s="1"/>
  <c r="I78" i="68" s="1"/>
  <c r="I79" i="68" s="1"/>
  <c r="I80" i="68" s="1"/>
  <c r="I81" i="68" s="1"/>
  <c r="I82" i="68" s="1"/>
  <c r="I83" i="68" s="1"/>
  <c r="I84" i="68" s="1"/>
  <c r="I85" i="68" s="1"/>
  <c r="I86" i="68" s="1"/>
  <c r="I87" i="68" s="1"/>
  <c r="I88" i="68" s="1"/>
  <c r="I89" i="68" s="1"/>
  <c r="I90" i="68" s="1"/>
  <c r="I91" i="68" s="1"/>
  <c r="I92" i="68" s="1"/>
  <c r="I93" i="68" s="1"/>
  <c r="I94" i="68" s="1"/>
  <c r="I95" i="68" s="1"/>
  <c r="I96" i="68" s="1"/>
  <c r="I97" i="68" s="1"/>
  <c r="I98" i="68" s="1"/>
  <c r="I99" i="68" s="1"/>
  <c r="I100" i="68" s="1"/>
  <c r="I101" i="68" s="1"/>
  <c r="I102" i="68" s="1"/>
  <c r="I103" i="68" s="1"/>
  <c r="I104" i="68" s="1"/>
  <c r="I105" i="68" s="1"/>
  <c r="I106" i="68" s="1"/>
  <c r="I107" i="68" s="1"/>
  <c r="I108" i="68" s="1"/>
  <c r="I109" i="68" s="1"/>
  <c r="I110" i="68" s="1"/>
  <c r="I111" i="68" s="1"/>
  <c r="I112" i="68" s="1"/>
  <c r="I113" i="68" s="1"/>
  <c r="I114" i="68" s="1"/>
  <c r="I115" i="68" s="1"/>
  <c r="AA12" i="68"/>
  <c r="Y12" i="68"/>
  <c r="AC12" i="68" s="1"/>
  <c r="O12" i="68"/>
  <c r="Q12" i="68" s="1"/>
  <c r="AG6" i="68"/>
  <c r="U6" i="68"/>
  <c r="K6" i="68"/>
  <c r="G6" i="68"/>
  <c r="Y115" i="67"/>
  <c r="AA115" i="67" s="1"/>
  <c r="Q115" i="67"/>
  <c r="O115" i="67"/>
  <c r="AA114" i="67"/>
  <c r="Y114" i="67"/>
  <c r="O114" i="67"/>
  <c r="Q114" i="67" s="1"/>
  <c r="Y113" i="67"/>
  <c r="AA113" i="67" s="1"/>
  <c r="Q113" i="67"/>
  <c r="O113" i="67"/>
  <c r="AA112" i="67"/>
  <c r="Y112" i="67"/>
  <c r="O112" i="67"/>
  <c r="Q112" i="67" s="1"/>
  <c r="Y111" i="67"/>
  <c r="AA111" i="67" s="1"/>
  <c r="Q111" i="67"/>
  <c r="O111" i="67"/>
  <c r="AA110" i="67"/>
  <c r="Y110" i="67"/>
  <c r="O110" i="67"/>
  <c r="Q110" i="67" s="1"/>
  <c r="Y109" i="67"/>
  <c r="AA109" i="67" s="1"/>
  <c r="Q109" i="67"/>
  <c r="O109" i="67"/>
  <c r="AA108" i="67"/>
  <c r="Y108" i="67"/>
  <c r="O108" i="67"/>
  <c r="Q108" i="67" s="1"/>
  <c r="Y107" i="67"/>
  <c r="AA107" i="67" s="1"/>
  <c r="Q107" i="67"/>
  <c r="O107" i="67"/>
  <c r="AA106" i="67"/>
  <c r="Y106" i="67"/>
  <c r="O106" i="67"/>
  <c r="Q106" i="67" s="1"/>
  <c r="Y105" i="67"/>
  <c r="AA105" i="67" s="1"/>
  <c r="Q105" i="67"/>
  <c r="O105" i="67"/>
  <c r="AA104" i="67"/>
  <c r="Y104" i="67"/>
  <c r="O104" i="67"/>
  <c r="Q104" i="67" s="1"/>
  <c r="Y103" i="67"/>
  <c r="AA103" i="67" s="1"/>
  <c r="Q103" i="67"/>
  <c r="O103" i="67"/>
  <c r="AA102" i="67"/>
  <c r="Y102" i="67"/>
  <c r="O102" i="67"/>
  <c r="Q102" i="67" s="1"/>
  <c r="Y101" i="67"/>
  <c r="AA101" i="67" s="1"/>
  <c r="Q101" i="67"/>
  <c r="O101" i="67"/>
  <c r="AA100" i="67"/>
  <c r="Y100" i="67"/>
  <c r="O100" i="67"/>
  <c r="Q100" i="67" s="1"/>
  <c r="Y99" i="67"/>
  <c r="AA99" i="67" s="1"/>
  <c r="Q99" i="67"/>
  <c r="O99" i="67"/>
  <c r="AA98" i="67"/>
  <c r="Y98" i="67"/>
  <c r="O98" i="67"/>
  <c r="Q98" i="67" s="1"/>
  <c r="Y97" i="67"/>
  <c r="AA97" i="67" s="1"/>
  <c r="Q97" i="67"/>
  <c r="O97" i="67"/>
  <c r="AA96" i="67"/>
  <c r="Y96" i="67"/>
  <c r="O96" i="67"/>
  <c r="Q96" i="67" s="1"/>
  <c r="Y95" i="67"/>
  <c r="AA95" i="67" s="1"/>
  <c r="Q95" i="67"/>
  <c r="O95" i="67"/>
  <c r="AA94" i="67"/>
  <c r="Y94" i="67"/>
  <c r="O94" i="67"/>
  <c r="Q94" i="67" s="1"/>
  <c r="Y93" i="67"/>
  <c r="AA93" i="67" s="1"/>
  <c r="Q93" i="67"/>
  <c r="O93" i="67"/>
  <c r="AA92" i="67"/>
  <c r="Y92" i="67"/>
  <c r="O92" i="67"/>
  <c r="Q92" i="67" s="1"/>
  <c r="Y91" i="67"/>
  <c r="AA91" i="67" s="1"/>
  <c r="Q91" i="67"/>
  <c r="O91" i="67"/>
  <c r="AA90" i="67"/>
  <c r="Y90" i="67"/>
  <c r="O90" i="67"/>
  <c r="Q90" i="67" s="1"/>
  <c r="Y89" i="67"/>
  <c r="AA89" i="67" s="1"/>
  <c r="Q89" i="67"/>
  <c r="O89" i="67"/>
  <c r="AA88" i="67"/>
  <c r="Y88" i="67"/>
  <c r="O88" i="67"/>
  <c r="Q88" i="67" s="1"/>
  <c r="Y87" i="67"/>
  <c r="AA87" i="67" s="1"/>
  <c r="Q87" i="67"/>
  <c r="O87" i="67"/>
  <c r="AA86" i="67"/>
  <c r="Y86" i="67"/>
  <c r="O86" i="67"/>
  <c r="Q86" i="67" s="1"/>
  <c r="Y85" i="67"/>
  <c r="AA85" i="67" s="1"/>
  <c r="Q85" i="67"/>
  <c r="O85" i="67"/>
  <c r="AA84" i="67"/>
  <c r="Y84" i="67"/>
  <c r="O84" i="67"/>
  <c r="Q84" i="67" s="1"/>
  <c r="Y83" i="67"/>
  <c r="AA83" i="67" s="1"/>
  <c r="Q83" i="67"/>
  <c r="O83" i="67"/>
  <c r="AA82" i="67"/>
  <c r="Y82" i="67"/>
  <c r="O82" i="67"/>
  <c r="Q82" i="67" s="1"/>
  <c r="Y81" i="67"/>
  <c r="AA81" i="67" s="1"/>
  <c r="Q81" i="67"/>
  <c r="O81" i="67"/>
  <c r="AA80" i="67"/>
  <c r="Y80" i="67"/>
  <c r="O80" i="67"/>
  <c r="Q80" i="67" s="1"/>
  <c r="Y79" i="67"/>
  <c r="AA79" i="67" s="1"/>
  <c r="Q79" i="67"/>
  <c r="O79" i="67"/>
  <c r="AA78" i="67"/>
  <c r="Y78" i="67"/>
  <c r="O78" i="67"/>
  <c r="Q78" i="67" s="1"/>
  <c r="Y77" i="67"/>
  <c r="AA77" i="67" s="1"/>
  <c r="Q77" i="67"/>
  <c r="O77" i="67"/>
  <c r="AA76" i="67"/>
  <c r="Y76" i="67"/>
  <c r="O76" i="67"/>
  <c r="Q76" i="67" s="1"/>
  <c r="Y75" i="67"/>
  <c r="AA75" i="67" s="1"/>
  <c r="Q75" i="67"/>
  <c r="O75" i="67"/>
  <c r="AA74" i="67"/>
  <c r="Y74" i="67"/>
  <c r="O74" i="67"/>
  <c r="Q74" i="67" s="1"/>
  <c r="Y73" i="67"/>
  <c r="AA73" i="67" s="1"/>
  <c r="Q73" i="67"/>
  <c r="O73" i="67"/>
  <c r="AA72" i="67"/>
  <c r="Y72" i="67"/>
  <c r="O72" i="67"/>
  <c r="Q72" i="67" s="1"/>
  <c r="Y71" i="67"/>
  <c r="AA71" i="67" s="1"/>
  <c r="Q71" i="67"/>
  <c r="O71" i="67"/>
  <c r="AA70" i="67"/>
  <c r="Y70" i="67"/>
  <c r="O70" i="67"/>
  <c r="Q70" i="67" s="1"/>
  <c r="Y69" i="67"/>
  <c r="AA69" i="67" s="1"/>
  <c r="Q69" i="67"/>
  <c r="O69" i="67"/>
  <c r="AA68" i="67"/>
  <c r="Y68" i="67"/>
  <c r="O68" i="67"/>
  <c r="Q68" i="67" s="1"/>
  <c r="Y67" i="67"/>
  <c r="AA67" i="67" s="1"/>
  <c r="Q67" i="67"/>
  <c r="O67" i="67"/>
  <c r="AA66" i="67"/>
  <c r="Y66" i="67"/>
  <c r="O66" i="67"/>
  <c r="Q66" i="67" s="1"/>
  <c r="Y65" i="67"/>
  <c r="AA65" i="67" s="1"/>
  <c r="Q65" i="67"/>
  <c r="O65" i="67"/>
  <c r="AA64" i="67"/>
  <c r="Y64" i="67"/>
  <c r="O64" i="67"/>
  <c r="Q64" i="67" s="1"/>
  <c r="Y63" i="67"/>
  <c r="AA63" i="67" s="1"/>
  <c r="Q63" i="67"/>
  <c r="O63" i="67"/>
  <c r="AA62" i="67"/>
  <c r="Y62" i="67"/>
  <c r="O62" i="67"/>
  <c r="Q62" i="67" s="1"/>
  <c r="Y61" i="67"/>
  <c r="AA61" i="67" s="1"/>
  <c r="Q61" i="67"/>
  <c r="O61" i="67"/>
  <c r="AA60" i="67"/>
  <c r="Y60" i="67"/>
  <c r="O60" i="67"/>
  <c r="Q60" i="67" s="1"/>
  <c r="Y59" i="67"/>
  <c r="AA59" i="67" s="1"/>
  <c r="Q59" i="67"/>
  <c r="O59" i="67"/>
  <c r="AA58" i="67"/>
  <c r="Y58" i="67"/>
  <c r="O58" i="67"/>
  <c r="Q58" i="67" s="1"/>
  <c r="Y57" i="67"/>
  <c r="AA57" i="67" s="1"/>
  <c r="Q57" i="67"/>
  <c r="O57" i="67"/>
  <c r="AA56" i="67"/>
  <c r="Y56" i="67"/>
  <c r="O56" i="67"/>
  <c r="Q56" i="67" s="1"/>
  <c r="Y55" i="67"/>
  <c r="AA55" i="67" s="1"/>
  <c r="Q55" i="67"/>
  <c r="O55" i="67"/>
  <c r="AA54" i="67"/>
  <c r="Y54" i="67"/>
  <c r="O54" i="67"/>
  <c r="Q54" i="67" s="1"/>
  <c r="Y53" i="67"/>
  <c r="AA53" i="67" s="1"/>
  <c r="Q53" i="67"/>
  <c r="O53" i="67"/>
  <c r="AA52" i="67"/>
  <c r="Y52" i="67"/>
  <c r="O52" i="67"/>
  <c r="Q52" i="67" s="1"/>
  <c r="Y51" i="67"/>
  <c r="AA51" i="67" s="1"/>
  <c r="Q51" i="67"/>
  <c r="O51" i="67"/>
  <c r="AA50" i="67"/>
  <c r="Y50" i="67"/>
  <c r="O50" i="67"/>
  <c r="Q50" i="67" s="1"/>
  <c r="Y49" i="67"/>
  <c r="AA49" i="67" s="1"/>
  <c r="Q49" i="67"/>
  <c r="O49" i="67"/>
  <c r="AA48" i="67"/>
  <c r="Y48" i="67"/>
  <c r="O48" i="67"/>
  <c r="Q48" i="67" s="1"/>
  <c r="Y47" i="67"/>
  <c r="AA47" i="67" s="1"/>
  <c r="Q47" i="67"/>
  <c r="O47" i="67"/>
  <c r="AA46" i="67"/>
  <c r="Y46" i="67"/>
  <c r="O46" i="67"/>
  <c r="Q46" i="67" s="1"/>
  <c r="Y45" i="67"/>
  <c r="AA45" i="67" s="1"/>
  <c r="Q45" i="67"/>
  <c r="O45" i="67"/>
  <c r="AA44" i="67"/>
  <c r="Y44" i="67"/>
  <c r="O44" i="67"/>
  <c r="Q44" i="67" s="1"/>
  <c r="AL43" i="67"/>
  <c r="AA43" i="67"/>
  <c r="Y43" i="67"/>
  <c r="O43" i="67"/>
  <c r="Q43" i="67" s="1"/>
  <c r="AL42" i="67"/>
  <c r="AA42" i="67"/>
  <c r="Y42" i="67"/>
  <c r="O42" i="67"/>
  <c r="Q42" i="67" s="1"/>
  <c r="AL41" i="67"/>
  <c r="AA41" i="67"/>
  <c r="Y41" i="67"/>
  <c r="O41" i="67"/>
  <c r="Q41" i="67" s="1"/>
  <c r="AL40" i="67"/>
  <c r="AA40" i="67"/>
  <c r="Y40" i="67"/>
  <c r="O40" i="67"/>
  <c r="Q40" i="67" s="1"/>
  <c r="AL39" i="67"/>
  <c r="AA39" i="67"/>
  <c r="Y39" i="67"/>
  <c r="O39" i="67"/>
  <c r="Q39" i="67" s="1"/>
  <c r="AL38" i="67"/>
  <c r="AA38" i="67"/>
  <c r="Y38" i="67"/>
  <c r="O38" i="67"/>
  <c r="Q38" i="67" s="1"/>
  <c r="AL37" i="67"/>
  <c r="AA37" i="67"/>
  <c r="Y37" i="67"/>
  <c r="O37" i="67"/>
  <c r="Q37" i="67" s="1"/>
  <c r="AL36" i="67"/>
  <c r="AA36" i="67"/>
  <c r="Y36" i="67"/>
  <c r="O36" i="67"/>
  <c r="Q36" i="67" s="1"/>
  <c r="AL35" i="67"/>
  <c r="AA35" i="67"/>
  <c r="Y35" i="67"/>
  <c r="O35" i="67"/>
  <c r="Q35" i="67" s="1"/>
  <c r="AL34" i="67"/>
  <c r="AA34" i="67"/>
  <c r="Y34" i="67"/>
  <c r="O34" i="67"/>
  <c r="Q34" i="67" s="1"/>
  <c r="AL33" i="67"/>
  <c r="AA33" i="67"/>
  <c r="Y33" i="67"/>
  <c r="O33" i="67"/>
  <c r="Q33" i="67" s="1"/>
  <c r="AL32" i="67"/>
  <c r="AA32" i="67"/>
  <c r="Y32" i="67"/>
  <c r="O32" i="67"/>
  <c r="Q32" i="67" s="1"/>
  <c r="AL31" i="67"/>
  <c r="AA31" i="67"/>
  <c r="Y31" i="67"/>
  <c r="O31" i="67"/>
  <c r="Q31" i="67" s="1"/>
  <c r="AL30" i="67"/>
  <c r="AA30" i="67"/>
  <c r="Y30" i="67"/>
  <c r="O30" i="67"/>
  <c r="Q30" i="67" s="1"/>
  <c r="AL29" i="67"/>
  <c r="AA29" i="67"/>
  <c r="Y29" i="67"/>
  <c r="O29" i="67"/>
  <c r="Q29" i="67" s="1"/>
  <c r="AL28" i="67"/>
  <c r="AA28" i="67"/>
  <c r="Y28" i="67"/>
  <c r="O28" i="67"/>
  <c r="Q28" i="67" s="1"/>
  <c r="AL27" i="67"/>
  <c r="AA27" i="67"/>
  <c r="Y27" i="67"/>
  <c r="O27" i="67"/>
  <c r="Q27" i="67" s="1"/>
  <c r="AL26" i="67"/>
  <c r="AA26" i="67"/>
  <c r="Y26" i="67"/>
  <c r="O26" i="67"/>
  <c r="Q26" i="67" s="1"/>
  <c r="AL25" i="67"/>
  <c r="AA25" i="67"/>
  <c r="Y25" i="67"/>
  <c r="O25" i="67"/>
  <c r="Q25" i="67" s="1"/>
  <c r="AL24" i="67"/>
  <c r="AA24" i="67"/>
  <c r="Y24" i="67"/>
  <c r="O24" i="67"/>
  <c r="Q24" i="67" s="1"/>
  <c r="AL23" i="67"/>
  <c r="AA23" i="67"/>
  <c r="Y23" i="67"/>
  <c r="O23" i="67"/>
  <c r="Q23" i="67" s="1"/>
  <c r="AL22" i="67"/>
  <c r="AA22" i="67"/>
  <c r="Y22" i="67"/>
  <c r="O22" i="67"/>
  <c r="Q22" i="67" s="1"/>
  <c r="AL21" i="67"/>
  <c r="AA21" i="67"/>
  <c r="Y21" i="67"/>
  <c r="O21" i="67"/>
  <c r="Q21" i="67" s="1"/>
  <c r="AL20" i="67"/>
  <c r="Y20" i="67"/>
  <c r="AA20" i="67" s="1"/>
  <c r="Q20" i="67"/>
  <c r="O20" i="67"/>
  <c r="AL19" i="67"/>
  <c r="Y19" i="67"/>
  <c r="AA19" i="67" s="1"/>
  <c r="Q19" i="67"/>
  <c r="O19" i="67"/>
  <c r="AL18" i="67"/>
  <c r="Y18" i="67"/>
  <c r="AA18" i="67" s="1"/>
  <c r="Q18" i="67"/>
  <c r="O18" i="67"/>
  <c r="AL17" i="67"/>
  <c r="Y17" i="67"/>
  <c r="AA17" i="67" s="1"/>
  <c r="Q17" i="67"/>
  <c r="O17" i="67"/>
  <c r="AL16" i="67"/>
  <c r="Y16" i="67"/>
  <c r="AA16" i="67" s="1"/>
  <c r="Q16" i="67"/>
  <c r="O16" i="67"/>
  <c r="AL15" i="67"/>
  <c r="Y15" i="67"/>
  <c r="AA15" i="67" s="1"/>
  <c r="Q15" i="67"/>
  <c r="O15" i="67"/>
  <c r="AL14" i="67"/>
  <c r="AJ14" i="67"/>
  <c r="AJ15" i="67" s="1"/>
  <c r="AJ16" i="67" s="1"/>
  <c r="AJ17" i="67" s="1"/>
  <c r="AJ18" i="67" s="1"/>
  <c r="AJ19" i="67" s="1"/>
  <c r="AJ20" i="67" s="1"/>
  <c r="AJ21" i="67" s="1"/>
  <c r="AJ22" i="67" s="1"/>
  <c r="AJ23" i="67" s="1"/>
  <c r="AJ24" i="67" s="1"/>
  <c r="AJ25" i="67" s="1"/>
  <c r="AJ26" i="67" s="1"/>
  <c r="AJ27" i="67" s="1"/>
  <c r="AJ28" i="67" s="1"/>
  <c r="AJ29" i="67" s="1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G14" i="67"/>
  <c r="AG15" i="67" s="1"/>
  <c r="AG16" i="67" s="1"/>
  <c r="AG17" i="67" s="1"/>
  <c r="AG18" i="67" s="1"/>
  <c r="AG19" i="67" s="1"/>
  <c r="AG20" i="67" s="1"/>
  <c r="AG21" i="67" s="1"/>
  <c r="AG22" i="67" s="1"/>
  <c r="AG23" i="67" s="1"/>
  <c r="AG24" i="67" s="1"/>
  <c r="AG25" i="67" s="1"/>
  <c r="AG26" i="67" s="1"/>
  <c r="AG27" i="67" s="1"/>
  <c r="AG28" i="67" s="1"/>
  <c r="AG29" i="67" s="1"/>
  <c r="AG30" i="67" s="1"/>
  <c r="AG31" i="67" s="1"/>
  <c r="AG32" i="67" s="1"/>
  <c r="AG33" i="67" s="1"/>
  <c r="AG34" i="67" s="1"/>
  <c r="AG35" i="67" s="1"/>
  <c r="AG36" i="67" s="1"/>
  <c r="AG37" i="67" s="1"/>
  <c r="AG38" i="67" s="1"/>
  <c r="AG39" i="67" s="1"/>
  <c r="AG40" i="67" s="1"/>
  <c r="AG41" i="67" s="1"/>
  <c r="AG42" i="67" s="1"/>
  <c r="AG43" i="67" s="1"/>
  <c r="Y14" i="67"/>
  <c r="AA14" i="67" s="1"/>
  <c r="Q14" i="67"/>
  <c r="O14" i="67"/>
  <c r="AL13" i="67"/>
  <c r="Y13" i="67"/>
  <c r="AA13" i="67" s="1"/>
  <c r="W13" i="67"/>
  <c r="W14" i="67" s="1"/>
  <c r="W15" i="67" s="1"/>
  <c r="W16" i="67" s="1"/>
  <c r="W17" i="67" s="1"/>
  <c r="W18" i="67" s="1"/>
  <c r="W19" i="67" s="1"/>
  <c r="W20" i="67" s="1"/>
  <c r="W21" i="67" s="1"/>
  <c r="W22" i="67" s="1"/>
  <c r="W23" i="67" s="1"/>
  <c r="W24" i="67" s="1"/>
  <c r="W25" i="67" s="1"/>
  <c r="W26" i="67" s="1"/>
  <c r="W27" i="67" s="1"/>
  <c r="W28" i="67" s="1"/>
  <c r="W29" i="67" s="1"/>
  <c r="W30" i="67" s="1"/>
  <c r="W31" i="67" s="1"/>
  <c r="W32" i="67" s="1"/>
  <c r="W33" i="67" s="1"/>
  <c r="W34" i="67" s="1"/>
  <c r="W35" i="67" s="1"/>
  <c r="W36" i="67" s="1"/>
  <c r="W37" i="67" s="1"/>
  <c r="W38" i="67" s="1"/>
  <c r="W39" i="67" s="1"/>
  <c r="W40" i="67" s="1"/>
  <c r="W41" i="67" s="1"/>
  <c r="W42" i="67" s="1"/>
  <c r="W43" i="67" s="1"/>
  <c r="W44" i="67" s="1"/>
  <c r="W45" i="67" s="1"/>
  <c r="W46" i="67" s="1"/>
  <c r="W47" i="67" s="1"/>
  <c r="W48" i="67" s="1"/>
  <c r="W49" i="67" s="1"/>
  <c r="W50" i="67" s="1"/>
  <c r="W51" i="67" s="1"/>
  <c r="W52" i="67" s="1"/>
  <c r="W53" i="67" s="1"/>
  <c r="W54" i="67" s="1"/>
  <c r="W55" i="67" s="1"/>
  <c r="W56" i="67" s="1"/>
  <c r="W57" i="67" s="1"/>
  <c r="W58" i="67" s="1"/>
  <c r="W59" i="67" s="1"/>
  <c r="W60" i="67" s="1"/>
  <c r="W61" i="67" s="1"/>
  <c r="W62" i="67" s="1"/>
  <c r="W63" i="67" s="1"/>
  <c r="W64" i="67" s="1"/>
  <c r="W65" i="67" s="1"/>
  <c r="W66" i="67" s="1"/>
  <c r="W67" i="67" s="1"/>
  <c r="W68" i="67" s="1"/>
  <c r="W69" i="67" s="1"/>
  <c r="W70" i="67" s="1"/>
  <c r="W71" i="67" s="1"/>
  <c r="W72" i="67" s="1"/>
  <c r="W73" i="67" s="1"/>
  <c r="W74" i="67" s="1"/>
  <c r="W75" i="67" s="1"/>
  <c r="W76" i="67" s="1"/>
  <c r="W77" i="67" s="1"/>
  <c r="W78" i="67" s="1"/>
  <c r="W79" i="67" s="1"/>
  <c r="W80" i="67" s="1"/>
  <c r="W81" i="67" s="1"/>
  <c r="W82" i="67" s="1"/>
  <c r="W83" i="67" s="1"/>
  <c r="W84" i="67" s="1"/>
  <c r="W85" i="67" s="1"/>
  <c r="W86" i="67" s="1"/>
  <c r="W87" i="67" s="1"/>
  <c r="W88" i="67" s="1"/>
  <c r="W89" i="67" s="1"/>
  <c r="W90" i="67" s="1"/>
  <c r="W91" i="67" s="1"/>
  <c r="W92" i="67" s="1"/>
  <c r="W93" i="67" s="1"/>
  <c r="W94" i="67" s="1"/>
  <c r="W95" i="67" s="1"/>
  <c r="W96" i="67" s="1"/>
  <c r="W97" i="67" s="1"/>
  <c r="W98" i="67" s="1"/>
  <c r="W99" i="67" s="1"/>
  <c r="W100" i="67" s="1"/>
  <c r="W101" i="67" s="1"/>
  <c r="W102" i="67" s="1"/>
  <c r="W103" i="67" s="1"/>
  <c r="W104" i="67" s="1"/>
  <c r="W105" i="67" s="1"/>
  <c r="W106" i="67" s="1"/>
  <c r="W107" i="67" s="1"/>
  <c r="W108" i="67" s="1"/>
  <c r="W109" i="67" s="1"/>
  <c r="W110" i="67" s="1"/>
  <c r="W111" i="67" s="1"/>
  <c r="W112" i="67" s="1"/>
  <c r="W113" i="67" s="1"/>
  <c r="W114" i="67" s="1"/>
  <c r="W115" i="67" s="1"/>
  <c r="Q13" i="67"/>
  <c r="O13" i="67"/>
  <c r="M13" i="67"/>
  <c r="M14" i="67" s="1"/>
  <c r="M15" i="67" s="1"/>
  <c r="M16" i="67" s="1"/>
  <c r="M17" i="67" s="1"/>
  <c r="M18" i="67" s="1"/>
  <c r="M19" i="67" s="1"/>
  <c r="M20" i="67" s="1"/>
  <c r="M21" i="67" s="1"/>
  <c r="M22" i="67" s="1"/>
  <c r="M23" i="67" s="1"/>
  <c r="M24" i="67" s="1"/>
  <c r="M25" i="67" s="1"/>
  <c r="M26" i="67" s="1"/>
  <c r="M27" i="67" s="1"/>
  <c r="M28" i="67" s="1"/>
  <c r="M29" i="67" s="1"/>
  <c r="M30" i="67" s="1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M58" i="67" s="1"/>
  <c r="M59" i="67" s="1"/>
  <c r="M60" i="67" s="1"/>
  <c r="M61" i="67" s="1"/>
  <c r="M62" i="67" s="1"/>
  <c r="M63" i="67" s="1"/>
  <c r="M64" i="67" s="1"/>
  <c r="M65" i="67" s="1"/>
  <c r="M66" i="67" s="1"/>
  <c r="M67" i="67" s="1"/>
  <c r="M68" i="67" s="1"/>
  <c r="M69" i="67" s="1"/>
  <c r="M70" i="67" s="1"/>
  <c r="M71" i="67" s="1"/>
  <c r="M72" i="67" s="1"/>
  <c r="M73" i="67" s="1"/>
  <c r="M74" i="67" s="1"/>
  <c r="M75" i="67" s="1"/>
  <c r="M76" i="67" s="1"/>
  <c r="M77" i="67" s="1"/>
  <c r="M78" i="67" s="1"/>
  <c r="M79" i="67" s="1"/>
  <c r="M80" i="67" s="1"/>
  <c r="M81" i="67" s="1"/>
  <c r="M82" i="67" s="1"/>
  <c r="M83" i="67" s="1"/>
  <c r="M84" i="67" s="1"/>
  <c r="M85" i="67" s="1"/>
  <c r="M86" i="67" s="1"/>
  <c r="M87" i="67" s="1"/>
  <c r="M88" i="67" s="1"/>
  <c r="M89" i="67" s="1"/>
  <c r="M90" i="67" s="1"/>
  <c r="M91" i="67" s="1"/>
  <c r="M92" i="67" s="1"/>
  <c r="M93" i="67" s="1"/>
  <c r="M94" i="67" s="1"/>
  <c r="M95" i="67" s="1"/>
  <c r="M96" i="67" s="1"/>
  <c r="M97" i="67" s="1"/>
  <c r="M98" i="67" s="1"/>
  <c r="M99" i="67" s="1"/>
  <c r="M100" i="67" s="1"/>
  <c r="M101" i="67" s="1"/>
  <c r="M102" i="67" s="1"/>
  <c r="M103" i="67" s="1"/>
  <c r="M104" i="67" s="1"/>
  <c r="M105" i="67" s="1"/>
  <c r="M106" i="67" s="1"/>
  <c r="M107" i="67" s="1"/>
  <c r="M108" i="67" s="1"/>
  <c r="M109" i="67" s="1"/>
  <c r="M110" i="67" s="1"/>
  <c r="M111" i="67" s="1"/>
  <c r="M112" i="67" s="1"/>
  <c r="M113" i="67" s="1"/>
  <c r="M114" i="67" s="1"/>
  <c r="M115" i="67" s="1"/>
  <c r="I13" i="67"/>
  <c r="I14" i="67" s="1"/>
  <c r="I15" i="67" s="1"/>
  <c r="I16" i="67" s="1"/>
  <c r="I17" i="67" s="1"/>
  <c r="I18" i="67" s="1"/>
  <c r="I19" i="67" s="1"/>
  <c r="I20" i="67" s="1"/>
  <c r="I21" i="67" s="1"/>
  <c r="I22" i="67" s="1"/>
  <c r="I23" i="67" s="1"/>
  <c r="I24" i="67" s="1"/>
  <c r="I25" i="67" s="1"/>
  <c r="I26" i="67" s="1"/>
  <c r="I27" i="67" s="1"/>
  <c r="I28" i="67" s="1"/>
  <c r="I29" i="67" s="1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I58" i="67" s="1"/>
  <c r="I59" i="67" s="1"/>
  <c r="I60" i="67" s="1"/>
  <c r="I61" i="67" s="1"/>
  <c r="I62" i="67" s="1"/>
  <c r="I63" i="67" s="1"/>
  <c r="I64" i="67" s="1"/>
  <c r="I65" i="67" s="1"/>
  <c r="I66" i="67" s="1"/>
  <c r="I67" i="67" s="1"/>
  <c r="I68" i="67" s="1"/>
  <c r="I69" i="67" s="1"/>
  <c r="I70" i="67" s="1"/>
  <c r="I71" i="67" s="1"/>
  <c r="I72" i="67" s="1"/>
  <c r="I73" i="67" s="1"/>
  <c r="I74" i="67" s="1"/>
  <c r="I75" i="67" s="1"/>
  <c r="I76" i="67" s="1"/>
  <c r="I77" i="67" s="1"/>
  <c r="I78" i="67" s="1"/>
  <c r="I79" i="67" s="1"/>
  <c r="I80" i="67" s="1"/>
  <c r="I81" i="67" s="1"/>
  <c r="I82" i="67" s="1"/>
  <c r="I83" i="67" s="1"/>
  <c r="I84" i="67" s="1"/>
  <c r="I85" i="67" s="1"/>
  <c r="I86" i="67" s="1"/>
  <c r="I87" i="67" s="1"/>
  <c r="I88" i="67" s="1"/>
  <c r="I89" i="67" s="1"/>
  <c r="I90" i="67" s="1"/>
  <c r="I91" i="67" s="1"/>
  <c r="I92" i="67" s="1"/>
  <c r="I93" i="67" s="1"/>
  <c r="I94" i="67" s="1"/>
  <c r="I95" i="67" s="1"/>
  <c r="I96" i="67" s="1"/>
  <c r="I97" i="67" s="1"/>
  <c r="I98" i="67" s="1"/>
  <c r="I99" i="67" s="1"/>
  <c r="I100" i="67" s="1"/>
  <c r="I101" i="67" s="1"/>
  <c r="I102" i="67" s="1"/>
  <c r="I103" i="67" s="1"/>
  <c r="I104" i="67" s="1"/>
  <c r="I105" i="67" s="1"/>
  <c r="I106" i="67" s="1"/>
  <c r="I107" i="67" s="1"/>
  <c r="I108" i="67" s="1"/>
  <c r="I109" i="67" s="1"/>
  <c r="I110" i="67" s="1"/>
  <c r="I111" i="67" s="1"/>
  <c r="I112" i="67" s="1"/>
  <c r="I113" i="67" s="1"/>
  <c r="I114" i="67" s="1"/>
  <c r="I115" i="67" s="1"/>
  <c r="Y12" i="67"/>
  <c r="AC12" i="67" s="1"/>
  <c r="Q12" i="67"/>
  <c r="O12" i="67"/>
  <c r="S12" i="67" s="1"/>
  <c r="AC20" i="67" s="1"/>
  <c r="Y6" i="67" s="1"/>
  <c r="AG6" i="67"/>
  <c r="U6" i="67"/>
  <c r="K6" i="67"/>
  <c r="G6" i="67"/>
  <c r="Y115" i="66"/>
  <c r="AA115" i="66" s="1"/>
  <c r="Q115" i="66"/>
  <c r="O115" i="66"/>
  <c r="AA114" i="66"/>
  <c r="Y114" i="66"/>
  <c r="O114" i="66"/>
  <c r="Q114" i="66" s="1"/>
  <c r="Y113" i="66"/>
  <c r="AA113" i="66" s="1"/>
  <c r="Q113" i="66"/>
  <c r="O113" i="66"/>
  <c r="AA112" i="66"/>
  <c r="Y112" i="66"/>
  <c r="O112" i="66"/>
  <c r="Q112" i="66" s="1"/>
  <c r="Y111" i="66"/>
  <c r="AA111" i="66" s="1"/>
  <c r="Q111" i="66"/>
  <c r="O111" i="66"/>
  <c r="AA110" i="66"/>
  <c r="Y110" i="66"/>
  <c r="O110" i="66"/>
  <c r="Q110" i="66" s="1"/>
  <c r="Y109" i="66"/>
  <c r="AA109" i="66" s="1"/>
  <c r="Q109" i="66"/>
  <c r="O109" i="66"/>
  <c r="AA108" i="66"/>
  <c r="Y108" i="66"/>
  <c r="O108" i="66"/>
  <c r="Q108" i="66" s="1"/>
  <c r="Y107" i="66"/>
  <c r="AA107" i="66" s="1"/>
  <c r="Q107" i="66"/>
  <c r="O107" i="66"/>
  <c r="AA106" i="66"/>
  <c r="Y106" i="66"/>
  <c r="O106" i="66"/>
  <c r="Q106" i="66" s="1"/>
  <c r="Y105" i="66"/>
  <c r="AA105" i="66" s="1"/>
  <c r="Q105" i="66"/>
  <c r="O105" i="66"/>
  <c r="AA104" i="66"/>
  <c r="Y104" i="66"/>
  <c r="O104" i="66"/>
  <c r="Q104" i="66" s="1"/>
  <c r="Y103" i="66"/>
  <c r="AA103" i="66" s="1"/>
  <c r="Q103" i="66"/>
  <c r="O103" i="66"/>
  <c r="AA102" i="66"/>
  <c r="Y102" i="66"/>
  <c r="O102" i="66"/>
  <c r="Q102" i="66" s="1"/>
  <c r="Y101" i="66"/>
  <c r="AA101" i="66" s="1"/>
  <c r="Q101" i="66"/>
  <c r="O101" i="66"/>
  <c r="AA100" i="66"/>
  <c r="Y100" i="66"/>
  <c r="O100" i="66"/>
  <c r="Q100" i="66" s="1"/>
  <c r="Y99" i="66"/>
  <c r="AA99" i="66" s="1"/>
  <c r="Q99" i="66"/>
  <c r="O99" i="66"/>
  <c r="AA98" i="66"/>
  <c r="Y98" i="66"/>
  <c r="O98" i="66"/>
  <c r="Q98" i="66" s="1"/>
  <c r="Y97" i="66"/>
  <c r="AA97" i="66" s="1"/>
  <c r="Q97" i="66"/>
  <c r="O97" i="66"/>
  <c r="AA96" i="66"/>
  <c r="Y96" i="66"/>
  <c r="O96" i="66"/>
  <c r="Q96" i="66" s="1"/>
  <c r="Y95" i="66"/>
  <c r="AA95" i="66" s="1"/>
  <c r="Q95" i="66"/>
  <c r="O95" i="66"/>
  <c r="AA94" i="66"/>
  <c r="Y94" i="66"/>
  <c r="O94" i="66"/>
  <c r="Q94" i="66" s="1"/>
  <c r="Y93" i="66"/>
  <c r="AA93" i="66" s="1"/>
  <c r="Q93" i="66"/>
  <c r="O93" i="66"/>
  <c r="AA92" i="66"/>
  <c r="Y92" i="66"/>
  <c r="O92" i="66"/>
  <c r="Q92" i="66" s="1"/>
  <c r="Y91" i="66"/>
  <c r="AA91" i="66" s="1"/>
  <c r="Q91" i="66"/>
  <c r="O91" i="66"/>
  <c r="AA90" i="66"/>
  <c r="Y90" i="66"/>
  <c r="O90" i="66"/>
  <c r="Q90" i="66" s="1"/>
  <c r="Y89" i="66"/>
  <c r="AA89" i="66" s="1"/>
  <c r="Q89" i="66"/>
  <c r="O89" i="66"/>
  <c r="AA88" i="66"/>
  <c r="Y88" i="66"/>
  <c r="O88" i="66"/>
  <c r="Q88" i="66" s="1"/>
  <c r="Y87" i="66"/>
  <c r="AA87" i="66" s="1"/>
  <c r="Q87" i="66"/>
  <c r="O87" i="66"/>
  <c r="AA86" i="66"/>
  <c r="Y86" i="66"/>
  <c r="O86" i="66"/>
  <c r="Q86" i="66" s="1"/>
  <c r="Y85" i="66"/>
  <c r="AA85" i="66" s="1"/>
  <c r="Q85" i="66"/>
  <c r="O85" i="66"/>
  <c r="AA84" i="66"/>
  <c r="Y84" i="66"/>
  <c r="O84" i="66"/>
  <c r="Q84" i="66" s="1"/>
  <c r="Y83" i="66"/>
  <c r="AA83" i="66" s="1"/>
  <c r="Q83" i="66"/>
  <c r="O83" i="66"/>
  <c r="AA82" i="66"/>
  <c r="Y82" i="66"/>
  <c r="O82" i="66"/>
  <c r="Q82" i="66" s="1"/>
  <c r="AA81" i="66"/>
  <c r="Y81" i="66"/>
  <c r="O81" i="66"/>
  <c r="Q81" i="66" s="1"/>
  <c r="Y80" i="66"/>
  <c r="AA80" i="66" s="1"/>
  <c r="Q80" i="66"/>
  <c r="O80" i="66"/>
  <c r="AA79" i="66"/>
  <c r="Y79" i="66"/>
  <c r="O79" i="66"/>
  <c r="Q79" i="66" s="1"/>
  <c r="Y78" i="66"/>
  <c r="AA78" i="66" s="1"/>
  <c r="Q78" i="66"/>
  <c r="O78" i="66"/>
  <c r="AA77" i="66"/>
  <c r="Y77" i="66"/>
  <c r="O77" i="66"/>
  <c r="Q77" i="66" s="1"/>
  <c r="Y76" i="66"/>
  <c r="AA76" i="66" s="1"/>
  <c r="Q76" i="66"/>
  <c r="O76" i="66"/>
  <c r="AA75" i="66"/>
  <c r="Y75" i="66"/>
  <c r="O75" i="66"/>
  <c r="Q75" i="66" s="1"/>
  <c r="Y74" i="66"/>
  <c r="AA74" i="66" s="1"/>
  <c r="Q74" i="66"/>
  <c r="O74" i="66"/>
  <c r="AA73" i="66"/>
  <c r="Y73" i="66"/>
  <c r="O73" i="66"/>
  <c r="Q73" i="66" s="1"/>
  <c r="Y72" i="66"/>
  <c r="AA72" i="66" s="1"/>
  <c r="Q72" i="66"/>
  <c r="O72" i="66"/>
  <c r="AA71" i="66"/>
  <c r="Y71" i="66"/>
  <c r="O71" i="66"/>
  <c r="Q71" i="66" s="1"/>
  <c r="Y70" i="66"/>
  <c r="AA70" i="66" s="1"/>
  <c r="Q70" i="66"/>
  <c r="O70" i="66"/>
  <c r="AA69" i="66"/>
  <c r="Y69" i="66"/>
  <c r="O69" i="66"/>
  <c r="Q69" i="66" s="1"/>
  <c r="Y68" i="66"/>
  <c r="AA68" i="66" s="1"/>
  <c r="Q68" i="66"/>
  <c r="O68" i="66"/>
  <c r="AA67" i="66"/>
  <c r="Y67" i="66"/>
  <c r="O67" i="66"/>
  <c r="Q67" i="66" s="1"/>
  <c r="Y66" i="66"/>
  <c r="AA66" i="66" s="1"/>
  <c r="Q66" i="66"/>
  <c r="O66" i="66"/>
  <c r="AA65" i="66"/>
  <c r="Y65" i="66"/>
  <c r="O65" i="66"/>
  <c r="Q65" i="66" s="1"/>
  <c r="Y64" i="66"/>
  <c r="AA64" i="66" s="1"/>
  <c r="Q64" i="66"/>
  <c r="O64" i="66"/>
  <c r="AA63" i="66"/>
  <c r="Y63" i="66"/>
  <c r="O63" i="66"/>
  <c r="Q63" i="66" s="1"/>
  <c r="Y62" i="66"/>
  <c r="AA62" i="66" s="1"/>
  <c r="Q62" i="66"/>
  <c r="O62" i="66"/>
  <c r="AA61" i="66"/>
  <c r="Y61" i="66"/>
  <c r="O61" i="66"/>
  <c r="Q61" i="66" s="1"/>
  <c r="Y60" i="66"/>
  <c r="AA60" i="66" s="1"/>
  <c r="Q60" i="66"/>
  <c r="O60" i="66"/>
  <c r="AA59" i="66"/>
  <c r="Y59" i="66"/>
  <c r="O59" i="66"/>
  <c r="Q59" i="66" s="1"/>
  <c r="Y58" i="66"/>
  <c r="AA58" i="66" s="1"/>
  <c r="Q58" i="66"/>
  <c r="O58" i="66"/>
  <c r="AA57" i="66"/>
  <c r="Y57" i="66"/>
  <c r="O57" i="66"/>
  <c r="Q57" i="66" s="1"/>
  <c r="Y56" i="66"/>
  <c r="AA56" i="66" s="1"/>
  <c r="Q56" i="66"/>
  <c r="O56" i="66"/>
  <c r="AA55" i="66"/>
  <c r="Y55" i="66"/>
  <c r="O55" i="66"/>
  <c r="Q55" i="66" s="1"/>
  <c r="Y54" i="66"/>
  <c r="AA54" i="66" s="1"/>
  <c r="Q54" i="66"/>
  <c r="O54" i="66"/>
  <c r="AA53" i="66"/>
  <c r="Y53" i="66"/>
  <c r="O53" i="66"/>
  <c r="Q53" i="66" s="1"/>
  <c r="Y52" i="66"/>
  <c r="AA52" i="66" s="1"/>
  <c r="O52" i="66"/>
  <c r="Q52" i="66" s="1"/>
  <c r="Y51" i="66"/>
  <c r="AA51" i="66" s="1"/>
  <c r="Q51" i="66"/>
  <c r="O51" i="66"/>
  <c r="AA50" i="66"/>
  <c r="Y50" i="66"/>
  <c r="O50" i="66"/>
  <c r="Q50" i="66" s="1"/>
  <c r="Y49" i="66"/>
  <c r="AA49" i="66" s="1"/>
  <c r="Q49" i="66"/>
  <c r="O49" i="66"/>
  <c r="AA48" i="66"/>
  <c r="Y48" i="66"/>
  <c r="O48" i="66"/>
  <c r="Q48" i="66" s="1"/>
  <c r="Y47" i="66"/>
  <c r="AA47" i="66" s="1"/>
  <c r="Q47" i="66"/>
  <c r="O47" i="66"/>
  <c r="AA46" i="66"/>
  <c r="Y46" i="66"/>
  <c r="O46" i="66"/>
  <c r="Q46" i="66" s="1"/>
  <c r="Y45" i="66"/>
  <c r="AA45" i="66" s="1"/>
  <c r="Q45" i="66"/>
  <c r="O45" i="66"/>
  <c r="AA44" i="66"/>
  <c r="Y44" i="66"/>
  <c r="O44" i="66"/>
  <c r="Q44" i="66" s="1"/>
  <c r="AL43" i="66"/>
  <c r="AA43" i="66"/>
  <c r="Y43" i="66"/>
  <c r="O43" i="66"/>
  <c r="Q43" i="66" s="1"/>
  <c r="AL42" i="66"/>
  <c r="AA42" i="66"/>
  <c r="Y42" i="66"/>
  <c r="O42" i="66"/>
  <c r="Q42" i="66" s="1"/>
  <c r="AL41" i="66"/>
  <c r="AA41" i="66"/>
  <c r="Y41" i="66"/>
  <c r="O41" i="66"/>
  <c r="Q41" i="66" s="1"/>
  <c r="AL40" i="66"/>
  <c r="AA40" i="66"/>
  <c r="Y40" i="66"/>
  <c r="O40" i="66"/>
  <c r="Q40" i="66" s="1"/>
  <c r="AL39" i="66"/>
  <c r="AA39" i="66"/>
  <c r="Y39" i="66"/>
  <c r="O39" i="66"/>
  <c r="Q39" i="66" s="1"/>
  <c r="AL38" i="66"/>
  <c r="AA38" i="66"/>
  <c r="Y38" i="66"/>
  <c r="O38" i="66"/>
  <c r="Q38" i="66" s="1"/>
  <c r="AL37" i="66"/>
  <c r="AA37" i="66"/>
  <c r="Y37" i="66"/>
  <c r="O37" i="66"/>
  <c r="Q37" i="66" s="1"/>
  <c r="AL36" i="66"/>
  <c r="AA36" i="66"/>
  <c r="Y36" i="66"/>
  <c r="O36" i="66"/>
  <c r="Q36" i="66" s="1"/>
  <c r="AL35" i="66"/>
  <c r="AA35" i="66"/>
  <c r="Y35" i="66"/>
  <c r="O35" i="66"/>
  <c r="Q35" i="66" s="1"/>
  <c r="AL34" i="66"/>
  <c r="AA34" i="66"/>
  <c r="Y34" i="66"/>
  <c r="O34" i="66"/>
  <c r="Q34" i="66" s="1"/>
  <c r="AL33" i="66"/>
  <c r="AA33" i="66"/>
  <c r="Y33" i="66"/>
  <c r="O33" i="66"/>
  <c r="Q33" i="66" s="1"/>
  <c r="AL32" i="66"/>
  <c r="AA32" i="66"/>
  <c r="Y32" i="66"/>
  <c r="O32" i="66"/>
  <c r="Q32" i="66" s="1"/>
  <c r="AL31" i="66"/>
  <c r="AA31" i="66"/>
  <c r="Y31" i="66"/>
  <c r="O31" i="66"/>
  <c r="Q31" i="66" s="1"/>
  <c r="AL30" i="66"/>
  <c r="AA30" i="66"/>
  <c r="Y30" i="66"/>
  <c r="O30" i="66"/>
  <c r="Q30" i="66" s="1"/>
  <c r="AL29" i="66"/>
  <c r="AA29" i="66"/>
  <c r="Y29" i="66"/>
  <c r="O29" i="66"/>
  <c r="Q29" i="66" s="1"/>
  <c r="AL28" i="66"/>
  <c r="AA28" i="66"/>
  <c r="Y28" i="66"/>
  <c r="O28" i="66"/>
  <c r="Q28" i="66" s="1"/>
  <c r="AL27" i="66"/>
  <c r="AA27" i="66"/>
  <c r="Y27" i="66"/>
  <c r="O27" i="66"/>
  <c r="Q27" i="66" s="1"/>
  <c r="AL26" i="66"/>
  <c r="AA26" i="66"/>
  <c r="Y26" i="66"/>
  <c r="O26" i="66"/>
  <c r="Q26" i="66" s="1"/>
  <c r="AL25" i="66"/>
  <c r="AA25" i="66"/>
  <c r="Y25" i="66"/>
  <c r="O25" i="66"/>
  <c r="Q25" i="66" s="1"/>
  <c r="AL24" i="66"/>
  <c r="AA24" i="66"/>
  <c r="Y24" i="66"/>
  <c r="O24" i="66"/>
  <c r="Q24" i="66" s="1"/>
  <c r="AL23" i="66"/>
  <c r="AA23" i="66"/>
  <c r="Y23" i="66"/>
  <c r="O23" i="66"/>
  <c r="Q23" i="66" s="1"/>
  <c r="AL22" i="66"/>
  <c r="AA22" i="66"/>
  <c r="Y22" i="66"/>
  <c r="O22" i="66"/>
  <c r="Q22" i="66" s="1"/>
  <c r="AL21" i="66"/>
  <c r="AA21" i="66"/>
  <c r="Y21" i="66"/>
  <c r="O21" i="66"/>
  <c r="Q21" i="66" s="1"/>
  <c r="AL20" i="66"/>
  <c r="Y20" i="66"/>
  <c r="AA20" i="66" s="1"/>
  <c r="Q20" i="66"/>
  <c r="O20" i="66"/>
  <c r="AL19" i="66"/>
  <c r="Y19" i="66"/>
  <c r="AA19" i="66" s="1"/>
  <c r="Q19" i="66"/>
  <c r="O19" i="66"/>
  <c r="AL18" i="66"/>
  <c r="Y18" i="66"/>
  <c r="AA18" i="66" s="1"/>
  <c r="Q18" i="66"/>
  <c r="O18" i="66"/>
  <c r="AL17" i="66"/>
  <c r="Y17" i="66"/>
  <c r="AA17" i="66" s="1"/>
  <c r="Q17" i="66"/>
  <c r="O17" i="66"/>
  <c r="AL16" i="66"/>
  <c r="Y16" i="66"/>
  <c r="AA16" i="66" s="1"/>
  <c r="Q16" i="66"/>
  <c r="O16" i="66"/>
  <c r="AL15" i="66"/>
  <c r="Y15" i="66"/>
  <c r="AA15" i="66" s="1"/>
  <c r="Q15" i="66"/>
  <c r="O15" i="66"/>
  <c r="AL14" i="66"/>
  <c r="AJ14" i="66"/>
  <c r="AJ15" i="66" s="1"/>
  <c r="AJ16" i="66" s="1"/>
  <c r="AJ17" i="66" s="1"/>
  <c r="AJ18" i="66" s="1"/>
  <c r="AJ19" i="66" s="1"/>
  <c r="AJ20" i="66" s="1"/>
  <c r="AJ21" i="66" s="1"/>
  <c r="AJ22" i="66" s="1"/>
  <c r="AJ23" i="66" s="1"/>
  <c r="AJ24" i="66" s="1"/>
  <c r="AJ25" i="66" s="1"/>
  <c r="AJ26" i="66" s="1"/>
  <c r="AJ27" i="66" s="1"/>
  <c r="AJ28" i="66" s="1"/>
  <c r="AJ29" i="66" s="1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G14" i="66"/>
  <c r="AG15" i="66" s="1"/>
  <c r="AG16" i="66" s="1"/>
  <c r="AG17" i="66" s="1"/>
  <c r="AG18" i="66" s="1"/>
  <c r="AG19" i="66" s="1"/>
  <c r="AG20" i="66" s="1"/>
  <c r="AG21" i="66" s="1"/>
  <c r="AG22" i="66" s="1"/>
  <c r="AG23" i="66" s="1"/>
  <c r="AG24" i="66" s="1"/>
  <c r="AG25" i="66" s="1"/>
  <c r="AG26" i="66" s="1"/>
  <c r="AG27" i="66" s="1"/>
  <c r="AG28" i="66" s="1"/>
  <c r="AG29" i="66" s="1"/>
  <c r="AG30" i="66" s="1"/>
  <c r="AG31" i="66" s="1"/>
  <c r="AG32" i="66" s="1"/>
  <c r="AG33" i="66" s="1"/>
  <c r="AG34" i="66" s="1"/>
  <c r="AG35" i="66" s="1"/>
  <c r="AG36" i="66" s="1"/>
  <c r="AG37" i="66" s="1"/>
  <c r="AG38" i="66" s="1"/>
  <c r="AG39" i="66" s="1"/>
  <c r="AG40" i="66" s="1"/>
  <c r="AG41" i="66" s="1"/>
  <c r="AG42" i="66" s="1"/>
  <c r="AG43" i="66" s="1"/>
  <c r="Y14" i="66"/>
  <c r="AA14" i="66" s="1"/>
  <c r="Q14" i="66"/>
  <c r="O14" i="66"/>
  <c r="AL13" i="66"/>
  <c r="Y13" i="66"/>
  <c r="AA13" i="66" s="1"/>
  <c r="W13" i="66"/>
  <c r="W14" i="66" s="1"/>
  <c r="W15" i="66" s="1"/>
  <c r="W16" i="66" s="1"/>
  <c r="W17" i="66" s="1"/>
  <c r="W18" i="66" s="1"/>
  <c r="W19" i="66" s="1"/>
  <c r="W20" i="66" s="1"/>
  <c r="W21" i="66" s="1"/>
  <c r="W22" i="66" s="1"/>
  <c r="W23" i="66" s="1"/>
  <c r="W24" i="66" s="1"/>
  <c r="W25" i="66" s="1"/>
  <c r="W26" i="66" s="1"/>
  <c r="W27" i="66" s="1"/>
  <c r="W28" i="66" s="1"/>
  <c r="W29" i="66" s="1"/>
  <c r="W30" i="66" s="1"/>
  <c r="W31" i="66" s="1"/>
  <c r="W32" i="66" s="1"/>
  <c r="W33" i="66" s="1"/>
  <c r="W34" i="66" s="1"/>
  <c r="W35" i="66" s="1"/>
  <c r="W36" i="66" s="1"/>
  <c r="W37" i="66" s="1"/>
  <c r="W38" i="66" s="1"/>
  <c r="W39" i="66" s="1"/>
  <c r="W40" i="66" s="1"/>
  <c r="W41" i="66" s="1"/>
  <c r="W42" i="66" s="1"/>
  <c r="W43" i="66" s="1"/>
  <c r="W44" i="66" s="1"/>
  <c r="W45" i="66" s="1"/>
  <c r="W46" i="66" s="1"/>
  <c r="W47" i="66" s="1"/>
  <c r="W48" i="66" s="1"/>
  <c r="W49" i="66" s="1"/>
  <c r="W50" i="66" s="1"/>
  <c r="W51" i="66" s="1"/>
  <c r="W52" i="66" s="1"/>
  <c r="W53" i="66" s="1"/>
  <c r="W54" i="66" s="1"/>
  <c r="W55" i="66" s="1"/>
  <c r="W56" i="66" s="1"/>
  <c r="W57" i="66" s="1"/>
  <c r="W58" i="66" s="1"/>
  <c r="W59" i="66" s="1"/>
  <c r="W60" i="66" s="1"/>
  <c r="W61" i="66" s="1"/>
  <c r="W62" i="66" s="1"/>
  <c r="W63" i="66" s="1"/>
  <c r="W64" i="66" s="1"/>
  <c r="W65" i="66" s="1"/>
  <c r="W66" i="66" s="1"/>
  <c r="W67" i="66" s="1"/>
  <c r="W68" i="66" s="1"/>
  <c r="W69" i="66" s="1"/>
  <c r="W70" i="66" s="1"/>
  <c r="W71" i="66" s="1"/>
  <c r="W72" i="66" s="1"/>
  <c r="W73" i="66" s="1"/>
  <c r="W74" i="66" s="1"/>
  <c r="W75" i="66" s="1"/>
  <c r="W76" i="66" s="1"/>
  <c r="W77" i="66" s="1"/>
  <c r="W78" i="66" s="1"/>
  <c r="W79" i="66" s="1"/>
  <c r="W80" i="66" s="1"/>
  <c r="W81" i="66" s="1"/>
  <c r="W82" i="66" s="1"/>
  <c r="W83" i="66" s="1"/>
  <c r="W84" i="66" s="1"/>
  <c r="W85" i="66" s="1"/>
  <c r="W86" i="66" s="1"/>
  <c r="W87" i="66" s="1"/>
  <c r="W88" i="66" s="1"/>
  <c r="W89" i="66" s="1"/>
  <c r="W90" i="66" s="1"/>
  <c r="W91" i="66" s="1"/>
  <c r="W92" i="66" s="1"/>
  <c r="W93" i="66" s="1"/>
  <c r="W94" i="66" s="1"/>
  <c r="W95" i="66" s="1"/>
  <c r="W96" i="66" s="1"/>
  <c r="W97" i="66" s="1"/>
  <c r="W98" i="66" s="1"/>
  <c r="W99" i="66" s="1"/>
  <c r="W100" i="66" s="1"/>
  <c r="W101" i="66" s="1"/>
  <c r="W102" i="66" s="1"/>
  <c r="W103" i="66" s="1"/>
  <c r="W104" i="66" s="1"/>
  <c r="W105" i="66" s="1"/>
  <c r="W106" i="66" s="1"/>
  <c r="W107" i="66" s="1"/>
  <c r="W108" i="66" s="1"/>
  <c r="W109" i="66" s="1"/>
  <c r="W110" i="66" s="1"/>
  <c r="W111" i="66" s="1"/>
  <c r="W112" i="66" s="1"/>
  <c r="W113" i="66" s="1"/>
  <c r="W114" i="66" s="1"/>
  <c r="W115" i="66" s="1"/>
  <c r="Q13" i="66"/>
  <c r="O13" i="66"/>
  <c r="M13" i="66"/>
  <c r="M14" i="66" s="1"/>
  <c r="M15" i="66" s="1"/>
  <c r="M16" i="66" s="1"/>
  <c r="M17" i="66" s="1"/>
  <c r="M18" i="66" s="1"/>
  <c r="M19" i="66" s="1"/>
  <c r="M20" i="66" s="1"/>
  <c r="M21" i="66" s="1"/>
  <c r="M22" i="66" s="1"/>
  <c r="M23" i="66" s="1"/>
  <c r="M24" i="66" s="1"/>
  <c r="M25" i="66" s="1"/>
  <c r="M26" i="66" s="1"/>
  <c r="M27" i="66" s="1"/>
  <c r="M28" i="66" s="1"/>
  <c r="M29" i="66" s="1"/>
  <c r="M30" i="66" s="1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M58" i="66" s="1"/>
  <c r="M59" i="66" s="1"/>
  <c r="M60" i="66" s="1"/>
  <c r="M61" i="66" s="1"/>
  <c r="M62" i="66" s="1"/>
  <c r="M63" i="66" s="1"/>
  <c r="M64" i="66" s="1"/>
  <c r="M65" i="66" s="1"/>
  <c r="M66" i="66" s="1"/>
  <c r="M67" i="66" s="1"/>
  <c r="M68" i="66" s="1"/>
  <c r="M69" i="66" s="1"/>
  <c r="M70" i="66" s="1"/>
  <c r="M71" i="66" s="1"/>
  <c r="M72" i="66" s="1"/>
  <c r="M73" i="66" s="1"/>
  <c r="M74" i="66" s="1"/>
  <c r="M75" i="66" s="1"/>
  <c r="M76" i="66" s="1"/>
  <c r="M77" i="66" s="1"/>
  <c r="M78" i="66" s="1"/>
  <c r="M79" i="66" s="1"/>
  <c r="M80" i="66" s="1"/>
  <c r="M81" i="66" s="1"/>
  <c r="M82" i="66" s="1"/>
  <c r="M83" i="66" s="1"/>
  <c r="M84" i="66" s="1"/>
  <c r="M85" i="66" s="1"/>
  <c r="M86" i="66" s="1"/>
  <c r="M87" i="66" s="1"/>
  <c r="M88" i="66" s="1"/>
  <c r="M89" i="66" s="1"/>
  <c r="M90" i="66" s="1"/>
  <c r="M91" i="66" s="1"/>
  <c r="M92" i="66" s="1"/>
  <c r="M93" i="66" s="1"/>
  <c r="M94" i="66" s="1"/>
  <c r="M95" i="66" s="1"/>
  <c r="M96" i="66" s="1"/>
  <c r="M97" i="66" s="1"/>
  <c r="M98" i="66" s="1"/>
  <c r="M99" i="66" s="1"/>
  <c r="M100" i="66" s="1"/>
  <c r="M101" i="66" s="1"/>
  <c r="M102" i="66" s="1"/>
  <c r="M103" i="66" s="1"/>
  <c r="M104" i="66" s="1"/>
  <c r="M105" i="66" s="1"/>
  <c r="M106" i="66" s="1"/>
  <c r="M107" i="66" s="1"/>
  <c r="M108" i="66" s="1"/>
  <c r="M109" i="66" s="1"/>
  <c r="M110" i="66" s="1"/>
  <c r="M111" i="66" s="1"/>
  <c r="M112" i="66" s="1"/>
  <c r="M113" i="66" s="1"/>
  <c r="M114" i="66" s="1"/>
  <c r="M115" i="66" s="1"/>
  <c r="I13" i="66"/>
  <c r="I14" i="66" s="1"/>
  <c r="I15" i="66" s="1"/>
  <c r="I16" i="66" s="1"/>
  <c r="I17" i="66" s="1"/>
  <c r="I18" i="66" s="1"/>
  <c r="I19" i="66" s="1"/>
  <c r="I20" i="66" s="1"/>
  <c r="I21" i="66" s="1"/>
  <c r="I22" i="66" s="1"/>
  <c r="I23" i="66" s="1"/>
  <c r="I24" i="66" s="1"/>
  <c r="I25" i="66" s="1"/>
  <c r="I26" i="66" s="1"/>
  <c r="I27" i="66" s="1"/>
  <c r="I28" i="66" s="1"/>
  <c r="I29" i="66" s="1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I58" i="66" s="1"/>
  <c r="I59" i="66" s="1"/>
  <c r="I60" i="66" s="1"/>
  <c r="I61" i="66" s="1"/>
  <c r="I62" i="66" s="1"/>
  <c r="I63" i="66" s="1"/>
  <c r="I64" i="66" s="1"/>
  <c r="I65" i="66" s="1"/>
  <c r="I66" i="66" s="1"/>
  <c r="I67" i="66" s="1"/>
  <c r="I68" i="66" s="1"/>
  <c r="I69" i="66" s="1"/>
  <c r="I70" i="66" s="1"/>
  <c r="I71" i="66" s="1"/>
  <c r="I72" i="66" s="1"/>
  <c r="I73" i="66" s="1"/>
  <c r="I74" i="66" s="1"/>
  <c r="I75" i="66" s="1"/>
  <c r="I76" i="66" s="1"/>
  <c r="I77" i="66" s="1"/>
  <c r="I78" i="66" s="1"/>
  <c r="I79" i="66" s="1"/>
  <c r="I80" i="66" s="1"/>
  <c r="I81" i="66" s="1"/>
  <c r="I82" i="66" s="1"/>
  <c r="I83" i="66" s="1"/>
  <c r="I84" i="66" s="1"/>
  <c r="I85" i="66" s="1"/>
  <c r="I86" i="66" s="1"/>
  <c r="I87" i="66" s="1"/>
  <c r="I88" i="66" s="1"/>
  <c r="I89" i="66" s="1"/>
  <c r="I90" i="66" s="1"/>
  <c r="I91" i="66" s="1"/>
  <c r="I92" i="66" s="1"/>
  <c r="I93" i="66" s="1"/>
  <c r="I94" i="66" s="1"/>
  <c r="I95" i="66" s="1"/>
  <c r="I96" i="66" s="1"/>
  <c r="I97" i="66" s="1"/>
  <c r="I98" i="66" s="1"/>
  <c r="I99" i="66" s="1"/>
  <c r="I100" i="66" s="1"/>
  <c r="I101" i="66" s="1"/>
  <c r="I102" i="66" s="1"/>
  <c r="I103" i="66" s="1"/>
  <c r="I104" i="66" s="1"/>
  <c r="I105" i="66" s="1"/>
  <c r="I106" i="66" s="1"/>
  <c r="I107" i="66" s="1"/>
  <c r="I108" i="66" s="1"/>
  <c r="I109" i="66" s="1"/>
  <c r="I110" i="66" s="1"/>
  <c r="I111" i="66" s="1"/>
  <c r="I112" i="66" s="1"/>
  <c r="I113" i="66" s="1"/>
  <c r="I114" i="66" s="1"/>
  <c r="I115" i="66" s="1"/>
  <c r="Y12" i="66"/>
  <c r="AC12" i="66" s="1"/>
  <c r="Q12" i="66"/>
  <c r="O12" i="66"/>
  <c r="S12" i="66" s="1"/>
  <c r="AC20" i="66" s="1"/>
  <c r="Y6" i="66" s="1"/>
  <c r="AG6" i="66"/>
  <c r="U6" i="66"/>
  <c r="K6" i="66"/>
  <c r="G6" i="66"/>
  <c r="Y115" i="65"/>
  <c r="AA115" i="65" s="1"/>
  <c r="Q115" i="65"/>
  <c r="O115" i="65"/>
  <c r="AA114" i="65"/>
  <c r="Y114" i="65"/>
  <c r="O114" i="65"/>
  <c r="Q114" i="65" s="1"/>
  <c r="Y113" i="65"/>
  <c r="AA113" i="65" s="1"/>
  <c r="Q113" i="65"/>
  <c r="O113" i="65"/>
  <c r="AA112" i="65"/>
  <c r="Y112" i="65"/>
  <c r="O112" i="65"/>
  <c r="Q112" i="65" s="1"/>
  <c r="Y111" i="65"/>
  <c r="AA111" i="65" s="1"/>
  <c r="Q111" i="65"/>
  <c r="O111" i="65"/>
  <c r="AA110" i="65"/>
  <c r="Y110" i="65"/>
  <c r="O110" i="65"/>
  <c r="Q110" i="65" s="1"/>
  <c r="Y109" i="65"/>
  <c r="AA109" i="65" s="1"/>
  <c r="Q109" i="65"/>
  <c r="O109" i="65"/>
  <c r="AA108" i="65"/>
  <c r="Y108" i="65"/>
  <c r="O108" i="65"/>
  <c r="Q108" i="65" s="1"/>
  <c r="Y107" i="65"/>
  <c r="AA107" i="65" s="1"/>
  <c r="Q107" i="65"/>
  <c r="O107" i="65"/>
  <c r="AA106" i="65"/>
  <c r="Y106" i="65"/>
  <c r="O106" i="65"/>
  <c r="Q106" i="65" s="1"/>
  <c r="Y105" i="65"/>
  <c r="AA105" i="65" s="1"/>
  <c r="Q105" i="65"/>
  <c r="O105" i="65"/>
  <c r="AA104" i="65"/>
  <c r="Y104" i="65"/>
  <c r="O104" i="65"/>
  <c r="Q104" i="65" s="1"/>
  <c r="Y103" i="65"/>
  <c r="AA103" i="65" s="1"/>
  <c r="Q103" i="65"/>
  <c r="O103" i="65"/>
  <c r="AA102" i="65"/>
  <c r="Y102" i="65"/>
  <c r="O102" i="65"/>
  <c r="Q102" i="65" s="1"/>
  <c r="Y101" i="65"/>
  <c r="AA101" i="65" s="1"/>
  <c r="Q101" i="65"/>
  <c r="O101" i="65"/>
  <c r="AA100" i="65"/>
  <c r="Y100" i="65"/>
  <c r="O100" i="65"/>
  <c r="Q100" i="65" s="1"/>
  <c r="Y99" i="65"/>
  <c r="AA99" i="65" s="1"/>
  <c r="Q99" i="65"/>
  <c r="O99" i="65"/>
  <c r="AA98" i="65"/>
  <c r="Y98" i="65"/>
  <c r="O98" i="65"/>
  <c r="Q98" i="65" s="1"/>
  <c r="Y97" i="65"/>
  <c r="AA97" i="65" s="1"/>
  <c r="Q97" i="65"/>
  <c r="O97" i="65"/>
  <c r="AA96" i="65"/>
  <c r="Y96" i="65"/>
  <c r="O96" i="65"/>
  <c r="Q96" i="65" s="1"/>
  <c r="Y95" i="65"/>
  <c r="AA95" i="65" s="1"/>
  <c r="Q95" i="65"/>
  <c r="O95" i="65"/>
  <c r="AA94" i="65"/>
  <c r="Y94" i="65"/>
  <c r="O94" i="65"/>
  <c r="Q94" i="65" s="1"/>
  <c r="Y93" i="65"/>
  <c r="AA93" i="65" s="1"/>
  <c r="Q93" i="65"/>
  <c r="O93" i="65"/>
  <c r="AA92" i="65"/>
  <c r="Y92" i="65"/>
  <c r="O92" i="65"/>
  <c r="Q92" i="65" s="1"/>
  <c r="Y91" i="65"/>
  <c r="AA91" i="65" s="1"/>
  <c r="Q91" i="65"/>
  <c r="O91" i="65"/>
  <c r="AA90" i="65"/>
  <c r="Y90" i="65"/>
  <c r="O90" i="65"/>
  <c r="Q90" i="65" s="1"/>
  <c r="Y89" i="65"/>
  <c r="AA89" i="65" s="1"/>
  <c r="Q89" i="65"/>
  <c r="O89" i="65"/>
  <c r="AA88" i="65"/>
  <c r="Y88" i="65"/>
  <c r="O88" i="65"/>
  <c r="Q88" i="65" s="1"/>
  <c r="Y87" i="65"/>
  <c r="AA87" i="65" s="1"/>
  <c r="Q87" i="65"/>
  <c r="O87" i="65"/>
  <c r="AA86" i="65"/>
  <c r="Y86" i="65"/>
  <c r="O86" i="65"/>
  <c r="Q86" i="65" s="1"/>
  <c r="Y85" i="65"/>
  <c r="AA85" i="65" s="1"/>
  <c r="Q85" i="65"/>
  <c r="O85" i="65"/>
  <c r="AA84" i="65"/>
  <c r="Y84" i="65"/>
  <c r="O84" i="65"/>
  <c r="Q84" i="65" s="1"/>
  <c r="Y83" i="65"/>
  <c r="AA83" i="65" s="1"/>
  <c r="Q83" i="65"/>
  <c r="O83" i="65"/>
  <c r="AA82" i="65"/>
  <c r="Y82" i="65"/>
  <c r="O82" i="65"/>
  <c r="Q82" i="65" s="1"/>
  <c r="AA81" i="65"/>
  <c r="Y81" i="65"/>
  <c r="O81" i="65"/>
  <c r="Q81" i="65" s="1"/>
  <c r="Y80" i="65"/>
  <c r="AA80" i="65" s="1"/>
  <c r="Q80" i="65"/>
  <c r="O80" i="65"/>
  <c r="AA79" i="65"/>
  <c r="Y79" i="65"/>
  <c r="O79" i="65"/>
  <c r="Q79" i="65" s="1"/>
  <c r="Y78" i="65"/>
  <c r="AA78" i="65" s="1"/>
  <c r="Q78" i="65"/>
  <c r="O78" i="65"/>
  <c r="AA77" i="65"/>
  <c r="Y77" i="65"/>
  <c r="O77" i="65"/>
  <c r="Q77" i="65" s="1"/>
  <c r="Y76" i="65"/>
  <c r="AA76" i="65" s="1"/>
  <c r="Q76" i="65"/>
  <c r="O76" i="65"/>
  <c r="AA75" i="65"/>
  <c r="Y75" i="65"/>
  <c r="O75" i="65"/>
  <c r="Q75" i="65" s="1"/>
  <c r="Y74" i="65"/>
  <c r="AA74" i="65" s="1"/>
  <c r="Q74" i="65"/>
  <c r="O74" i="65"/>
  <c r="AA73" i="65"/>
  <c r="Y73" i="65"/>
  <c r="O73" i="65"/>
  <c r="Q73" i="65" s="1"/>
  <c r="Y72" i="65"/>
  <c r="AA72" i="65" s="1"/>
  <c r="Q72" i="65"/>
  <c r="O72" i="65"/>
  <c r="AA71" i="65"/>
  <c r="Y71" i="65"/>
  <c r="O71" i="65"/>
  <c r="Q71" i="65" s="1"/>
  <c r="Y70" i="65"/>
  <c r="AA70" i="65" s="1"/>
  <c r="Q70" i="65"/>
  <c r="O70" i="65"/>
  <c r="AA69" i="65"/>
  <c r="Y69" i="65"/>
  <c r="O69" i="65"/>
  <c r="Q69" i="65" s="1"/>
  <c r="Y68" i="65"/>
  <c r="AA68" i="65" s="1"/>
  <c r="Q68" i="65"/>
  <c r="O68" i="65"/>
  <c r="AA67" i="65"/>
  <c r="Y67" i="65"/>
  <c r="O67" i="65"/>
  <c r="Q67" i="65" s="1"/>
  <c r="Y66" i="65"/>
  <c r="AA66" i="65" s="1"/>
  <c r="Q66" i="65"/>
  <c r="O66" i="65"/>
  <c r="AA65" i="65"/>
  <c r="Y65" i="65"/>
  <c r="O65" i="65"/>
  <c r="Q65" i="65" s="1"/>
  <c r="Y64" i="65"/>
  <c r="AA64" i="65" s="1"/>
  <c r="Q64" i="65"/>
  <c r="O64" i="65"/>
  <c r="AA63" i="65"/>
  <c r="Y63" i="65"/>
  <c r="O63" i="65"/>
  <c r="Q63" i="65" s="1"/>
  <c r="Y62" i="65"/>
  <c r="AA62" i="65" s="1"/>
  <c r="Q62" i="65"/>
  <c r="O62" i="65"/>
  <c r="AA61" i="65"/>
  <c r="Y61" i="65"/>
  <c r="O61" i="65"/>
  <c r="Q61" i="65" s="1"/>
  <c r="Y60" i="65"/>
  <c r="AA60" i="65" s="1"/>
  <c r="Q60" i="65"/>
  <c r="O60" i="65"/>
  <c r="AA59" i="65"/>
  <c r="Y59" i="65"/>
  <c r="O59" i="65"/>
  <c r="Q59" i="65" s="1"/>
  <c r="Y58" i="65"/>
  <c r="AA58" i="65" s="1"/>
  <c r="Q58" i="65"/>
  <c r="O58" i="65"/>
  <c r="AA57" i="65"/>
  <c r="Y57" i="65"/>
  <c r="O57" i="65"/>
  <c r="Q57" i="65" s="1"/>
  <c r="Y56" i="65"/>
  <c r="AA56" i="65" s="1"/>
  <c r="Q56" i="65"/>
  <c r="O56" i="65"/>
  <c r="AA55" i="65"/>
  <c r="Y55" i="65"/>
  <c r="O55" i="65"/>
  <c r="Q55" i="65" s="1"/>
  <c r="Y54" i="65"/>
  <c r="AA54" i="65" s="1"/>
  <c r="Q54" i="65"/>
  <c r="O54" i="65"/>
  <c r="AA53" i="65"/>
  <c r="Y53" i="65"/>
  <c r="O53" i="65"/>
  <c r="Q53" i="65" s="1"/>
  <c r="Y52" i="65"/>
  <c r="AA52" i="65" s="1"/>
  <c r="Q52" i="65"/>
  <c r="O52" i="65"/>
  <c r="AA51" i="65"/>
  <c r="Y51" i="65"/>
  <c r="O51" i="65"/>
  <c r="Q51" i="65" s="1"/>
  <c r="Y50" i="65"/>
  <c r="AA50" i="65" s="1"/>
  <c r="Q50" i="65"/>
  <c r="O50" i="65"/>
  <c r="AA49" i="65"/>
  <c r="Y49" i="65"/>
  <c r="O49" i="65"/>
  <c r="Q49" i="65" s="1"/>
  <c r="Y48" i="65"/>
  <c r="AA48" i="65" s="1"/>
  <c r="Q48" i="65"/>
  <c r="O48" i="65"/>
  <c r="AA47" i="65"/>
  <c r="Y47" i="65"/>
  <c r="O47" i="65"/>
  <c r="Q47" i="65" s="1"/>
  <c r="Y46" i="65"/>
  <c r="AA46" i="65" s="1"/>
  <c r="Q46" i="65"/>
  <c r="O46" i="65"/>
  <c r="AA45" i="65"/>
  <c r="Y45" i="65"/>
  <c r="O45" i="65"/>
  <c r="Q45" i="65" s="1"/>
  <c r="Y44" i="65"/>
  <c r="AA44" i="65" s="1"/>
  <c r="Q44" i="65"/>
  <c r="O44" i="65"/>
  <c r="AL43" i="65"/>
  <c r="Y43" i="65"/>
  <c r="AA43" i="65" s="1"/>
  <c r="Q43" i="65"/>
  <c r="O43" i="65"/>
  <c r="AL42" i="65"/>
  <c r="Y42" i="65"/>
  <c r="AA42" i="65" s="1"/>
  <c r="Q42" i="65"/>
  <c r="O42" i="65"/>
  <c r="AL41" i="65"/>
  <c r="Y41" i="65"/>
  <c r="AA41" i="65" s="1"/>
  <c r="Q41" i="65"/>
  <c r="O41" i="65"/>
  <c r="AL40" i="65"/>
  <c r="Y40" i="65"/>
  <c r="AA40" i="65" s="1"/>
  <c r="Q40" i="65"/>
  <c r="O40" i="65"/>
  <c r="AL39" i="65"/>
  <c r="Y39" i="65"/>
  <c r="AA39" i="65" s="1"/>
  <c r="Q39" i="65"/>
  <c r="O39" i="65"/>
  <c r="AL38" i="65"/>
  <c r="Y38" i="65"/>
  <c r="AA38" i="65" s="1"/>
  <c r="Q38" i="65"/>
  <c r="O38" i="65"/>
  <c r="AL37" i="65"/>
  <c r="Y37" i="65"/>
  <c r="AA37" i="65" s="1"/>
  <c r="Q37" i="65"/>
  <c r="O37" i="65"/>
  <c r="AL36" i="65"/>
  <c r="Y36" i="65"/>
  <c r="AA36" i="65" s="1"/>
  <c r="Q36" i="65"/>
  <c r="O36" i="65"/>
  <c r="AL35" i="65"/>
  <c r="Y35" i="65"/>
  <c r="AA35" i="65" s="1"/>
  <c r="Q35" i="65"/>
  <c r="O35" i="65"/>
  <c r="AL34" i="65"/>
  <c r="Y34" i="65"/>
  <c r="AA34" i="65" s="1"/>
  <c r="Q34" i="65"/>
  <c r="O34" i="65"/>
  <c r="AL33" i="65"/>
  <c r="Y33" i="65"/>
  <c r="AA33" i="65" s="1"/>
  <c r="Q33" i="65"/>
  <c r="O33" i="65"/>
  <c r="AL32" i="65"/>
  <c r="Y32" i="65"/>
  <c r="AA32" i="65" s="1"/>
  <c r="Q32" i="65"/>
  <c r="O32" i="65"/>
  <c r="AL31" i="65"/>
  <c r="Y31" i="65"/>
  <c r="AA31" i="65" s="1"/>
  <c r="Q31" i="65"/>
  <c r="O31" i="65"/>
  <c r="AL30" i="65"/>
  <c r="Y30" i="65"/>
  <c r="AA30" i="65" s="1"/>
  <c r="Q30" i="65"/>
  <c r="O30" i="65"/>
  <c r="AL29" i="65"/>
  <c r="Y29" i="65"/>
  <c r="AA29" i="65" s="1"/>
  <c r="Q29" i="65"/>
  <c r="O29" i="65"/>
  <c r="AL28" i="65"/>
  <c r="Y28" i="65"/>
  <c r="AA28" i="65" s="1"/>
  <c r="Q28" i="65"/>
  <c r="O28" i="65"/>
  <c r="AL27" i="65"/>
  <c r="Y27" i="65"/>
  <c r="AA27" i="65" s="1"/>
  <c r="Q27" i="65"/>
  <c r="O27" i="65"/>
  <c r="AL26" i="65"/>
  <c r="Y26" i="65"/>
  <c r="AA26" i="65" s="1"/>
  <c r="Q26" i="65"/>
  <c r="O26" i="65"/>
  <c r="AL25" i="65"/>
  <c r="Y25" i="65"/>
  <c r="AA25" i="65" s="1"/>
  <c r="Q25" i="65"/>
  <c r="O25" i="65"/>
  <c r="AL24" i="65"/>
  <c r="Y24" i="65"/>
  <c r="AA24" i="65" s="1"/>
  <c r="Q24" i="65"/>
  <c r="O24" i="65"/>
  <c r="AL23" i="65"/>
  <c r="Y23" i="65"/>
  <c r="AA23" i="65" s="1"/>
  <c r="Q23" i="65"/>
  <c r="O23" i="65"/>
  <c r="AL22" i="65"/>
  <c r="Y22" i="65"/>
  <c r="AA22" i="65" s="1"/>
  <c r="Q22" i="65"/>
  <c r="O22" i="65"/>
  <c r="AL21" i="65"/>
  <c r="Y21" i="65"/>
  <c r="AA21" i="65" s="1"/>
  <c r="Q21" i="65"/>
  <c r="O21" i="65"/>
  <c r="AL20" i="65"/>
  <c r="AA20" i="65"/>
  <c r="Y20" i="65"/>
  <c r="O20" i="65"/>
  <c r="Q20" i="65" s="1"/>
  <c r="AL19" i="65"/>
  <c r="AA19" i="65"/>
  <c r="Y19" i="65"/>
  <c r="O19" i="65"/>
  <c r="Q19" i="65" s="1"/>
  <c r="AL18" i="65"/>
  <c r="AA18" i="65"/>
  <c r="Y18" i="65"/>
  <c r="O18" i="65"/>
  <c r="Q18" i="65" s="1"/>
  <c r="AL17" i="65"/>
  <c r="AA17" i="65"/>
  <c r="Y17" i="65"/>
  <c r="O17" i="65"/>
  <c r="Q17" i="65" s="1"/>
  <c r="AL16" i="65"/>
  <c r="AA16" i="65"/>
  <c r="Y16" i="65"/>
  <c r="O16" i="65"/>
  <c r="Q16" i="65" s="1"/>
  <c r="AL15" i="65"/>
  <c r="AA15" i="65"/>
  <c r="Y15" i="65"/>
  <c r="O15" i="65"/>
  <c r="Q15" i="65" s="1"/>
  <c r="AL14" i="65"/>
  <c r="AJ14" i="65"/>
  <c r="AJ15" i="65" s="1"/>
  <c r="AJ16" i="65" s="1"/>
  <c r="AJ17" i="65" s="1"/>
  <c r="AJ18" i="65" s="1"/>
  <c r="AJ19" i="65" s="1"/>
  <c r="AJ20" i="65" s="1"/>
  <c r="AJ21" i="65" s="1"/>
  <c r="AJ22" i="65" s="1"/>
  <c r="AJ23" i="65" s="1"/>
  <c r="AJ24" i="65" s="1"/>
  <c r="AJ25" i="65" s="1"/>
  <c r="AJ26" i="65" s="1"/>
  <c r="AJ27" i="65" s="1"/>
  <c r="AJ28" i="65" s="1"/>
  <c r="AJ29" i="65" s="1"/>
  <c r="AJ30" i="65" s="1"/>
  <c r="AJ31" i="65" s="1"/>
  <c r="AJ32" i="65" s="1"/>
  <c r="AJ33" i="65" s="1"/>
  <c r="AJ34" i="65" s="1"/>
  <c r="AJ35" i="65" s="1"/>
  <c r="AJ36" i="65" s="1"/>
  <c r="AJ37" i="65" s="1"/>
  <c r="AJ38" i="65" s="1"/>
  <c r="AJ39" i="65" s="1"/>
  <c r="AJ40" i="65" s="1"/>
  <c r="AJ41" i="65" s="1"/>
  <c r="AJ42" i="65" s="1"/>
  <c r="AJ43" i="65" s="1"/>
  <c r="AG14" i="65"/>
  <c r="AG15" i="65" s="1"/>
  <c r="AG16" i="65" s="1"/>
  <c r="AG17" i="65" s="1"/>
  <c r="AG18" i="65" s="1"/>
  <c r="AG19" i="65" s="1"/>
  <c r="AG20" i="65" s="1"/>
  <c r="AG21" i="65" s="1"/>
  <c r="AG22" i="65" s="1"/>
  <c r="AG23" i="65" s="1"/>
  <c r="AG24" i="65" s="1"/>
  <c r="AG25" i="65" s="1"/>
  <c r="AG26" i="65" s="1"/>
  <c r="AG27" i="65" s="1"/>
  <c r="AG28" i="65" s="1"/>
  <c r="AG29" i="65" s="1"/>
  <c r="AG30" i="65" s="1"/>
  <c r="AG31" i="65" s="1"/>
  <c r="AG32" i="65" s="1"/>
  <c r="AG33" i="65" s="1"/>
  <c r="AG34" i="65" s="1"/>
  <c r="AG35" i="65" s="1"/>
  <c r="AG36" i="65" s="1"/>
  <c r="AG37" i="65" s="1"/>
  <c r="AG38" i="65" s="1"/>
  <c r="AG39" i="65" s="1"/>
  <c r="AG40" i="65" s="1"/>
  <c r="AG41" i="65" s="1"/>
  <c r="AG42" i="65" s="1"/>
  <c r="AG43" i="65" s="1"/>
  <c r="AA14" i="65"/>
  <c r="Y14" i="65"/>
  <c r="O14" i="65"/>
  <c r="Q14" i="65" s="1"/>
  <c r="AL13" i="65"/>
  <c r="AA13" i="65"/>
  <c r="Y13" i="65"/>
  <c r="W13" i="65"/>
  <c r="W14" i="65" s="1"/>
  <c r="W15" i="65" s="1"/>
  <c r="W16" i="65" s="1"/>
  <c r="W17" i="65" s="1"/>
  <c r="W18" i="65" s="1"/>
  <c r="W19" i="65" s="1"/>
  <c r="W20" i="65" s="1"/>
  <c r="W21" i="65" s="1"/>
  <c r="W22" i="65" s="1"/>
  <c r="W23" i="65" s="1"/>
  <c r="W24" i="65" s="1"/>
  <c r="W25" i="65" s="1"/>
  <c r="W26" i="65" s="1"/>
  <c r="W27" i="65" s="1"/>
  <c r="W28" i="65" s="1"/>
  <c r="W29" i="65" s="1"/>
  <c r="W30" i="65" s="1"/>
  <c r="W31" i="65" s="1"/>
  <c r="W32" i="65" s="1"/>
  <c r="W33" i="65" s="1"/>
  <c r="W34" i="65" s="1"/>
  <c r="W35" i="65" s="1"/>
  <c r="W36" i="65" s="1"/>
  <c r="W37" i="65" s="1"/>
  <c r="W38" i="65" s="1"/>
  <c r="W39" i="65" s="1"/>
  <c r="W40" i="65" s="1"/>
  <c r="W41" i="65" s="1"/>
  <c r="W42" i="65" s="1"/>
  <c r="W43" i="65" s="1"/>
  <c r="W44" i="65" s="1"/>
  <c r="W45" i="65" s="1"/>
  <c r="W46" i="65" s="1"/>
  <c r="W47" i="65" s="1"/>
  <c r="W48" i="65" s="1"/>
  <c r="W49" i="65" s="1"/>
  <c r="W50" i="65" s="1"/>
  <c r="W51" i="65" s="1"/>
  <c r="W52" i="65" s="1"/>
  <c r="W53" i="65" s="1"/>
  <c r="W54" i="65" s="1"/>
  <c r="W55" i="65" s="1"/>
  <c r="W56" i="65" s="1"/>
  <c r="W57" i="65" s="1"/>
  <c r="W58" i="65" s="1"/>
  <c r="W59" i="65" s="1"/>
  <c r="W60" i="65" s="1"/>
  <c r="W61" i="65" s="1"/>
  <c r="W62" i="65" s="1"/>
  <c r="W63" i="65" s="1"/>
  <c r="W64" i="65" s="1"/>
  <c r="W65" i="65" s="1"/>
  <c r="W66" i="65" s="1"/>
  <c r="W67" i="65" s="1"/>
  <c r="W68" i="65" s="1"/>
  <c r="W69" i="65" s="1"/>
  <c r="W70" i="65" s="1"/>
  <c r="W71" i="65" s="1"/>
  <c r="W72" i="65" s="1"/>
  <c r="W73" i="65" s="1"/>
  <c r="W74" i="65" s="1"/>
  <c r="W75" i="65" s="1"/>
  <c r="W76" i="65" s="1"/>
  <c r="W77" i="65" s="1"/>
  <c r="W78" i="65" s="1"/>
  <c r="W79" i="65" s="1"/>
  <c r="W80" i="65" s="1"/>
  <c r="W81" i="65" s="1"/>
  <c r="W82" i="65" s="1"/>
  <c r="W83" i="65" s="1"/>
  <c r="W84" i="65" s="1"/>
  <c r="W85" i="65" s="1"/>
  <c r="W86" i="65" s="1"/>
  <c r="W87" i="65" s="1"/>
  <c r="W88" i="65" s="1"/>
  <c r="W89" i="65" s="1"/>
  <c r="W90" i="65" s="1"/>
  <c r="W91" i="65" s="1"/>
  <c r="W92" i="65" s="1"/>
  <c r="W93" i="65" s="1"/>
  <c r="W94" i="65" s="1"/>
  <c r="W95" i="65" s="1"/>
  <c r="W96" i="65" s="1"/>
  <c r="W97" i="65" s="1"/>
  <c r="W98" i="65" s="1"/>
  <c r="W99" i="65" s="1"/>
  <c r="W100" i="65" s="1"/>
  <c r="W101" i="65" s="1"/>
  <c r="W102" i="65" s="1"/>
  <c r="W103" i="65" s="1"/>
  <c r="W104" i="65" s="1"/>
  <c r="W105" i="65" s="1"/>
  <c r="W106" i="65" s="1"/>
  <c r="W107" i="65" s="1"/>
  <c r="W108" i="65" s="1"/>
  <c r="W109" i="65" s="1"/>
  <c r="W110" i="65" s="1"/>
  <c r="W111" i="65" s="1"/>
  <c r="W112" i="65" s="1"/>
  <c r="W113" i="65" s="1"/>
  <c r="W114" i="65" s="1"/>
  <c r="W115" i="65" s="1"/>
  <c r="O13" i="65"/>
  <c r="Q13" i="65" s="1"/>
  <c r="M13" i="65"/>
  <c r="M14" i="65" s="1"/>
  <c r="M15" i="65" s="1"/>
  <c r="M16" i="65" s="1"/>
  <c r="M17" i="65" s="1"/>
  <c r="M18" i="65" s="1"/>
  <c r="M19" i="65" s="1"/>
  <c r="M20" i="65" s="1"/>
  <c r="M21" i="65" s="1"/>
  <c r="M22" i="65" s="1"/>
  <c r="M23" i="65" s="1"/>
  <c r="M24" i="65" s="1"/>
  <c r="M25" i="65" s="1"/>
  <c r="M26" i="65" s="1"/>
  <c r="M27" i="65" s="1"/>
  <c r="M28" i="65" s="1"/>
  <c r="M29" i="65" s="1"/>
  <c r="M30" i="65" s="1"/>
  <c r="M31" i="65" s="1"/>
  <c r="M32" i="65" s="1"/>
  <c r="M33" i="65" s="1"/>
  <c r="M34" i="65" s="1"/>
  <c r="M35" i="65" s="1"/>
  <c r="M36" i="65" s="1"/>
  <c r="M37" i="65" s="1"/>
  <c r="M38" i="65" s="1"/>
  <c r="M39" i="65" s="1"/>
  <c r="M40" i="65" s="1"/>
  <c r="M41" i="65" s="1"/>
  <c r="M42" i="65" s="1"/>
  <c r="M43" i="65" s="1"/>
  <c r="M44" i="65" s="1"/>
  <c r="M45" i="65" s="1"/>
  <c r="M46" i="65" s="1"/>
  <c r="M47" i="65" s="1"/>
  <c r="M48" i="65" s="1"/>
  <c r="M49" i="65" s="1"/>
  <c r="M50" i="65" s="1"/>
  <c r="M51" i="65" s="1"/>
  <c r="M52" i="65" s="1"/>
  <c r="M53" i="65" s="1"/>
  <c r="M54" i="65" s="1"/>
  <c r="M55" i="65" s="1"/>
  <c r="M56" i="65" s="1"/>
  <c r="M57" i="65" s="1"/>
  <c r="M58" i="65" s="1"/>
  <c r="M59" i="65" s="1"/>
  <c r="M60" i="65" s="1"/>
  <c r="M61" i="65" s="1"/>
  <c r="M62" i="65" s="1"/>
  <c r="M63" i="65" s="1"/>
  <c r="M64" i="65" s="1"/>
  <c r="M65" i="65" s="1"/>
  <c r="M66" i="65" s="1"/>
  <c r="M67" i="65" s="1"/>
  <c r="M68" i="65" s="1"/>
  <c r="M69" i="65" s="1"/>
  <c r="M70" i="65" s="1"/>
  <c r="M71" i="65" s="1"/>
  <c r="M72" i="65" s="1"/>
  <c r="M73" i="65" s="1"/>
  <c r="M74" i="65" s="1"/>
  <c r="M75" i="65" s="1"/>
  <c r="M76" i="65" s="1"/>
  <c r="M77" i="65" s="1"/>
  <c r="M78" i="65" s="1"/>
  <c r="M79" i="65" s="1"/>
  <c r="M80" i="65" s="1"/>
  <c r="M81" i="65" s="1"/>
  <c r="M82" i="65" s="1"/>
  <c r="M83" i="65" s="1"/>
  <c r="M84" i="65" s="1"/>
  <c r="M85" i="65" s="1"/>
  <c r="M86" i="65" s="1"/>
  <c r="M87" i="65" s="1"/>
  <c r="M88" i="65" s="1"/>
  <c r="M89" i="65" s="1"/>
  <c r="M90" i="65" s="1"/>
  <c r="M91" i="65" s="1"/>
  <c r="M92" i="65" s="1"/>
  <c r="M93" i="65" s="1"/>
  <c r="M94" i="65" s="1"/>
  <c r="M95" i="65" s="1"/>
  <c r="M96" i="65" s="1"/>
  <c r="M97" i="65" s="1"/>
  <c r="M98" i="65" s="1"/>
  <c r="M99" i="65" s="1"/>
  <c r="M100" i="65" s="1"/>
  <c r="M101" i="65" s="1"/>
  <c r="M102" i="65" s="1"/>
  <c r="M103" i="65" s="1"/>
  <c r="M104" i="65" s="1"/>
  <c r="M105" i="65" s="1"/>
  <c r="M106" i="65" s="1"/>
  <c r="M107" i="65" s="1"/>
  <c r="M108" i="65" s="1"/>
  <c r="M109" i="65" s="1"/>
  <c r="M110" i="65" s="1"/>
  <c r="M111" i="65" s="1"/>
  <c r="M112" i="65" s="1"/>
  <c r="M113" i="65" s="1"/>
  <c r="M114" i="65" s="1"/>
  <c r="M115" i="65" s="1"/>
  <c r="I13" i="65"/>
  <c r="I14" i="65" s="1"/>
  <c r="I15" i="65" s="1"/>
  <c r="I16" i="65" s="1"/>
  <c r="I17" i="65" s="1"/>
  <c r="I18" i="65" s="1"/>
  <c r="I19" i="65" s="1"/>
  <c r="I20" i="65" s="1"/>
  <c r="I21" i="65" s="1"/>
  <c r="I22" i="65" s="1"/>
  <c r="I23" i="65" s="1"/>
  <c r="I24" i="65" s="1"/>
  <c r="I25" i="65" s="1"/>
  <c r="I26" i="65" s="1"/>
  <c r="I27" i="65" s="1"/>
  <c r="I28" i="65" s="1"/>
  <c r="I29" i="65" s="1"/>
  <c r="I30" i="65" s="1"/>
  <c r="I31" i="65" s="1"/>
  <c r="I32" i="65" s="1"/>
  <c r="I33" i="65" s="1"/>
  <c r="I34" i="65" s="1"/>
  <c r="I35" i="65" s="1"/>
  <c r="I36" i="65" s="1"/>
  <c r="I37" i="65" s="1"/>
  <c r="I38" i="65" s="1"/>
  <c r="I39" i="65" s="1"/>
  <c r="I40" i="65" s="1"/>
  <c r="I41" i="65" s="1"/>
  <c r="I42" i="65" s="1"/>
  <c r="I43" i="65" s="1"/>
  <c r="I44" i="65" s="1"/>
  <c r="I45" i="65" s="1"/>
  <c r="I46" i="65" s="1"/>
  <c r="I47" i="65" s="1"/>
  <c r="I48" i="65" s="1"/>
  <c r="I49" i="65" s="1"/>
  <c r="I50" i="65" s="1"/>
  <c r="I51" i="65" s="1"/>
  <c r="I52" i="65" s="1"/>
  <c r="I53" i="65" s="1"/>
  <c r="I54" i="65" s="1"/>
  <c r="I55" i="65" s="1"/>
  <c r="I56" i="65" s="1"/>
  <c r="I57" i="65" s="1"/>
  <c r="I58" i="65" s="1"/>
  <c r="I59" i="65" s="1"/>
  <c r="I60" i="65" s="1"/>
  <c r="I61" i="65" s="1"/>
  <c r="I62" i="65" s="1"/>
  <c r="I63" i="65" s="1"/>
  <c r="I64" i="65" s="1"/>
  <c r="I65" i="65" s="1"/>
  <c r="I66" i="65" s="1"/>
  <c r="I67" i="65" s="1"/>
  <c r="I68" i="65" s="1"/>
  <c r="I69" i="65" s="1"/>
  <c r="I70" i="65" s="1"/>
  <c r="I71" i="65" s="1"/>
  <c r="I72" i="65" s="1"/>
  <c r="I73" i="65" s="1"/>
  <c r="I74" i="65" s="1"/>
  <c r="I75" i="65" s="1"/>
  <c r="I76" i="65" s="1"/>
  <c r="I77" i="65" s="1"/>
  <c r="I78" i="65" s="1"/>
  <c r="I79" i="65" s="1"/>
  <c r="I80" i="65" s="1"/>
  <c r="I81" i="65" s="1"/>
  <c r="I82" i="65" s="1"/>
  <c r="I83" i="65" s="1"/>
  <c r="I84" i="65" s="1"/>
  <c r="I85" i="65" s="1"/>
  <c r="I86" i="65" s="1"/>
  <c r="I87" i="65" s="1"/>
  <c r="I88" i="65" s="1"/>
  <c r="I89" i="65" s="1"/>
  <c r="I90" i="65" s="1"/>
  <c r="I91" i="65" s="1"/>
  <c r="I92" i="65" s="1"/>
  <c r="I93" i="65" s="1"/>
  <c r="I94" i="65" s="1"/>
  <c r="I95" i="65" s="1"/>
  <c r="I96" i="65" s="1"/>
  <c r="I97" i="65" s="1"/>
  <c r="I98" i="65" s="1"/>
  <c r="I99" i="65" s="1"/>
  <c r="I100" i="65" s="1"/>
  <c r="I101" i="65" s="1"/>
  <c r="I102" i="65" s="1"/>
  <c r="I103" i="65" s="1"/>
  <c r="I104" i="65" s="1"/>
  <c r="I105" i="65" s="1"/>
  <c r="I106" i="65" s="1"/>
  <c r="I107" i="65" s="1"/>
  <c r="I108" i="65" s="1"/>
  <c r="I109" i="65" s="1"/>
  <c r="I110" i="65" s="1"/>
  <c r="I111" i="65" s="1"/>
  <c r="I112" i="65" s="1"/>
  <c r="I113" i="65" s="1"/>
  <c r="I114" i="65" s="1"/>
  <c r="I115" i="65" s="1"/>
  <c r="AA12" i="65"/>
  <c r="Y12" i="65"/>
  <c r="AC12" i="65" s="1"/>
  <c r="O12" i="65"/>
  <c r="S12" i="65" s="1"/>
  <c r="AC20" i="65" s="1"/>
  <c r="Y6" i="65" s="1"/>
  <c r="AG6" i="65"/>
  <c r="U6" i="65"/>
  <c r="K6" i="65"/>
  <c r="G6" i="65"/>
  <c r="Y115" i="64"/>
  <c r="AA115" i="64" s="1"/>
  <c r="Q115" i="64"/>
  <c r="O115" i="64"/>
  <c r="AA114" i="64"/>
  <c r="Y114" i="64"/>
  <c r="O114" i="64"/>
  <c r="Q114" i="64" s="1"/>
  <c r="Y113" i="64"/>
  <c r="AA113" i="64" s="1"/>
  <c r="Q113" i="64"/>
  <c r="O113" i="64"/>
  <c r="AA112" i="64"/>
  <c r="Y112" i="64"/>
  <c r="O112" i="64"/>
  <c r="Q112" i="64" s="1"/>
  <c r="Y111" i="64"/>
  <c r="AA111" i="64" s="1"/>
  <c r="Q111" i="64"/>
  <c r="O111" i="64"/>
  <c r="AA110" i="64"/>
  <c r="Y110" i="64"/>
  <c r="O110" i="64"/>
  <c r="Q110" i="64" s="1"/>
  <c r="Y109" i="64"/>
  <c r="AA109" i="64" s="1"/>
  <c r="Q109" i="64"/>
  <c r="O109" i="64"/>
  <c r="AA108" i="64"/>
  <c r="Y108" i="64"/>
  <c r="O108" i="64"/>
  <c r="Q108" i="64" s="1"/>
  <c r="Y107" i="64"/>
  <c r="AA107" i="64" s="1"/>
  <c r="Q107" i="64"/>
  <c r="O107" i="64"/>
  <c r="AA106" i="64"/>
  <c r="Y106" i="64"/>
  <c r="O106" i="64"/>
  <c r="Q106" i="64" s="1"/>
  <c r="Y105" i="64"/>
  <c r="AA105" i="64" s="1"/>
  <c r="Q105" i="64"/>
  <c r="O105" i="64"/>
  <c r="AA104" i="64"/>
  <c r="Y104" i="64"/>
  <c r="O104" i="64"/>
  <c r="Q104" i="64" s="1"/>
  <c r="Y103" i="64"/>
  <c r="AA103" i="64" s="1"/>
  <c r="Q103" i="64"/>
  <c r="O103" i="64"/>
  <c r="AA102" i="64"/>
  <c r="Y102" i="64"/>
  <c r="O102" i="64"/>
  <c r="Q102" i="64" s="1"/>
  <c r="Y101" i="64"/>
  <c r="AA101" i="64" s="1"/>
  <c r="Q101" i="64"/>
  <c r="O101" i="64"/>
  <c r="AA100" i="64"/>
  <c r="Y100" i="64"/>
  <c r="O100" i="64"/>
  <c r="Q100" i="64" s="1"/>
  <c r="Y99" i="64"/>
  <c r="AA99" i="64" s="1"/>
  <c r="Q99" i="64"/>
  <c r="O99" i="64"/>
  <c r="AA98" i="64"/>
  <c r="Y98" i="64"/>
  <c r="O98" i="64"/>
  <c r="Q98" i="64" s="1"/>
  <c r="Y97" i="64"/>
  <c r="AA97" i="64" s="1"/>
  <c r="Q97" i="64"/>
  <c r="O97" i="64"/>
  <c r="AA96" i="64"/>
  <c r="Y96" i="64"/>
  <c r="O96" i="64"/>
  <c r="Q96" i="64" s="1"/>
  <c r="Y95" i="64"/>
  <c r="AA95" i="64" s="1"/>
  <c r="Q95" i="64"/>
  <c r="O95" i="64"/>
  <c r="AA94" i="64"/>
  <c r="Y94" i="64"/>
  <c r="O94" i="64"/>
  <c r="Q94" i="64" s="1"/>
  <c r="Y93" i="64"/>
  <c r="AA93" i="64" s="1"/>
  <c r="Q93" i="64"/>
  <c r="O93" i="64"/>
  <c r="AA92" i="64"/>
  <c r="Y92" i="64"/>
  <c r="O92" i="64"/>
  <c r="Q92" i="64" s="1"/>
  <c r="Y91" i="64"/>
  <c r="AA91" i="64" s="1"/>
  <c r="Q91" i="64"/>
  <c r="O91" i="64"/>
  <c r="AA90" i="64"/>
  <c r="Y90" i="64"/>
  <c r="O90" i="64"/>
  <c r="Q90" i="64" s="1"/>
  <c r="Y89" i="64"/>
  <c r="AA89" i="64" s="1"/>
  <c r="Q89" i="64"/>
  <c r="O89" i="64"/>
  <c r="AA88" i="64"/>
  <c r="Y88" i="64"/>
  <c r="O88" i="64"/>
  <c r="Q88" i="64" s="1"/>
  <c r="Y87" i="64"/>
  <c r="AA87" i="64" s="1"/>
  <c r="Q87" i="64"/>
  <c r="O87" i="64"/>
  <c r="AA86" i="64"/>
  <c r="Y86" i="64"/>
  <c r="O86" i="64"/>
  <c r="Q86" i="64" s="1"/>
  <c r="Y85" i="64"/>
  <c r="AA85" i="64" s="1"/>
  <c r="Q85" i="64"/>
  <c r="O85" i="64"/>
  <c r="AA84" i="64"/>
  <c r="Y84" i="64"/>
  <c r="O84" i="64"/>
  <c r="Q84" i="64" s="1"/>
  <c r="Y83" i="64"/>
  <c r="AA83" i="64" s="1"/>
  <c r="Q83" i="64"/>
  <c r="O83" i="64"/>
  <c r="AA82" i="64"/>
  <c r="Y82" i="64"/>
  <c r="O82" i="64"/>
  <c r="Q82" i="64" s="1"/>
  <c r="AA81" i="64"/>
  <c r="Y81" i="64"/>
  <c r="O81" i="64"/>
  <c r="Q81" i="64" s="1"/>
  <c r="Y80" i="64"/>
  <c r="AA80" i="64" s="1"/>
  <c r="Q80" i="64"/>
  <c r="O80" i="64"/>
  <c r="AA79" i="64"/>
  <c r="Y79" i="64"/>
  <c r="O79" i="64"/>
  <c r="Q79" i="64" s="1"/>
  <c r="Y78" i="64"/>
  <c r="AA78" i="64" s="1"/>
  <c r="Q78" i="64"/>
  <c r="O78" i="64"/>
  <c r="AA77" i="64"/>
  <c r="Y77" i="64"/>
  <c r="O77" i="64"/>
  <c r="Q77" i="64" s="1"/>
  <c r="Y76" i="64"/>
  <c r="AA76" i="64" s="1"/>
  <c r="Q76" i="64"/>
  <c r="O76" i="64"/>
  <c r="AA75" i="64"/>
  <c r="Y75" i="64"/>
  <c r="O75" i="64"/>
  <c r="Q75" i="64" s="1"/>
  <c r="Y74" i="64"/>
  <c r="AA74" i="64" s="1"/>
  <c r="Q74" i="64"/>
  <c r="O74" i="64"/>
  <c r="AA73" i="64"/>
  <c r="Y73" i="64"/>
  <c r="O73" i="64"/>
  <c r="Q73" i="64" s="1"/>
  <c r="Y72" i="64"/>
  <c r="AA72" i="64" s="1"/>
  <c r="Q72" i="64"/>
  <c r="O72" i="64"/>
  <c r="AA71" i="64"/>
  <c r="Y71" i="64"/>
  <c r="O71" i="64"/>
  <c r="Q71" i="64" s="1"/>
  <c r="Y70" i="64"/>
  <c r="AA70" i="64" s="1"/>
  <c r="Q70" i="64"/>
  <c r="O70" i="64"/>
  <c r="AA69" i="64"/>
  <c r="Y69" i="64"/>
  <c r="O69" i="64"/>
  <c r="Q69" i="64" s="1"/>
  <c r="Y68" i="64"/>
  <c r="AA68" i="64" s="1"/>
  <c r="Q68" i="64"/>
  <c r="O68" i="64"/>
  <c r="AA67" i="64"/>
  <c r="Y67" i="64"/>
  <c r="O67" i="64"/>
  <c r="Q67" i="64" s="1"/>
  <c r="Y66" i="64"/>
  <c r="AA66" i="64" s="1"/>
  <c r="Q66" i="64"/>
  <c r="O66" i="64"/>
  <c r="AA65" i="64"/>
  <c r="Y65" i="64"/>
  <c r="O65" i="64"/>
  <c r="Q65" i="64" s="1"/>
  <c r="Y64" i="64"/>
  <c r="AA64" i="64" s="1"/>
  <c r="Q64" i="64"/>
  <c r="O64" i="64"/>
  <c r="AA63" i="64"/>
  <c r="Y63" i="64"/>
  <c r="O63" i="64"/>
  <c r="Q63" i="64" s="1"/>
  <c r="Y62" i="64"/>
  <c r="AA62" i="64" s="1"/>
  <c r="Q62" i="64"/>
  <c r="O62" i="64"/>
  <c r="AA61" i="64"/>
  <c r="Y61" i="64"/>
  <c r="O61" i="64"/>
  <c r="Q61" i="64" s="1"/>
  <c r="Y60" i="64"/>
  <c r="AA60" i="64" s="1"/>
  <c r="Q60" i="64"/>
  <c r="O60" i="64"/>
  <c r="AA59" i="64"/>
  <c r="Y59" i="64"/>
  <c r="O59" i="64"/>
  <c r="Q59" i="64" s="1"/>
  <c r="Y58" i="64"/>
  <c r="AA58" i="64" s="1"/>
  <c r="Q58" i="64"/>
  <c r="O58" i="64"/>
  <c r="AA57" i="64"/>
  <c r="Y57" i="64"/>
  <c r="O57" i="64"/>
  <c r="Q57" i="64" s="1"/>
  <c r="Y56" i="64"/>
  <c r="AA56" i="64" s="1"/>
  <c r="Q56" i="64"/>
  <c r="O56" i="64"/>
  <c r="AA55" i="64"/>
  <c r="Y55" i="64"/>
  <c r="O55" i="64"/>
  <c r="Q55" i="64" s="1"/>
  <c r="Y54" i="64"/>
  <c r="AA54" i="64" s="1"/>
  <c r="Q54" i="64"/>
  <c r="O54" i="64"/>
  <c r="AA53" i="64"/>
  <c r="Y53" i="64"/>
  <c r="O53" i="64"/>
  <c r="Q53" i="64" s="1"/>
  <c r="Y52" i="64"/>
  <c r="AA52" i="64" s="1"/>
  <c r="Q52" i="64"/>
  <c r="O52" i="64"/>
  <c r="AA51" i="64"/>
  <c r="Y51" i="64"/>
  <c r="O51" i="64"/>
  <c r="Q51" i="64" s="1"/>
  <c r="Y50" i="64"/>
  <c r="AA50" i="64" s="1"/>
  <c r="Q50" i="64"/>
  <c r="O50" i="64"/>
  <c r="AA49" i="64"/>
  <c r="Y49" i="64"/>
  <c r="O49" i="64"/>
  <c r="Q49" i="64" s="1"/>
  <c r="Y48" i="64"/>
  <c r="AA48" i="64" s="1"/>
  <c r="Q48" i="64"/>
  <c r="O48" i="64"/>
  <c r="AA47" i="64"/>
  <c r="Y47" i="64"/>
  <c r="O47" i="64"/>
  <c r="Q47" i="64" s="1"/>
  <c r="Y46" i="64"/>
  <c r="AA46" i="64" s="1"/>
  <c r="Q46" i="64"/>
  <c r="O46" i="64"/>
  <c r="AA45" i="64"/>
  <c r="Y45" i="64"/>
  <c r="O45" i="64"/>
  <c r="Q45" i="64" s="1"/>
  <c r="Y44" i="64"/>
  <c r="AA44" i="64" s="1"/>
  <c r="Q44" i="64"/>
  <c r="O44" i="64"/>
  <c r="AL43" i="64"/>
  <c r="Y43" i="64"/>
  <c r="AA43" i="64" s="1"/>
  <c r="Q43" i="64"/>
  <c r="O43" i="64"/>
  <c r="AL42" i="64"/>
  <c r="Y42" i="64"/>
  <c r="AA42" i="64" s="1"/>
  <c r="Q42" i="64"/>
  <c r="O42" i="64"/>
  <c r="AL41" i="64"/>
  <c r="Y41" i="64"/>
  <c r="AA41" i="64" s="1"/>
  <c r="Q41" i="64"/>
  <c r="O41" i="64"/>
  <c r="AL40" i="64"/>
  <c r="Y40" i="64"/>
  <c r="AA40" i="64" s="1"/>
  <c r="Q40" i="64"/>
  <c r="O40" i="64"/>
  <c r="AL39" i="64"/>
  <c r="Y39" i="64"/>
  <c r="AA39" i="64" s="1"/>
  <c r="Q39" i="64"/>
  <c r="O39" i="64"/>
  <c r="AL38" i="64"/>
  <c r="Y38" i="64"/>
  <c r="AA38" i="64" s="1"/>
  <c r="Q38" i="64"/>
  <c r="O38" i="64"/>
  <c r="AL37" i="64"/>
  <c r="Y37" i="64"/>
  <c r="AA37" i="64" s="1"/>
  <c r="Q37" i="64"/>
  <c r="O37" i="64"/>
  <c r="AL36" i="64"/>
  <c r="Y36" i="64"/>
  <c r="AA36" i="64" s="1"/>
  <c r="Q36" i="64"/>
  <c r="O36" i="64"/>
  <c r="AL35" i="64"/>
  <c r="Y35" i="64"/>
  <c r="AA35" i="64" s="1"/>
  <c r="Q35" i="64"/>
  <c r="O35" i="64"/>
  <c r="AL34" i="64"/>
  <c r="Y34" i="64"/>
  <c r="AA34" i="64" s="1"/>
  <c r="Q34" i="64"/>
  <c r="O34" i="64"/>
  <c r="AL33" i="64"/>
  <c r="Y33" i="64"/>
  <c r="AA33" i="64" s="1"/>
  <c r="Q33" i="64"/>
  <c r="O33" i="64"/>
  <c r="AL32" i="64"/>
  <c r="Y32" i="64"/>
  <c r="AA32" i="64" s="1"/>
  <c r="Q32" i="64"/>
  <c r="O32" i="64"/>
  <c r="AL31" i="64"/>
  <c r="Y31" i="64"/>
  <c r="AA31" i="64" s="1"/>
  <c r="Q31" i="64"/>
  <c r="O31" i="64"/>
  <c r="AL30" i="64"/>
  <c r="Y30" i="64"/>
  <c r="AA30" i="64" s="1"/>
  <c r="Q30" i="64"/>
  <c r="O30" i="64"/>
  <c r="AL29" i="64"/>
  <c r="Y29" i="64"/>
  <c r="AA29" i="64" s="1"/>
  <c r="Q29" i="64"/>
  <c r="O29" i="64"/>
  <c r="AL28" i="64"/>
  <c r="Y28" i="64"/>
  <c r="AA28" i="64" s="1"/>
  <c r="Q28" i="64"/>
  <c r="O28" i="64"/>
  <c r="AL27" i="64"/>
  <c r="Y27" i="64"/>
  <c r="AA27" i="64" s="1"/>
  <c r="Q27" i="64"/>
  <c r="O27" i="64"/>
  <c r="AL26" i="64"/>
  <c r="Y26" i="64"/>
  <c r="AA26" i="64" s="1"/>
  <c r="Q26" i="64"/>
  <c r="O26" i="64"/>
  <c r="AL25" i="64"/>
  <c r="Y25" i="64"/>
  <c r="AA25" i="64" s="1"/>
  <c r="Q25" i="64"/>
  <c r="O25" i="64"/>
  <c r="AL24" i="64"/>
  <c r="Y24" i="64"/>
  <c r="AA24" i="64" s="1"/>
  <c r="Q24" i="64"/>
  <c r="O24" i="64"/>
  <c r="AL23" i="64"/>
  <c r="Y23" i="64"/>
  <c r="AA23" i="64" s="1"/>
  <c r="Q23" i="64"/>
  <c r="O23" i="64"/>
  <c r="AL22" i="64"/>
  <c r="Y22" i="64"/>
  <c r="AA22" i="64" s="1"/>
  <c r="Q22" i="64"/>
  <c r="O22" i="64"/>
  <c r="AL21" i="64"/>
  <c r="Y21" i="64"/>
  <c r="AA21" i="64" s="1"/>
  <c r="Q21" i="64"/>
  <c r="O21" i="64"/>
  <c r="AL20" i="64"/>
  <c r="AA20" i="64"/>
  <c r="Y20" i="64"/>
  <c r="O20" i="64"/>
  <c r="Q20" i="64" s="1"/>
  <c r="AL19" i="64"/>
  <c r="AA19" i="64"/>
  <c r="Y19" i="64"/>
  <c r="O19" i="64"/>
  <c r="Q19" i="64" s="1"/>
  <c r="AL18" i="64"/>
  <c r="AA18" i="64"/>
  <c r="Y18" i="64"/>
  <c r="O18" i="64"/>
  <c r="Q18" i="64" s="1"/>
  <c r="AL17" i="64"/>
  <c r="AA17" i="64"/>
  <c r="Y17" i="64"/>
  <c r="O17" i="64"/>
  <c r="Q17" i="64" s="1"/>
  <c r="AL16" i="64"/>
  <c r="AA16" i="64"/>
  <c r="Y16" i="64"/>
  <c r="O16" i="64"/>
  <c r="Q16" i="64" s="1"/>
  <c r="AL15" i="64"/>
  <c r="AA15" i="64"/>
  <c r="Y15" i="64"/>
  <c r="O15" i="64"/>
  <c r="Q15" i="64" s="1"/>
  <c r="AL14" i="64"/>
  <c r="AJ14" i="64"/>
  <c r="AJ15" i="64" s="1"/>
  <c r="AJ16" i="64" s="1"/>
  <c r="AJ17" i="64" s="1"/>
  <c r="AJ18" i="64" s="1"/>
  <c r="AJ19" i="64" s="1"/>
  <c r="AJ20" i="64" s="1"/>
  <c r="AJ21" i="64" s="1"/>
  <c r="AJ22" i="64" s="1"/>
  <c r="AJ23" i="64" s="1"/>
  <c r="AJ24" i="64" s="1"/>
  <c r="AJ25" i="64" s="1"/>
  <c r="AJ26" i="64" s="1"/>
  <c r="AJ27" i="64" s="1"/>
  <c r="AJ28" i="64" s="1"/>
  <c r="AJ29" i="64" s="1"/>
  <c r="AJ30" i="64" s="1"/>
  <c r="AJ31" i="64" s="1"/>
  <c r="AJ32" i="64" s="1"/>
  <c r="AJ33" i="64" s="1"/>
  <c r="AJ34" i="64" s="1"/>
  <c r="AJ35" i="64" s="1"/>
  <c r="AJ36" i="64" s="1"/>
  <c r="AJ37" i="64" s="1"/>
  <c r="AJ38" i="64" s="1"/>
  <c r="AJ39" i="64" s="1"/>
  <c r="AJ40" i="64" s="1"/>
  <c r="AJ41" i="64" s="1"/>
  <c r="AJ42" i="64" s="1"/>
  <c r="AJ43" i="64" s="1"/>
  <c r="AG14" i="64"/>
  <c r="AG15" i="64" s="1"/>
  <c r="AG16" i="64" s="1"/>
  <c r="AG17" i="64" s="1"/>
  <c r="AG18" i="64" s="1"/>
  <c r="AG19" i="64" s="1"/>
  <c r="AG20" i="64" s="1"/>
  <c r="AG21" i="64" s="1"/>
  <c r="AG22" i="64" s="1"/>
  <c r="AG23" i="64" s="1"/>
  <c r="AG24" i="64" s="1"/>
  <c r="AG25" i="64" s="1"/>
  <c r="AG26" i="64" s="1"/>
  <c r="AG27" i="64" s="1"/>
  <c r="AG28" i="64" s="1"/>
  <c r="AG29" i="64" s="1"/>
  <c r="AG30" i="64" s="1"/>
  <c r="AG31" i="64" s="1"/>
  <c r="AG32" i="64" s="1"/>
  <c r="AG33" i="64" s="1"/>
  <c r="AG34" i="64" s="1"/>
  <c r="AG35" i="64" s="1"/>
  <c r="AG36" i="64" s="1"/>
  <c r="AG37" i="64" s="1"/>
  <c r="AG38" i="64" s="1"/>
  <c r="AG39" i="64" s="1"/>
  <c r="AG40" i="64" s="1"/>
  <c r="AG41" i="64" s="1"/>
  <c r="AG42" i="64" s="1"/>
  <c r="AG43" i="64" s="1"/>
  <c r="AA14" i="64"/>
  <c r="Y14" i="64"/>
  <c r="O14" i="64"/>
  <c r="Q14" i="64" s="1"/>
  <c r="AL13" i="64"/>
  <c r="AA13" i="64"/>
  <c r="Y13" i="64"/>
  <c r="W13" i="64"/>
  <c r="W14" i="64" s="1"/>
  <c r="W15" i="64" s="1"/>
  <c r="W16" i="64" s="1"/>
  <c r="W17" i="64" s="1"/>
  <c r="W18" i="64" s="1"/>
  <c r="W19" i="64" s="1"/>
  <c r="W20" i="64" s="1"/>
  <c r="W21" i="64" s="1"/>
  <c r="W22" i="64" s="1"/>
  <c r="W23" i="64" s="1"/>
  <c r="W24" i="64" s="1"/>
  <c r="W25" i="64" s="1"/>
  <c r="W26" i="64" s="1"/>
  <c r="W27" i="64" s="1"/>
  <c r="W28" i="64" s="1"/>
  <c r="W29" i="64" s="1"/>
  <c r="W30" i="64" s="1"/>
  <c r="W31" i="64" s="1"/>
  <c r="W32" i="64" s="1"/>
  <c r="W33" i="64" s="1"/>
  <c r="W34" i="64" s="1"/>
  <c r="W35" i="64" s="1"/>
  <c r="W36" i="64" s="1"/>
  <c r="W37" i="64" s="1"/>
  <c r="W38" i="64" s="1"/>
  <c r="W39" i="64" s="1"/>
  <c r="W40" i="64" s="1"/>
  <c r="W41" i="64" s="1"/>
  <c r="W42" i="64" s="1"/>
  <c r="W43" i="64" s="1"/>
  <c r="W44" i="64" s="1"/>
  <c r="W45" i="64" s="1"/>
  <c r="W46" i="64" s="1"/>
  <c r="W47" i="64" s="1"/>
  <c r="W48" i="64" s="1"/>
  <c r="W49" i="64" s="1"/>
  <c r="W50" i="64" s="1"/>
  <c r="W51" i="64" s="1"/>
  <c r="W52" i="64" s="1"/>
  <c r="W53" i="64" s="1"/>
  <c r="W54" i="64" s="1"/>
  <c r="W55" i="64" s="1"/>
  <c r="W56" i="64" s="1"/>
  <c r="W57" i="64" s="1"/>
  <c r="W58" i="64" s="1"/>
  <c r="W59" i="64" s="1"/>
  <c r="W60" i="64" s="1"/>
  <c r="W61" i="64" s="1"/>
  <c r="W62" i="64" s="1"/>
  <c r="W63" i="64" s="1"/>
  <c r="W64" i="64" s="1"/>
  <c r="W65" i="64" s="1"/>
  <c r="W66" i="64" s="1"/>
  <c r="W67" i="64" s="1"/>
  <c r="W68" i="64" s="1"/>
  <c r="W69" i="64" s="1"/>
  <c r="W70" i="64" s="1"/>
  <c r="W71" i="64" s="1"/>
  <c r="W72" i="64" s="1"/>
  <c r="W73" i="64" s="1"/>
  <c r="W74" i="64" s="1"/>
  <c r="W75" i="64" s="1"/>
  <c r="W76" i="64" s="1"/>
  <c r="W77" i="64" s="1"/>
  <c r="W78" i="64" s="1"/>
  <c r="W79" i="64" s="1"/>
  <c r="W80" i="64" s="1"/>
  <c r="W81" i="64" s="1"/>
  <c r="W82" i="64" s="1"/>
  <c r="W83" i="64" s="1"/>
  <c r="W84" i="64" s="1"/>
  <c r="W85" i="64" s="1"/>
  <c r="W86" i="64" s="1"/>
  <c r="W87" i="64" s="1"/>
  <c r="W88" i="64" s="1"/>
  <c r="W89" i="64" s="1"/>
  <c r="W90" i="64" s="1"/>
  <c r="W91" i="64" s="1"/>
  <c r="W92" i="64" s="1"/>
  <c r="W93" i="64" s="1"/>
  <c r="W94" i="64" s="1"/>
  <c r="W95" i="64" s="1"/>
  <c r="W96" i="64" s="1"/>
  <c r="W97" i="64" s="1"/>
  <c r="W98" i="64" s="1"/>
  <c r="W99" i="64" s="1"/>
  <c r="W100" i="64" s="1"/>
  <c r="W101" i="64" s="1"/>
  <c r="W102" i="64" s="1"/>
  <c r="W103" i="64" s="1"/>
  <c r="W104" i="64" s="1"/>
  <c r="W105" i="64" s="1"/>
  <c r="W106" i="64" s="1"/>
  <c r="W107" i="64" s="1"/>
  <c r="W108" i="64" s="1"/>
  <c r="W109" i="64" s="1"/>
  <c r="W110" i="64" s="1"/>
  <c r="W111" i="64" s="1"/>
  <c r="W112" i="64" s="1"/>
  <c r="W113" i="64" s="1"/>
  <c r="W114" i="64" s="1"/>
  <c r="W115" i="64" s="1"/>
  <c r="O13" i="64"/>
  <c r="Q13" i="64" s="1"/>
  <c r="M13" i="64"/>
  <c r="M14" i="64" s="1"/>
  <c r="M15" i="64" s="1"/>
  <c r="M16" i="64" s="1"/>
  <c r="M17" i="64" s="1"/>
  <c r="M18" i="64" s="1"/>
  <c r="M19" i="64" s="1"/>
  <c r="M20" i="64" s="1"/>
  <c r="M21" i="64" s="1"/>
  <c r="M22" i="64" s="1"/>
  <c r="M23" i="64" s="1"/>
  <c r="M24" i="64" s="1"/>
  <c r="M25" i="64" s="1"/>
  <c r="M26" i="64" s="1"/>
  <c r="M27" i="64" s="1"/>
  <c r="M28" i="64" s="1"/>
  <c r="M29" i="64" s="1"/>
  <c r="M30" i="64" s="1"/>
  <c r="M31" i="64" s="1"/>
  <c r="M32" i="64" s="1"/>
  <c r="M33" i="64" s="1"/>
  <c r="M34" i="64" s="1"/>
  <c r="M35" i="64" s="1"/>
  <c r="M36" i="64" s="1"/>
  <c r="M37" i="64" s="1"/>
  <c r="M38" i="64" s="1"/>
  <c r="M39" i="64" s="1"/>
  <c r="M40" i="64" s="1"/>
  <c r="M41" i="64" s="1"/>
  <c r="M42" i="64" s="1"/>
  <c r="M43" i="64" s="1"/>
  <c r="M44" i="64" s="1"/>
  <c r="M45" i="64" s="1"/>
  <c r="M46" i="64" s="1"/>
  <c r="M47" i="64" s="1"/>
  <c r="M48" i="64" s="1"/>
  <c r="M49" i="64" s="1"/>
  <c r="M50" i="64" s="1"/>
  <c r="M51" i="64" s="1"/>
  <c r="M52" i="64" s="1"/>
  <c r="M53" i="64" s="1"/>
  <c r="M54" i="64" s="1"/>
  <c r="M55" i="64" s="1"/>
  <c r="M56" i="64" s="1"/>
  <c r="M57" i="64" s="1"/>
  <c r="M58" i="64" s="1"/>
  <c r="M59" i="64" s="1"/>
  <c r="M60" i="64" s="1"/>
  <c r="M61" i="64" s="1"/>
  <c r="M62" i="64" s="1"/>
  <c r="M63" i="64" s="1"/>
  <c r="M64" i="64" s="1"/>
  <c r="M65" i="64" s="1"/>
  <c r="M66" i="64" s="1"/>
  <c r="M67" i="64" s="1"/>
  <c r="M68" i="64" s="1"/>
  <c r="M69" i="64" s="1"/>
  <c r="M70" i="64" s="1"/>
  <c r="M71" i="64" s="1"/>
  <c r="M72" i="64" s="1"/>
  <c r="M73" i="64" s="1"/>
  <c r="M74" i="64" s="1"/>
  <c r="M75" i="64" s="1"/>
  <c r="M76" i="64" s="1"/>
  <c r="M77" i="64" s="1"/>
  <c r="M78" i="64" s="1"/>
  <c r="M79" i="64" s="1"/>
  <c r="M80" i="64" s="1"/>
  <c r="M81" i="64" s="1"/>
  <c r="M82" i="64" s="1"/>
  <c r="M83" i="64" s="1"/>
  <c r="M84" i="64" s="1"/>
  <c r="M85" i="64" s="1"/>
  <c r="M86" i="64" s="1"/>
  <c r="M87" i="64" s="1"/>
  <c r="M88" i="64" s="1"/>
  <c r="M89" i="64" s="1"/>
  <c r="M90" i="64" s="1"/>
  <c r="M91" i="64" s="1"/>
  <c r="M92" i="64" s="1"/>
  <c r="M93" i="64" s="1"/>
  <c r="M94" i="64" s="1"/>
  <c r="M95" i="64" s="1"/>
  <c r="M96" i="64" s="1"/>
  <c r="M97" i="64" s="1"/>
  <c r="M98" i="64" s="1"/>
  <c r="M99" i="64" s="1"/>
  <c r="M100" i="64" s="1"/>
  <c r="M101" i="64" s="1"/>
  <c r="M102" i="64" s="1"/>
  <c r="M103" i="64" s="1"/>
  <c r="M104" i="64" s="1"/>
  <c r="M105" i="64" s="1"/>
  <c r="M106" i="64" s="1"/>
  <c r="M107" i="64" s="1"/>
  <c r="M108" i="64" s="1"/>
  <c r="M109" i="64" s="1"/>
  <c r="M110" i="64" s="1"/>
  <c r="M111" i="64" s="1"/>
  <c r="M112" i="64" s="1"/>
  <c r="M113" i="64" s="1"/>
  <c r="M114" i="64" s="1"/>
  <c r="M115" i="64" s="1"/>
  <c r="I13" i="64"/>
  <c r="I14" i="64" s="1"/>
  <c r="I15" i="64" s="1"/>
  <c r="I16" i="64" s="1"/>
  <c r="I17" i="64" s="1"/>
  <c r="I18" i="64" s="1"/>
  <c r="I19" i="64" s="1"/>
  <c r="I20" i="64" s="1"/>
  <c r="I21" i="64" s="1"/>
  <c r="I22" i="64" s="1"/>
  <c r="I23" i="64" s="1"/>
  <c r="I24" i="64" s="1"/>
  <c r="I25" i="64" s="1"/>
  <c r="I26" i="64" s="1"/>
  <c r="I27" i="64" s="1"/>
  <c r="I28" i="64" s="1"/>
  <c r="I29" i="64" s="1"/>
  <c r="I30" i="64" s="1"/>
  <c r="I31" i="64" s="1"/>
  <c r="I32" i="64" s="1"/>
  <c r="I33" i="64" s="1"/>
  <c r="I34" i="64" s="1"/>
  <c r="I35" i="64" s="1"/>
  <c r="I36" i="64" s="1"/>
  <c r="I37" i="64" s="1"/>
  <c r="I38" i="64" s="1"/>
  <c r="I39" i="64" s="1"/>
  <c r="I40" i="64" s="1"/>
  <c r="I41" i="64" s="1"/>
  <c r="I42" i="64" s="1"/>
  <c r="I43" i="64" s="1"/>
  <c r="I44" i="64" s="1"/>
  <c r="I45" i="64" s="1"/>
  <c r="I46" i="64" s="1"/>
  <c r="I47" i="64" s="1"/>
  <c r="I48" i="64" s="1"/>
  <c r="I49" i="64" s="1"/>
  <c r="I50" i="64" s="1"/>
  <c r="I51" i="64" s="1"/>
  <c r="I52" i="64" s="1"/>
  <c r="I53" i="64" s="1"/>
  <c r="I54" i="64" s="1"/>
  <c r="I55" i="64" s="1"/>
  <c r="I56" i="64" s="1"/>
  <c r="I57" i="64" s="1"/>
  <c r="I58" i="64" s="1"/>
  <c r="I59" i="64" s="1"/>
  <c r="I60" i="64" s="1"/>
  <c r="I61" i="64" s="1"/>
  <c r="I62" i="64" s="1"/>
  <c r="I63" i="64" s="1"/>
  <c r="I64" i="64" s="1"/>
  <c r="I65" i="64" s="1"/>
  <c r="I66" i="64" s="1"/>
  <c r="I67" i="64" s="1"/>
  <c r="I68" i="64" s="1"/>
  <c r="I69" i="64" s="1"/>
  <c r="I70" i="64" s="1"/>
  <c r="I71" i="64" s="1"/>
  <c r="I72" i="64" s="1"/>
  <c r="I73" i="64" s="1"/>
  <c r="I74" i="64" s="1"/>
  <c r="I75" i="64" s="1"/>
  <c r="I76" i="64" s="1"/>
  <c r="I77" i="64" s="1"/>
  <c r="I78" i="64" s="1"/>
  <c r="I79" i="64" s="1"/>
  <c r="I80" i="64" s="1"/>
  <c r="I81" i="64" s="1"/>
  <c r="I82" i="64" s="1"/>
  <c r="I83" i="64" s="1"/>
  <c r="I84" i="64" s="1"/>
  <c r="I85" i="64" s="1"/>
  <c r="I86" i="64" s="1"/>
  <c r="I87" i="64" s="1"/>
  <c r="I88" i="64" s="1"/>
  <c r="I89" i="64" s="1"/>
  <c r="I90" i="64" s="1"/>
  <c r="I91" i="64" s="1"/>
  <c r="I92" i="64" s="1"/>
  <c r="I93" i="64" s="1"/>
  <c r="I94" i="64" s="1"/>
  <c r="I95" i="64" s="1"/>
  <c r="I96" i="64" s="1"/>
  <c r="I97" i="64" s="1"/>
  <c r="I98" i="64" s="1"/>
  <c r="I99" i="64" s="1"/>
  <c r="I100" i="64" s="1"/>
  <c r="I101" i="64" s="1"/>
  <c r="I102" i="64" s="1"/>
  <c r="I103" i="64" s="1"/>
  <c r="I104" i="64" s="1"/>
  <c r="I105" i="64" s="1"/>
  <c r="I106" i="64" s="1"/>
  <c r="I107" i="64" s="1"/>
  <c r="I108" i="64" s="1"/>
  <c r="I109" i="64" s="1"/>
  <c r="I110" i="64" s="1"/>
  <c r="I111" i="64" s="1"/>
  <c r="I112" i="64" s="1"/>
  <c r="I113" i="64" s="1"/>
  <c r="I114" i="64" s="1"/>
  <c r="I115" i="64" s="1"/>
  <c r="AA12" i="64"/>
  <c r="Y12" i="64"/>
  <c r="AC12" i="64" s="1"/>
  <c r="O12" i="64"/>
  <c r="Q12" i="64" s="1"/>
  <c r="AG6" i="64"/>
  <c r="U6" i="64"/>
  <c r="K6" i="64"/>
  <c r="G6" i="64"/>
  <c r="Y115" i="63"/>
  <c r="AA115" i="63" s="1"/>
  <c r="Q115" i="63"/>
  <c r="O115" i="63"/>
  <c r="AA114" i="63"/>
  <c r="Y114" i="63"/>
  <c r="O114" i="63"/>
  <c r="Q114" i="63" s="1"/>
  <c r="Y113" i="63"/>
  <c r="AA113" i="63" s="1"/>
  <c r="Q113" i="63"/>
  <c r="O113" i="63"/>
  <c r="AA112" i="63"/>
  <c r="Y112" i="63"/>
  <c r="O112" i="63"/>
  <c r="Q112" i="63" s="1"/>
  <c r="Y111" i="63"/>
  <c r="AA111" i="63" s="1"/>
  <c r="Q111" i="63"/>
  <c r="O111" i="63"/>
  <c r="AA110" i="63"/>
  <c r="Y110" i="63"/>
  <c r="O110" i="63"/>
  <c r="Q110" i="63" s="1"/>
  <c r="Y109" i="63"/>
  <c r="AA109" i="63" s="1"/>
  <c r="Q109" i="63"/>
  <c r="O109" i="63"/>
  <c r="AA108" i="63"/>
  <c r="Y108" i="63"/>
  <c r="O108" i="63"/>
  <c r="Q108" i="63" s="1"/>
  <c r="Y107" i="63"/>
  <c r="AA107" i="63" s="1"/>
  <c r="Q107" i="63"/>
  <c r="O107" i="63"/>
  <c r="AA106" i="63"/>
  <c r="Y106" i="63"/>
  <c r="O106" i="63"/>
  <c r="Q106" i="63" s="1"/>
  <c r="Y105" i="63"/>
  <c r="AA105" i="63" s="1"/>
  <c r="Q105" i="63"/>
  <c r="O105" i="63"/>
  <c r="AA104" i="63"/>
  <c r="Y104" i="63"/>
  <c r="O104" i="63"/>
  <c r="Q104" i="63" s="1"/>
  <c r="Y103" i="63"/>
  <c r="AA103" i="63" s="1"/>
  <c r="Q103" i="63"/>
  <c r="O103" i="63"/>
  <c r="AA102" i="63"/>
  <c r="Y102" i="63"/>
  <c r="O102" i="63"/>
  <c r="Q102" i="63" s="1"/>
  <c r="Y101" i="63"/>
  <c r="AA101" i="63" s="1"/>
  <c r="Q101" i="63"/>
  <c r="O101" i="63"/>
  <c r="AA100" i="63"/>
  <c r="Y100" i="63"/>
  <c r="O100" i="63"/>
  <c r="Q100" i="63" s="1"/>
  <c r="Y99" i="63"/>
  <c r="AA99" i="63" s="1"/>
  <c r="Q99" i="63"/>
  <c r="O99" i="63"/>
  <c r="AA98" i="63"/>
  <c r="Y98" i="63"/>
  <c r="O98" i="63"/>
  <c r="Q98" i="63" s="1"/>
  <c r="Y97" i="63"/>
  <c r="AA97" i="63" s="1"/>
  <c r="Q97" i="63"/>
  <c r="O97" i="63"/>
  <c r="AA96" i="63"/>
  <c r="Y96" i="63"/>
  <c r="O96" i="63"/>
  <c r="Q96" i="63" s="1"/>
  <c r="Y95" i="63"/>
  <c r="AA95" i="63" s="1"/>
  <c r="Q95" i="63"/>
  <c r="O95" i="63"/>
  <c r="AA94" i="63"/>
  <c r="Y94" i="63"/>
  <c r="O94" i="63"/>
  <c r="Q94" i="63" s="1"/>
  <c r="Y93" i="63"/>
  <c r="AA93" i="63" s="1"/>
  <c r="Q93" i="63"/>
  <c r="O93" i="63"/>
  <c r="AA92" i="63"/>
  <c r="Y92" i="63"/>
  <c r="O92" i="63"/>
  <c r="Q92" i="63" s="1"/>
  <c r="Y91" i="63"/>
  <c r="AA91" i="63" s="1"/>
  <c r="Q91" i="63"/>
  <c r="O91" i="63"/>
  <c r="AA90" i="63"/>
  <c r="Y90" i="63"/>
  <c r="O90" i="63"/>
  <c r="Q90" i="63" s="1"/>
  <c r="Y89" i="63"/>
  <c r="AA89" i="63" s="1"/>
  <c r="Q89" i="63"/>
  <c r="O89" i="63"/>
  <c r="AA88" i="63"/>
  <c r="Y88" i="63"/>
  <c r="O88" i="63"/>
  <c r="Q88" i="63" s="1"/>
  <c r="Y87" i="63"/>
  <c r="AA87" i="63" s="1"/>
  <c r="Q87" i="63"/>
  <c r="O87" i="63"/>
  <c r="AA86" i="63"/>
  <c r="Y86" i="63"/>
  <c r="O86" i="63"/>
  <c r="Q86" i="63" s="1"/>
  <c r="Y85" i="63"/>
  <c r="AA85" i="63" s="1"/>
  <c r="Q85" i="63"/>
  <c r="O85" i="63"/>
  <c r="AA84" i="63"/>
  <c r="Y84" i="63"/>
  <c r="O84" i="63"/>
  <c r="Q84" i="63" s="1"/>
  <c r="Y83" i="63"/>
  <c r="AA83" i="63" s="1"/>
  <c r="Q83" i="63"/>
  <c r="O83" i="63"/>
  <c r="AA82" i="63"/>
  <c r="Y82" i="63"/>
  <c r="O82" i="63"/>
  <c r="Q82" i="63" s="1"/>
  <c r="AA81" i="63"/>
  <c r="Y81" i="63"/>
  <c r="O81" i="63"/>
  <c r="Q81" i="63" s="1"/>
  <c r="Y80" i="63"/>
  <c r="AA80" i="63" s="1"/>
  <c r="Q80" i="63"/>
  <c r="O80" i="63"/>
  <c r="AA79" i="63"/>
  <c r="Y79" i="63"/>
  <c r="O79" i="63"/>
  <c r="Q79" i="63" s="1"/>
  <c r="Y78" i="63"/>
  <c r="AA78" i="63" s="1"/>
  <c r="Q78" i="63"/>
  <c r="O78" i="63"/>
  <c r="AA77" i="63"/>
  <c r="Y77" i="63"/>
  <c r="O77" i="63"/>
  <c r="Q77" i="63" s="1"/>
  <c r="Y76" i="63"/>
  <c r="AA76" i="63" s="1"/>
  <c r="Q76" i="63"/>
  <c r="O76" i="63"/>
  <c r="AA75" i="63"/>
  <c r="Y75" i="63"/>
  <c r="O75" i="63"/>
  <c r="Q75" i="63" s="1"/>
  <c r="Y74" i="63"/>
  <c r="AA74" i="63" s="1"/>
  <c r="Q74" i="63"/>
  <c r="O74" i="63"/>
  <c r="AA73" i="63"/>
  <c r="Y73" i="63"/>
  <c r="O73" i="63"/>
  <c r="Q73" i="63" s="1"/>
  <c r="Y72" i="63"/>
  <c r="AA72" i="63" s="1"/>
  <c r="Q72" i="63"/>
  <c r="O72" i="63"/>
  <c r="AA71" i="63"/>
  <c r="Y71" i="63"/>
  <c r="O71" i="63"/>
  <c r="Q71" i="63" s="1"/>
  <c r="Y70" i="63"/>
  <c r="AA70" i="63" s="1"/>
  <c r="Q70" i="63"/>
  <c r="O70" i="63"/>
  <c r="AA69" i="63"/>
  <c r="Y69" i="63"/>
  <c r="O69" i="63"/>
  <c r="Q69" i="63" s="1"/>
  <c r="Y68" i="63"/>
  <c r="AA68" i="63" s="1"/>
  <c r="Q68" i="63"/>
  <c r="O68" i="63"/>
  <c r="AA67" i="63"/>
  <c r="Y67" i="63"/>
  <c r="O67" i="63"/>
  <c r="Q67" i="63" s="1"/>
  <c r="Y66" i="63"/>
  <c r="AA66" i="63" s="1"/>
  <c r="Q66" i="63"/>
  <c r="O66" i="63"/>
  <c r="AA65" i="63"/>
  <c r="Y65" i="63"/>
  <c r="O65" i="63"/>
  <c r="Q65" i="63" s="1"/>
  <c r="Y64" i="63"/>
  <c r="AA64" i="63" s="1"/>
  <c r="Q64" i="63"/>
  <c r="O64" i="63"/>
  <c r="AA63" i="63"/>
  <c r="Y63" i="63"/>
  <c r="O63" i="63"/>
  <c r="Q63" i="63" s="1"/>
  <c r="Y62" i="63"/>
  <c r="AA62" i="63" s="1"/>
  <c r="Q62" i="63"/>
  <c r="O62" i="63"/>
  <c r="AA61" i="63"/>
  <c r="Y61" i="63"/>
  <c r="O61" i="63"/>
  <c r="Q61" i="63" s="1"/>
  <c r="Y60" i="63"/>
  <c r="AA60" i="63" s="1"/>
  <c r="Q60" i="63"/>
  <c r="O60" i="63"/>
  <c r="AA59" i="63"/>
  <c r="Y59" i="63"/>
  <c r="O59" i="63"/>
  <c r="Q59" i="63" s="1"/>
  <c r="Y58" i="63"/>
  <c r="AA58" i="63" s="1"/>
  <c r="Q58" i="63"/>
  <c r="O58" i="63"/>
  <c r="AA57" i="63"/>
  <c r="Y57" i="63"/>
  <c r="O57" i="63"/>
  <c r="Q57" i="63" s="1"/>
  <c r="Y56" i="63"/>
  <c r="AA56" i="63" s="1"/>
  <c r="Q56" i="63"/>
  <c r="O56" i="63"/>
  <c r="AA55" i="63"/>
  <c r="Y55" i="63"/>
  <c r="O55" i="63"/>
  <c r="Q55" i="63" s="1"/>
  <c r="Y54" i="63"/>
  <c r="AA54" i="63" s="1"/>
  <c r="Q54" i="63"/>
  <c r="O54" i="63"/>
  <c r="AA53" i="63"/>
  <c r="Y53" i="63"/>
  <c r="O53" i="63"/>
  <c r="Q53" i="63" s="1"/>
  <c r="Y52" i="63"/>
  <c r="AA52" i="63" s="1"/>
  <c r="Q52" i="63"/>
  <c r="O52" i="63"/>
  <c r="AA51" i="63"/>
  <c r="Y51" i="63"/>
  <c r="O51" i="63"/>
  <c r="Q51" i="63" s="1"/>
  <c r="AA50" i="63"/>
  <c r="Y50" i="63"/>
  <c r="O50" i="63"/>
  <c r="Q50" i="63" s="1"/>
  <c r="Y49" i="63"/>
  <c r="AA49" i="63" s="1"/>
  <c r="Q49" i="63"/>
  <c r="O49" i="63"/>
  <c r="AA48" i="63"/>
  <c r="Y48" i="63"/>
  <c r="O48" i="63"/>
  <c r="Q48" i="63" s="1"/>
  <c r="Y47" i="63"/>
  <c r="AA47" i="63" s="1"/>
  <c r="Q47" i="63"/>
  <c r="O47" i="63"/>
  <c r="AA46" i="63"/>
  <c r="Y46" i="63"/>
  <c r="O46" i="63"/>
  <c r="Q46" i="63" s="1"/>
  <c r="Y45" i="63"/>
  <c r="AA45" i="63" s="1"/>
  <c r="Q45" i="63"/>
  <c r="O45" i="63"/>
  <c r="AA44" i="63"/>
  <c r="Y44" i="63"/>
  <c r="O44" i="63"/>
  <c r="Q44" i="63" s="1"/>
  <c r="AL43" i="63"/>
  <c r="AA43" i="63"/>
  <c r="Y43" i="63"/>
  <c r="O43" i="63"/>
  <c r="Q43" i="63" s="1"/>
  <c r="AL42" i="63"/>
  <c r="AA42" i="63"/>
  <c r="Y42" i="63"/>
  <c r="O42" i="63"/>
  <c r="Q42" i="63" s="1"/>
  <c r="AL41" i="63"/>
  <c r="AA41" i="63"/>
  <c r="Y41" i="63"/>
  <c r="O41" i="63"/>
  <c r="Q41" i="63" s="1"/>
  <c r="AL40" i="63"/>
  <c r="AA40" i="63"/>
  <c r="Y40" i="63"/>
  <c r="O40" i="63"/>
  <c r="Q40" i="63" s="1"/>
  <c r="AL39" i="63"/>
  <c r="AA39" i="63"/>
  <c r="Y39" i="63"/>
  <c r="O39" i="63"/>
  <c r="Q39" i="63" s="1"/>
  <c r="AL38" i="63"/>
  <c r="AA38" i="63"/>
  <c r="Y38" i="63"/>
  <c r="O38" i="63"/>
  <c r="Q38" i="63" s="1"/>
  <c r="AL37" i="63"/>
  <c r="AA37" i="63"/>
  <c r="Y37" i="63"/>
  <c r="O37" i="63"/>
  <c r="Q37" i="63" s="1"/>
  <c r="AL36" i="63"/>
  <c r="AA36" i="63"/>
  <c r="Y36" i="63"/>
  <c r="O36" i="63"/>
  <c r="Q36" i="63" s="1"/>
  <c r="AL35" i="63"/>
  <c r="AA35" i="63"/>
  <c r="Y35" i="63"/>
  <c r="O35" i="63"/>
  <c r="Q35" i="63" s="1"/>
  <c r="AL34" i="63"/>
  <c r="AA34" i="63"/>
  <c r="Y34" i="63"/>
  <c r="O34" i="63"/>
  <c r="Q34" i="63" s="1"/>
  <c r="AL33" i="63"/>
  <c r="AA33" i="63"/>
  <c r="Y33" i="63"/>
  <c r="O33" i="63"/>
  <c r="Q33" i="63" s="1"/>
  <c r="AL32" i="63"/>
  <c r="AA32" i="63"/>
  <c r="Y32" i="63"/>
  <c r="O32" i="63"/>
  <c r="Q32" i="63" s="1"/>
  <c r="AL31" i="63"/>
  <c r="AA31" i="63"/>
  <c r="Y31" i="63"/>
  <c r="O31" i="63"/>
  <c r="Q31" i="63" s="1"/>
  <c r="AL30" i="63"/>
  <c r="AA30" i="63"/>
  <c r="Y30" i="63"/>
  <c r="O30" i="63"/>
  <c r="Q30" i="63" s="1"/>
  <c r="AL29" i="63"/>
  <c r="AA29" i="63"/>
  <c r="Y29" i="63"/>
  <c r="O29" i="63"/>
  <c r="Q29" i="63" s="1"/>
  <c r="AL28" i="63"/>
  <c r="AA28" i="63"/>
  <c r="Y28" i="63"/>
  <c r="O28" i="63"/>
  <c r="Q28" i="63" s="1"/>
  <c r="AL27" i="63"/>
  <c r="AA27" i="63"/>
  <c r="Y27" i="63"/>
  <c r="O27" i="63"/>
  <c r="Q27" i="63" s="1"/>
  <c r="AL26" i="63"/>
  <c r="AA26" i="63"/>
  <c r="Y26" i="63"/>
  <c r="O26" i="63"/>
  <c r="Q26" i="63" s="1"/>
  <c r="AL25" i="63"/>
  <c r="AA25" i="63"/>
  <c r="Y25" i="63"/>
  <c r="O25" i="63"/>
  <c r="Q25" i="63" s="1"/>
  <c r="AL24" i="63"/>
  <c r="AA24" i="63"/>
  <c r="Y24" i="63"/>
  <c r="O24" i="63"/>
  <c r="Q24" i="63" s="1"/>
  <c r="AL23" i="63"/>
  <c r="AA23" i="63"/>
  <c r="Y23" i="63"/>
  <c r="O23" i="63"/>
  <c r="Q23" i="63" s="1"/>
  <c r="AL22" i="63"/>
  <c r="AA22" i="63"/>
  <c r="Y22" i="63"/>
  <c r="O22" i="63"/>
  <c r="Q22" i="63" s="1"/>
  <c r="AL21" i="63"/>
  <c r="AA21" i="63"/>
  <c r="Y21" i="63"/>
  <c r="O21" i="63"/>
  <c r="Q21" i="63" s="1"/>
  <c r="AL20" i="63"/>
  <c r="Y20" i="63"/>
  <c r="AA20" i="63" s="1"/>
  <c r="Q20" i="63"/>
  <c r="O20" i="63"/>
  <c r="AL19" i="63"/>
  <c r="Y19" i="63"/>
  <c r="AA19" i="63" s="1"/>
  <c r="Q19" i="63"/>
  <c r="O19" i="63"/>
  <c r="AL18" i="63"/>
  <c r="Y18" i="63"/>
  <c r="AA18" i="63" s="1"/>
  <c r="Q18" i="63"/>
  <c r="O18" i="63"/>
  <c r="AL17" i="63"/>
  <c r="Y17" i="63"/>
  <c r="AA17" i="63" s="1"/>
  <c r="Q17" i="63"/>
  <c r="O17" i="63"/>
  <c r="AL16" i="63"/>
  <c r="Y16" i="63"/>
  <c r="AA16" i="63" s="1"/>
  <c r="Q16" i="63"/>
  <c r="O16" i="63"/>
  <c r="AL15" i="63"/>
  <c r="Y15" i="63"/>
  <c r="AA15" i="63" s="1"/>
  <c r="Q15" i="63"/>
  <c r="O15" i="63"/>
  <c r="AL14" i="63"/>
  <c r="AJ14" i="63"/>
  <c r="AJ15" i="63" s="1"/>
  <c r="AJ16" i="63" s="1"/>
  <c r="AJ17" i="63" s="1"/>
  <c r="AJ18" i="63" s="1"/>
  <c r="AJ19" i="63" s="1"/>
  <c r="AJ20" i="63" s="1"/>
  <c r="AJ21" i="63" s="1"/>
  <c r="AJ22" i="63" s="1"/>
  <c r="AJ23" i="63" s="1"/>
  <c r="AJ24" i="63" s="1"/>
  <c r="AJ25" i="63" s="1"/>
  <c r="AJ26" i="63" s="1"/>
  <c r="AJ27" i="63" s="1"/>
  <c r="AJ28" i="63" s="1"/>
  <c r="AJ29" i="63" s="1"/>
  <c r="AJ30" i="63" s="1"/>
  <c r="AJ31" i="63" s="1"/>
  <c r="AJ32" i="63" s="1"/>
  <c r="AJ33" i="63" s="1"/>
  <c r="AJ34" i="63" s="1"/>
  <c r="AJ35" i="63" s="1"/>
  <c r="AJ36" i="63" s="1"/>
  <c r="AJ37" i="63" s="1"/>
  <c r="AJ38" i="63" s="1"/>
  <c r="AJ39" i="63" s="1"/>
  <c r="AJ40" i="63" s="1"/>
  <c r="AJ41" i="63" s="1"/>
  <c r="AJ42" i="63" s="1"/>
  <c r="AJ43" i="63" s="1"/>
  <c r="AG14" i="63"/>
  <c r="AG15" i="63" s="1"/>
  <c r="AG16" i="63" s="1"/>
  <c r="AG17" i="63" s="1"/>
  <c r="AG18" i="63" s="1"/>
  <c r="AG19" i="63" s="1"/>
  <c r="AG20" i="63" s="1"/>
  <c r="AG21" i="63" s="1"/>
  <c r="AG22" i="63" s="1"/>
  <c r="AG23" i="63" s="1"/>
  <c r="AG24" i="63" s="1"/>
  <c r="AG25" i="63" s="1"/>
  <c r="AG26" i="63" s="1"/>
  <c r="AG27" i="63" s="1"/>
  <c r="AG28" i="63" s="1"/>
  <c r="AG29" i="63" s="1"/>
  <c r="AG30" i="63" s="1"/>
  <c r="AG31" i="63" s="1"/>
  <c r="AG32" i="63" s="1"/>
  <c r="AG33" i="63" s="1"/>
  <c r="AG34" i="63" s="1"/>
  <c r="AG35" i="63" s="1"/>
  <c r="AG36" i="63" s="1"/>
  <c r="AG37" i="63" s="1"/>
  <c r="AG38" i="63" s="1"/>
  <c r="AG39" i="63" s="1"/>
  <c r="AG40" i="63" s="1"/>
  <c r="AG41" i="63" s="1"/>
  <c r="AG42" i="63" s="1"/>
  <c r="AG43" i="63" s="1"/>
  <c r="Y14" i="63"/>
  <c r="AA14" i="63" s="1"/>
  <c r="Q14" i="63"/>
  <c r="O14" i="63"/>
  <c r="AL13" i="63"/>
  <c r="Y13" i="63"/>
  <c r="AA13" i="63" s="1"/>
  <c r="W13" i="63"/>
  <c r="W14" i="63" s="1"/>
  <c r="W15" i="63" s="1"/>
  <c r="W16" i="63" s="1"/>
  <c r="W17" i="63" s="1"/>
  <c r="W18" i="63" s="1"/>
  <c r="W19" i="63" s="1"/>
  <c r="W20" i="63" s="1"/>
  <c r="W21" i="63" s="1"/>
  <c r="W22" i="63" s="1"/>
  <c r="W23" i="63" s="1"/>
  <c r="W24" i="63" s="1"/>
  <c r="W25" i="63" s="1"/>
  <c r="W26" i="63" s="1"/>
  <c r="W27" i="63" s="1"/>
  <c r="W28" i="63" s="1"/>
  <c r="W29" i="63" s="1"/>
  <c r="W30" i="63" s="1"/>
  <c r="W31" i="63" s="1"/>
  <c r="W32" i="63" s="1"/>
  <c r="W33" i="63" s="1"/>
  <c r="W34" i="63" s="1"/>
  <c r="W35" i="63" s="1"/>
  <c r="W36" i="63" s="1"/>
  <c r="W37" i="63" s="1"/>
  <c r="W38" i="63" s="1"/>
  <c r="W39" i="63" s="1"/>
  <c r="W40" i="63" s="1"/>
  <c r="W41" i="63" s="1"/>
  <c r="W42" i="63" s="1"/>
  <c r="W43" i="63" s="1"/>
  <c r="W44" i="63" s="1"/>
  <c r="W45" i="63" s="1"/>
  <c r="W46" i="63" s="1"/>
  <c r="W47" i="63" s="1"/>
  <c r="W48" i="63" s="1"/>
  <c r="W49" i="63" s="1"/>
  <c r="W50" i="63" s="1"/>
  <c r="W51" i="63" s="1"/>
  <c r="W52" i="63" s="1"/>
  <c r="W53" i="63" s="1"/>
  <c r="W54" i="63" s="1"/>
  <c r="W55" i="63" s="1"/>
  <c r="W56" i="63" s="1"/>
  <c r="W57" i="63" s="1"/>
  <c r="W58" i="63" s="1"/>
  <c r="W59" i="63" s="1"/>
  <c r="W60" i="63" s="1"/>
  <c r="W61" i="63" s="1"/>
  <c r="W62" i="63" s="1"/>
  <c r="W63" i="63" s="1"/>
  <c r="W64" i="63" s="1"/>
  <c r="W65" i="63" s="1"/>
  <c r="W66" i="63" s="1"/>
  <c r="W67" i="63" s="1"/>
  <c r="W68" i="63" s="1"/>
  <c r="W69" i="63" s="1"/>
  <c r="W70" i="63" s="1"/>
  <c r="W71" i="63" s="1"/>
  <c r="W72" i="63" s="1"/>
  <c r="W73" i="63" s="1"/>
  <c r="W74" i="63" s="1"/>
  <c r="W75" i="63" s="1"/>
  <c r="W76" i="63" s="1"/>
  <c r="W77" i="63" s="1"/>
  <c r="W78" i="63" s="1"/>
  <c r="W79" i="63" s="1"/>
  <c r="W80" i="63" s="1"/>
  <c r="W81" i="63" s="1"/>
  <c r="W82" i="63" s="1"/>
  <c r="W83" i="63" s="1"/>
  <c r="W84" i="63" s="1"/>
  <c r="W85" i="63" s="1"/>
  <c r="W86" i="63" s="1"/>
  <c r="W87" i="63" s="1"/>
  <c r="W88" i="63" s="1"/>
  <c r="W89" i="63" s="1"/>
  <c r="W90" i="63" s="1"/>
  <c r="W91" i="63" s="1"/>
  <c r="W92" i="63" s="1"/>
  <c r="W93" i="63" s="1"/>
  <c r="W94" i="63" s="1"/>
  <c r="W95" i="63" s="1"/>
  <c r="W96" i="63" s="1"/>
  <c r="W97" i="63" s="1"/>
  <c r="W98" i="63" s="1"/>
  <c r="W99" i="63" s="1"/>
  <c r="W100" i="63" s="1"/>
  <c r="W101" i="63" s="1"/>
  <c r="W102" i="63" s="1"/>
  <c r="W103" i="63" s="1"/>
  <c r="W104" i="63" s="1"/>
  <c r="W105" i="63" s="1"/>
  <c r="W106" i="63" s="1"/>
  <c r="W107" i="63" s="1"/>
  <c r="W108" i="63" s="1"/>
  <c r="W109" i="63" s="1"/>
  <c r="W110" i="63" s="1"/>
  <c r="W111" i="63" s="1"/>
  <c r="W112" i="63" s="1"/>
  <c r="W113" i="63" s="1"/>
  <c r="W114" i="63" s="1"/>
  <c r="W115" i="63" s="1"/>
  <c r="Q13" i="63"/>
  <c r="O13" i="63"/>
  <c r="M13" i="63"/>
  <c r="M14" i="63" s="1"/>
  <c r="M15" i="63" s="1"/>
  <c r="M16" i="63" s="1"/>
  <c r="M17" i="63" s="1"/>
  <c r="M18" i="63" s="1"/>
  <c r="M19" i="63" s="1"/>
  <c r="M20" i="63" s="1"/>
  <c r="M21" i="63" s="1"/>
  <c r="M22" i="63" s="1"/>
  <c r="M23" i="63" s="1"/>
  <c r="M24" i="63" s="1"/>
  <c r="M25" i="63" s="1"/>
  <c r="M26" i="63" s="1"/>
  <c r="M27" i="63" s="1"/>
  <c r="M28" i="63" s="1"/>
  <c r="M29" i="63" s="1"/>
  <c r="M30" i="63" s="1"/>
  <c r="M31" i="63" s="1"/>
  <c r="M32" i="63" s="1"/>
  <c r="M33" i="63" s="1"/>
  <c r="M34" i="63" s="1"/>
  <c r="M35" i="63" s="1"/>
  <c r="M36" i="63" s="1"/>
  <c r="M37" i="63" s="1"/>
  <c r="M38" i="63" s="1"/>
  <c r="M39" i="63" s="1"/>
  <c r="M40" i="63" s="1"/>
  <c r="M41" i="63" s="1"/>
  <c r="M42" i="63" s="1"/>
  <c r="M43" i="63" s="1"/>
  <c r="M44" i="63" s="1"/>
  <c r="M45" i="63" s="1"/>
  <c r="M46" i="63" s="1"/>
  <c r="M47" i="63" s="1"/>
  <c r="M48" i="63" s="1"/>
  <c r="M49" i="63" s="1"/>
  <c r="M50" i="63" s="1"/>
  <c r="M51" i="63" s="1"/>
  <c r="M52" i="63" s="1"/>
  <c r="M53" i="63" s="1"/>
  <c r="M54" i="63" s="1"/>
  <c r="M55" i="63" s="1"/>
  <c r="M56" i="63" s="1"/>
  <c r="M57" i="63" s="1"/>
  <c r="M58" i="63" s="1"/>
  <c r="M59" i="63" s="1"/>
  <c r="M60" i="63" s="1"/>
  <c r="M61" i="63" s="1"/>
  <c r="M62" i="63" s="1"/>
  <c r="M63" i="63" s="1"/>
  <c r="M64" i="63" s="1"/>
  <c r="M65" i="63" s="1"/>
  <c r="M66" i="63" s="1"/>
  <c r="M67" i="63" s="1"/>
  <c r="M68" i="63" s="1"/>
  <c r="M69" i="63" s="1"/>
  <c r="M70" i="63" s="1"/>
  <c r="M71" i="63" s="1"/>
  <c r="M72" i="63" s="1"/>
  <c r="M73" i="63" s="1"/>
  <c r="M74" i="63" s="1"/>
  <c r="M75" i="63" s="1"/>
  <c r="M76" i="63" s="1"/>
  <c r="M77" i="63" s="1"/>
  <c r="M78" i="63" s="1"/>
  <c r="M79" i="63" s="1"/>
  <c r="M80" i="63" s="1"/>
  <c r="M81" i="63" s="1"/>
  <c r="M82" i="63" s="1"/>
  <c r="M83" i="63" s="1"/>
  <c r="M84" i="63" s="1"/>
  <c r="M85" i="63" s="1"/>
  <c r="M86" i="63" s="1"/>
  <c r="M87" i="63" s="1"/>
  <c r="M88" i="63" s="1"/>
  <c r="M89" i="63" s="1"/>
  <c r="M90" i="63" s="1"/>
  <c r="M91" i="63" s="1"/>
  <c r="M92" i="63" s="1"/>
  <c r="M93" i="63" s="1"/>
  <c r="M94" i="63" s="1"/>
  <c r="M95" i="63" s="1"/>
  <c r="M96" i="63" s="1"/>
  <c r="M97" i="63" s="1"/>
  <c r="M98" i="63" s="1"/>
  <c r="M99" i="63" s="1"/>
  <c r="M100" i="63" s="1"/>
  <c r="M101" i="63" s="1"/>
  <c r="M102" i="63" s="1"/>
  <c r="M103" i="63" s="1"/>
  <c r="M104" i="63" s="1"/>
  <c r="M105" i="63" s="1"/>
  <c r="M106" i="63" s="1"/>
  <c r="M107" i="63" s="1"/>
  <c r="M108" i="63" s="1"/>
  <c r="M109" i="63" s="1"/>
  <c r="M110" i="63" s="1"/>
  <c r="M111" i="63" s="1"/>
  <c r="M112" i="63" s="1"/>
  <c r="M113" i="63" s="1"/>
  <c r="M114" i="63" s="1"/>
  <c r="M115" i="63" s="1"/>
  <c r="I13" i="63"/>
  <c r="I14" i="63" s="1"/>
  <c r="I15" i="63" s="1"/>
  <c r="I16" i="63" s="1"/>
  <c r="I17" i="63" s="1"/>
  <c r="I18" i="63" s="1"/>
  <c r="I19" i="63" s="1"/>
  <c r="I20" i="63" s="1"/>
  <c r="I21" i="63" s="1"/>
  <c r="I22" i="63" s="1"/>
  <c r="I23" i="63" s="1"/>
  <c r="I24" i="63" s="1"/>
  <c r="I25" i="63" s="1"/>
  <c r="I26" i="63" s="1"/>
  <c r="I27" i="63" s="1"/>
  <c r="I28" i="63" s="1"/>
  <c r="I29" i="63" s="1"/>
  <c r="I30" i="63" s="1"/>
  <c r="I31" i="63" s="1"/>
  <c r="I32" i="63" s="1"/>
  <c r="I33" i="63" s="1"/>
  <c r="I34" i="63" s="1"/>
  <c r="I35" i="63" s="1"/>
  <c r="I36" i="63" s="1"/>
  <c r="I37" i="63" s="1"/>
  <c r="I38" i="63" s="1"/>
  <c r="I39" i="63" s="1"/>
  <c r="I40" i="63" s="1"/>
  <c r="I41" i="63" s="1"/>
  <c r="I42" i="63" s="1"/>
  <c r="I43" i="63" s="1"/>
  <c r="I44" i="63" s="1"/>
  <c r="I45" i="63" s="1"/>
  <c r="I46" i="63" s="1"/>
  <c r="I47" i="63" s="1"/>
  <c r="I48" i="63" s="1"/>
  <c r="I49" i="63" s="1"/>
  <c r="I50" i="63" s="1"/>
  <c r="I51" i="63" s="1"/>
  <c r="I52" i="63" s="1"/>
  <c r="I53" i="63" s="1"/>
  <c r="I54" i="63" s="1"/>
  <c r="I55" i="63" s="1"/>
  <c r="I56" i="63" s="1"/>
  <c r="I57" i="63" s="1"/>
  <c r="I58" i="63" s="1"/>
  <c r="I59" i="63" s="1"/>
  <c r="I60" i="63" s="1"/>
  <c r="I61" i="63" s="1"/>
  <c r="I62" i="63" s="1"/>
  <c r="I63" i="63" s="1"/>
  <c r="I64" i="63" s="1"/>
  <c r="I65" i="63" s="1"/>
  <c r="I66" i="63" s="1"/>
  <c r="I67" i="63" s="1"/>
  <c r="I68" i="63" s="1"/>
  <c r="I69" i="63" s="1"/>
  <c r="I70" i="63" s="1"/>
  <c r="I71" i="63" s="1"/>
  <c r="I72" i="63" s="1"/>
  <c r="I73" i="63" s="1"/>
  <c r="I74" i="63" s="1"/>
  <c r="I75" i="63" s="1"/>
  <c r="I76" i="63" s="1"/>
  <c r="I77" i="63" s="1"/>
  <c r="I78" i="63" s="1"/>
  <c r="I79" i="63" s="1"/>
  <c r="I80" i="63" s="1"/>
  <c r="I81" i="63" s="1"/>
  <c r="I82" i="63" s="1"/>
  <c r="I83" i="63" s="1"/>
  <c r="I84" i="63" s="1"/>
  <c r="I85" i="63" s="1"/>
  <c r="I86" i="63" s="1"/>
  <c r="I87" i="63" s="1"/>
  <c r="I88" i="63" s="1"/>
  <c r="I89" i="63" s="1"/>
  <c r="I90" i="63" s="1"/>
  <c r="I91" i="63" s="1"/>
  <c r="I92" i="63" s="1"/>
  <c r="I93" i="63" s="1"/>
  <c r="I94" i="63" s="1"/>
  <c r="I95" i="63" s="1"/>
  <c r="I96" i="63" s="1"/>
  <c r="I97" i="63" s="1"/>
  <c r="I98" i="63" s="1"/>
  <c r="I99" i="63" s="1"/>
  <c r="I100" i="63" s="1"/>
  <c r="I101" i="63" s="1"/>
  <c r="I102" i="63" s="1"/>
  <c r="I103" i="63" s="1"/>
  <c r="I104" i="63" s="1"/>
  <c r="I105" i="63" s="1"/>
  <c r="I106" i="63" s="1"/>
  <c r="I107" i="63" s="1"/>
  <c r="I108" i="63" s="1"/>
  <c r="I109" i="63" s="1"/>
  <c r="I110" i="63" s="1"/>
  <c r="I111" i="63" s="1"/>
  <c r="I112" i="63" s="1"/>
  <c r="I113" i="63" s="1"/>
  <c r="I114" i="63" s="1"/>
  <c r="I115" i="63" s="1"/>
  <c r="Y12" i="63"/>
  <c r="AC12" i="63" s="1"/>
  <c r="Q12" i="63"/>
  <c r="O12" i="63"/>
  <c r="S12" i="63" s="1"/>
  <c r="AC20" i="63" s="1"/>
  <c r="Y6" i="63" s="1"/>
  <c r="AG6" i="63"/>
  <c r="U6" i="63"/>
  <c r="K6" i="63"/>
  <c r="G6" i="63"/>
  <c r="Y115" i="62"/>
  <c r="AA115" i="62" s="1"/>
  <c r="Q115" i="62"/>
  <c r="O115" i="62"/>
  <c r="AA114" i="62"/>
  <c r="Y114" i="62"/>
  <c r="O114" i="62"/>
  <c r="Q114" i="62" s="1"/>
  <c r="Y113" i="62"/>
  <c r="AA113" i="62" s="1"/>
  <c r="Q113" i="62"/>
  <c r="O113" i="62"/>
  <c r="AA112" i="62"/>
  <c r="Y112" i="62"/>
  <c r="O112" i="62"/>
  <c r="Q112" i="62" s="1"/>
  <c r="Y111" i="62"/>
  <c r="AA111" i="62" s="1"/>
  <c r="Q111" i="62"/>
  <c r="O111" i="62"/>
  <c r="AA110" i="62"/>
  <c r="Y110" i="62"/>
  <c r="O110" i="62"/>
  <c r="Q110" i="62" s="1"/>
  <c r="Y109" i="62"/>
  <c r="AA109" i="62" s="1"/>
  <c r="Q109" i="62"/>
  <c r="O109" i="62"/>
  <c r="AA108" i="62"/>
  <c r="Y108" i="62"/>
  <c r="O108" i="62"/>
  <c r="Q108" i="62" s="1"/>
  <c r="Y107" i="62"/>
  <c r="AA107" i="62" s="1"/>
  <c r="Q107" i="62"/>
  <c r="O107" i="62"/>
  <c r="AA106" i="62"/>
  <c r="Y106" i="62"/>
  <c r="O106" i="62"/>
  <c r="Q106" i="62" s="1"/>
  <c r="Y105" i="62"/>
  <c r="AA105" i="62" s="1"/>
  <c r="Q105" i="62"/>
  <c r="O105" i="62"/>
  <c r="AA104" i="62"/>
  <c r="Y104" i="62"/>
  <c r="O104" i="62"/>
  <c r="Q104" i="62" s="1"/>
  <c r="Y103" i="62"/>
  <c r="AA103" i="62" s="1"/>
  <c r="Q103" i="62"/>
  <c r="O103" i="62"/>
  <c r="AA102" i="62"/>
  <c r="Y102" i="62"/>
  <c r="O102" i="62"/>
  <c r="Q102" i="62" s="1"/>
  <c r="Y101" i="62"/>
  <c r="AA101" i="62" s="1"/>
  <c r="Q101" i="62"/>
  <c r="O101" i="62"/>
  <c r="AA100" i="62"/>
  <c r="Y100" i="62"/>
  <c r="O100" i="62"/>
  <c r="Q100" i="62" s="1"/>
  <c r="Y99" i="62"/>
  <c r="AA99" i="62" s="1"/>
  <c r="Q99" i="62"/>
  <c r="O99" i="62"/>
  <c r="AA98" i="62"/>
  <c r="Y98" i="62"/>
  <c r="O98" i="62"/>
  <c r="Q98" i="62" s="1"/>
  <c r="Y97" i="62"/>
  <c r="AA97" i="62" s="1"/>
  <c r="Q97" i="62"/>
  <c r="O97" i="62"/>
  <c r="AA96" i="62"/>
  <c r="Y96" i="62"/>
  <c r="O96" i="62"/>
  <c r="Q96" i="62" s="1"/>
  <c r="Y95" i="62"/>
  <c r="AA95" i="62" s="1"/>
  <c r="Q95" i="62"/>
  <c r="O95" i="62"/>
  <c r="AA94" i="62"/>
  <c r="Y94" i="62"/>
  <c r="O94" i="62"/>
  <c r="Q94" i="62" s="1"/>
  <c r="Y93" i="62"/>
  <c r="AA93" i="62" s="1"/>
  <c r="Q93" i="62"/>
  <c r="O93" i="62"/>
  <c r="AA92" i="62"/>
  <c r="Y92" i="62"/>
  <c r="O92" i="62"/>
  <c r="Q92" i="62" s="1"/>
  <c r="Y91" i="62"/>
  <c r="AA91" i="62" s="1"/>
  <c r="Q91" i="62"/>
  <c r="O91" i="62"/>
  <c r="AA90" i="62"/>
  <c r="Y90" i="62"/>
  <c r="O90" i="62"/>
  <c r="Q90" i="62" s="1"/>
  <c r="Y89" i="62"/>
  <c r="AA89" i="62" s="1"/>
  <c r="Q89" i="62"/>
  <c r="O89" i="62"/>
  <c r="AA88" i="62"/>
  <c r="Y88" i="62"/>
  <c r="O88" i="62"/>
  <c r="Q88" i="62" s="1"/>
  <c r="Y87" i="62"/>
  <c r="AA87" i="62" s="1"/>
  <c r="Q87" i="62"/>
  <c r="O87" i="62"/>
  <c r="AA86" i="62"/>
  <c r="Y86" i="62"/>
  <c r="O86" i="62"/>
  <c r="Q86" i="62" s="1"/>
  <c r="Y85" i="62"/>
  <c r="AA85" i="62" s="1"/>
  <c r="Q85" i="62"/>
  <c r="O85" i="62"/>
  <c r="AA84" i="62"/>
  <c r="Y84" i="62"/>
  <c r="O84" i="62"/>
  <c r="Q84" i="62" s="1"/>
  <c r="Y83" i="62"/>
  <c r="AA83" i="62" s="1"/>
  <c r="Q83" i="62"/>
  <c r="O83" i="62"/>
  <c r="AA82" i="62"/>
  <c r="Y82" i="62"/>
  <c r="O82" i="62"/>
  <c r="Q82" i="62" s="1"/>
  <c r="Y81" i="62"/>
  <c r="AA81" i="62" s="1"/>
  <c r="Q81" i="62"/>
  <c r="O81" i="62"/>
  <c r="AA80" i="62"/>
  <c r="Y80" i="62"/>
  <c r="O80" i="62"/>
  <c r="Q80" i="62" s="1"/>
  <c r="Y79" i="62"/>
  <c r="AA79" i="62" s="1"/>
  <c r="Q79" i="62"/>
  <c r="O79" i="62"/>
  <c r="AA78" i="62"/>
  <c r="Y78" i="62"/>
  <c r="O78" i="62"/>
  <c r="Q78" i="62" s="1"/>
  <c r="Y77" i="62"/>
  <c r="AA77" i="62" s="1"/>
  <c r="Q77" i="62"/>
  <c r="O77" i="62"/>
  <c r="AA76" i="62"/>
  <c r="Y76" i="62"/>
  <c r="O76" i="62"/>
  <c r="Q76" i="62" s="1"/>
  <c r="Y75" i="62"/>
  <c r="AA75" i="62" s="1"/>
  <c r="Q75" i="62"/>
  <c r="O75" i="62"/>
  <c r="AA74" i="62"/>
  <c r="Y74" i="62"/>
  <c r="O74" i="62"/>
  <c r="Q74" i="62" s="1"/>
  <c r="Y73" i="62"/>
  <c r="AA73" i="62" s="1"/>
  <c r="Q73" i="62"/>
  <c r="O73" i="62"/>
  <c r="AA72" i="62"/>
  <c r="Y72" i="62"/>
  <c r="O72" i="62"/>
  <c r="Q72" i="62" s="1"/>
  <c r="Y71" i="62"/>
  <c r="AA71" i="62" s="1"/>
  <c r="Q71" i="62"/>
  <c r="O71" i="62"/>
  <c r="AA70" i="62"/>
  <c r="Y70" i="62"/>
  <c r="O70" i="62"/>
  <c r="Q70" i="62" s="1"/>
  <c r="Y69" i="62"/>
  <c r="AA69" i="62" s="1"/>
  <c r="Q69" i="62"/>
  <c r="O69" i="62"/>
  <c r="AA68" i="62"/>
  <c r="Y68" i="62"/>
  <c r="O68" i="62"/>
  <c r="Q68" i="62" s="1"/>
  <c r="Y67" i="62"/>
  <c r="AA67" i="62" s="1"/>
  <c r="Q67" i="62"/>
  <c r="O67" i="62"/>
  <c r="AA66" i="62"/>
  <c r="Y66" i="62"/>
  <c r="O66" i="62"/>
  <c r="Q66" i="62" s="1"/>
  <c r="Y65" i="62"/>
  <c r="AA65" i="62" s="1"/>
  <c r="Q65" i="62"/>
  <c r="O65" i="62"/>
  <c r="AA64" i="62"/>
  <c r="Y64" i="62"/>
  <c r="O64" i="62"/>
  <c r="Q64" i="62" s="1"/>
  <c r="Y63" i="62"/>
  <c r="AA63" i="62" s="1"/>
  <c r="Q63" i="62"/>
  <c r="O63" i="62"/>
  <c r="AA62" i="62"/>
  <c r="Y62" i="62"/>
  <c r="O62" i="62"/>
  <c r="Q62" i="62" s="1"/>
  <c r="Y61" i="62"/>
  <c r="AA61" i="62" s="1"/>
  <c r="Q61" i="62"/>
  <c r="O61" i="62"/>
  <c r="AA60" i="62"/>
  <c r="Y60" i="62"/>
  <c r="O60" i="62"/>
  <c r="Q60" i="62" s="1"/>
  <c r="Y59" i="62"/>
  <c r="AA59" i="62" s="1"/>
  <c r="Q59" i="62"/>
  <c r="O59" i="62"/>
  <c r="AA58" i="62"/>
  <c r="Y58" i="62"/>
  <c r="O58" i="62"/>
  <c r="Q58" i="62" s="1"/>
  <c r="Y57" i="62"/>
  <c r="AA57" i="62" s="1"/>
  <c r="Q57" i="62"/>
  <c r="O57" i="62"/>
  <c r="AA56" i="62"/>
  <c r="Y56" i="62"/>
  <c r="O56" i="62"/>
  <c r="Q56" i="62" s="1"/>
  <c r="Y55" i="62"/>
  <c r="AA55" i="62" s="1"/>
  <c r="Q55" i="62"/>
  <c r="O55" i="62"/>
  <c r="AA54" i="62"/>
  <c r="Y54" i="62"/>
  <c r="O54" i="62"/>
  <c r="Q54" i="62" s="1"/>
  <c r="Y53" i="62"/>
  <c r="AA53" i="62" s="1"/>
  <c r="Q53" i="62"/>
  <c r="O53" i="62"/>
  <c r="AA52" i="62"/>
  <c r="Y52" i="62"/>
  <c r="O52" i="62"/>
  <c r="Q52" i="62" s="1"/>
  <c r="Y51" i="62"/>
  <c r="AA51" i="62" s="1"/>
  <c r="Q51" i="62"/>
  <c r="O51" i="62"/>
  <c r="AA50" i="62"/>
  <c r="Y50" i="62"/>
  <c r="O50" i="62"/>
  <c r="Q50" i="62" s="1"/>
  <c r="Y49" i="62"/>
  <c r="AA49" i="62" s="1"/>
  <c r="Q49" i="62"/>
  <c r="O49" i="62"/>
  <c r="AA48" i="62"/>
  <c r="Y48" i="62"/>
  <c r="O48" i="62"/>
  <c r="Q48" i="62" s="1"/>
  <c r="Y47" i="62"/>
  <c r="AA47" i="62" s="1"/>
  <c r="Q47" i="62"/>
  <c r="O47" i="62"/>
  <c r="AA46" i="62"/>
  <c r="Y46" i="62"/>
  <c r="O46" i="62"/>
  <c r="Q46" i="62" s="1"/>
  <c r="Y45" i="62"/>
  <c r="AA45" i="62" s="1"/>
  <c r="Q45" i="62"/>
  <c r="O45" i="62"/>
  <c r="AA44" i="62"/>
  <c r="Y44" i="62"/>
  <c r="O44" i="62"/>
  <c r="Q44" i="62" s="1"/>
  <c r="AL43" i="62"/>
  <c r="AA43" i="62"/>
  <c r="Y43" i="62"/>
  <c r="O43" i="62"/>
  <c r="Q43" i="62" s="1"/>
  <c r="AL42" i="62"/>
  <c r="AA42" i="62"/>
  <c r="Y42" i="62"/>
  <c r="O42" i="62"/>
  <c r="Q42" i="62" s="1"/>
  <c r="AL41" i="62"/>
  <c r="AA41" i="62"/>
  <c r="Y41" i="62"/>
  <c r="O41" i="62"/>
  <c r="Q41" i="62" s="1"/>
  <c r="AL40" i="62"/>
  <c r="AA40" i="62"/>
  <c r="Y40" i="62"/>
  <c r="O40" i="62"/>
  <c r="Q40" i="62" s="1"/>
  <c r="AL39" i="62"/>
  <c r="AA39" i="62"/>
  <c r="Y39" i="62"/>
  <c r="O39" i="62"/>
  <c r="Q39" i="62" s="1"/>
  <c r="AL38" i="62"/>
  <c r="AA38" i="62"/>
  <c r="Y38" i="62"/>
  <c r="O38" i="62"/>
  <c r="Q38" i="62" s="1"/>
  <c r="AL37" i="62"/>
  <c r="AA37" i="62"/>
  <c r="Y37" i="62"/>
  <c r="O37" i="62"/>
  <c r="Q37" i="62" s="1"/>
  <c r="AL36" i="62"/>
  <c r="AA36" i="62"/>
  <c r="Y36" i="62"/>
  <c r="O36" i="62"/>
  <c r="Q36" i="62" s="1"/>
  <c r="AL35" i="62"/>
  <c r="AA35" i="62"/>
  <c r="Y35" i="62"/>
  <c r="O35" i="62"/>
  <c r="Q35" i="62" s="1"/>
  <c r="AL34" i="62"/>
  <c r="AA34" i="62"/>
  <c r="Y34" i="62"/>
  <c r="O34" i="62"/>
  <c r="Q34" i="62" s="1"/>
  <c r="AL33" i="62"/>
  <c r="AA33" i="62"/>
  <c r="Y33" i="62"/>
  <c r="O33" i="62"/>
  <c r="Q33" i="62" s="1"/>
  <c r="AL32" i="62"/>
  <c r="AA32" i="62"/>
  <c r="Y32" i="62"/>
  <c r="O32" i="62"/>
  <c r="Q32" i="62" s="1"/>
  <c r="AL31" i="62"/>
  <c r="AA31" i="62"/>
  <c r="Y31" i="62"/>
  <c r="O31" i="62"/>
  <c r="Q31" i="62" s="1"/>
  <c r="AL30" i="62"/>
  <c r="AA30" i="62"/>
  <c r="Y30" i="62"/>
  <c r="O30" i="62"/>
  <c r="Q30" i="62" s="1"/>
  <c r="AL29" i="62"/>
  <c r="AA29" i="62"/>
  <c r="Y29" i="62"/>
  <c r="O29" i="62"/>
  <c r="Q29" i="62" s="1"/>
  <c r="AL28" i="62"/>
  <c r="AA28" i="62"/>
  <c r="Y28" i="62"/>
  <c r="O28" i="62"/>
  <c r="Q28" i="62" s="1"/>
  <c r="AL27" i="62"/>
  <c r="AA27" i="62"/>
  <c r="Y27" i="62"/>
  <c r="O27" i="62"/>
  <c r="Q27" i="62" s="1"/>
  <c r="AL26" i="62"/>
  <c r="AA26" i="62"/>
  <c r="Y26" i="62"/>
  <c r="O26" i="62"/>
  <c r="Q26" i="62" s="1"/>
  <c r="AL25" i="62"/>
  <c r="AA25" i="62"/>
  <c r="Y25" i="62"/>
  <c r="O25" i="62"/>
  <c r="Q25" i="62" s="1"/>
  <c r="AL24" i="62"/>
  <c r="AA24" i="62"/>
  <c r="Y24" i="62"/>
  <c r="O24" i="62"/>
  <c r="Q24" i="62" s="1"/>
  <c r="AL23" i="62"/>
  <c r="AA23" i="62"/>
  <c r="Y23" i="62"/>
  <c r="O23" i="62"/>
  <c r="Q23" i="62" s="1"/>
  <c r="AL22" i="62"/>
  <c r="AA22" i="62"/>
  <c r="Y22" i="62"/>
  <c r="O22" i="62"/>
  <c r="Q22" i="62" s="1"/>
  <c r="AL21" i="62"/>
  <c r="AA21" i="62"/>
  <c r="Y21" i="62"/>
  <c r="O21" i="62"/>
  <c r="Q21" i="62" s="1"/>
  <c r="AL20" i="62"/>
  <c r="Y20" i="62"/>
  <c r="AA20" i="62" s="1"/>
  <c r="Q20" i="62"/>
  <c r="O20" i="62"/>
  <c r="AL19" i="62"/>
  <c r="Y19" i="62"/>
  <c r="AA19" i="62" s="1"/>
  <c r="Q19" i="62"/>
  <c r="O19" i="62"/>
  <c r="AL18" i="62"/>
  <c r="Y18" i="62"/>
  <c r="AA18" i="62" s="1"/>
  <c r="Q18" i="62"/>
  <c r="O18" i="62"/>
  <c r="AL17" i="62"/>
  <c r="Y17" i="62"/>
  <c r="AA17" i="62" s="1"/>
  <c r="Q17" i="62"/>
  <c r="O17" i="62"/>
  <c r="AL16" i="62"/>
  <c r="Y16" i="62"/>
  <c r="AA16" i="62" s="1"/>
  <c r="Q16" i="62"/>
  <c r="O16" i="62"/>
  <c r="AL15" i="62"/>
  <c r="Y15" i="62"/>
  <c r="AA15" i="62" s="1"/>
  <c r="Q15" i="62"/>
  <c r="O15" i="62"/>
  <c r="AL14" i="62"/>
  <c r="AJ14" i="62"/>
  <c r="AJ15" i="62" s="1"/>
  <c r="AJ16" i="62" s="1"/>
  <c r="AJ17" i="62" s="1"/>
  <c r="AJ18" i="62" s="1"/>
  <c r="AJ19" i="62" s="1"/>
  <c r="AJ20" i="62" s="1"/>
  <c r="AJ21" i="62" s="1"/>
  <c r="AJ22" i="62" s="1"/>
  <c r="AJ23" i="62" s="1"/>
  <c r="AJ24" i="62" s="1"/>
  <c r="AJ25" i="62" s="1"/>
  <c r="AJ26" i="62" s="1"/>
  <c r="AJ27" i="62" s="1"/>
  <c r="AJ28" i="62" s="1"/>
  <c r="AJ29" i="62" s="1"/>
  <c r="AJ30" i="62" s="1"/>
  <c r="AJ31" i="62" s="1"/>
  <c r="AJ32" i="62" s="1"/>
  <c r="AJ33" i="62" s="1"/>
  <c r="AJ34" i="62" s="1"/>
  <c r="AJ35" i="62" s="1"/>
  <c r="AJ36" i="62" s="1"/>
  <c r="AJ37" i="62" s="1"/>
  <c r="AJ38" i="62" s="1"/>
  <c r="AJ39" i="62" s="1"/>
  <c r="AJ40" i="62" s="1"/>
  <c r="AJ41" i="62" s="1"/>
  <c r="AJ42" i="62" s="1"/>
  <c r="AJ43" i="62" s="1"/>
  <c r="AG14" i="62"/>
  <c r="AG15" i="62" s="1"/>
  <c r="AG16" i="62" s="1"/>
  <c r="AG17" i="62" s="1"/>
  <c r="AG18" i="62" s="1"/>
  <c r="AG19" i="62" s="1"/>
  <c r="AG20" i="62" s="1"/>
  <c r="AG21" i="62" s="1"/>
  <c r="AG22" i="62" s="1"/>
  <c r="AG23" i="62" s="1"/>
  <c r="AG24" i="62" s="1"/>
  <c r="AG25" i="62" s="1"/>
  <c r="AG26" i="62" s="1"/>
  <c r="AG27" i="62" s="1"/>
  <c r="AG28" i="62" s="1"/>
  <c r="AG29" i="62" s="1"/>
  <c r="AG30" i="62" s="1"/>
  <c r="AG31" i="62" s="1"/>
  <c r="AG32" i="62" s="1"/>
  <c r="AG33" i="62" s="1"/>
  <c r="AG34" i="62" s="1"/>
  <c r="AG35" i="62" s="1"/>
  <c r="AG36" i="62" s="1"/>
  <c r="AG37" i="62" s="1"/>
  <c r="AG38" i="62" s="1"/>
  <c r="AG39" i="62" s="1"/>
  <c r="AG40" i="62" s="1"/>
  <c r="AG41" i="62" s="1"/>
  <c r="AG42" i="62" s="1"/>
  <c r="AG43" i="62" s="1"/>
  <c r="Y14" i="62"/>
  <c r="AA14" i="62" s="1"/>
  <c r="Q14" i="62"/>
  <c r="O14" i="62"/>
  <c r="AL13" i="62"/>
  <c r="Y13" i="62"/>
  <c r="AA13" i="62" s="1"/>
  <c r="W13" i="62"/>
  <c r="W14" i="62" s="1"/>
  <c r="W15" i="62" s="1"/>
  <c r="W16" i="62" s="1"/>
  <c r="W17" i="62" s="1"/>
  <c r="W18" i="62" s="1"/>
  <c r="W19" i="62" s="1"/>
  <c r="W20" i="62" s="1"/>
  <c r="W21" i="62" s="1"/>
  <c r="W22" i="62" s="1"/>
  <c r="W23" i="62" s="1"/>
  <c r="W24" i="62" s="1"/>
  <c r="W25" i="62" s="1"/>
  <c r="W26" i="62" s="1"/>
  <c r="W27" i="62" s="1"/>
  <c r="W28" i="62" s="1"/>
  <c r="W29" i="62" s="1"/>
  <c r="W30" i="62" s="1"/>
  <c r="W31" i="62" s="1"/>
  <c r="W32" i="62" s="1"/>
  <c r="W33" i="62" s="1"/>
  <c r="W34" i="62" s="1"/>
  <c r="W35" i="62" s="1"/>
  <c r="W36" i="62" s="1"/>
  <c r="W37" i="62" s="1"/>
  <c r="W38" i="62" s="1"/>
  <c r="W39" i="62" s="1"/>
  <c r="W40" i="62" s="1"/>
  <c r="W41" i="62" s="1"/>
  <c r="W42" i="62" s="1"/>
  <c r="W43" i="62" s="1"/>
  <c r="W44" i="62" s="1"/>
  <c r="W45" i="62" s="1"/>
  <c r="W46" i="62" s="1"/>
  <c r="W47" i="62" s="1"/>
  <c r="W48" i="62" s="1"/>
  <c r="W49" i="62" s="1"/>
  <c r="W50" i="62" s="1"/>
  <c r="W51" i="62" s="1"/>
  <c r="W52" i="62" s="1"/>
  <c r="W53" i="62" s="1"/>
  <c r="W54" i="62" s="1"/>
  <c r="W55" i="62" s="1"/>
  <c r="W56" i="62" s="1"/>
  <c r="W57" i="62" s="1"/>
  <c r="W58" i="62" s="1"/>
  <c r="W59" i="62" s="1"/>
  <c r="W60" i="62" s="1"/>
  <c r="W61" i="62" s="1"/>
  <c r="W62" i="62" s="1"/>
  <c r="W63" i="62" s="1"/>
  <c r="W64" i="62" s="1"/>
  <c r="W65" i="62" s="1"/>
  <c r="W66" i="62" s="1"/>
  <c r="W67" i="62" s="1"/>
  <c r="W68" i="62" s="1"/>
  <c r="W69" i="62" s="1"/>
  <c r="W70" i="62" s="1"/>
  <c r="W71" i="62" s="1"/>
  <c r="W72" i="62" s="1"/>
  <c r="W73" i="62" s="1"/>
  <c r="W74" i="62" s="1"/>
  <c r="W75" i="62" s="1"/>
  <c r="W76" i="62" s="1"/>
  <c r="W77" i="62" s="1"/>
  <c r="W78" i="62" s="1"/>
  <c r="W79" i="62" s="1"/>
  <c r="W80" i="62" s="1"/>
  <c r="W81" i="62" s="1"/>
  <c r="W82" i="62" s="1"/>
  <c r="W83" i="62" s="1"/>
  <c r="W84" i="62" s="1"/>
  <c r="W85" i="62" s="1"/>
  <c r="W86" i="62" s="1"/>
  <c r="W87" i="62" s="1"/>
  <c r="W88" i="62" s="1"/>
  <c r="W89" i="62" s="1"/>
  <c r="W90" i="62" s="1"/>
  <c r="W91" i="62" s="1"/>
  <c r="W92" i="62" s="1"/>
  <c r="W93" i="62" s="1"/>
  <c r="W94" i="62" s="1"/>
  <c r="W95" i="62" s="1"/>
  <c r="W96" i="62" s="1"/>
  <c r="W97" i="62" s="1"/>
  <c r="W98" i="62" s="1"/>
  <c r="W99" i="62" s="1"/>
  <c r="W100" i="62" s="1"/>
  <c r="W101" i="62" s="1"/>
  <c r="W102" i="62" s="1"/>
  <c r="W103" i="62" s="1"/>
  <c r="W104" i="62" s="1"/>
  <c r="W105" i="62" s="1"/>
  <c r="W106" i="62" s="1"/>
  <c r="W107" i="62" s="1"/>
  <c r="W108" i="62" s="1"/>
  <c r="W109" i="62" s="1"/>
  <c r="W110" i="62" s="1"/>
  <c r="W111" i="62" s="1"/>
  <c r="W112" i="62" s="1"/>
  <c r="W113" i="62" s="1"/>
  <c r="W114" i="62" s="1"/>
  <c r="W115" i="62" s="1"/>
  <c r="Q13" i="62"/>
  <c r="O13" i="62"/>
  <c r="M13" i="62"/>
  <c r="M14" i="62" s="1"/>
  <c r="M15" i="62" s="1"/>
  <c r="M16" i="62" s="1"/>
  <c r="M17" i="62" s="1"/>
  <c r="M18" i="62" s="1"/>
  <c r="M19" i="62" s="1"/>
  <c r="M20" i="62" s="1"/>
  <c r="M21" i="62" s="1"/>
  <c r="M22" i="62" s="1"/>
  <c r="M23" i="62" s="1"/>
  <c r="M24" i="62" s="1"/>
  <c r="M25" i="62" s="1"/>
  <c r="M26" i="62" s="1"/>
  <c r="M27" i="62" s="1"/>
  <c r="M28" i="62" s="1"/>
  <c r="M29" i="62" s="1"/>
  <c r="M30" i="62" s="1"/>
  <c r="M31" i="62" s="1"/>
  <c r="M32" i="62" s="1"/>
  <c r="M33" i="62" s="1"/>
  <c r="M34" i="62" s="1"/>
  <c r="M35" i="62" s="1"/>
  <c r="M36" i="62" s="1"/>
  <c r="M37" i="62" s="1"/>
  <c r="M38" i="62" s="1"/>
  <c r="M39" i="62" s="1"/>
  <c r="M40" i="62" s="1"/>
  <c r="M41" i="62" s="1"/>
  <c r="M42" i="62" s="1"/>
  <c r="M43" i="62" s="1"/>
  <c r="M44" i="62" s="1"/>
  <c r="M45" i="62" s="1"/>
  <c r="M46" i="62" s="1"/>
  <c r="M47" i="62" s="1"/>
  <c r="M48" i="62" s="1"/>
  <c r="M49" i="62" s="1"/>
  <c r="M50" i="62" s="1"/>
  <c r="M51" i="62" s="1"/>
  <c r="M52" i="62" s="1"/>
  <c r="M53" i="62" s="1"/>
  <c r="M54" i="62" s="1"/>
  <c r="M55" i="62" s="1"/>
  <c r="M56" i="62" s="1"/>
  <c r="M57" i="62" s="1"/>
  <c r="M58" i="62" s="1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M81" i="62" s="1"/>
  <c r="M82" i="62" s="1"/>
  <c r="M83" i="62" s="1"/>
  <c r="M84" i="62" s="1"/>
  <c r="M85" i="62" s="1"/>
  <c r="M86" i="62" s="1"/>
  <c r="M87" i="62" s="1"/>
  <c r="M88" i="62" s="1"/>
  <c r="M89" i="62" s="1"/>
  <c r="M90" i="62" s="1"/>
  <c r="M91" i="62" s="1"/>
  <c r="M92" i="62" s="1"/>
  <c r="M93" i="62" s="1"/>
  <c r="M94" i="62" s="1"/>
  <c r="M95" i="62" s="1"/>
  <c r="M96" i="62" s="1"/>
  <c r="M97" i="62" s="1"/>
  <c r="M98" i="62" s="1"/>
  <c r="M99" i="62" s="1"/>
  <c r="M100" i="62" s="1"/>
  <c r="M101" i="62" s="1"/>
  <c r="M102" i="62" s="1"/>
  <c r="M103" i="62" s="1"/>
  <c r="M104" i="62" s="1"/>
  <c r="M105" i="62" s="1"/>
  <c r="M106" i="62" s="1"/>
  <c r="M107" i="62" s="1"/>
  <c r="M108" i="62" s="1"/>
  <c r="M109" i="62" s="1"/>
  <c r="M110" i="62" s="1"/>
  <c r="M111" i="62" s="1"/>
  <c r="M112" i="62" s="1"/>
  <c r="M113" i="62" s="1"/>
  <c r="M114" i="62" s="1"/>
  <c r="M115" i="62" s="1"/>
  <c r="I13" i="62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I44" i="62" s="1"/>
  <c r="I45" i="62" s="1"/>
  <c r="I46" i="62" s="1"/>
  <c r="I47" i="62" s="1"/>
  <c r="I48" i="62" s="1"/>
  <c r="I49" i="62" s="1"/>
  <c r="I50" i="62" s="1"/>
  <c r="I51" i="62" s="1"/>
  <c r="I52" i="62" s="1"/>
  <c r="I53" i="62" s="1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99" i="62" s="1"/>
  <c r="I100" i="62" s="1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Y12" i="62"/>
  <c r="AC12" i="62" s="1"/>
  <c r="Q12" i="62"/>
  <c r="O12" i="62"/>
  <c r="S12" i="62" s="1"/>
  <c r="AC20" i="62" s="1"/>
  <c r="Y6" i="62" s="1"/>
  <c r="AG6" i="62"/>
  <c r="U6" i="62"/>
  <c r="K6" i="62"/>
  <c r="G6" i="62"/>
  <c r="Y115" i="61"/>
  <c r="AA115" i="61" s="1"/>
  <c r="Q115" i="61"/>
  <c r="O115" i="61"/>
  <c r="AA114" i="61"/>
  <c r="Y114" i="61"/>
  <c r="O114" i="61"/>
  <c r="Q114" i="61" s="1"/>
  <c r="Y113" i="61"/>
  <c r="AA113" i="61" s="1"/>
  <c r="Q113" i="61"/>
  <c r="O113" i="61"/>
  <c r="AA112" i="61"/>
  <c r="Y112" i="61"/>
  <c r="O112" i="61"/>
  <c r="Q112" i="61" s="1"/>
  <c r="Y111" i="61"/>
  <c r="AA111" i="61" s="1"/>
  <c r="Q111" i="61"/>
  <c r="O111" i="61"/>
  <c r="AA110" i="61"/>
  <c r="Y110" i="61"/>
  <c r="O110" i="61"/>
  <c r="Q110" i="61" s="1"/>
  <c r="Y109" i="61"/>
  <c r="AA109" i="61" s="1"/>
  <c r="Q109" i="61"/>
  <c r="O109" i="61"/>
  <c r="AA108" i="61"/>
  <c r="Y108" i="61"/>
  <c r="O108" i="61"/>
  <c r="Q108" i="61" s="1"/>
  <c r="Y107" i="61"/>
  <c r="AA107" i="61" s="1"/>
  <c r="Q107" i="61"/>
  <c r="O107" i="61"/>
  <c r="AA106" i="61"/>
  <c r="Y106" i="61"/>
  <c r="O106" i="61"/>
  <c r="Q106" i="61" s="1"/>
  <c r="Y105" i="61"/>
  <c r="AA105" i="61" s="1"/>
  <c r="Q105" i="61"/>
  <c r="O105" i="61"/>
  <c r="AA104" i="61"/>
  <c r="Y104" i="61"/>
  <c r="O104" i="61"/>
  <c r="Q104" i="61" s="1"/>
  <c r="Y103" i="61"/>
  <c r="AA103" i="61" s="1"/>
  <c r="Q103" i="61"/>
  <c r="O103" i="61"/>
  <c r="AA102" i="61"/>
  <c r="Y102" i="61"/>
  <c r="O102" i="61"/>
  <c r="Q102" i="61" s="1"/>
  <c r="Y101" i="61"/>
  <c r="AA101" i="61" s="1"/>
  <c r="Q101" i="61"/>
  <c r="O101" i="61"/>
  <c r="AA100" i="61"/>
  <c r="Y100" i="61"/>
  <c r="O100" i="61"/>
  <c r="Q100" i="61" s="1"/>
  <c r="Y99" i="61"/>
  <c r="AA99" i="61" s="1"/>
  <c r="Q99" i="61"/>
  <c r="O99" i="61"/>
  <c r="AA98" i="61"/>
  <c r="Y98" i="61"/>
  <c r="O98" i="61"/>
  <c r="Q98" i="61" s="1"/>
  <c r="Y97" i="61"/>
  <c r="AA97" i="61" s="1"/>
  <c r="Q97" i="61"/>
  <c r="O97" i="61"/>
  <c r="AA96" i="61"/>
  <c r="Y96" i="61"/>
  <c r="O96" i="61"/>
  <c r="Q96" i="61" s="1"/>
  <c r="Y95" i="61"/>
  <c r="AA95" i="61" s="1"/>
  <c r="Q95" i="61"/>
  <c r="O95" i="61"/>
  <c r="AA94" i="61"/>
  <c r="Y94" i="61"/>
  <c r="O94" i="61"/>
  <c r="Q94" i="61" s="1"/>
  <c r="Y93" i="61"/>
  <c r="AA93" i="61" s="1"/>
  <c r="Q93" i="61"/>
  <c r="O93" i="61"/>
  <c r="AA92" i="61"/>
  <c r="Y92" i="61"/>
  <c r="O92" i="61"/>
  <c r="Q92" i="61" s="1"/>
  <c r="Y91" i="61"/>
  <c r="AA91" i="61" s="1"/>
  <c r="Q91" i="61"/>
  <c r="O91" i="61"/>
  <c r="AA90" i="61"/>
  <c r="Y90" i="61"/>
  <c r="O90" i="61"/>
  <c r="Q90" i="61" s="1"/>
  <c r="Y89" i="61"/>
  <c r="AA89" i="61" s="1"/>
  <c r="Q89" i="61"/>
  <c r="O89" i="61"/>
  <c r="AA88" i="61"/>
  <c r="Y88" i="61"/>
  <c r="O88" i="61"/>
  <c r="Q88" i="61" s="1"/>
  <c r="Y87" i="61"/>
  <c r="AA87" i="61" s="1"/>
  <c r="Q87" i="61"/>
  <c r="O87" i="61"/>
  <c r="AA86" i="61"/>
  <c r="Y86" i="61"/>
  <c r="O86" i="61"/>
  <c r="Q86" i="61" s="1"/>
  <c r="Y85" i="61"/>
  <c r="AA85" i="61" s="1"/>
  <c r="Q85" i="61"/>
  <c r="O85" i="61"/>
  <c r="AA84" i="61"/>
  <c r="Y84" i="61"/>
  <c r="O84" i="61"/>
  <c r="Q84" i="61" s="1"/>
  <c r="Y83" i="61"/>
  <c r="AA83" i="61" s="1"/>
  <c r="Q83" i="61"/>
  <c r="O83" i="61"/>
  <c r="AA82" i="61"/>
  <c r="Y82" i="61"/>
  <c r="O82" i="61"/>
  <c r="Q82" i="61" s="1"/>
  <c r="AA81" i="61"/>
  <c r="Y81" i="61"/>
  <c r="O81" i="61"/>
  <c r="Q81" i="61" s="1"/>
  <c r="Y80" i="61"/>
  <c r="AA80" i="61" s="1"/>
  <c r="Q80" i="61"/>
  <c r="O80" i="61"/>
  <c r="AA79" i="61"/>
  <c r="Y79" i="61"/>
  <c r="O79" i="61"/>
  <c r="Q79" i="61" s="1"/>
  <c r="Y78" i="61"/>
  <c r="AA78" i="61" s="1"/>
  <c r="Q78" i="61"/>
  <c r="O78" i="61"/>
  <c r="AA77" i="61"/>
  <c r="Y77" i="61"/>
  <c r="O77" i="61"/>
  <c r="Q77" i="61" s="1"/>
  <c r="Y76" i="61"/>
  <c r="AA76" i="61" s="1"/>
  <c r="Q76" i="61"/>
  <c r="O76" i="61"/>
  <c r="AA75" i="61"/>
  <c r="Y75" i="61"/>
  <c r="O75" i="61"/>
  <c r="Q75" i="61" s="1"/>
  <c r="Y74" i="61"/>
  <c r="AA74" i="61" s="1"/>
  <c r="Q74" i="61"/>
  <c r="O74" i="61"/>
  <c r="AA73" i="61"/>
  <c r="Y73" i="61"/>
  <c r="O73" i="61"/>
  <c r="Q73" i="61" s="1"/>
  <c r="Y72" i="61"/>
  <c r="AA72" i="61" s="1"/>
  <c r="Q72" i="61"/>
  <c r="O72" i="61"/>
  <c r="AA71" i="61"/>
  <c r="Y71" i="61"/>
  <c r="O71" i="61"/>
  <c r="Q71" i="61" s="1"/>
  <c r="Y70" i="61"/>
  <c r="AA70" i="61" s="1"/>
  <c r="Q70" i="61"/>
  <c r="O70" i="61"/>
  <c r="AA69" i="61"/>
  <c r="Y69" i="61"/>
  <c r="O69" i="61"/>
  <c r="Q69" i="61" s="1"/>
  <c r="Y68" i="61"/>
  <c r="AA68" i="61" s="1"/>
  <c r="Q68" i="61"/>
  <c r="O68" i="61"/>
  <c r="AA67" i="61"/>
  <c r="Y67" i="61"/>
  <c r="O67" i="61"/>
  <c r="Q67" i="61" s="1"/>
  <c r="Y66" i="61"/>
  <c r="AA66" i="61" s="1"/>
  <c r="Q66" i="61"/>
  <c r="O66" i="61"/>
  <c r="AA65" i="61"/>
  <c r="Y65" i="61"/>
  <c r="O65" i="61"/>
  <c r="Q65" i="61" s="1"/>
  <c r="Y64" i="61"/>
  <c r="AA64" i="61" s="1"/>
  <c r="Q64" i="61"/>
  <c r="O64" i="61"/>
  <c r="AA63" i="61"/>
  <c r="Y63" i="61"/>
  <c r="O63" i="61"/>
  <c r="Q63" i="61" s="1"/>
  <c r="Y62" i="61"/>
  <c r="AA62" i="61" s="1"/>
  <c r="Q62" i="61"/>
  <c r="O62" i="61"/>
  <c r="AA61" i="61"/>
  <c r="Y61" i="61"/>
  <c r="O61" i="61"/>
  <c r="Q61" i="61" s="1"/>
  <c r="Y60" i="61"/>
  <c r="AA60" i="61" s="1"/>
  <c r="Q60" i="61"/>
  <c r="O60" i="61"/>
  <c r="AA59" i="61"/>
  <c r="Y59" i="61"/>
  <c r="O59" i="61"/>
  <c r="Q59" i="61" s="1"/>
  <c r="Y58" i="61"/>
  <c r="AA58" i="61" s="1"/>
  <c r="Q58" i="61"/>
  <c r="O58" i="61"/>
  <c r="AA57" i="61"/>
  <c r="Y57" i="61"/>
  <c r="O57" i="61"/>
  <c r="Q57" i="61" s="1"/>
  <c r="Y56" i="61"/>
  <c r="AA56" i="61" s="1"/>
  <c r="Q56" i="61"/>
  <c r="O56" i="61"/>
  <c r="AA55" i="61"/>
  <c r="Y55" i="61"/>
  <c r="O55" i="61"/>
  <c r="Q55" i="61" s="1"/>
  <c r="Y54" i="61"/>
  <c r="AA54" i="61" s="1"/>
  <c r="Q54" i="61"/>
  <c r="O54" i="61"/>
  <c r="AA53" i="61"/>
  <c r="Y53" i="61"/>
  <c r="O53" i="61"/>
  <c r="Q53" i="61" s="1"/>
  <c r="Y52" i="61"/>
  <c r="AA52" i="61" s="1"/>
  <c r="Q52" i="61"/>
  <c r="O52" i="61"/>
  <c r="AA51" i="61"/>
  <c r="Y51" i="61"/>
  <c r="O51" i="61"/>
  <c r="Q51" i="61" s="1"/>
  <c r="Y50" i="61"/>
  <c r="AA50" i="61" s="1"/>
  <c r="Q50" i="61"/>
  <c r="O50" i="61"/>
  <c r="AA49" i="61"/>
  <c r="Y49" i="61"/>
  <c r="O49" i="61"/>
  <c r="Q49" i="61" s="1"/>
  <c r="Y48" i="61"/>
  <c r="AA48" i="61" s="1"/>
  <c r="Q48" i="61"/>
  <c r="O48" i="61"/>
  <c r="AA47" i="61"/>
  <c r="Y47" i="61"/>
  <c r="O47" i="61"/>
  <c r="Q47" i="61" s="1"/>
  <c r="Y46" i="61"/>
  <c r="AA46" i="61" s="1"/>
  <c r="Q46" i="61"/>
  <c r="O46" i="61"/>
  <c r="AA45" i="61"/>
  <c r="Y45" i="61"/>
  <c r="O45" i="61"/>
  <c r="Q45" i="61" s="1"/>
  <c r="Y44" i="61"/>
  <c r="AA44" i="61" s="1"/>
  <c r="Q44" i="61"/>
  <c r="O44" i="61"/>
  <c r="AL43" i="61"/>
  <c r="Y43" i="61"/>
  <c r="AA43" i="61" s="1"/>
  <c r="Q43" i="61"/>
  <c r="O43" i="61"/>
  <c r="AL42" i="61"/>
  <c r="Y42" i="61"/>
  <c r="AA42" i="61" s="1"/>
  <c r="Q42" i="61"/>
  <c r="O42" i="61"/>
  <c r="AL41" i="61"/>
  <c r="Y41" i="61"/>
  <c r="AA41" i="61" s="1"/>
  <c r="Q41" i="61"/>
  <c r="O41" i="61"/>
  <c r="AL40" i="61"/>
  <c r="Y40" i="61"/>
  <c r="AA40" i="61" s="1"/>
  <c r="Q40" i="61"/>
  <c r="O40" i="61"/>
  <c r="AL39" i="61"/>
  <c r="Y39" i="61"/>
  <c r="AA39" i="61" s="1"/>
  <c r="Q39" i="61"/>
  <c r="O39" i="61"/>
  <c r="AL38" i="61"/>
  <c r="Y38" i="61"/>
  <c r="AA38" i="61" s="1"/>
  <c r="Q38" i="61"/>
  <c r="O38" i="61"/>
  <c r="AL37" i="61"/>
  <c r="Y37" i="61"/>
  <c r="AA37" i="61" s="1"/>
  <c r="Q37" i="61"/>
  <c r="O37" i="61"/>
  <c r="AL36" i="61"/>
  <c r="Y36" i="61"/>
  <c r="AA36" i="61" s="1"/>
  <c r="Q36" i="61"/>
  <c r="O36" i="61"/>
  <c r="AL35" i="61"/>
  <c r="Y35" i="61"/>
  <c r="AA35" i="61" s="1"/>
  <c r="Q35" i="61"/>
  <c r="O35" i="61"/>
  <c r="AL34" i="61"/>
  <c r="Y34" i="61"/>
  <c r="AA34" i="61" s="1"/>
  <c r="Q34" i="61"/>
  <c r="O34" i="61"/>
  <c r="AL33" i="61"/>
  <c r="Y33" i="61"/>
  <c r="AA33" i="61" s="1"/>
  <c r="Q33" i="61"/>
  <c r="O33" i="61"/>
  <c r="AL32" i="61"/>
  <c r="Y32" i="61"/>
  <c r="AA32" i="61" s="1"/>
  <c r="Q32" i="61"/>
  <c r="O32" i="61"/>
  <c r="AL31" i="61"/>
  <c r="Y31" i="61"/>
  <c r="AA31" i="61" s="1"/>
  <c r="Q31" i="61"/>
  <c r="O31" i="61"/>
  <c r="AL30" i="61"/>
  <c r="Y30" i="61"/>
  <c r="AA30" i="61" s="1"/>
  <c r="Q30" i="61"/>
  <c r="O30" i="61"/>
  <c r="AL29" i="61"/>
  <c r="Y29" i="61"/>
  <c r="AA29" i="61" s="1"/>
  <c r="Q29" i="61"/>
  <c r="O29" i="61"/>
  <c r="AL28" i="61"/>
  <c r="Y28" i="61"/>
  <c r="AA28" i="61" s="1"/>
  <c r="Q28" i="61"/>
  <c r="O28" i="61"/>
  <c r="AL27" i="61"/>
  <c r="Y27" i="61"/>
  <c r="AA27" i="61" s="1"/>
  <c r="Q27" i="61"/>
  <c r="O27" i="61"/>
  <c r="AL26" i="61"/>
  <c r="Y26" i="61"/>
  <c r="AA26" i="61" s="1"/>
  <c r="Q26" i="61"/>
  <c r="O26" i="61"/>
  <c r="AL25" i="61"/>
  <c r="Y25" i="61"/>
  <c r="AA25" i="61" s="1"/>
  <c r="Q25" i="61"/>
  <c r="O25" i="61"/>
  <c r="AL24" i="61"/>
  <c r="Y24" i="61"/>
  <c r="AA24" i="61" s="1"/>
  <c r="Q24" i="61"/>
  <c r="O24" i="61"/>
  <c r="AL23" i="61"/>
  <c r="Y23" i="61"/>
  <c r="AA23" i="61" s="1"/>
  <c r="Q23" i="61"/>
  <c r="O23" i="61"/>
  <c r="AL22" i="61"/>
  <c r="Y22" i="61"/>
  <c r="AA22" i="61" s="1"/>
  <c r="Q22" i="61"/>
  <c r="O22" i="61"/>
  <c r="AL21" i="61"/>
  <c r="Y21" i="61"/>
  <c r="AA21" i="61" s="1"/>
  <c r="Q21" i="61"/>
  <c r="O21" i="61"/>
  <c r="AL20" i="61"/>
  <c r="AA20" i="61"/>
  <c r="Y20" i="61"/>
  <c r="O20" i="61"/>
  <c r="Q20" i="61" s="1"/>
  <c r="AL19" i="61"/>
  <c r="AA19" i="61"/>
  <c r="Y19" i="61"/>
  <c r="O19" i="61"/>
  <c r="Q19" i="61" s="1"/>
  <c r="AL18" i="61"/>
  <c r="AA18" i="61"/>
  <c r="Y18" i="61"/>
  <c r="O18" i="61"/>
  <c r="Q18" i="61" s="1"/>
  <c r="AL17" i="61"/>
  <c r="AA17" i="61"/>
  <c r="Y17" i="61"/>
  <c r="O17" i="61"/>
  <c r="Q17" i="61" s="1"/>
  <c r="AL16" i="61"/>
  <c r="AA16" i="61"/>
  <c r="Y16" i="61"/>
  <c r="O16" i="61"/>
  <c r="Q16" i="61" s="1"/>
  <c r="AL15" i="61"/>
  <c r="AA15" i="61"/>
  <c r="Y15" i="61"/>
  <c r="O15" i="61"/>
  <c r="Q15" i="61" s="1"/>
  <c r="AL14" i="61"/>
  <c r="AJ14" i="61"/>
  <c r="AJ15" i="61" s="1"/>
  <c r="AJ16" i="61" s="1"/>
  <c r="AJ17" i="61" s="1"/>
  <c r="AJ18" i="61" s="1"/>
  <c r="AJ19" i="61" s="1"/>
  <c r="AJ20" i="61" s="1"/>
  <c r="AJ21" i="61" s="1"/>
  <c r="AJ22" i="61" s="1"/>
  <c r="AJ23" i="61" s="1"/>
  <c r="AJ24" i="61" s="1"/>
  <c r="AJ25" i="61" s="1"/>
  <c r="AJ26" i="61" s="1"/>
  <c r="AJ27" i="61" s="1"/>
  <c r="AJ28" i="61" s="1"/>
  <c r="AJ29" i="61" s="1"/>
  <c r="AJ30" i="61" s="1"/>
  <c r="AJ31" i="61" s="1"/>
  <c r="AJ32" i="61" s="1"/>
  <c r="AJ33" i="61" s="1"/>
  <c r="AJ34" i="61" s="1"/>
  <c r="AJ35" i="61" s="1"/>
  <c r="AJ36" i="61" s="1"/>
  <c r="AJ37" i="61" s="1"/>
  <c r="AJ38" i="61" s="1"/>
  <c r="AJ39" i="61" s="1"/>
  <c r="AJ40" i="61" s="1"/>
  <c r="AJ41" i="61" s="1"/>
  <c r="AJ42" i="61" s="1"/>
  <c r="AJ43" i="61" s="1"/>
  <c r="AG14" i="61"/>
  <c r="AG15" i="61" s="1"/>
  <c r="AG16" i="61" s="1"/>
  <c r="AG17" i="61" s="1"/>
  <c r="AG18" i="61" s="1"/>
  <c r="AG19" i="61" s="1"/>
  <c r="AG20" i="61" s="1"/>
  <c r="AG21" i="61" s="1"/>
  <c r="AG22" i="61" s="1"/>
  <c r="AG23" i="61" s="1"/>
  <c r="AG24" i="61" s="1"/>
  <c r="AG25" i="61" s="1"/>
  <c r="AG26" i="61" s="1"/>
  <c r="AG27" i="61" s="1"/>
  <c r="AG28" i="61" s="1"/>
  <c r="AG29" i="61" s="1"/>
  <c r="AG30" i="61" s="1"/>
  <c r="AG31" i="61" s="1"/>
  <c r="AG32" i="61" s="1"/>
  <c r="AG33" i="61" s="1"/>
  <c r="AG34" i="61" s="1"/>
  <c r="AG35" i="61" s="1"/>
  <c r="AG36" i="61" s="1"/>
  <c r="AG37" i="61" s="1"/>
  <c r="AG38" i="61" s="1"/>
  <c r="AG39" i="61" s="1"/>
  <c r="AG40" i="61" s="1"/>
  <c r="AG41" i="61" s="1"/>
  <c r="AG42" i="61" s="1"/>
  <c r="AG43" i="61" s="1"/>
  <c r="AA14" i="61"/>
  <c r="Y14" i="61"/>
  <c r="O14" i="61"/>
  <c r="Q14" i="61" s="1"/>
  <c r="AL13" i="61"/>
  <c r="AA13" i="61"/>
  <c r="Y13" i="61"/>
  <c r="W13" i="61"/>
  <c r="W14" i="61" s="1"/>
  <c r="W15" i="61" s="1"/>
  <c r="W16" i="61" s="1"/>
  <c r="W17" i="61" s="1"/>
  <c r="W18" i="61" s="1"/>
  <c r="W19" i="61" s="1"/>
  <c r="W20" i="61" s="1"/>
  <c r="W21" i="61" s="1"/>
  <c r="W22" i="61" s="1"/>
  <c r="W23" i="61" s="1"/>
  <c r="W24" i="61" s="1"/>
  <c r="W25" i="61" s="1"/>
  <c r="W26" i="61" s="1"/>
  <c r="W27" i="61" s="1"/>
  <c r="W28" i="61" s="1"/>
  <c r="W29" i="61" s="1"/>
  <c r="W30" i="61" s="1"/>
  <c r="W31" i="61" s="1"/>
  <c r="W32" i="61" s="1"/>
  <c r="W33" i="61" s="1"/>
  <c r="W34" i="61" s="1"/>
  <c r="W35" i="61" s="1"/>
  <c r="W36" i="61" s="1"/>
  <c r="W37" i="61" s="1"/>
  <c r="W38" i="61" s="1"/>
  <c r="W39" i="61" s="1"/>
  <c r="W40" i="61" s="1"/>
  <c r="W41" i="61" s="1"/>
  <c r="W42" i="61" s="1"/>
  <c r="W43" i="61" s="1"/>
  <c r="W44" i="61" s="1"/>
  <c r="W45" i="61" s="1"/>
  <c r="W46" i="61" s="1"/>
  <c r="W47" i="61" s="1"/>
  <c r="W48" i="61" s="1"/>
  <c r="W49" i="61" s="1"/>
  <c r="W50" i="61" s="1"/>
  <c r="W51" i="61" s="1"/>
  <c r="W52" i="61" s="1"/>
  <c r="W53" i="61" s="1"/>
  <c r="W54" i="61" s="1"/>
  <c r="W55" i="61" s="1"/>
  <c r="W56" i="61" s="1"/>
  <c r="W57" i="61" s="1"/>
  <c r="W58" i="61" s="1"/>
  <c r="W59" i="61" s="1"/>
  <c r="W60" i="61" s="1"/>
  <c r="W61" i="61" s="1"/>
  <c r="W62" i="61" s="1"/>
  <c r="W63" i="61" s="1"/>
  <c r="W64" i="61" s="1"/>
  <c r="W65" i="61" s="1"/>
  <c r="W66" i="61" s="1"/>
  <c r="W67" i="61" s="1"/>
  <c r="W68" i="61" s="1"/>
  <c r="W69" i="61" s="1"/>
  <c r="W70" i="61" s="1"/>
  <c r="W71" i="61" s="1"/>
  <c r="W72" i="61" s="1"/>
  <c r="W73" i="61" s="1"/>
  <c r="W74" i="61" s="1"/>
  <c r="W75" i="61" s="1"/>
  <c r="W76" i="61" s="1"/>
  <c r="W77" i="61" s="1"/>
  <c r="W78" i="61" s="1"/>
  <c r="W79" i="61" s="1"/>
  <c r="W80" i="61" s="1"/>
  <c r="W81" i="61" s="1"/>
  <c r="W82" i="61" s="1"/>
  <c r="W83" i="61" s="1"/>
  <c r="W84" i="61" s="1"/>
  <c r="W85" i="61" s="1"/>
  <c r="W86" i="61" s="1"/>
  <c r="W87" i="61" s="1"/>
  <c r="W88" i="61" s="1"/>
  <c r="W89" i="61" s="1"/>
  <c r="W90" i="61" s="1"/>
  <c r="W91" i="61" s="1"/>
  <c r="W92" i="61" s="1"/>
  <c r="W93" i="61" s="1"/>
  <c r="W94" i="61" s="1"/>
  <c r="W95" i="61" s="1"/>
  <c r="W96" i="61" s="1"/>
  <c r="W97" i="61" s="1"/>
  <c r="W98" i="61" s="1"/>
  <c r="W99" i="61" s="1"/>
  <c r="W100" i="61" s="1"/>
  <c r="W101" i="61" s="1"/>
  <c r="W102" i="61" s="1"/>
  <c r="W103" i="61" s="1"/>
  <c r="W104" i="61" s="1"/>
  <c r="W105" i="61" s="1"/>
  <c r="W106" i="61" s="1"/>
  <c r="W107" i="61" s="1"/>
  <c r="W108" i="61" s="1"/>
  <c r="W109" i="61" s="1"/>
  <c r="W110" i="61" s="1"/>
  <c r="W111" i="61" s="1"/>
  <c r="W112" i="61" s="1"/>
  <c r="W113" i="61" s="1"/>
  <c r="W114" i="61" s="1"/>
  <c r="W115" i="61" s="1"/>
  <c r="O13" i="61"/>
  <c r="Q13" i="61" s="1"/>
  <c r="M13" i="61"/>
  <c r="M14" i="61" s="1"/>
  <c r="M15" i="61" s="1"/>
  <c r="M16" i="61" s="1"/>
  <c r="M17" i="61" s="1"/>
  <c r="M18" i="61" s="1"/>
  <c r="M19" i="61" s="1"/>
  <c r="M20" i="61" s="1"/>
  <c r="M21" i="61" s="1"/>
  <c r="M22" i="61" s="1"/>
  <c r="M23" i="61" s="1"/>
  <c r="M24" i="61" s="1"/>
  <c r="M25" i="61" s="1"/>
  <c r="M26" i="61" s="1"/>
  <c r="M27" i="61" s="1"/>
  <c r="M28" i="61" s="1"/>
  <c r="M29" i="61" s="1"/>
  <c r="M30" i="61" s="1"/>
  <c r="M31" i="61" s="1"/>
  <c r="M32" i="61" s="1"/>
  <c r="M33" i="61" s="1"/>
  <c r="M34" i="61" s="1"/>
  <c r="M35" i="61" s="1"/>
  <c r="M36" i="61" s="1"/>
  <c r="M37" i="61" s="1"/>
  <c r="M38" i="61" s="1"/>
  <c r="M39" i="61" s="1"/>
  <c r="M40" i="61" s="1"/>
  <c r="M41" i="61" s="1"/>
  <c r="M42" i="61" s="1"/>
  <c r="M43" i="61" s="1"/>
  <c r="M44" i="61" s="1"/>
  <c r="M45" i="61" s="1"/>
  <c r="M46" i="61" s="1"/>
  <c r="M47" i="61" s="1"/>
  <c r="M48" i="61" s="1"/>
  <c r="M49" i="61" s="1"/>
  <c r="M50" i="61" s="1"/>
  <c r="M51" i="61" s="1"/>
  <c r="M52" i="61" s="1"/>
  <c r="M53" i="61" s="1"/>
  <c r="M54" i="61" s="1"/>
  <c r="M55" i="61" s="1"/>
  <c r="M56" i="61" s="1"/>
  <c r="M57" i="61" s="1"/>
  <c r="M58" i="61" s="1"/>
  <c r="M59" i="61" s="1"/>
  <c r="M60" i="61" s="1"/>
  <c r="M61" i="61" s="1"/>
  <c r="M62" i="61" s="1"/>
  <c r="M63" i="61" s="1"/>
  <c r="M64" i="61" s="1"/>
  <c r="M65" i="61" s="1"/>
  <c r="M66" i="61" s="1"/>
  <c r="M67" i="61" s="1"/>
  <c r="M68" i="61" s="1"/>
  <c r="M69" i="61" s="1"/>
  <c r="M70" i="61" s="1"/>
  <c r="M71" i="61" s="1"/>
  <c r="M72" i="61" s="1"/>
  <c r="M73" i="61" s="1"/>
  <c r="M74" i="61" s="1"/>
  <c r="M75" i="61" s="1"/>
  <c r="M76" i="61" s="1"/>
  <c r="M77" i="61" s="1"/>
  <c r="M78" i="61" s="1"/>
  <c r="M79" i="61" s="1"/>
  <c r="M80" i="61" s="1"/>
  <c r="M81" i="61" s="1"/>
  <c r="M82" i="61" s="1"/>
  <c r="M83" i="61" s="1"/>
  <c r="M84" i="61" s="1"/>
  <c r="M85" i="61" s="1"/>
  <c r="M86" i="61" s="1"/>
  <c r="M87" i="61" s="1"/>
  <c r="M88" i="61" s="1"/>
  <c r="M89" i="61" s="1"/>
  <c r="M90" i="61" s="1"/>
  <c r="M91" i="61" s="1"/>
  <c r="M92" i="61" s="1"/>
  <c r="M93" i="61" s="1"/>
  <c r="M94" i="61" s="1"/>
  <c r="M95" i="61" s="1"/>
  <c r="M96" i="61" s="1"/>
  <c r="M97" i="61" s="1"/>
  <c r="M98" i="61" s="1"/>
  <c r="M99" i="61" s="1"/>
  <c r="M100" i="61" s="1"/>
  <c r="M101" i="61" s="1"/>
  <c r="M102" i="61" s="1"/>
  <c r="M103" i="61" s="1"/>
  <c r="M104" i="61" s="1"/>
  <c r="M105" i="61" s="1"/>
  <c r="M106" i="61" s="1"/>
  <c r="M107" i="61" s="1"/>
  <c r="M108" i="61" s="1"/>
  <c r="M109" i="61" s="1"/>
  <c r="M110" i="61" s="1"/>
  <c r="M111" i="61" s="1"/>
  <c r="M112" i="61" s="1"/>
  <c r="M113" i="61" s="1"/>
  <c r="M114" i="61" s="1"/>
  <c r="M115" i="61" s="1"/>
  <c r="I13" i="61"/>
  <c r="I14" i="61" s="1"/>
  <c r="I15" i="61" s="1"/>
  <c r="I16" i="61" s="1"/>
  <c r="I17" i="61" s="1"/>
  <c r="I18" i="61" s="1"/>
  <c r="I19" i="61" s="1"/>
  <c r="I20" i="61" s="1"/>
  <c r="I21" i="61" s="1"/>
  <c r="I22" i="61" s="1"/>
  <c r="I23" i="61" s="1"/>
  <c r="I24" i="61" s="1"/>
  <c r="I25" i="61" s="1"/>
  <c r="I26" i="61" s="1"/>
  <c r="I27" i="61" s="1"/>
  <c r="I28" i="61" s="1"/>
  <c r="I29" i="61" s="1"/>
  <c r="I30" i="61" s="1"/>
  <c r="I31" i="61" s="1"/>
  <c r="I32" i="61" s="1"/>
  <c r="I33" i="61" s="1"/>
  <c r="I34" i="61" s="1"/>
  <c r="I35" i="61" s="1"/>
  <c r="I36" i="61" s="1"/>
  <c r="I37" i="61" s="1"/>
  <c r="I38" i="61" s="1"/>
  <c r="I39" i="61" s="1"/>
  <c r="I40" i="61" s="1"/>
  <c r="I41" i="61" s="1"/>
  <c r="I42" i="61" s="1"/>
  <c r="I43" i="61" s="1"/>
  <c r="I44" i="61" s="1"/>
  <c r="I45" i="61" s="1"/>
  <c r="I46" i="61" s="1"/>
  <c r="I47" i="61" s="1"/>
  <c r="I48" i="61" s="1"/>
  <c r="I49" i="61" s="1"/>
  <c r="I50" i="61" s="1"/>
  <c r="I51" i="61" s="1"/>
  <c r="I52" i="61" s="1"/>
  <c r="I53" i="61" s="1"/>
  <c r="I54" i="61" s="1"/>
  <c r="I55" i="61" s="1"/>
  <c r="I56" i="61" s="1"/>
  <c r="I57" i="61" s="1"/>
  <c r="I58" i="61" s="1"/>
  <c r="I59" i="61" s="1"/>
  <c r="I60" i="61" s="1"/>
  <c r="I61" i="61" s="1"/>
  <c r="I62" i="61" s="1"/>
  <c r="I63" i="61" s="1"/>
  <c r="I64" i="61" s="1"/>
  <c r="I65" i="61" s="1"/>
  <c r="I66" i="61" s="1"/>
  <c r="I67" i="61" s="1"/>
  <c r="I68" i="61" s="1"/>
  <c r="I69" i="61" s="1"/>
  <c r="I70" i="61" s="1"/>
  <c r="I71" i="61" s="1"/>
  <c r="I72" i="61" s="1"/>
  <c r="I73" i="61" s="1"/>
  <c r="I74" i="61" s="1"/>
  <c r="I75" i="61" s="1"/>
  <c r="I76" i="61" s="1"/>
  <c r="I77" i="61" s="1"/>
  <c r="I78" i="61" s="1"/>
  <c r="I79" i="61" s="1"/>
  <c r="I80" i="61" s="1"/>
  <c r="I81" i="61" s="1"/>
  <c r="I82" i="61" s="1"/>
  <c r="I83" i="61" s="1"/>
  <c r="I84" i="61" s="1"/>
  <c r="I85" i="61" s="1"/>
  <c r="I86" i="61" s="1"/>
  <c r="I87" i="61" s="1"/>
  <c r="I88" i="61" s="1"/>
  <c r="I89" i="61" s="1"/>
  <c r="I90" i="61" s="1"/>
  <c r="I91" i="61" s="1"/>
  <c r="I92" i="61" s="1"/>
  <c r="I93" i="61" s="1"/>
  <c r="I94" i="61" s="1"/>
  <c r="I95" i="61" s="1"/>
  <c r="I96" i="61" s="1"/>
  <c r="I97" i="61" s="1"/>
  <c r="I98" i="61" s="1"/>
  <c r="I99" i="61" s="1"/>
  <c r="I100" i="61" s="1"/>
  <c r="I101" i="61" s="1"/>
  <c r="I102" i="61" s="1"/>
  <c r="I103" i="61" s="1"/>
  <c r="I104" i="61" s="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AA12" i="61"/>
  <c r="Y12" i="61"/>
  <c r="AC12" i="61" s="1"/>
  <c r="O12" i="61"/>
  <c r="Q12" i="61" s="1"/>
  <c r="AG6" i="61"/>
  <c r="U6" i="61"/>
  <c r="K6" i="61"/>
  <c r="G6" i="61"/>
  <c r="Y115" i="60"/>
  <c r="AA115" i="60" s="1"/>
  <c r="Q115" i="60"/>
  <c r="O115" i="60"/>
  <c r="AA114" i="60"/>
  <c r="Y114" i="60"/>
  <c r="O114" i="60"/>
  <c r="Q114" i="60" s="1"/>
  <c r="Y113" i="60"/>
  <c r="AA113" i="60" s="1"/>
  <c r="Q113" i="60"/>
  <c r="O113" i="60"/>
  <c r="AA112" i="60"/>
  <c r="Y112" i="60"/>
  <c r="O112" i="60"/>
  <c r="Q112" i="60" s="1"/>
  <c r="Y111" i="60"/>
  <c r="AA111" i="60" s="1"/>
  <c r="Q111" i="60"/>
  <c r="O111" i="60"/>
  <c r="AA110" i="60"/>
  <c r="Y110" i="60"/>
  <c r="O110" i="60"/>
  <c r="Q110" i="60" s="1"/>
  <c r="Y109" i="60"/>
  <c r="AA109" i="60" s="1"/>
  <c r="Q109" i="60"/>
  <c r="O109" i="60"/>
  <c r="AA108" i="60"/>
  <c r="Y108" i="60"/>
  <c r="O108" i="60"/>
  <c r="Q108" i="60" s="1"/>
  <c r="Y107" i="60"/>
  <c r="AA107" i="60" s="1"/>
  <c r="Q107" i="60"/>
  <c r="O107" i="60"/>
  <c r="AA106" i="60"/>
  <c r="Y106" i="60"/>
  <c r="O106" i="60"/>
  <c r="Q106" i="60" s="1"/>
  <c r="Y105" i="60"/>
  <c r="AA105" i="60" s="1"/>
  <c r="Q105" i="60"/>
  <c r="O105" i="60"/>
  <c r="AA104" i="60"/>
  <c r="Y104" i="60"/>
  <c r="O104" i="60"/>
  <c r="Q104" i="60" s="1"/>
  <c r="Y103" i="60"/>
  <c r="AA103" i="60" s="1"/>
  <c r="Q103" i="60"/>
  <c r="O103" i="60"/>
  <c r="AA102" i="60"/>
  <c r="Y102" i="60"/>
  <c r="O102" i="60"/>
  <c r="Q102" i="60" s="1"/>
  <c r="Y101" i="60"/>
  <c r="AA101" i="60" s="1"/>
  <c r="Q101" i="60"/>
  <c r="O101" i="60"/>
  <c r="AA100" i="60"/>
  <c r="Y100" i="60"/>
  <c r="O100" i="60"/>
  <c r="Q100" i="60" s="1"/>
  <c r="Y99" i="60"/>
  <c r="AA99" i="60" s="1"/>
  <c r="Q99" i="60"/>
  <c r="O99" i="60"/>
  <c r="AA98" i="60"/>
  <c r="Y98" i="60"/>
  <c r="O98" i="60"/>
  <c r="Q98" i="60" s="1"/>
  <c r="Y97" i="60"/>
  <c r="AA97" i="60" s="1"/>
  <c r="Q97" i="60"/>
  <c r="O97" i="60"/>
  <c r="AA96" i="60"/>
  <c r="Y96" i="60"/>
  <c r="O96" i="60"/>
  <c r="Q96" i="60" s="1"/>
  <c r="Y95" i="60"/>
  <c r="AA95" i="60" s="1"/>
  <c r="Q95" i="60"/>
  <c r="O95" i="60"/>
  <c r="AA94" i="60"/>
  <c r="Y94" i="60"/>
  <c r="O94" i="60"/>
  <c r="Q94" i="60" s="1"/>
  <c r="Y93" i="60"/>
  <c r="AA93" i="60" s="1"/>
  <c r="Q93" i="60"/>
  <c r="O93" i="60"/>
  <c r="AA92" i="60"/>
  <c r="Y92" i="60"/>
  <c r="O92" i="60"/>
  <c r="Q92" i="60" s="1"/>
  <c r="Y91" i="60"/>
  <c r="AA91" i="60" s="1"/>
  <c r="Q91" i="60"/>
  <c r="O91" i="60"/>
  <c r="AA90" i="60"/>
  <c r="Y90" i="60"/>
  <c r="O90" i="60"/>
  <c r="Q90" i="60" s="1"/>
  <c r="Y89" i="60"/>
  <c r="AA89" i="60" s="1"/>
  <c r="Q89" i="60"/>
  <c r="O89" i="60"/>
  <c r="AA88" i="60"/>
  <c r="Y88" i="60"/>
  <c r="O88" i="60"/>
  <c r="Q88" i="60" s="1"/>
  <c r="Y87" i="60"/>
  <c r="AA87" i="60" s="1"/>
  <c r="Q87" i="60"/>
  <c r="O87" i="60"/>
  <c r="AA86" i="60"/>
  <c r="Y86" i="60"/>
  <c r="O86" i="60"/>
  <c r="Q86" i="60" s="1"/>
  <c r="Y85" i="60"/>
  <c r="AA85" i="60" s="1"/>
  <c r="Q85" i="60"/>
  <c r="O85" i="60"/>
  <c r="AA84" i="60"/>
  <c r="Y84" i="60"/>
  <c r="O84" i="60"/>
  <c r="Q84" i="60" s="1"/>
  <c r="Y83" i="60"/>
  <c r="AA83" i="60" s="1"/>
  <c r="Q83" i="60"/>
  <c r="O83" i="60"/>
  <c r="AA82" i="60"/>
  <c r="Y82" i="60"/>
  <c r="O82" i="60"/>
  <c r="Q82" i="60" s="1"/>
  <c r="Y81" i="60"/>
  <c r="AA81" i="60" s="1"/>
  <c r="O81" i="60"/>
  <c r="Q81" i="60" s="1"/>
  <c r="Y80" i="60"/>
  <c r="AA80" i="60" s="1"/>
  <c r="O80" i="60"/>
  <c r="Q80" i="60" s="1"/>
  <c r="Y79" i="60"/>
  <c r="AA79" i="60" s="1"/>
  <c r="O79" i="60"/>
  <c r="Q79" i="60" s="1"/>
  <c r="Y78" i="60"/>
  <c r="AA78" i="60" s="1"/>
  <c r="O78" i="60"/>
  <c r="Q78" i="60" s="1"/>
  <c r="Y77" i="60"/>
  <c r="AA77" i="60" s="1"/>
  <c r="O77" i="60"/>
  <c r="Q77" i="60" s="1"/>
  <c r="Y76" i="60"/>
  <c r="AA76" i="60" s="1"/>
  <c r="O76" i="60"/>
  <c r="Q76" i="60" s="1"/>
  <c r="AA75" i="60"/>
  <c r="Y75" i="60"/>
  <c r="O75" i="60"/>
  <c r="Q75" i="60" s="1"/>
  <c r="Y74" i="60"/>
  <c r="AA74" i="60" s="1"/>
  <c r="Q74" i="60"/>
  <c r="O74" i="60"/>
  <c r="AA73" i="60"/>
  <c r="Y73" i="60"/>
  <c r="O73" i="60"/>
  <c r="Q73" i="60" s="1"/>
  <c r="Y72" i="60"/>
  <c r="AA72" i="60" s="1"/>
  <c r="Q72" i="60"/>
  <c r="O72" i="60"/>
  <c r="AA71" i="60"/>
  <c r="Y71" i="60"/>
  <c r="O71" i="60"/>
  <c r="Q71" i="60" s="1"/>
  <c r="Y70" i="60"/>
  <c r="AA70" i="60" s="1"/>
  <c r="Q70" i="60"/>
  <c r="O70" i="60"/>
  <c r="AA69" i="60"/>
  <c r="Y69" i="60"/>
  <c r="O69" i="60"/>
  <c r="Q69" i="60" s="1"/>
  <c r="Y68" i="60"/>
  <c r="AA68" i="60" s="1"/>
  <c r="Q68" i="60"/>
  <c r="O68" i="60"/>
  <c r="AA67" i="60"/>
  <c r="Y67" i="60"/>
  <c r="O67" i="60"/>
  <c r="Q67" i="60" s="1"/>
  <c r="Y66" i="60"/>
  <c r="AA66" i="60" s="1"/>
  <c r="Q66" i="60"/>
  <c r="O66" i="60"/>
  <c r="AA65" i="60"/>
  <c r="Y65" i="60"/>
  <c r="O65" i="60"/>
  <c r="Q65" i="60" s="1"/>
  <c r="Y64" i="60"/>
  <c r="AA64" i="60" s="1"/>
  <c r="Q64" i="60"/>
  <c r="O64" i="60"/>
  <c r="AA63" i="60"/>
  <c r="Y63" i="60"/>
  <c r="O63" i="60"/>
  <c r="Q63" i="60" s="1"/>
  <c r="Y62" i="60"/>
  <c r="AA62" i="60" s="1"/>
  <c r="Q62" i="60"/>
  <c r="O62" i="60"/>
  <c r="AA61" i="60"/>
  <c r="Y61" i="60"/>
  <c r="O61" i="60"/>
  <c r="Q61" i="60" s="1"/>
  <c r="Y60" i="60"/>
  <c r="AA60" i="60" s="1"/>
  <c r="Q60" i="60"/>
  <c r="O60" i="60"/>
  <c r="AA59" i="60"/>
  <c r="Y59" i="60"/>
  <c r="O59" i="60"/>
  <c r="Q59" i="60" s="1"/>
  <c r="Y58" i="60"/>
  <c r="AA58" i="60" s="1"/>
  <c r="Q58" i="60"/>
  <c r="O58" i="60"/>
  <c r="AA57" i="60"/>
  <c r="Y57" i="60"/>
  <c r="O57" i="60"/>
  <c r="Q57" i="60" s="1"/>
  <c r="Y56" i="60"/>
  <c r="AA56" i="60" s="1"/>
  <c r="Q56" i="60"/>
  <c r="O56" i="60"/>
  <c r="AA55" i="60"/>
  <c r="Y55" i="60"/>
  <c r="O55" i="60"/>
  <c r="Q55" i="60" s="1"/>
  <c r="Y54" i="60"/>
  <c r="AA54" i="60" s="1"/>
  <c r="Q54" i="60"/>
  <c r="O54" i="60"/>
  <c r="AA53" i="60"/>
  <c r="Y53" i="60"/>
  <c r="O53" i="60"/>
  <c r="Q53" i="60" s="1"/>
  <c r="Y52" i="60"/>
  <c r="AA52" i="60" s="1"/>
  <c r="Q52" i="60"/>
  <c r="O52" i="60"/>
  <c r="AA51" i="60"/>
  <c r="Y51" i="60"/>
  <c r="O51" i="60"/>
  <c r="Q51" i="60" s="1"/>
  <c r="Y50" i="60"/>
  <c r="AA50" i="60" s="1"/>
  <c r="O50" i="60"/>
  <c r="Q50" i="60" s="1"/>
  <c r="Y49" i="60"/>
  <c r="AA49" i="60" s="1"/>
  <c r="O49" i="60"/>
  <c r="Q49" i="60" s="1"/>
  <c r="Y48" i="60"/>
  <c r="AA48" i="60" s="1"/>
  <c r="O48" i="60"/>
  <c r="Q48" i="60" s="1"/>
  <c r="Y47" i="60"/>
  <c r="AA47" i="60" s="1"/>
  <c r="Q47" i="60"/>
  <c r="O47" i="60"/>
  <c r="AA46" i="60"/>
  <c r="Y46" i="60"/>
  <c r="O46" i="60"/>
  <c r="Q46" i="60" s="1"/>
  <c r="Y45" i="60"/>
  <c r="AA45" i="60" s="1"/>
  <c r="Q45" i="60"/>
  <c r="O45" i="60"/>
  <c r="AA44" i="60"/>
  <c r="Y44" i="60"/>
  <c r="O44" i="60"/>
  <c r="Q44" i="60" s="1"/>
  <c r="AL43" i="60"/>
  <c r="AA43" i="60"/>
  <c r="Y43" i="60"/>
  <c r="O43" i="60"/>
  <c r="Q43" i="60" s="1"/>
  <c r="AL42" i="60"/>
  <c r="AA42" i="60"/>
  <c r="Y42" i="60"/>
  <c r="O42" i="60"/>
  <c r="Q42" i="60" s="1"/>
  <c r="AL41" i="60"/>
  <c r="AA41" i="60"/>
  <c r="Y41" i="60"/>
  <c r="O41" i="60"/>
  <c r="Q41" i="60" s="1"/>
  <c r="AL40" i="60"/>
  <c r="AA40" i="60"/>
  <c r="Y40" i="60"/>
  <c r="O40" i="60"/>
  <c r="Q40" i="60" s="1"/>
  <c r="AL39" i="60"/>
  <c r="AA39" i="60"/>
  <c r="Y39" i="60"/>
  <c r="O39" i="60"/>
  <c r="Q39" i="60" s="1"/>
  <c r="AL38" i="60"/>
  <c r="AA38" i="60"/>
  <c r="Y38" i="60"/>
  <c r="O38" i="60"/>
  <c r="Q38" i="60" s="1"/>
  <c r="AL37" i="60"/>
  <c r="AA37" i="60"/>
  <c r="Y37" i="60"/>
  <c r="O37" i="60"/>
  <c r="Q37" i="60" s="1"/>
  <c r="AL36" i="60"/>
  <c r="AA36" i="60"/>
  <c r="Y36" i="60"/>
  <c r="O36" i="60"/>
  <c r="Q36" i="60" s="1"/>
  <c r="AL35" i="60"/>
  <c r="AA35" i="60"/>
  <c r="Y35" i="60"/>
  <c r="O35" i="60"/>
  <c r="Q35" i="60" s="1"/>
  <c r="AL34" i="60"/>
  <c r="AA34" i="60"/>
  <c r="Y34" i="60"/>
  <c r="O34" i="60"/>
  <c r="Q34" i="60" s="1"/>
  <c r="AL33" i="60"/>
  <c r="AA33" i="60"/>
  <c r="Y33" i="60"/>
  <c r="O33" i="60"/>
  <c r="Q33" i="60" s="1"/>
  <c r="AL32" i="60"/>
  <c r="AA32" i="60"/>
  <c r="Y32" i="60"/>
  <c r="O32" i="60"/>
  <c r="Q32" i="60" s="1"/>
  <c r="AL31" i="60"/>
  <c r="AA31" i="60"/>
  <c r="Y31" i="60"/>
  <c r="O31" i="60"/>
  <c r="Q31" i="60" s="1"/>
  <c r="AL30" i="60"/>
  <c r="AA30" i="60"/>
  <c r="Y30" i="60"/>
  <c r="O30" i="60"/>
  <c r="Q30" i="60" s="1"/>
  <c r="AL29" i="60"/>
  <c r="AA29" i="60"/>
  <c r="Y29" i="60"/>
  <c r="O29" i="60"/>
  <c r="Q29" i="60" s="1"/>
  <c r="AL28" i="60"/>
  <c r="AA28" i="60"/>
  <c r="Y28" i="60"/>
  <c r="O28" i="60"/>
  <c r="Q28" i="60" s="1"/>
  <c r="AL27" i="60"/>
  <c r="AA27" i="60"/>
  <c r="Y27" i="60"/>
  <c r="O27" i="60"/>
  <c r="Q27" i="60" s="1"/>
  <c r="AL26" i="60"/>
  <c r="AA26" i="60"/>
  <c r="Y26" i="60"/>
  <c r="O26" i="60"/>
  <c r="Q26" i="60" s="1"/>
  <c r="AL25" i="60"/>
  <c r="AA25" i="60"/>
  <c r="Y25" i="60"/>
  <c r="O25" i="60"/>
  <c r="Q25" i="60" s="1"/>
  <c r="AL24" i="60"/>
  <c r="AA24" i="60"/>
  <c r="Y24" i="60"/>
  <c r="O24" i="60"/>
  <c r="Q24" i="60" s="1"/>
  <c r="AL23" i="60"/>
  <c r="AA23" i="60"/>
  <c r="Y23" i="60"/>
  <c r="O23" i="60"/>
  <c r="Q23" i="60" s="1"/>
  <c r="AL22" i="60"/>
  <c r="AA22" i="60"/>
  <c r="Y22" i="60"/>
  <c r="O22" i="60"/>
  <c r="Q22" i="60" s="1"/>
  <c r="AL21" i="60"/>
  <c r="AA21" i="60"/>
  <c r="Y21" i="60"/>
  <c r="O21" i="60"/>
  <c r="Q21" i="60" s="1"/>
  <c r="AL20" i="60"/>
  <c r="Y20" i="60"/>
  <c r="AA20" i="60" s="1"/>
  <c r="Q20" i="60"/>
  <c r="O20" i="60"/>
  <c r="AL19" i="60"/>
  <c r="Y19" i="60"/>
  <c r="AA19" i="60" s="1"/>
  <c r="Q19" i="60"/>
  <c r="O19" i="60"/>
  <c r="AL18" i="60"/>
  <c r="Y18" i="60"/>
  <c r="AA18" i="60" s="1"/>
  <c r="Q18" i="60"/>
  <c r="O18" i="60"/>
  <c r="AL17" i="60"/>
  <c r="Y17" i="60"/>
  <c r="AA17" i="60" s="1"/>
  <c r="Q17" i="60"/>
  <c r="O17" i="60"/>
  <c r="AL16" i="60"/>
  <c r="Y16" i="60"/>
  <c r="AA16" i="60" s="1"/>
  <c r="Q16" i="60"/>
  <c r="O16" i="60"/>
  <c r="AL15" i="60"/>
  <c r="Y15" i="60"/>
  <c r="AA15" i="60" s="1"/>
  <c r="Q15" i="60"/>
  <c r="O15" i="60"/>
  <c r="AL14" i="60"/>
  <c r="AJ14" i="60"/>
  <c r="AJ15" i="60" s="1"/>
  <c r="AJ16" i="60" s="1"/>
  <c r="AJ17" i="60" s="1"/>
  <c r="AJ18" i="60" s="1"/>
  <c r="AJ19" i="60" s="1"/>
  <c r="AJ20" i="60" s="1"/>
  <c r="AJ21" i="60" s="1"/>
  <c r="AJ22" i="60" s="1"/>
  <c r="AJ23" i="60" s="1"/>
  <c r="AJ24" i="60" s="1"/>
  <c r="AJ25" i="60" s="1"/>
  <c r="AJ26" i="60" s="1"/>
  <c r="AJ27" i="60" s="1"/>
  <c r="AJ28" i="60" s="1"/>
  <c r="AJ29" i="60" s="1"/>
  <c r="AJ30" i="60" s="1"/>
  <c r="AJ31" i="60" s="1"/>
  <c r="AJ32" i="60" s="1"/>
  <c r="AJ33" i="60" s="1"/>
  <c r="AJ34" i="60" s="1"/>
  <c r="AJ35" i="60" s="1"/>
  <c r="AJ36" i="60" s="1"/>
  <c r="AJ37" i="60" s="1"/>
  <c r="AJ38" i="60" s="1"/>
  <c r="AJ39" i="60" s="1"/>
  <c r="AJ40" i="60" s="1"/>
  <c r="AJ41" i="60" s="1"/>
  <c r="AJ42" i="60" s="1"/>
  <c r="AJ43" i="60" s="1"/>
  <c r="AG14" i="60"/>
  <c r="AG15" i="60" s="1"/>
  <c r="AG16" i="60" s="1"/>
  <c r="AG17" i="60" s="1"/>
  <c r="AG18" i="60" s="1"/>
  <c r="AG19" i="60" s="1"/>
  <c r="AG20" i="60" s="1"/>
  <c r="AG21" i="60" s="1"/>
  <c r="AG22" i="60" s="1"/>
  <c r="AG23" i="60" s="1"/>
  <c r="AG24" i="60" s="1"/>
  <c r="AG25" i="60" s="1"/>
  <c r="AG26" i="60" s="1"/>
  <c r="AG27" i="60" s="1"/>
  <c r="AG28" i="60" s="1"/>
  <c r="AG29" i="60" s="1"/>
  <c r="AG30" i="60" s="1"/>
  <c r="AG31" i="60" s="1"/>
  <c r="AG32" i="60" s="1"/>
  <c r="AG33" i="60" s="1"/>
  <c r="AG34" i="60" s="1"/>
  <c r="AG35" i="60" s="1"/>
  <c r="AG36" i="60" s="1"/>
  <c r="AG37" i="60" s="1"/>
  <c r="AG38" i="60" s="1"/>
  <c r="AG39" i="60" s="1"/>
  <c r="AG40" i="60" s="1"/>
  <c r="AG41" i="60" s="1"/>
  <c r="AG42" i="60" s="1"/>
  <c r="AG43" i="60" s="1"/>
  <c r="Y14" i="60"/>
  <c r="AA14" i="60" s="1"/>
  <c r="Q14" i="60"/>
  <c r="O14" i="60"/>
  <c r="AL13" i="60"/>
  <c r="Y13" i="60"/>
  <c r="AA13" i="60" s="1"/>
  <c r="W13" i="60"/>
  <c r="W14" i="60" s="1"/>
  <c r="W15" i="60" s="1"/>
  <c r="W16" i="60" s="1"/>
  <c r="W17" i="60" s="1"/>
  <c r="W18" i="60" s="1"/>
  <c r="W19" i="60" s="1"/>
  <c r="W20" i="60" s="1"/>
  <c r="W21" i="60" s="1"/>
  <c r="W22" i="60" s="1"/>
  <c r="W23" i="60" s="1"/>
  <c r="W24" i="60" s="1"/>
  <c r="W25" i="60" s="1"/>
  <c r="W26" i="60" s="1"/>
  <c r="W27" i="60" s="1"/>
  <c r="W28" i="60" s="1"/>
  <c r="W29" i="60" s="1"/>
  <c r="W30" i="60" s="1"/>
  <c r="W31" i="60" s="1"/>
  <c r="W32" i="60" s="1"/>
  <c r="W33" i="60" s="1"/>
  <c r="W34" i="60" s="1"/>
  <c r="W35" i="60" s="1"/>
  <c r="W36" i="60" s="1"/>
  <c r="W37" i="60" s="1"/>
  <c r="W38" i="60" s="1"/>
  <c r="W39" i="60" s="1"/>
  <c r="W40" i="60" s="1"/>
  <c r="W41" i="60" s="1"/>
  <c r="W42" i="60" s="1"/>
  <c r="W43" i="60" s="1"/>
  <c r="W44" i="60" s="1"/>
  <c r="W45" i="60" s="1"/>
  <c r="W46" i="60" s="1"/>
  <c r="W47" i="60" s="1"/>
  <c r="W48" i="60" s="1"/>
  <c r="W49" i="60" s="1"/>
  <c r="W50" i="60" s="1"/>
  <c r="W51" i="60" s="1"/>
  <c r="W52" i="60" s="1"/>
  <c r="W53" i="60" s="1"/>
  <c r="W54" i="60" s="1"/>
  <c r="W55" i="60" s="1"/>
  <c r="W56" i="60" s="1"/>
  <c r="W57" i="60" s="1"/>
  <c r="W58" i="60" s="1"/>
  <c r="W59" i="60" s="1"/>
  <c r="W60" i="60" s="1"/>
  <c r="W61" i="60" s="1"/>
  <c r="W62" i="60" s="1"/>
  <c r="W63" i="60" s="1"/>
  <c r="W64" i="60" s="1"/>
  <c r="W65" i="60" s="1"/>
  <c r="W66" i="60" s="1"/>
  <c r="W67" i="60" s="1"/>
  <c r="W68" i="60" s="1"/>
  <c r="W69" i="60" s="1"/>
  <c r="W70" i="60" s="1"/>
  <c r="W71" i="60" s="1"/>
  <c r="W72" i="60" s="1"/>
  <c r="W73" i="60" s="1"/>
  <c r="W74" i="60" s="1"/>
  <c r="W75" i="60" s="1"/>
  <c r="W76" i="60" s="1"/>
  <c r="W77" i="60" s="1"/>
  <c r="W78" i="60" s="1"/>
  <c r="W79" i="60" s="1"/>
  <c r="W80" i="60" s="1"/>
  <c r="W81" i="60" s="1"/>
  <c r="W82" i="60" s="1"/>
  <c r="W83" i="60" s="1"/>
  <c r="W84" i="60" s="1"/>
  <c r="W85" i="60" s="1"/>
  <c r="W86" i="60" s="1"/>
  <c r="W87" i="60" s="1"/>
  <c r="W88" i="60" s="1"/>
  <c r="W89" i="60" s="1"/>
  <c r="W90" i="60" s="1"/>
  <c r="W91" i="60" s="1"/>
  <c r="W92" i="60" s="1"/>
  <c r="W93" i="60" s="1"/>
  <c r="W94" i="60" s="1"/>
  <c r="W95" i="60" s="1"/>
  <c r="W96" i="60" s="1"/>
  <c r="W97" i="60" s="1"/>
  <c r="W98" i="60" s="1"/>
  <c r="W99" i="60" s="1"/>
  <c r="W100" i="60" s="1"/>
  <c r="W101" i="60" s="1"/>
  <c r="W102" i="60" s="1"/>
  <c r="W103" i="60" s="1"/>
  <c r="W104" i="60" s="1"/>
  <c r="W105" i="60" s="1"/>
  <c r="W106" i="60" s="1"/>
  <c r="W107" i="60" s="1"/>
  <c r="W108" i="60" s="1"/>
  <c r="W109" i="60" s="1"/>
  <c r="W110" i="60" s="1"/>
  <c r="W111" i="60" s="1"/>
  <c r="W112" i="60" s="1"/>
  <c r="W113" i="60" s="1"/>
  <c r="W114" i="60" s="1"/>
  <c r="W115" i="60" s="1"/>
  <c r="Q13" i="60"/>
  <c r="O13" i="60"/>
  <c r="M13" i="60"/>
  <c r="M14" i="60" s="1"/>
  <c r="M15" i="60" s="1"/>
  <c r="M16" i="60" s="1"/>
  <c r="M17" i="60" s="1"/>
  <c r="M18" i="60" s="1"/>
  <c r="M19" i="60" s="1"/>
  <c r="M20" i="60" s="1"/>
  <c r="M21" i="60" s="1"/>
  <c r="M22" i="60" s="1"/>
  <c r="M23" i="60" s="1"/>
  <c r="M24" i="60" s="1"/>
  <c r="M25" i="60" s="1"/>
  <c r="M26" i="60" s="1"/>
  <c r="M27" i="60" s="1"/>
  <c r="M28" i="60" s="1"/>
  <c r="M29" i="60" s="1"/>
  <c r="M30" i="60" s="1"/>
  <c r="M31" i="60" s="1"/>
  <c r="M32" i="60" s="1"/>
  <c r="M33" i="60" s="1"/>
  <c r="M34" i="60" s="1"/>
  <c r="M35" i="60" s="1"/>
  <c r="M36" i="60" s="1"/>
  <c r="M37" i="60" s="1"/>
  <c r="M38" i="60" s="1"/>
  <c r="M39" i="60" s="1"/>
  <c r="M40" i="60" s="1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M69" i="60" s="1"/>
  <c r="M70" i="60" s="1"/>
  <c r="M71" i="60" s="1"/>
  <c r="M72" i="60" s="1"/>
  <c r="M73" i="60" s="1"/>
  <c r="M74" i="60" s="1"/>
  <c r="M75" i="60" s="1"/>
  <c r="M76" i="60" s="1"/>
  <c r="M77" i="60" s="1"/>
  <c r="M78" i="60" s="1"/>
  <c r="M79" i="60" s="1"/>
  <c r="M80" i="60" s="1"/>
  <c r="M81" i="60" s="1"/>
  <c r="M82" i="60" s="1"/>
  <c r="M83" i="60" s="1"/>
  <c r="M84" i="60" s="1"/>
  <c r="M85" i="60" s="1"/>
  <c r="M86" i="60" s="1"/>
  <c r="M87" i="60" s="1"/>
  <c r="M88" i="60" s="1"/>
  <c r="M89" i="60" s="1"/>
  <c r="M90" i="60" s="1"/>
  <c r="M91" i="60" s="1"/>
  <c r="M92" i="60" s="1"/>
  <c r="M93" i="60" s="1"/>
  <c r="M94" i="60" s="1"/>
  <c r="M95" i="60" s="1"/>
  <c r="M96" i="60" s="1"/>
  <c r="M97" i="60" s="1"/>
  <c r="M98" i="60" s="1"/>
  <c r="M99" i="60" s="1"/>
  <c r="M100" i="60" s="1"/>
  <c r="M101" i="60" s="1"/>
  <c r="M102" i="60" s="1"/>
  <c r="M103" i="60" s="1"/>
  <c r="M104" i="60" s="1"/>
  <c r="M105" i="60" s="1"/>
  <c r="M106" i="60" s="1"/>
  <c r="M107" i="60" s="1"/>
  <c r="M108" i="60" s="1"/>
  <c r="M109" i="60" s="1"/>
  <c r="M110" i="60" s="1"/>
  <c r="M111" i="60" s="1"/>
  <c r="M112" i="60" s="1"/>
  <c r="M113" i="60" s="1"/>
  <c r="M114" i="60" s="1"/>
  <c r="M115" i="60" s="1"/>
  <c r="I13" i="60"/>
  <c r="I14" i="60" s="1"/>
  <c r="I15" i="60" s="1"/>
  <c r="I16" i="60" s="1"/>
  <c r="I17" i="60" s="1"/>
  <c r="I18" i="60" s="1"/>
  <c r="I19" i="60" s="1"/>
  <c r="I20" i="60" s="1"/>
  <c r="I21" i="60" s="1"/>
  <c r="I22" i="60" s="1"/>
  <c r="I23" i="60" s="1"/>
  <c r="I24" i="60" s="1"/>
  <c r="I25" i="60" s="1"/>
  <c r="I26" i="60" s="1"/>
  <c r="I27" i="60" s="1"/>
  <c r="I28" i="60" s="1"/>
  <c r="I29" i="60" s="1"/>
  <c r="I30" i="60" s="1"/>
  <c r="I31" i="60" s="1"/>
  <c r="I32" i="60" s="1"/>
  <c r="I33" i="60" s="1"/>
  <c r="I34" i="60" s="1"/>
  <c r="I35" i="60" s="1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I54" i="60" s="1"/>
  <c r="I55" i="60" s="1"/>
  <c r="I56" i="60" s="1"/>
  <c r="I57" i="60" s="1"/>
  <c r="I58" i="60" s="1"/>
  <c r="I59" i="60" s="1"/>
  <c r="I60" i="60" s="1"/>
  <c r="I61" i="60" s="1"/>
  <c r="I62" i="60" s="1"/>
  <c r="I63" i="60" s="1"/>
  <c r="I64" i="60" s="1"/>
  <c r="I65" i="60" s="1"/>
  <c r="I66" i="60" s="1"/>
  <c r="I67" i="60" s="1"/>
  <c r="I68" i="60" s="1"/>
  <c r="I69" i="60" s="1"/>
  <c r="I70" i="60" s="1"/>
  <c r="I71" i="60" s="1"/>
  <c r="I72" i="60" s="1"/>
  <c r="I73" i="60" s="1"/>
  <c r="I74" i="60" s="1"/>
  <c r="I75" i="60" s="1"/>
  <c r="I76" i="60" s="1"/>
  <c r="I77" i="60" s="1"/>
  <c r="I78" i="60" s="1"/>
  <c r="I79" i="60" s="1"/>
  <c r="I80" i="60" s="1"/>
  <c r="I81" i="60" s="1"/>
  <c r="I82" i="60" s="1"/>
  <c r="I83" i="60" s="1"/>
  <c r="I84" i="60" s="1"/>
  <c r="I85" i="60" s="1"/>
  <c r="I86" i="60" s="1"/>
  <c r="I87" i="60" s="1"/>
  <c r="I88" i="60" s="1"/>
  <c r="I89" i="60" s="1"/>
  <c r="I90" i="60" s="1"/>
  <c r="I91" i="60" s="1"/>
  <c r="I92" i="60" s="1"/>
  <c r="I93" i="60" s="1"/>
  <c r="I94" i="60" s="1"/>
  <c r="I95" i="60" s="1"/>
  <c r="I96" i="60" s="1"/>
  <c r="I97" i="60" s="1"/>
  <c r="I98" i="60" s="1"/>
  <c r="I99" i="60" s="1"/>
  <c r="I100" i="60" s="1"/>
  <c r="I101" i="60" s="1"/>
  <c r="I102" i="60" s="1"/>
  <c r="I103" i="60" s="1"/>
  <c r="I104" i="60" s="1"/>
  <c r="I105" i="60" s="1"/>
  <c r="I106" i="60" s="1"/>
  <c r="I107" i="60" s="1"/>
  <c r="I108" i="60" s="1"/>
  <c r="I109" i="60" s="1"/>
  <c r="I110" i="60" s="1"/>
  <c r="I111" i="60" s="1"/>
  <c r="I112" i="60" s="1"/>
  <c r="I113" i="60" s="1"/>
  <c r="I114" i="60" s="1"/>
  <c r="I115" i="60" s="1"/>
  <c r="Y12" i="60"/>
  <c r="AA12" i="60" s="1"/>
  <c r="Q12" i="60"/>
  <c r="O12" i="60"/>
  <c r="S12" i="60" s="1"/>
  <c r="AG6" i="60"/>
  <c r="U6" i="60"/>
  <c r="K6" i="60"/>
  <c r="G6" i="60"/>
  <c r="Y115" i="59"/>
  <c r="AA115" i="59" s="1"/>
  <c r="Q115" i="59"/>
  <c r="O115" i="59"/>
  <c r="AA114" i="59"/>
  <c r="Y114" i="59"/>
  <c r="O114" i="59"/>
  <c r="Q114" i="59" s="1"/>
  <c r="Y113" i="59"/>
  <c r="AA113" i="59" s="1"/>
  <c r="Q113" i="59"/>
  <c r="O113" i="59"/>
  <c r="AA112" i="59"/>
  <c r="Y112" i="59"/>
  <c r="O112" i="59"/>
  <c r="Q112" i="59" s="1"/>
  <c r="Y111" i="59"/>
  <c r="AA111" i="59" s="1"/>
  <c r="Q111" i="59"/>
  <c r="O111" i="59"/>
  <c r="AA110" i="59"/>
  <c r="Y110" i="59"/>
  <c r="O110" i="59"/>
  <c r="Q110" i="59" s="1"/>
  <c r="Y109" i="59"/>
  <c r="AA109" i="59" s="1"/>
  <c r="Q109" i="59"/>
  <c r="O109" i="59"/>
  <c r="AA108" i="59"/>
  <c r="Y108" i="59"/>
  <c r="O108" i="59"/>
  <c r="Q108" i="59" s="1"/>
  <c r="Y107" i="59"/>
  <c r="AA107" i="59" s="1"/>
  <c r="Q107" i="59"/>
  <c r="O107" i="59"/>
  <c r="AA106" i="59"/>
  <c r="Y106" i="59"/>
  <c r="O106" i="59"/>
  <c r="Q106" i="59" s="1"/>
  <c r="Y105" i="59"/>
  <c r="AA105" i="59" s="1"/>
  <c r="Q105" i="59"/>
  <c r="O105" i="59"/>
  <c r="AA104" i="59"/>
  <c r="Y104" i="59"/>
  <c r="O104" i="59"/>
  <c r="Q104" i="59" s="1"/>
  <c r="Y103" i="59"/>
  <c r="AA103" i="59" s="1"/>
  <c r="Q103" i="59"/>
  <c r="O103" i="59"/>
  <c r="AA102" i="59"/>
  <c r="Y102" i="59"/>
  <c r="O102" i="59"/>
  <c r="Q102" i="59" s="1"/>
  <c r="Y101" i="59"/>
  <c r="AA101" i="59" s="1"/>
  <c r="Q101" i="59"/>
  <c r="O101" i="59"/>
  <c r="AA100" i="59"/>
  <c r="Y100" i="59"/>
  <c r="O100" i="59"/>
  <c r="Q100" i="59" s="1"/>
  <c r="Y99" i="59"/>
  <c r="AA99" i="59" s="1"/>
  <c r="Q99" i="59"/>
  <c r="O99" i="59"/>
  <c r="AA98" i="59"/>
  <c r="Y98" i="59"/>
  <c r="O98" i="59"/>
  <c r="Q98" i="59" s="1"/>
  <c r="Y97" i="59"/>
  <c r="AA97" i="59" s="1"/>
  <c r="Q97" i="59"/>
  <c r="O97" i="59"/>
  <c r="AA96" i="59"/>
  <c r="Y96" i="59"/>
  <c r="O96" i="59"/>
  <c r="Q96" i="59" s="1"/>
  <c r="Y95" i="59"/>
  <c r="AA95" i="59" s="1"/>
  <c r="Q95" i="59"/>
  <c r="O95" i="59"/>
  <c r="AA94" i="59"/>
  <c r="Y94" i="59"/>
  <c r="O94" i="59"/>
  <c r="Q94" i="59" s="1"/>
  <c r="Y93" i="59"/>
  <c r="AA93" i="59" s="1"/>
  <c r="Q93" i="59"/>
  <c r="O93" i="59"/>
  <c r="AA92" i="59"/>
  <c r="Y92" i="59"/>
  <c r="O92" i="59"/>
  <c r="Q92" i="59" s="1"/>
  <c r="Y91" i="59"/>
  <c r="AA91" i="59" s="1"/>
  <c r="Q91" i="59"/>
  <c r="O91" i="59"/>
  <c r="AA90" i="59"/>
  <c r="Y90" i="59"/>
  <c r="O90" i="59"/>
  <c r="Q90" i="59" s="1"/>
  <c r="Y89" i="59"/>
  <c r="AA89" i="59" s="1"/>
  <c r="Q89" i="59"/>
  <c r="O89" i="59"/>
  <c r="AA88" i="59"/>
  <c r="Y88" i="59"/>
  <c r="O88" i="59"/>
  <c r="Q88" i="59" s="1"/>
  <c r="Y87" i="59"/>
  <c r="AA87" i="59" s="1"/>
  <c r="Q87" i="59"/>
  <c r="O87" i="59"/>
  <c r="AA86" i="59"/>
  <c r="Y86" i="59"/>
  <c r="O86" i="59"/>
  <c r="Q86" i="59" s="1"/>
  <c r="Y85" i="59"/>
  <c r="AA85" i="59" s="1"/>
  <c r="Q85" i="59"/>
  <c r="O85" i="59"/>
  <c r="AA84" i="59"/>
  <c r="Y84" i="59"/>
  <c r="O84" i="59"/>
  <c r="Q84" i="59" s="1"/>
  <c r="Y83" i="59"/>
  <c r="AA83" i="59" s="1"/>
  <c r="Q83" i="59"/>
  <c r="O83" i="59"/>
  <c r="AA82" i="59"/>
  <c r="Y82" i="59"/>
  <c r="O82" i="59"/>
  <c r="Q82" i="59" s="1"/>
  <c r="Y81" i="59"/>
  <c r="AA81" i="59" s="1"/>
  <c r="Q81" i="59"/>
  <c r="O81" i="59"/>
  <c r="AA80" i="59"/>
  <c r="Y80" i="59"/>
  <c r="O80" i="59"/>
  <c r="Q80" i="59" s="1"/>
  <c r="Y79" i="59"/>
  <c r="AA79" i="59" s="1"/>
  <c r="Q79" i="59"/>
  <c r="O79" i="59"/>
  <c r="AA78" i="59"/>
  <c r="Y78" i="59"/>
  <c r="O78" i="59"/>
  <c r="Q78" i="59" s="1"/>
  <c r="Y77" i="59"/>
  <c r="AA77" i="59" s="1"/>
  <c r="Q77" i="59"/>
  <c r="O77" i="59"/>
  <c r="AA76" i="59"/>
  <c r="Y76" i="59"/>
  <c r="O76" i="59"/>
  <c r="Q76" i="59" s="1"/>
  <c r="Y75" i="59"/>
  <c r="AA75" i="59" s="1"/>
  <c r="Q75" i="59"/>
  <c r="O75" i="59"/>
  <c r="AA74" i="59"/>
  <c r="Y74" i="59"/>
  <c r="O74" i="59"/>
  <c r="Q74" i="59" s="1"/>
  <c r="Y73" i="59"/>
  <c r="AA73" i="59" s="1"/>
  <c r="Q73" i="59"/>
  <c r="O73" i="59"/>
  <c r="AA72" i="59"/>
  <c r="Y72" i="59"/>
  <c r="O72" i="59"/>
  <c r="Q72" i="59" s="1"/>
  <c r="Y71" i="59"/>
  <c r="AA71" i="59" s="1"/>
  <c r="Q71" i="59"/>
  <c r="O71" i="59"/>
  <c r="AA70" i="59"/>
  <c r="Y70" i="59"/>
  <c r="O70" i="59"/>
  <c r="Q70" i="59" s="1"/>
  <c r="Y69" i="59"/>
  <c r="AA69" i="59" s="1"/>
  <c r="Q69" i="59"/>
  <c r="O69" i="59"/>
  <c r="AA68" i="59"/>
  <c r="Y68" i="59"/>
  <c r="O68" i="59"/>
  <c r="Q68" i="59" s="1"/>
  <c r="Y67" i="59"/>
  <c r="AA67" i="59" s="1"/>
  <c r="Q67" i="59"/>
  <c r="O67" i="59"/>
  <c r="AA66" i="59"/>
  <c r="Y66" i="59"/>
  <c r="O66" i="59"/>
  <c r="Q66" i="59" s="1"/>
  <c r="Y65" i="59"/>
  <c r="AA65" i="59" s="1"/>
  <c r="Q65" i="59"/>
  <c r="O65" i="59"/>
  <c r="AA64" i="59"/>
  <c r="Y64" i="59"/>
  <c r="O64" i="59"/>
  <c r="Q64" i="59" s="1"/>
  <c r="Y63" i="59"/>
  <c r="AA63" i="59" s="1"/>
  <c r="Q63" i="59"/>
  <c r="O63" i="59"/>
  <c r="AA62" i="59"/>
  <c r="Y62" i="59"/>
  <c r="O62" i="59"/>
  <c r="Q62" i="59" s="1"/>
  <c r="Y61" i="59"/>
  <c r="AA61" i="59" s="1"/>
  <c r="Q61" i="59"/>
  <c r="O61" i="59"/>
  <c r="AA60" i="59"/>
  <c r="Y60" i="59"/>
  <c r="O60" i="59"/>
  <c r="Q60" i="59" s="1"/>
  <c r="Y59" i="59"/>
  <c r="AA59" i="59" s="1"/>
  <c r="Q59" i="59"/>
  <c r="O59" i="59"/>
  <c r="AA58" i="59"/>
  <c r="Y58" i="59"/>
  <c r="O58" i="59"/>
  <c r="Q58" i="59" s="1"/>
  <c r="AA57" i="59"/>
  <c r="Y57" i="59"/>
  <c r="O57" i="59"/>
  <c r="Q57" i="59" s="1"/>
  <c r="Y56" i="59"/>
  <c r="AA56" i="59" s="1"/>
  <c r="Q56" i="59"/>
  <c r="O56" i="59"/>
  <c r="AA55" i="59"/>
  <c r="Y55" i="59"/>
  <c r="O55" i="59"/>
  <c r="Q55" i="59" s="1"/>
  <c r="Y54" i="59"/>
  <c r="AA54" i="59" s="1"/>
  <c r="Q54" i="59"/>
  <c r="O54" i="59"/>
  <c r="AA53" i="59"/>
  <c r="Y53" i="59"/>
  <c r="O53" i="59"/>
  <c r="Q53" i="59" s="1"/>
  <c r="Y52" i="59"/>
  <c r="AA52" i="59" s="1"/>
  <c r="Q52" i="59"/>
  <c r="O52" i="59"/>
  <c r="AA51" i="59"/>
  <c r="Y51" i="59"/>
  <c r="O51" i="59"/>
  <c r="Q51" i="59" s="1"/>
  <c r="Y50" i="59"/>
  <c r="AA50" i="59" s="1"/>
  <c r="Q50" i="59"/>
  <c r="O50" i="59"/>
  <c r="AA49" i="59"/>
  <c r="Y49" i="59"/>
  <c r="O49" i="59"/>
  <c r="Q49" i="59" s="1"/>
  <c r="Y48" i="59"/>
  <c r="AA48" i="59" s="1"/>
  <c r="Q48" i="59"/>
  <c r="O48" i="59"/>
  <c r="AA47" i="59"/>
  <c r="Y47" i="59"/>
  <c r="O47" i="59"/>
  <c r="Q47" i="59" s="1"/>
  <c r="Y46" i="59"/>
  <c r="AA46" i="59" s="1"/>
  <c r="Q46" i="59"/>
  <c r="O46" i="59"/>
  <c r="AA45" i="59"/>
  <c r="Y45" i="59"/>
  <c r="O45" i="59"/>
  <c r="Q45" i="59" s="1"/>
  <c r="Y44" i="59"/>
  <c r="AA44" i="59" s="1"/>
  <c r="Q44" i="59"/>
  <c r="O44" i="59"/>
  <c r="AL43" i="59"/>
  <c r="Y43" i="59"/>
  <c r="AA43" i="59" s="1"/>
  <c r="Q43" i="59"/>
  <c r="O43" i="59"/>
  <c r="AL42" i="59"/>
  <c r="Y42" i="59"/>
  <c r="AA42" i="59" s="1"/>
  <c r="Q42" i="59"/>
  <c r="O42" i="59"/>
  <c r="AL41" i="59"/>
  <c r="Y41" i="59"/>
  <c r="AA41" i="59" s="1"/>
  <c r="Q41" i="59"/>
  <c r="O41" i="59"/>
  <c r="AL40" i="59"/>
  <c r="Y40" i="59"/>
  <c r="AA40" i="59" s="1"/>
  <c r="Q40" i="59"/>
  <c r="O40" i="59"/>
  <c r="AL39" i="59"/>
  <c r="Y39" i="59"/>
  <c r="AA39" i="59" s="1"/>
  <c r="Q39" i="59"/>
  <c r="O39" i="59"/>
  <c r="AL38" i="59"/>
  <c r="Y38" i="59"/>
  <c r="AA38" i="59" s="1"/>
  <c r="Q38" i="59"/>
  <c r="O38" i="59"/>
  <c r="AL37" i="59"/>
  <c r="Y37" i="59"/>
  <c r="AA37" i="59" s="1"/>
  <c r="Q37" i="59"/>
  <c r="O37" i="59"/>
  <c r="AL36" i="59"/>
  <c r="Y36" i="59"/>
  <c r="AA36" i="59" s="1"/>
  <c r="Q36" i="59"/>
  <c r="O36" i="59"/>
  <c r="AL35" i="59"/>
  <c r="Y35" i="59"/>
  <c r="AA35" i="59" s="1"/>
  <c r="Q35" i="59"/>
  <c r="O35" i="59"/>
  <c r="AL34" i="59"/>
  <c r="Y34" i="59"/>
  <c r="AA34" i="59" s="1"/>
  <c r="Q34" i="59"/>
  <c r="O34" i="59"/>
  <c r="AL33" i="59"/>
  <c r="Y33" i="59"/>
  <c r="AA33" i="59" s="1"/>
  <c r="Q33" i="59"/>
  <c r="O33" i="59"/>
  <c r="AL32" i="59"/>
  <c r="Y32" i="59"/>
  <c r="AA32" i="59" s="1"/>
  <c r="Q32" i="59"/>
  <c r="O32" i="59"/>
  <c r="AL31" i="59"/>
  <c r="Y31" i="59"/>
  <c r="AA31" i="59" s="1"/>
  <c r="Q31" i="59"/>
  <c r="O31" i="59"/>
  <c r="AL30" i="59"/>
  <c r="Y30" i="59"/>
  <c r="AA30" i="59" s="1"/>
  <c r="Q30" i="59"/>
  <c r="O30" i="59"/>
  <c r="AL29" i="59"/>
  <c r="Y29" i="59"/>
  <c r="AA29" i="59" s="1"/>
  <c r="Q29" i="59"/>
  <c r="O29" i="59"/>
  <c r="AL28" i="59"/>
  <c r="Y28" i="59"/>
  <c r="AA28" i="59" s="1"/>
  <c r="Q28" i="59"/>
  <c r="O28" i="59"/>
  <c r="AL27" i="59"/>
  <c r="Y27" i="59"/>
  <c r="AA27" i="59" s="1"/>
  <c r="Q27" i="59"/>
  <c r="O27" i="59"/>
  <c r="AL26" i="59"/>
  <c r="Y26" i="59"/>
  <c r="AA26" i="59" s="1"/>
  <c r="Q26" i="59"/>
  <c r="O26" i="59"/>
  <c r="AL25" i="59"/>
  <c r="Y25" i="59"/>
  <c r="AA25" i="59" s="1"/>
  <c r="Q25" i="59"/>
  <c r="O25" i="59"/>
  <c r="AL24" i="59"/>
  <c r="Y24" i="59"/>
  <c r="AA24" i="59" s="1"/>
  <c r="Q24" i="59"/>
  <c r="O24" i="59"/>
  <c r="AL23" i="59"/>
  <c r="Y23" i="59"/>
  <c r="AA23" i="59" s="1"/>
  <c r="Q23" i="59"/>
  <c r="O23" i="59"/>
  <c r="AL22" i="59"/>
  <c r="Y22" i="59"/>
  <c r="AA22" i="59" s="1"/>
  <c r="Q22" i="59"/>
  <c r="O22" i="59"/>
  <c r="AL21" i="59"/>
  <c r="Y21" i="59"/>
  <c r="AA21" i="59" s="1"/>
  <c r="Q21" i="59"/>
  <c r="O21" i="59"/>
  <c r="AL20" i="59"/>
  <c r="AA20" i="59"/>
  <c r="Y20" i="59"/>
  <c r="O20" i="59"/>
  <c r="Q20" i="59" s="1"/>
  <c r="AL19" i="59"/>
  <c r="AA19" i="59"/>
  <c r="Y19" i="59"/>
  <c r="O19" i="59"/>
  <c r="Q19" i="59" s="1"/>
  <c r="AL18" i="59"/>
  <c r="AA18" i="59"/>
  <c r="Y18" i="59"/>
  <c r="O18" i="59"/>
  <c r="Q18" i="59" s="1"/>
  <c r="AL17" i="59"/>
  <c r="AA17" i="59"/>
  <c r="Y17" i="59"/>
  <c r="O17" i="59"/>
  <c r="Q17" i="59" s="1"/>
  <c r="AL16" i="59"/>
  <c r="AA16" i="59"/>
  <c r="Y16" i="59"/>
  <c r="O16" i="59"/>
  <c r="Q16" i="59" s="1"/>
  <c r="AL15" i="59"/>
  <c r="AA15" i="59"/>
  <c r="Y15" i="59"/>
  <c r="O15" i="59"/>
  <c r="Q15" i="59" s="1"/>
  <c r="AL14" i="59"/>
  <c r="AJ14" i="59"/>
  <c r="AJ15" i="59" s="1"/>
  <c r="AJ16" i="59" s="1"/>
  <c r="AJ17" i="59" s="1"/>
  <c r="AJ18" i="59" s="1"/>
  <c r="AJ19" i="59" s="1"/>
  <c r="AJ20" i="59" s="1"/>
  <c r="AJ21" i="59" s="1"/>
  <c r="AJ22" i="59" s="1"/>
  <c r="AJ23" i="59" s="1"/>
  <c r="AJ24" i="59" s="1"/>
  <c r="AJ25" i="59" s="1"/>
  <c r="AJ26" i="59" s="1"/>
  <c r="AJ27" i="59" s="1"/>
  <c r="AJ28" i="59" s="1"/>
  <c r="AJ29" i="59" s="1"/>
  <c r="AJ30" i="59" s="1"/>
  <c r="AJ31" i="59" s="1"/>
  <c r="AJ32" i="59" s="1"/>
  <c r="AJ33" i="59" s="1"/>
  <c r="AJ34" i="59" s="1"/>
  <c r="AJ35" i="59" s="1"/>
  <c r="AJ36" i="59" s="1"/>
  <c r="AJ37" i="59" s="1"/>
  <c r="AJ38" i="59" s="1"/>
  <c r="AJ39" i="59" s="1"/>
  <c r="AJ40" i="59" s="1"/>
  <c r="AJ41" i="59" s="1"/>
  <c r="AJ42" i="59" s="1"/>
  <c r="AJ43" i="59" s="1"/>
  <c r="AG14" i="59"/>
  <c r="AG15" i="59" s="1"/>
  <c r="AG16" i="59" s="1"/>
  <c r="AG17" i="59" s="1"/>
  <c r="AG18" i="59" s="1"/>
  <c r="AG19" i="59" s="1"/>
  <c r="AG20" i="59" s="1"/>
  <c r="AG21" i="59" s="1"/>
  <c r="AG22" i="59" s="1"/>
  <c r="AG23" i="59" s="1"/>
  <c r="AG24" i="59" s="1"/>
  <c r="AG25" i="59" s="1"/>
  <c r="AG26" i="59" s="1"/>
  <c r="AG27" i="59" s="1"/>
  <c r="AG28" i="59" s="1"/>
  <c r="AG29" i="59" s="1"/>
  <c r="AG30" i="59" s="1"/>
  <c r="AG31" i="59" s="1"/>
  <c r="AG32" i="59" s="1"/>
  <c r="AG33" i="59" s="1"/>
  <c r="AG34" i="59" s="1"/>
  <c r="AG35" i="59" s="1"/>
  <c r="AG36" i="59" s="1"/>
  <c r="AG37" i="59" s="1"/>
  <c r="AG38" i="59" s="1"/>
  <c r="AG39" i="59" s="1"/>
  <c r="AG40" i="59" s="1"/>
  <c r="AG41" i="59" s="1"/>
  <c r="AG42" i="59" s="1"/>
  <c r="AG43" i="59" s="1"/>
  <c r="AA14" i="59"/>
  <c r="Y14" i="59"/>
  <c r="O14" i="59"/>
  <c r="Q14" i="59" s="1"/>
  <c r="AL13" i="59"/>
  <c r="AA13" i="59"/>
  <c r="Y13" i="59"/>
  <c r="W13" i="59"/>
  <c r="W14" i="59" s="1"/>
  <c r="W15" i="59" s="1"/>
  <c r="W16" i="59" s="1"/>
  <c r="W17" i="59" s="1"/>
  <c r="W18" i="59" s="1"/>
  <c r="W19" i="59" s="1"/>
  <c r="W20" i="59" s="1"/>
  <c r="W21" i="59" s="1"/>
  <c r="W22" i="59" s="1"/>
  <c r="W23" i="59" s="1"/>
  <c r="W24" i="59" s="1"/>
  <c r="W25" i="59" s="1"/>
  <c r="W26" i="59" s="1"/>
  <c r="W27" i="59" s="1"/>
  <c r="W28" i="59" s="1"/>
  <c r="W29" i="59" s="1"/>
  <c r="W30" i="59" s="1"/>
  <c r="W31" i="59" s="1"/>
  <c r="W32" i="59" s="1"/>
  <c r="W33" i="59" s="1"/>
  <c r="W34" i="59" s="1"/>
  <c r="W35" i="59" s="1"/>
  <c r="W36" i="59" s="1"/>
  <c r="W37" i="59" s="1"/>
  <c r="W38" i="59" s="1"/>
  <c r="W39" i="59" s="1"/>
  <c r="W40" i="59" s="1"/>
  <c r="W41" i="59" s="1"/>
  <c r="W42" i="59" s="1"/>
  <c r="W43" i="59" s="1"/>
  <c r="W44" i="59" s="1"/>
  <c r="W45" i="59" s="1"/>
  <c r="W46" i="59" s="1"/>
  <c r="W47" i="59" s="1"/>
  <c r="W48" i="59" s="1"/>
  <c r="W49" i="59" s="1"/>
  <c r="W50" i="59" s="1"/>
  <c r="W51" i="59" s="1"/>
  <c r="W52" i="59" s="1"/>
  <c r="W53" i="59" s="1"/>
  <c r="W54" i="59" s="1"/>
  <c r="W55" i="59" s="1"/>
  <c r="W56" i="59" s="1"/>
  <c r="W57" i="59" s="1"/>
  <c r="W58" i="59" s="1"/>
  <c r="W59" i="59" s="1"/>
  <c r="W60" i="59" s="1"/>
  <c r="W61" i="59" s="1"/>
  <c r="W62" i="59" s="1"/>
  <c r="W63" i="59" s="1"/>
  <c r="W64" i="59" s="1"/>
  <c r="W65" i="59" s="1"/>
  <c r="W66" i="59" s="1"/>
  <c r="W67" i="59" s="1"/>
  <c r="W68" i="59" s="1"/>
  <c r="W69" i="59" s="1"/>
  <c r="W70" i="59" s="1"/>
  <c r="W71" i="59" s="1"/>
  <c r="W72" i="59" s="1"/>
  <c r="W73" i="59" s="1"/>
  <c r="W74" i="59" s="1"/>
  <c r="W75" i="59" s="1"/>
  <c r="W76" i="59" s="1"/>
  <c r="W77" i="59" s="1"/>
  <c r="W78" i="59" s="1"/>
  <c r="W79" i="59" s="1"/>
  <c r="W80" i="59" s="1"/>
  <c r="W81" i="59" s="1"/>
  <c r="W82" i="59" s="1"/>
  <c r="W83" i="59" s="1"/>
  <c r="W84" i="59" s="1"/>
  <c r="W85" i="59" s="1"/>
  <c r="W86" i="59" s="1"/>
  <c r="W87" i="59" s="1"/>
  <c r="W88" i="59" s="1"/>
  <c r="W89" i="59" s="1"/>
  <c r="W90" i="59" s="1"/>
  <c r="W91" i="59" s="1"/>
  <c r="W92" i="59" s="1"/>
  <c r="W93" i="59" s="1"/>
  <c r="W94" i="59" s="1"/>
  <c r="W95" i="59" s="1"/>
  <c r="W96" i="59" s="1"/>
  <c r="W97" i="59" s="1"/>
  <c r="W98" i="59" s="1"/>
  <c r="W99" i="59" s="1"/>
  <c r="W100" i="59" s="1"/>
  <c r="W101" i="59" s="1"/>
  <c r="W102" i="59" s="1"/>
  <c r="W103" i="59" s="1"/>
  <c r="W104" i="59" s="1"/>
  <c r="W105" i="59" s="1"/>
  <c r="W106" i="59" s="1"/>
  <c r="W107" i="59" s="1"/>
  <c r="W108" i="59" s="1"/>
  <c r="W109" i="59" s="1"/>
  <c r="W110" i="59" s="1"/>
  <c r="W111" i="59" s="1"/>
  <c r="W112" i="59" s="1"/>
  <c r="W113" i="59" s="1"/>
  <c r="W114" i="59" s="1"/>
  <c r="W115" i="59" s="1"/>
  <c r="O13" i="59"/>
  <c r="Q13" i="59" s="1"/>
  <c r="M13" i="59"/>
  <c r="M14" i="59" s="1"/>
  <c r="M15" i="59" s="1"/>
  <c r="M16" i="59" s="1"/>
  <c r="M17" i="59" s="1"/>
  <c r="M18" i="59" s="1"/>
  <c r="M19" i="59" s="1"/>
  <c r="M20" i="59" s="1"/>
  <c r="M21" i="59" s="1"/>
  <c r="M22" i="59" s="1"/>
  <c r="M23" i="59" s="1"/>
  <c r="M24" i="59" s="1"/>
  <c r="M25" i="59" s="1"/>
  <c r="M26" i="59" s="1"/>
  <c r="M27" i="59" s="1"/>
  <c r="M28" i="59" s="1"/>
  <c r="M29" i="59" s="1"/>
  <c r="M30" i="59" s="1"/>
  <c r="M31" i="59" s="1"/>
  <c r="M32" i="59" s="1"/>
  <c r="M33" i="59" s="1"/>
  <c r="M34" i="59" s="1"/>
  <c r="M35" i="59" s="1"/>
  <c r="M36" i="59" s="1"/>
  <c r="M37" i="59" s="1"/>
  <c r="M38" i="59" s="1"/>
  <c r="M39" i="59" s="1"/>
  <c r="M40" i="59" s="1"/>
  <c r="M41" i="59" s="1"/>
  <c r="M42" i="59" s="1"/>
  <c r="M43" i="59" s="1"/>
  <c r="M44" i="59" s="1"/>
  <c r="M45" i="59" s="1"/>
  <c r="M46" i="59" s="1"/>
  <c r="M47" i="59" s="1"/>
  <c r="M48" i="59" s="1"/>
  <c r="M49" i="59" s="1"/>
  <c r="M50" i="59" s="1"/>
  <c r="M51" i="59" s="1"/>
  <c r="M52" i="59" s="1"/>
  <c r="M53" i="59" s="1"/>
  <c r="M54" i="59" s="1"/>
  <c r="M55" i="59" s="1"/>
  <c r="M56" i="59" s="1"/>
  <c r="M57" i="59" s="1"/>
  <c r="M58" i="59" s="1"/>
  <c r="M59" i="59" s="1"/>
  <c r="M60" i="59" s="1"/>
  <c r="M61" i="59" s="1"/>
  <c r="M62" i="59" s="1"/>
  <c r="M63" i="59" s="1"/>
  <c r="M64" i="59" s="1"/>
  <c r="M65" i="59" s="1"/>
  <c r="M66" i="59" s="1"/>
  <c r="M67" i="59" s="1"/>
  <c r="M68" i="59" s="1"/>
  <c r="M69" i="59" s="1"/>
  <c r="M70" i="59" s="1"/>
  <c r="M71" i="59" s="1"/>
  <c r="M72" i="59" s="1"/>
  <c r="M73" i="59" s="1"/>
  <c r="M74" i="59" s="1"/>
  <c r="M75" i="59" s="1"/>
  <c r="M76" i="59" s="1"/>
  <c r="M77" i="59" s="1"/>
  <c r="M78" i="59" s="1"/>
  <c r="M79" i="59" s="1"/>
  <c r="M80" i="59" s="1"/>
  <c r="M81" i="59" s="1"/>
  <c r="M82" i="59" s="1"/>
  <c r="M83" i="59" s="1"/>
  <c r="M84" i="59" s="1"/>
  <c r="M85" i="59" s="1"/>
  <c r="M86" i="59" s="1"/>
  <c r="M87" i="59" s="1"/>
  <c r="M88" i="59" s="1"/>
  <c r="M89" i="59" s="1"/>
  <c r="M90" i="59" s="1"/>
  <c r="M91" i="59" s="1"/>
  <c r="M92" i="59" s="1"/>
  <c r="M93" i="59" s="1"/>
  <c r="M94" i="59" s="1"/>
  <c r="M95" i="59" s="1"/>
  <c r="M96" i="59" s="1"/>
  <c r="M97" i="59" s="1"/>
  <c r="M98" i="59" s="1"/>
  <c r="M99" i="59" s="1"/>
  <c r="M100" i="59" s="1"/>
  <c r="M101" i="59" s="1"/>
  <c r="M102" i="59" s="1"/>
  <c r="M103" i="59" s="1"/>
  <c r="M104" i="59" s="1"/>
  <c r="M105" i="59" s="1"/>
  <c r="M106" i="59" s="1"/>
  <c r="M107" i="59" s="1"/>
  <c r="M108" i="59" s="1"/>
  <c r="M109" i="59" s="1"/>
  <c r="M110" i="59" s="1"/>
  <c r="M111" i="59" s="1"/>
  <c r="M112" i="59" s="1"/>
  <c r="M113" i="59" s="1"/>
  <c r="M114" i="59" s="1"/>
  <c r="M115" i="59" s="1"/>
  <c r="I13" i="59"/>
  <c r="I14" i="59" s="1"/>
  <c r="I15" i="59" s="1"/>
  <c r="I16" i="59" s="1"/>
  <c r="I17" i="59" s="1"/>
  <c r="I18" i="59" s="1"/>
  <c r="I19" i="59" s="1"/>
  <c r="I20" i="59" s="1"/>
  <c r="I21" i="59" s="1"/>
  <c r="I22" i="59" s="1"/>
  <c r="I23" i="59" s="1"/>
  <c r="I24" i="59" s="1"/>
  <c r="I25" i="59" s="1"/>
  <c r="I26" i="59" s="1"/>
  <c r="I27" i="59" s="1"/>
  <c r="I28" i="59" s="1"/>
  <c r="I29" i="59" s="1"/>
  <c r="I30" i="59" s="1"/>
  <c r="I31" i="59" s="1"/>
  <c r="I32" i="59" s="1"/>
  <c r="I33" i="59" s="1"/>
  <c r="I34" i="59" s="1"/>
  <c r="I35" i="59" s="1"/>
  <c r="I36" i="59" s="1"/>
  <c r="I37" i="59" s="1"/>
  <c r="I38" i="59" s="1"/>
  <c r="I39" i="59" s="1"/>
  <c r="I40" i="59" s="1"/>
  <c r="I41" i="59" s="1"/>
  <c r="I42" i="59" s="1"/>
  <c r="I43" i="59" s="1"/>
  <c r="I44" i="59" s="1"/>
  <c r="I45" i="59" s="1"/>
  <c r="I46" i="59" s="1"/>
  <c r="I47" i="59" s="1"/>
  <c r="I48" i="59" s="1"/>
  <c r="I49" i="59" s="1"/>
  <c r="I50" i="59" s="1"/>
  <c r="I51" i="59" s="1"/>
  <c r="I52" i="59" s="1"/>
  <c r="I53" i="59" s="1"/>
  <c r="I54" i="59" s="1"/>
  <c r="I55" i="59" s="1"/>
  <c r="I56" i="59" s="1"/>
  <c r="I57" i="59" s="1"/>
  <c r="I58" i="59" s="1"/>
  <c r="I59" i="59" s="1"/>
  <c r="I60" i="59" s="1"/>
  <c r="I61" i="59" s="1"/>
  <c r="I62" i="59" s="1"/>
  <c r="I63" i="59" s="1"/>
  <c r="I64" i="59" s="1"/>
  <c r="I65" i="59" s="1"/>
  <c r="I66" i="59" s="1"/>
  <c r="I67" i="59" s="1"/>
  <c r="I68" i="59" s="1"/>
  <c r="I69" i="59" s="1"/>
  <c r="I70" i="59" s="1"/>
  <c r="I71" i="59" s="1"/>
  <c r="I72" i="59" s="1"/>
  <c r="I73" i="59" s="1"/>
  <c r="I74" i="59" s="1"/>
  <c r="I75" i="59" s="1"/>
  <c r="I76" i="59" s="1"/>
  <c r="I77" i="59" s="1"/>
  <c r="I78" i="59" s="1"/>
  <c r="I79" i="59" s="1"/>
  <c r="I80" i="59" s="1"/>
  <c r="I81" i="59" s="1"/>
  <c r="I82" i="59" s="1"/>
  <c r="I83" i="59" s="1"/>
  <c r="I84" i="59" s="1"/>
  <c r="I85" i="59" s="1"/>
  <c r="I86" i="59" s="1"/>
  <c r="I87" i="59" s="1"/>
  <c r="I88" i="59" s="1"/>
  <c r="I89" i="59" s="1"/>
  <c r="I90" i="59" s="1"/>
  <c r="I91" i="59" s="1"/>
  <c r="I92" i="59" s="1"/>
  <c r="I93" i="59" s="1"/>
  <c r="I94" i="59" s="1"/>
  <c r="I95" i="59" s="1"/>
  <c r="I96" i="59" s="1"/>
  <c r="I97" i="59" s="1"/>
  <c r="I98" i="59" s="1"/>
  <c r="I99" i="59" s="1"/>
  <c r="I100" i="59" s="1"/>
  <c r="I101" i="59" s="1"/>
  <c r="I102" i="59" s="1"/>
  <c r="I103" i="59" s="1"/>
  <c r="I104" i="59" s="1"/>
  <c r="I105" i="59" s="1"/>
  <c r="I106" i="59" s="1"/>
  <c r="I107" i="59" s="1"/>
  <c r="I108" i="59" s="1"/>
  <c r="I109" i="59" s="1"/>
  <c r="I110" i="59" s="1"/>
  <c r="I111" i="59" s="1"/>
  <c r="I112" i="59" s="1"/>
  <c r="I113" i="59" s="1"/>
  <c r="I114" i="59" s="1"/>
  <c r="I115" i="59" s="1"/>
  <c r="AA12" i="59"/>
  <c r="Y12" i="59"/>
  <c r="AC12" i="59" s="1"/>
  <c r="O12" i="59"/>
  <c r="S12" i="59" s="1"/>
  <c r="AC20" i="59" s="1"/>
  <c r="Y6" i="59" s="1"/>
  <c r="AG6" i="59"/>
  <c r="U6" i="59"/>
  <c r="K6" i="59"/>
  <c r="G6" i="59"/>
  <c r="Y115" i="58"/>
  <c r="AA115" i="58" s="1"/>
  <c r="O115" i="58"/>
  <c r="Q115" i="58" s="1"/>
  <c r="Y114" i="58"/>
  <c r="AA114" i="58" s="1"/>
  <c r="O114" i="58"/>
  <c r="Q114" i="58" s="1"/>
  <c r="Y113" i="58"/>
  <c r="AA113" i="58" s="1"/>
  <c r="O113" i="58"/>
  <c r="Q113" i="58" s="1"/>
  <c r="Y112" i="58"/>
  <c r="AA112" i="58" s="1"/>
  <c r="O112" i="58"/>
  <c r="Q112" i="58" s="1"/>
  <c r="Y111" i="58"/>
  <c r="AA111" i="58" s="1"/>
  <c r="Q111" i="58"/>
  <c r="O111" i="58"/>
  <c r="AA110" i="58"/>
  <c r="Y110" i="58"/>
  <c r="O110" i="58"/>
  <c r="Q110" i="58" s="1"/>
  <c r="Y109" i="58"/>
  <c r="AA109" i="58" s="1"/>
  <c r="Q109" i="58"/>
  <c r="O109" i="58"/>
  <c r="AA108" i="58"/>
  <c r="Y108" i="58"/>
  <c r="O108" i="58"/>
  <c r="Q108" i="58" s="1"/>
  <c r="Y107" i="58"/>
  <c r="AA107" i="58" s="1"/>
  <c r="Q107" i="58"/>
  <c r="O107" i="58"/>
  <c r="AA106" i="58"/>
  <c r="Y106" i="58"/>
  <c r="O106" i="58"/>
  <c r="Q106" i="58" s="1"/>
  <c r="Y105" i="58"/>
  <c r="AA105" i="58" s="1"/>
  <c r="Q105" i="58"/>
  <c r="O105" i="58"/>
  <c r="AA104" i="58"/>
  <c r="Y104" i="58"/>
  <c r="O104" i="58"/>
  <c r="Q104" i="58" s="1"/>
  <c r="Y103" i="58"/>
  <c r="AA103" i="58" s="1"/>
  <c r="Q103" i="58"/>
  <c r="O103" i="58"/>
  <c r="AA102" i="58"/>
  <c r="Y102" i="58"/>
  <c r="O102" i="58"/>
  <c r="Q102" i="58" s="1"/>
  <c r="Y101" i="58"/>
  <c r="AA101" i="58" s="1"/>
  <c r="Q101" i="58"/>
  <c r="O101" i="58"/>
  <c r="AA100" i="58"/>
  <c r="Y100" i="58"/>
  <c r="O100" i="58"/>
  <c r="Q100" i="58" s="1"/>
  <c r="Y99" i="58"/>
  <c r="AA99" i="58" s="1"/>
  <c r="Q99" i="58"/>
  <c r="O99" i="58"/>
  <c r="AA98" i="58"/>
  <c r="Y98" i="58"/>
  <c r="O98" i="58"/>
  <c r="Q98" i="58" s="1"/>
  <c r="Y97" i="58"/>
  <c r="AA97" i="58" s="1"/>
  <c r="Q97" i="58"/>
  <c r="O97" i="58"/>
  <c r="AA96" i="58"/>
  <c r="Y96" i="58"/>
  <c r="O96" i="58"/>
  <c r="Q96" i="58" s="1"/>
  <c r="Y95" i="58"/>
  <c r="AA95" i="58" s="1"/>
  <c r="Q95" i="58"/>
  <c r="O95" i="58"/>
  <c r="AA94" i="58"/>
  <c r="Y94" i="58"/>
  <c r="O94" i="58"/>
  <c r="Q94" i="58" s="1"/>
  <c r="Y93" i="58"/>
  <c r="AA93" i="58" s="1"/>
  <c r="Q93" i="58"/>
  <c r="O93" i="58"/>
  <c r="AA92" i="58"/>
  <c r="Y92" i="58"/>
  <c r="O92" i="58"/>
  <c r="Q92" i="58" s="1"/>
  <c r="Y91" i="58"/>
  <c r="AA91" i="58" s="1"/>
  <c r="Q91" i="58"/>
  <c r="O91" i="58"/>
  <c r="AA90" i="58"/>
  <c r="Y90" i="58"/>
  <c r="O90" i="58"/>
  <c r="Q90" i="58" s="1"/>
  <c r="Y89" i="58"/>
  <c r="AA89" i="58" s="1"/>
  <c r="Q89" i="58"/>
  <c r="O89" i="58"/>
  <c r="AA88" i="58"/>
  <c r="Y88" i="58"/>
  <c r="O88" i="58"/>
  <c r="Q88" i="58" s="1"/>
  <c r="Y87" i="58"/>
  <c r="AA87" i="58" s="1"/>
  <c r="Q87" i="58"/>
  <c r="O87" i="58"/>
  <c r="AA86" i="58"/>
  <c r="Y86" i="58"/>
  <c r="O86" i="58"/>
  <c r="Q86" i="58" s="1"/>
  <c r="Y85" i="58"/>
  <c r="AA85" i="58" s="1"/>
  <c r="Q85" i="58"/>
  <c r="O85" i="58"/>
  <c r="AA84" i="58"/>
  <c r="Y84" i="58"/>
  <c r="O84" i="58"/>
  <c r="Q84" i="58" s="1"/>
  <c r="Y83" i="58"/>
  <c r="AA83" i="58" s="1"/>
  <c r="Q83" i="58"/>
  <c r="O83" i="58"/>
  <c r="AA82" i="58"/>
  <c r="Y82" i="58"/>
  <c r="O82" i="58"/>
  <c r="Q82" i="58" s="1"/>
  <c r="AA81" i="58"/>
  <c r="Y81" i="58"/>
  <c r="O81" i="58"/>
  <c r="Q81" i="58" s="1"/>
  <c r="Y80" i="58"/>
  <c r="AA80" i="58" s="1"/>
  <c r="Q80" i="58"/>
  <c r="O80" i="58"/>
  <c r="AA79" i="58"/>
  <c r="Y79" i="58"/>
  <c r="O79" i="58"/>
  <c r="Q79" i="58" s="1"/>
  <c r="Y78" i="58"/>
  <c r="AA78" i="58" s="1"/>
  <c r="Q78" i="58"/>
  <c r="O78" i="58"/>
  <c r="AA77" i="58"/>
  <c r="Y77" i="58"/>
  <c r="O77" i="58"/>
  <c r="Q77" i="58" s="1"/>
  <c r="Y76" i="58"/>
  <c r="AA76" i="58" s="1"/>
  <c r="Q76" i="58"/>
  <c r="O76" i="58"/>
  <c r="AA75" i="58"/>
  <c r="Y75" i="58"/>
  <c r="O75" i="58"/>
  <c r="Q75" i="58" s="1"/>
  <c r="Y74" i="58"/>
  <c r="AA74" i="58" s="1"/>
  <c r="Q74" i="58"/>
  <c r="O74" i="58"/>
  <c r="AA73" i="58"/>
  <c r="Y73" i="58"/>
  <c r="O73" i="58"/>
  <c r="Q73" i="58" s="1"/>
  <c r="Y72" i="58"/>
  <c r="AA72" i="58" s="1"/>
  <c r="Q72" i="58"/>
  <c r="O72" i="58"/>
  <c r="AA71" i="58"/>
  <c r="Y71" i="58"/>
  <c r="O71" i="58"/>
  <c r="Q71" i="58" s="1"/>
  <c r="Y70" i="58"/>
  <c r="AA70" i="58" s="1"/>
  <c r="Q70" i="58"/>
  <c r="O70" i="58"/>
  <c r="AA69" i="58"/>
  <c r="Y69" i="58"/>
  <c r="O69" i="58"/>
  <c r="Q69" i="58" s="1"/>
  <c r="Y68" i="58"/>
  <c r="AA68" i="58" s="1"/>
  <c r="Q68" i="58"/>
  <c r="O68" i="58"/>
  <c r="AA67" i="58"/>
  <c r="Y67" i="58"/>
  <c r="O67" i="58"/>
  <c r="Q67" i="58" s="1"/>
  <c r="Y66" i="58"/>
  <c r="AA66" i="58" s="1"/>
  <c r="Q66" i="58"/>
  <c r="O66" i="58"/>
  <c r="AA65" i="58"/>
  <c r="Y65" i="58"/>
  <c r="O65" i="58"/>
  <c r="Q65" i="58" s="1"/>
  <c r="Y64" i="58"/>
  <c r="AA64" i="58" s="1"/>
  <c r="Q64" i="58"/>
  <c r="O64" i="58"/>
  <c r="AA63" i="58"/>
  <c r="Y63" i="58"/>
  <c r="O63" i="58"/>
  <c r="Q63" i="58" s="1"/>
  <c r="Y62" i="58"/>
  <c r="AA62" i="58" s="1"/>
  <c r="Q62" i="58"/>
  <c r="O62" i="58"/>
  <c r="AA61" i="58"/>
  <c r="Y61" i="58"/>
  <c r="O61" i="58"/>
  <c r="Q61" i="58" s="1"/>
  <c r="Y60" i="58"/>
  <c r="AA60" i="58" s="1"/>
  <c r="Q60" i="58"/>
  <c r="O60" i="58"/>
  <c r="AA59" i="58"/>
  <c r="Y59" i="58"/>
  <c r="O59" i="58"/>
  <c r="Q59" i="58" s="1"/>
  <c r="Y58" i="58"/>
  <c r="AA58" i="58" s="1"/>
  <c r="Q58" i="58"/>
  <c r="O58" i="58"/>
  <c r="AA57" i="58"/>
  <c r="Y57" i="58"/>
  <c r="O57" i="58"/>
  <c r="Q57" i="58" s="1"/>
  <c r="Y56" i="58"/>
  <c r="AA56" i="58" s="1"/>
  <c r="Q56" i="58"/>
  <c r="O56" i="58"/>
  <c r="AA55" i="58"/>
  <c r="Y55" i="58"/>
  <c r="O55" i="58"/>
  <c r="Q55" i="58" s="1"/>
  <c r="Y54" i="58"/>
  <c r="AA54" i="58" s="1"/>
  <c r="Q54" i="58"/>
  <c r="O54" i="58"/>
  <c r="AA53" i="58"/>
  <c r="Y53" i="58"/>
  <c r="O53" i="58"/>
  <c r="Q53" i="58" s="1"/>
  <c r="Y52" i="58"/>
  <c r="AA52" i="58" s="1"/>
  <c r="Q52" i="58"/>
  <c r="O52" i="58"/>
  <c r="AA51" i="58"/>
  <c r="Y51" i="58"/>
  <c r="O51" i="58"/>
  <c r="Q51" i="58" s="1"/>
  <c r="Y50" i="58"/>
  <c r="AA50" i="58" s="1"/>
  <c r="Q50" i="58"/>
  <c r="O50" i="58"/>
  <c r="AA49" i="58"/>
  <c r="Y49" i="58"/>
  <c r="O49" i="58"/>
  <c r="Q49" i="58" s="1"/>
  <c r="Y48" i="58"/>
  <c r="AA48" i="58" s="1"/>
  <c r="Q48" i="58"/>
  <c r="O48" i="58"/>
  <c r="AA47" i="58"/>
  <c r="Y47" i="58"/>
  <c r="O47" i="58"/>
  <c r="Q47" i="58" s="1"/>
  <c r="Y46" i="58"/>
  <c r="AA46" i="58" s="1"/>
  <c r="Q46" i="58"/>
  <c r="O46" i="58"/>
  <c r="AA45" i="58"/>
  <c r="Y45" i="58"/>
  <c r="O45" i="58"/>
  <c r="Q45" i="58" s="1"/>
  <c r="Y44" i="58"/>
  <c r="AA44" i="58" s="1"/>
  <c r="Q44" i="58"/>
  <c r="O44" i="58"/>
  <c r="AL43" i="58"/>
  <c r="Y43" i="58"/>
  <c r="AA43" i="58" s="1"/>
  <c r="Q43" i="58"/>
  <c r="O43" i="58"/>
  <c r="AL42" i="58"/>
  <c r="Y42" i="58"/>
  <c r="AA42" i="58" s="1"/>
  <c r="Q42" i="58"/>
  <c r="O42" i="58"/>
  <c r="AL41" i="58"/>
  <c r="Y41" i="58"/>
  <c r="AA41" i="58" s="1"/>
  <c r="Q41" i="58"/>
  <c r="O41" i="58"/>
  <c r="AL40" i="58"/>
  <c r="Y40" i="58"/>
  <c r="AA40" i="58" s="1"/>
  <c r="Q40" i="58"/>
  <c r="O40" i="58"/>
  <c r="AL39" i="58"/>
  <c r="Y39" i="58"/>
  <c r="AA39" i="58" s="1"/>
  <c r="Q39" i="58"/>
  <c r="O39" i="58"/>
  <c r="AL38" i="58"/>
  <c r="Y38" i="58"/>
  <c r="AA38" i="58" s="1"/>
  <c r="Q38" i="58"/>
  <c r="O38" i="58"/>
  <c r="AL37" i="58"/>
  <c r="Y37" i="58"/>
  <c r="AA37" i="58" s="1"/>
  <c r="Q37" i="58"/>
  <c r="O37" i="58"/>
  <c r="AL36" i="58"/>
  <c r="Y36" i="58"/>
  <c r="AA36" i="58" s="1"/>
  <c r="Q36" i="58"/>
  <c r="O36" i="58"/>
  <c r="AL35" i="58"/>
  <c r="Y35" i="58"/>
  <c r="AA35" i="58" s="1"/>
  <c r="Q35" i="58"/>
  <c r="O35" i="58"/>
  <c r="AL34" i="58"/>
  <c r="Y34" i="58"/>
  <c r="AA34" i="58" s="1"/>
  <c r="Q34" i="58"/>
  <c r="O34" i="58"/>
  <c r="AL33" i="58"/>
  <c r="Y33" i="58"/>
  <c r="AA33" i="58" s="1"/>
  <c r="Q33" i="58"/>
  <c r="O33" i="58"/>
  <c r="AL32" i="58"/>
  <c r="Y32" i="58"/>
  <c r="AA32" i="58" s="1"/>
  <c r="Q32" i="58"/>
  <c r="O32" i="58"/>
  <c r="AL31" i="58"/>
  <c r="Y31" i="58"/>
  <c r="AA31" i="58" s="1"/>
  <c r="Q31" i="58"/>
  <c r="O31" i="58"/>
  <c r="AL30" i="58"/>
  <c r="Y30" i="58"/>
  <c r="AA30" i="58" s="1"/>
  <c r="Q30" i="58"/>
  <c r="O30" i="58"/>
  <c r="AL29" i="58"/>
  <c r="Y29" i="58"/>
  <c r="AA29" i="58" s="1"/>
  <c r="Q29" i="58"/>
  <c r="O29" i="58"/>
  <c r="AL28" i="58"/>
  <c r="Y28" i="58"/>
  <c r="AA28" i="58" s="1"/>
  <c r="Q28" i="58"/>
  <c r="O28" i="58"/>
  <c r="AL27" i="58"/>
  <c r="Y27" i="58"/>
  <c r="AA27" i="58" s="1"/>
  <c r="Q27" i="58"/>
  <c r="O27" i="58"/>
  <c r="AL26" i="58"/>
  <c r="Y26" i="58"/>
  <c r="AA26" i="58" s="1"/>
  <c r="Q26" i="58"/>
  <c r="O26" i="58"/>
  <c r="AL25" i="58"/>
  <c r="Y25" i="58"/>
  <c r="AA25" i="58" s="1"/>
  <c r="Q25" i="58"/>
  <c r="O25" i="58"/>
  <c r="AL24" i="58"/>
  <c r="Y24" i="58"/>
  <c r="AA24" i="58" s="1"/>
  <c r="Q24" i="58"/>
  <c r="O24" i="58"/>
  <c r="AL23" i="58"/>
  <c r="Y23" i="58"/>
  <c r="AA23" i="58" s="1"/>
  <c r="Q23" i="58"/>
  <c r="O23" i="58"/>
  <c r="AL22" i="58"/>
  <c r="Y22" i="58"/>
  <c r="AA22" i="58" s="1"/>
  <c r="Q22" i="58"/>
  <c r="O22" i="58"/>
  <c r="AL21" i="58"/>
  <c r="Y21" i="58"/>
  <c r="AA21" i="58" s="1"/>
  <c r="Q21" i="58"/>
  <c r="O21" i="58"/>
  <c r="AL20" i="58"/>
  <c r="AA20" i="58"/>
  <c r="Y20" i="58"/>
  <c r="O20" i="58"/>
  <c r="Q20" i="58" s="1"/>
  <c r="AL19" i="58"/>
  <c r="AA19" i="58"/>
  <c r="Y19" i="58"/>
  <c r="O19" i="58"/>
  <c r="Q19" i="58" s="1"/>
  <c r="AL18" i="58"/>
  <c r="AA18" i="58"/>
  <c r="Y18" i="58"/>
  <c r="O18" i="58"/>
  <c r="Q18" i="58" s="1"/>
  <c r="AL17" i="58"/>
  <c r="AA17" i="58"/>
  <c r="Y17" i="58"/>
  <c r="O17" i="58"/>
  <c r="Q17" i="58" s="1"/>
  <c r="AL16" i="58"/>
  <c r="AA16" i="58"/>
  <c r="Y16" i="58"/>
  <c r="O16" i="58"/>
  <c r="Q16" i="58" s="1"/>
  <c r="AL15" i="58"/>
  <c r="AA15" i="58"/>
  <c r="Y15" i="58"/>
  <c r="O15" i="58"/>
  <c r="Q15" i="58" s="1"/>
  <c r="AL14" i="58"/>
  <c r="AJ14" i="58"/>
  <c r="AJ15" i="58" s="1"/>
  <c r="AJ16" i="58" s="1"/>
  <c r="AJ17" i="58" s="1"/>
  <c r="AJ18" i="58" s="1"/>
  <c r="AJ19" i="58" s="1"/>
  <c r="AJ20" i="58" s="1"/>
  <c r="AJ21" i="58" s="1"/>
  <c r="AJ22" i="58" s="1"/>
  <c r="AJ23" i="58" s="1"/>
  <c r="AJ24" i="58" s="1"/>
  <c r="AJ25" i="58" s="1"/>
  <c r="AJ26" i="58" s="1"/>
  <c r="AJ27" i="58" s="1"/>
  <c r="AJ28" i="58" s="1"/>
  <c r="AJ29" i="58" s="1"/>
  <c r="AJ30" i="58" s="1"/>
  <c r="AJ31" i="58" s="1"/>
  <c r="AJ32" i="58" s="1"/>
  <c r="AJ33" i="58" s="1"/>
  <c r="AJ34" i="58" s="1"/>
  <c r="AJ35" i="58" s="1"/>
  <c r="AJ36" i="58" s="1"/>
  <c r="AJ37" i="58" s="1"/>
  <c r="AJ38" i="58" s="1"/>
  <c r="AJ39" i="58" s="1"/>
  <c r="AJ40" i="58" s="1"/>
  <c r="AJ41" i="58" s="1"/>
  <c r="AJ42" i="58" s="1"/>
  <c r="AJ43" i="58" s="1"/>
  <c r="AG14" i="58"/>
  <c r="AG15" i="58" s="1"/>
  <c r="AG16" i="58" s="1"/>
  <c r="AG17" i="58" s="1"/>
  <c r="AG18" i="58" s="1"/>
  <c r="AG19" i="58" s="1"/>
  <c r="AG20" i="58" s="1"/>
  <c r="AG21" i="58" s="1"/>
  <c r="AG22" i="58" s="1"/>
  <c r="AG23" i="58" s="1"/>
  <c r="AG24" i="58" s="1"/>
  <c r="AG25" i="58" s="1"/>
  <c r="AG26" i="58" s="1"/>
  <c r="AG27" i="58" s="1"/>
  <c r="AG28" i="58" s="1"/>
  <c r="AG29" i="58" s="1"/>
  <c r="AG30" i="58" s="1"/>
  <c r="AG31" i="58" s="1"/>
  <c r="AG32" i="58" s="1"/>
  <c r="AG33" i="58" s="1"/>
  <c r="AG34" i="58" s="1"/>
  <c r="AG35" i="58" s="1"/>
  <c r="AG36" i="58" s="1"/>
  <c r="AG37" i="58" s="1"/>
  <c r="AG38" i="58" s="1"/>
  <c r="AG39" i="58" s="1"/>
  <c r="AG40" i="58" s="1"/>
  <c r="AG41" i="58" s="1"/>
  <c r="AG42" i="58" s="1"/>
  <c r="AG43" i="58" s="1"/>
  <c r="AA14" i="58"/>
  <c r="Y14" i="58"/>
  <c r="O14" i="58"/>
  <c r="Q14" i="58" s="1"/>
  <c r="AL13" i="58"/>
  <c r="AA13" i="58"/>
  <c r="Y13" i="58"/>
  <c r="W13" i="58"/>
  <c r="W14" i="58" s="1"/>
  <c r="W15" i="58" s="1"/>
  <c r="W16" i="58" s="1"/>
  <c r="W17" i="58" s="1"/>
  <c r="W18" i="58" s="1"/>
  <c r="W19" i="58" s="1"/>
  <c r="W20" i="58" s="1"/>
  <c r="W21" i="58" s="1"/>
  <c r="W22" i="58" s="1"/>
  <c r="W23" i="58" s="1"/>
  <c r="W24" i="58" s="1"/>
  <c r="W25" i="58" s="1"/>
  <c r="W26" i="58" s="1"/>
  <c r="W27" i="58" s="1"/>
  <c r="W28" i="58" s="1"/>
  <c r="W29" i="58" s="1"/>
  <c r="W30" i="58" s="1"/>
  <c r="W31" i="58" s="1"/>
  <c r="W32" i="58" s="1"/>
  <c r="W33" i="58" s="1"/>
  <c r="W34" i="58" s="1"/>
  <c r="W35" i="58" s="1"/>
  <c r="W36" i="58" s="1"/>
  <c r="W37" i="58" s="1"/>
  <c r="W38" i="58" s="1"/>
  <c r="W39" i="58" s="1"/>
  <c r="W40" i="58" s="1"/>
  <c r="W41" i="58" s="1"/>
  <c r="W42" i="58" s="1"/>
  <c r="W43" i="58" s="1"/>
  <c r="W44" i="58" s="1"/>
  <c r="W45" i="58" s="1"/>
  <c r="W46" i="58" s="1"/>
  <c r="W47" i="58" s="1"/>
  <c r="W48" i="58" s="1"/>
  <c r="W49" i="58" s="1"/>
  <c r="W50" i="58" s="1"/>
  <c r="W51" i="58" s="1"/>
  <c r="W52" i="58" s="1"/>
  <c r="W53" i="58" s="1"/>
  <c r="W54" i="58" s="1"/>
  <c r="W55" i="58" s="1"/>
  <c r="W56" i="58" s="1"/>
  <c r="W57" i="58" s="1"/>
  <c r="W58" i="58" s="1"/>
  <c r="W59" i="58" s="1"/>
  <c r="W60" i="58" s="1"/>
  <c r="W61" i="58" s="1"/>
  <c r="W62" i="58" s="1"/>
  <c r="W63" i="58" s="1"/>
  <c r="W64" i="58" s="1"/>
  <c r="W65" i="58" s="1"/>
  <c r="W66" i="58" s="1"/>
  <c r="W67" i="58" s="1"/>
  <c r="W68" i="58" s="1"/>
  <c r="W69" i="58" s="1"/>
  <c r="W70" i="58" s="1"/>
  <c r="W71" i="58" s="1"/>
  <c r="W72" i="58" s="1"/>
  <c r="W73" i="58" s="1"/>
  <c r="W74" i="58" s="1"/>
  <c r="W75" i="58" s="1"/>
  <c r="W76" i="58" s="1"/>
  <c r="W77" i="58" s="1"/>
  <c r="W78" i="58" s="1"/>
  <c r="W79" i="58" s="1"/>
  <c r="W80" i="58" s="1"/>
  <c r="W81" i="58" s="1"/>
  <c r="W82" i="58" s="1"/>
  <c r="W83" i="58" s="1"/>
  <c r="W84" i="58" s="1"/>
  <c r="W85" i="58" s="1"/>
  <c r="W86" i="58" s="1"/>
  <c r="W87" i="58" s="1"/>
  <c r="W88" i="58" s="1"/>
  <c r="W89" i="58" s="1"/>
  <c r="W90" i="58" s="1"/>
  <c r="W91" i="58" s="1"/>
  <c r="W92" i="58" s="1"/>
  <c r="W93" i="58" s="1"/>
  <c r="W94" i="58" s="1"/>
  <c r="W95" i="58" s="1"/>
  <c r="W96" i="58" s="1"/>
  <c r="W97" i="58" s="1"/>
  <c r="W98" i="58" s="1"/>
  <c r="W99" i="58" s="1"/>
  <c r="W100" i="58" s="1"/>
  <c r="W101" i="58" s="1"/>
  <c r="W102" i="58" s="1"/>
  <c r="W103" i="58" s="1"/>
  <c r="W104" i="58" s="1"/>
  <c r="W105" i="58" s="1"/>
  <c r="W106" i="58" s="1"/>
  <c r="W107" i="58" s="1"/>
  <c r="W108" i="58" s="1"/>
  <c r="W109" i="58" s="1"/>
  <c r="W110" i="58" s="1"/>
  <c r="W111" i="58" s="1"/>
  <c r="W112" i="58" s="1"/>
  <c r="W113" i="58" s="1"/>
  <c r="W114" i="58" s="1"/>
  <c r="W115" i="58" s="1"/>
  <c r="O13" i="58"/>
  <c r="Q13" i="58" s="1"/>
  <c r="M13" i="58"/>
  <c r="M14" i="58" s="1"/>
  <c r="M15" i="58" s="1"/>
  <c r="M16" i="58" s="1"/>
  <c r="M17" i="58" s="1"/>
  <c r="M18" i="58" s="1"/>
  <c r="M19" i="58" s="1"/>
  <c r="M20" i="58" s="1"/>
  <c r="M21" i="58" s="1"/>
  <c r="M22" i="58" s="1"/>
  <c r="M23" i="58" s="1"/>
  <c r="M24" i="58" s="1"/>
  <c r="M25" i="58" s="1"/>
  <c r="M26" i="58" s="1"/>
  <c r="M27" i="58" s="1"/>
  <c r="M28" i="58" s="1"/>
  <c r="M29" i="58" s="1"/>
  <c r="M30" i="58" s="1"/>
  <c r="M31" i="58" s="1"/>
  <c r="M32" i="58" s="1"/>
  <c r="M33" i="58" s="1"/>
  <c r="M34" i="58" s="1"/>
  <c r="M35" i="58" s="1"/>
  <c r="M36" i="58" s="1"/>
  <c r="M37" i="58" s="1"/>
  <c r="M38" i="58" s="1"/>
  <c r="M39" i="58" s="1"/>
  <c r="M40" i="58" s="1"/>
  <c r="M41" i="58" s="1"/>
  <c r="M42" i="58" s="1"/>
  <c r="M43" i="58" s="1"/>
  <c r="M44" i="58" s="1"/>
  <c r="M45" i="58" s="1"/>
  <c r="M46" i="58" s="1"/>
  <c r="M47" i="58" s="1"/>
  <c r="M48" i="58" s="1"/>
  <c r="M49" i="58" s="1"/>
  <c r="M50" i="58" s="1"/>
  <c r="M51" i="58" s="1"/>
  <c r="M52" i="58" s="1"/>
  <c r="M53" i="58" s="1"/>
  <c r="M54" i="58" s="1"/>
  <c r="M55" i="58" s="1"/>
  <c r="M56" i="58" s="1"/>
  <c r="M57" i="58" s="1"/>
  <c r="M58" i="58" s="1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M81" i="58" s="1"/>
  <c r="M82" i="58" s="1"/>
  <c r="M83" i="58" s="1"/>
  <c r="M84" i="58" s="1"/>
  <c r="M85" i="58" s="1"/>
  <c r="M86" i="58" s="1"/>
  <c r="M87" i="58" s="1"/>
  <c r="M88" i="58" s="1"/>
  <c r="M89" i="58" s="1"/>
  <c r="M90" i="58" s="1"/>
  <c r="M91" i="58" s="1"/>
  <c r="M92" i="58" s="1"/>
  <c r="M93" i="58" s="1"/>
  <c r="M94" i="58" s="1"/>
  <c r="M95" i="58" s="1"/>
  <c r="M96" i="58" s="1"/>
  <c r="M97" i="58" s="1"/>
  <c r="M98" i="58" s="1"/>
  <c r="M99" i="58" s="1"/>
  <c r="M100" i="58" s="1"/>
  <c r="M101" i="58" s="1"/>
  <c r="M102" i="58" s="1"/>
  <c r="M103" i="58" s="1"/>
  <c r="M104" i="58" s="1"/>
  <c r="M105" i="58" s="1"/>
  <c r="M106" i="58" s="1"/>
  <c r="M107" i="58" s="1"/>
  <c r="M108" i="58" s="1"/>
  <c r="M109" i="58" s="1"/>
  <c r="M110" i="58" s="1"/>
  <c r="M111" i="58" s="1"/>
  <c r="M112" i="58" s="1"/>
  <c r="M113" i="58" s="1"/>
  <c r="M114" i="58" s="1"/>
  <c r="M115" i="58" s="1"/>
  <c r="I13" i="58"/>
  <c r="I14" i="58" s="1"/>
  <c r="I15" i="58" s="1"/>
  <c r="I16" i="58" s="1"/>
  <c r="I17" i="58" s="1"/>
  <c r="I18" i="58" s="1"/>
  <c r="I19" i="58" s="1"/>
  <c r="I20" i="58" s="1"/>
  <c r="I21" i="58" s="1"/>
  <c r="I22" i="58" s="1"/>
  <c r="I23" i="58" s="1"/>
  <c r="I24" i="58" s="1"/>
  <c r="I25" i="58" s="1"/>
  <c r="I26" i="58" s="1"/>
  <c r="I27" i="58" s="1"/>
  <c r="I28" i="58" s="1"/>
  <c r="I29" i="58" s="1"/>
  <c r="I30" i="58" s="1"/>
  <c r="I31" i="58" s="1"/>
  <c r="I32" i="58" s="1"/>
  <c r="I33" i="58" s="1"/>
  <c r="I34" i="58" s="1"/>
  <c r="I35" i="58" s="1"/>
  <c r="I36" i="58" s="1"/>
  <c r="I37" i="58" s="1"/>
  <c r="I38" i="58" s="1"/>
  <c r="I39" i="58" s="1"/>
  <c r="I40" i="58" s="1"/>
  <c r="I41" i="58" s="1"/>
  <c r="I42" i="58" s="1"/>
  <c r="I43" i="58" s="1"/>
  <c r="I44" i="58" s="1"/>
  <c r="I45" i="58" s="1"/>
  <c r="I46" i="58" s="1"/>
  <c r="I47" i="58" s="1"/>
  <c r="I48" i="58" s="1"/>
  <c r="I49" i="58" s="1"/>
  <c r="I50" i="58" s="1"/>
  <c r="I51" i="58" s="1"/>
  <c r="I52" i="58" s="1"/>
  <c r="I53" i="58" s="1"/>
  <c r="I54" i="58" s="1"/>
  <c r="I55" i="58" s="1"/>
  <c r="I56" i="58" s="1"/>
  <c r="I57" i="58" s="1"/>
  <c r="I58" i="58" s="1"/>
  <c r="I59" i="58" s="1"/>
  <c r="I60" i="58" s="1"/>
  <c r="I61" i="58" s="1"/>
  <c r="I62" i="58" s="1"/>
  <c r="I63" i="58" s="1"/>
  <c r="I64" i="58" s="1"/>
  <c r="I65" i="58" s="1"/>
  <c r="I66" i="58" s="1"/>
  <c r="I67" i="58" s="1"/>
  <c r="I68" i="58" s="1"/>
  <c r="I69" i="58" s="1"/>
  <c r="I70" i="58" s="1"/>
  <c r="I71" i="58" s="1"/>
  <c r="I72" i="58" s="1"/>
  <c r="I73" i="58" s="1"/>
  <c r="I74" i="58" s="1"/>
  <c r="I75" i="58" s="1"/>
  <c r="I76" i="58" s="1"/>
  <c r="I77" i="58" s="1"/>
  <c r="I78" i="58" s="1"/>
  <c r="I79" i="58" s="1"/>
  <c r="I80" i="58" s="1"/>
  <c r="I81" i="58" s="1"/>
  <c r="I82" i="58" s="1"/>
  <c r="I83" i="58" s="1"/>
  <c r="I84" i="58" s="1"/>
  <c r="I85" i="58" s="1"/>
  <c r="I86" i="58" s="1"/>
  <c r="I87" i="58" s="1"/>
  <c r="I88" i="58" s="1"/>
  <c r="I89" i="58" s="1"/>
  <c r="I90" i="58" s="1"/>
  <c r="I91" i="58" s="1"/>
  <c r="I92" i="58" s="1"/>
  <c r="I93" i="58" s="1"/>
  <c r="I94" i="58" s="1"/>
  <c r="I95" i="58" s="1"/>
  <c r="I96" i="58" s="1"/>
  <c r="I97" i="58" s="1"/>
  <c r="I98" i="58" s="1"/>
  <c r="I99" i="58" s="1"/>
  <c r="I100" i="58" s="1"/>
  <c r="I101" i="58" s="1"/>
  <c r="I102" i="58" s="1"/>
  <c r="I103" i="58" s="1"/>
  <c r="I104" i="58" s="1"/>
  <c r="I105" i="58" s="1"/>
  <c r="I106" i="58" s="1"/>
  <c r="I107" i="58" s="1"/>
  <c r="I108" i="58" s="1"/>
  <c r="I109" i="58" s="1"/>
  <c r="I110" i="58" s="1"/>
  <c r="I111" i="58" s="1"/>
  <c r="I112" i="58" s="1"/>
  <c r="I113" i="58" s="1"/>
  <c r="I114" i="58" s="1"/>
  <c r="I115" i="58" s="1"/>
  <c r="AA12" i="58"/>
  <c r="Y12" i="58"/>
  <c r="AC12" i="58" s="1"/>
  <c r="O12" i="58"/>
  <c r="Q12" i="58" s="1"/>
  <c r="AG6" i="58"/>
  <c r="U6" i="58"/>
  <c r="K6" i="58"/>
  <c r="G6" i="58"/>
  <c r="Y115" i="57"/>
  <c r="AA115" i="57" s="1"/>
  <c r="Q115" i="57"/>
  <c r="O115" i="57"/>
  <c r="AA114" i="57"/>
  <c r="Y114" i="57"/>
  <c r="O114" i="57"/>
  <c r="Q114" i="57" s="1"/>
  <c r="Y113" i="57"/>
  <c r="AA113" i="57" s="1"/>
  <c r="Q113" i="57"/>
  <c r="O113" i="57"/>
  <c r="AA112" i="57"/>
  <c r="Y112" i="57"/>
  <c r="O112" i="57"/>
  <c r="Q112" i="57" s="1"/>
  <c r="Y111" i="57"/>
  <c r="AA111" i="57" s="1"/>
  <c r="Q111" i="57"/>
  <c r="O111" i="57"/>
  <c r="AA110" i="57"/>
  <c r="Y110" i="57"/>
  <c r="O110" i="57"/>
  <c r="Q110" i="57" s="1"/>
  <c r="Y109" i="57"/>
  <c r="AA109" i="57" s="1"/>
  <c r="Q109" i="57"/>
  <c r="O109" i="57"/>
  <c r="AA108" i="57"/>
  <c r="Y108" i="57"/>
  <c r="O108" i="57"/>
  <c r="Q108" i="57" s="1"/>
  <c r="Y107" i="57"/>
  <c r="AA107" i="57" s="1"/>
  <c r="Q107" i="57"/>
  <c r="O107" i="57"/>
  <c r="AA106" i="57"/>
  <c r="Y106" i="57"/>
  <c r="O106" i="57"/>
  <c r="Q106" i="57" s="1"/>
  <c r="Y105" i="57"/>
  <c r="AA105" i="57" s="1"/>
  <c r="Q105" i="57"/>
  <c r="O105" i="57"/>
  <c r="AA104" i="57"/>
  <c r="Y104" i="57"/>
  <c r="O104" i="57"/>
  <c r="Q104" i="57" s="1"/>
  <c r="Y103" i="57"/>
  <c r="AA103" i="57" s="1"/>
  <c r="Q103" i="57"/>
  <c r="O103" i="57"/>
  <c r="AA102" i="57"/>
  <c r="Y102" i="57"/>
  <c r="O102" i="57"/>
  <c r="Q102" i="57" s="1"/>
  <c r="Y101" i="57"/>
  <c r="AA101" i="57" s="1"/>
  <c r="Q101" i="57"/>
  <c r="O101" i="57"/>
  <c r="AA100" i="57"/>
  <c r="Y100" i="57"/>
  <c r="O100" i="57"/>
  <c r="Q100" i="57" s="1"/>
  <c r="Y99" i="57"/>
  <c r="AA99" i="57" s="1"/>
  <c r="Q99" i="57"/>
  <c r="O99" i="57"/>
  <c r="AA98" i="57"/>
  <c r="Y98" i="57"/>
  <c r="O98" i="57"/>
  <c r="Q98" i="57" s="1"/>
  <c r="Y97" i="57"/>
  <c r="AA97" i="57" s="1"/>
  <c r="Q97" i="57"/>
  <c r="O97" i="57"/>
  <c r="AA96" i="57"/>
  <c r="Y96" i="57"/>
  <c r="O96" i="57"/>
  <c r="Q96" i="57" s="1"/>
  <c r="Y95" i="57"/>
  <c r="AA95" i="57" s="1"/>
  <c r="Q95" i="57"/>
  <c r="O95" i="57"/>
  <c r="AA94" i="57"/>
  <c r="Y94" i="57"/>
  <c r="O94" i="57"/>
  <c r="Q94" i="57" s="1"/>
  <c r="Y93" i="57"/>
  <c r="AA93" i="57" s="1"/>
  <c r="Q93" i="57"/>
  <c r="O93" i="57"/>
  <c r="AA92" i="57"/>
  <c r="Y92" i="57"/>
  <c r="O92" i="57"/>
  <c r="Q92" i="57" s="1"/>
  <c r="Y91" i="57"/>
  <c r="AA91" i="57" s="1"/>
  <c r="Q91" i="57"/>
  <c r="O91" i="57"/>
  <c r="AA90" i="57"/>
  <c r="Y90" i="57"/>
  <c r="O90" i="57"/>
  <c r="Q90" i="57" s="1"/>
  <c r="Y89" i="57"/>
  <c r="AA89" i="57" s="1"/>
  <c r="Q89" i="57"/>
  <c r="O89" i="57"/>
  <c r="AA88" i="57"/>
  <c r="Y88" i="57"/>
  <c r="O88" i="57"/>
  <c r="Q88" i="57" s="1"/>
  <c r="Y87" i="57"/>
  <c r="AA87" i="57" s="1"/>
  <c r="Q87" i="57"/>
  <c r="O87" i="57"/>
  <c r="AA86" i="57"/>
  <c r="Y86" i="57"/>
  <c r="O86" i="57"/>
  <c r="Q86" i="57" s="1"/>
  <c r="Y85" i="57"/>
  <c r="AA85" i="57" s="1"/>
  <c r="Q85" i="57"/>
  <c r="O85" i="57"/>
  <c r="AA84" i="57"/>
  <c r="Y84" i="57"/>
  <c r="O84" i="57"/>
  <c r="Q84" i="57" s="1"/>
  <c r="Y83" i="57"/>
  <c r="AA83" i="57" s="1"/>
  <c r="Q83" i="57"/>
  <c r="O83" i="57"/>
  <c r="AA82" i="57"/>
  <c r="Y82" i="57"/>
  <c r="O82" i="57"/>
  <c r="Q82" i="57" s="1"/>
  <c r="Y81" i="57"/>
  <c r="AA81" i="57" s="1"/>
  <c r="Q81" i="57"/>
  <c r="O81" i="57"/>
  <c r="AA80" i="57"/>
  <c r="Y80" i="57"/>
  <c r="O80" i="57"/>
  <c r="Q80" i="57" s="1"/>
  <c r="Y79" i="57"/>
  <c r="AA79" i="57" s="1"/>
  <c r="Q79" i="57"/>
  <c r="O79" i="57"/>
  <c r="AA78" i="57"/>
  <c r="Y78" i="57"/>
  <c r="O78" i="57"/>
  <c r="Q78" i="57" s="1"/>
  <c r="Y77" i="57"/>
  <c r="AA77" i="57" s="1"/>
  <c r="Q77" i="57"/>
  <c r="O77" i="57"/>
  <c r="AA76" i="57"/>
  <c r="Y76" i="57"/>
  <c r="O76" i="57"/>
  <c r="Q76" i="57" s="1"/>
  <c r="Y75" i="57"/>
  <c r="AA75" i="57" s="1"/>
  <c r="Q75" i="57"/>
  <c r="O75" i="57"/>
  <c r="AA74" i="57"/>
  <c r="Y74" i="57"/>
  <c r="O74" i="57"/>
  <c r="Q74" i="57" s="1"/>
  <c r="Y73" i="57"/>
  <c r="AA73" i="57" s="1"/>
  <c r="Q73" i="57"/>
  <c r="O73" i="57"/>
  <c r="AA72" i="57"/>
  <c r="Y72" i="57"/>
  <c r="O72" i="57"/>
  <c r="Q72" i="57" s="1"/>
  <c r="Y71" i="57"/>
  <c r="AA71" i="57" s="1"/>
  <c r="Q71" i="57"/>
  <c r="O71" i="57"/>
  <c r="AA70" i="57"/>
  <c r="Y70" i="57"/>
  <c r="O70" i="57"/>
  <c r="Q70" i="57" s="1"/>
  <c r="Y69" i="57"/>
  <c r="AA69" i="57" s="1"/>
  <c r="Q69" i="57"/>
  <c r="O69" i="57"/>
  <c r="AA68" i="57"/>
  <c r="Y68" i="57"/>
  <c r="O68" i="57"/>
  <c r="Q68" i="57" s="1"/>
  <c r="Y67" i="57"/>
  <c r="AA67" i="57" s="1"/>
  <c r="Q67" i="57"/>
  <c r="O67" i="57"/>
  <c r="AA66" i="57"/>
  <c r="Y66" i="57"/>
  <c r="O66" i="57"/>
  <c r="Q66" i="57" s="1"/>
  <c r="Y65" i="57"/>
  <c r="AA65" i="57" s="1"/>
  <c r="Q65" i="57"/>
  <c r="O65" i="57"/>
  <c r="AA64" i="57"/>
  <c r="Y64" i="57"/>
  <c r="O64" i="57"/>
  <c r="Q64" i="57" s="1"/>
  <c r="Y63" i="57"/>
  <c r="AA63" i="57" s="1"/>
  <c r="Q63" i="57"/>
  <c r="O63" i="57"/>
  <c r="AA62" i="57"/>
  <c r="Y62" i="57"/>
  <c r="O62" i="57"/>
  <c r="Q62" i="57" s="1"/>
  <c r="Y61" i="57"/>
  <c r="AA61" i="57" s="1"/>
  <c r="Q61" i="57"/>
  <c r="O61" i="57"/>
  <c r="AA60" i="57"/>
  <c r="Y60" i="57"/>
  <c r="O60" i="57"/>
  <c r="Q60" i="57" s="1"/>
  <c r="Y59" i="57"/>
  <c r="AA59" i="57" s="1"/>
  <c r="Q59" i="57"/>
  <c r="O59" i="57"/>
  <c r="AA58" i="57"/>
  <c r="Y58" i="57"/>
  <c r="O58" i="57"/>
  <c r="Q58" i="57" s="1"/>
  <c r="Y57" i="57"/>
  <c r="AA57" i="57" s="1"/>
  <c r="Q57" i="57"/>
  <c r="O57" i="57"/>
  <c r="AA56" i="57"/>
  <c r="Y56" i="57"/>
  <c r="O56" i="57"/>
  <c r="Q56" i="57" s="1"/>
  <c r="Y55" i="57"/>
  <c r="AA55" i="57" s="1"/>
  <c r="Q55" i="57"/>
  <c r="O55" i="57"/>
  <c r="AA54" i="57"/>
  <c r="Y54" i="57"/>
  <c r="O54" i="57"/>
  <c r="Q54" i="57" s="1"/>
  <c r="Y53" i="57"/>
  <c r="AA53" i="57" s="1"/>
  <c r="Q53" i="57"/>
  <c r="O53" i="57"/>
  <c r="AA52" i="57"/>
  <c r="Y52" i="57"/>
  <c r="O52" i="57"/>
  <c r="Q52" i="57" s="1"/>
  <c r="Y51" i="57"/>
  <c r="AA51" i="57" s="1"/>
  <c r="Q51" i="57"/>
  <c r="O51" i="57"/>
  <c r="Y50" i="57"/>
  <c r="AA50" i="57" s="1"/>
  <c r="Q50" i="57"/>
  <c r="O50" i="57"/>
  <c r="AA49" i="57"/>
  <c r="Y49" i="57"/>
  <c r="O49" i="57"/>
  <c r="Q49" i="57" s="1"/>
  <c r="Y48" i="57"/>
  <c r="AA48" i="57" s="1"/>
  <c r="Q48" i="57"/>
  <c r="O48" i="57"/>
  <c r="AA47" i="57"/>
  <c r="Y47" i="57"/>
  <c r="O47" i="57"/>
  <c r="Q47" i="57" s="1"/>
  <c r="Y46" i="57"/>
  <c r="AA46" i="57" s="1"/>
  <c r="Q46" i="57"/>
  <c r="O46" i="57"/>
  <c r="AA45" i="57"/>
  <c r="Y45" i="57"/>
  <c r="O45" i="57"/>
  <c r="Q45" i="57" s="1"/>
  <c r="Y44" i="57"/>
  <c r="AA44" i="57" s="1"/>
  <c r="Q44" i="57"/>
  <c r="O44" i="57"/>
  <c r="AL43" i="57"/>
  <c r="Y43" i="57"/>
  <c r="AA43" i="57" s="1"/>
  <c r="Q43" i="57"/>
  <c r="O43" i="57"/>
  <c r="AL42" i="57"/>
  <c r="Y42" i="57"/>
  <c r="AA42" i="57" s="1"/>
  <c r="Q42" i="57"/>
  <c r="O42" i="57"/>
  <c r="AL41" i="57"/>
  <c r="Y41" i="57"/>
  <c r="AA41" i="57" s="1"/>
  <c r="Q41" i="57"/>
  <c r="O41" i="57"/>
  <c r="AL40" i="57"/>
  <c r="Y40" i="57"/>
  <c r="AA40" i="57" s="1"/>
  <c r="Q40" i="57"/>
  <c r="O40" i="57"/>
  <c r="AL39" i="57"/>
  <c r="Y39" i="57"/>
  <c r="AA39" i="57" s="1"/>
  <c r="Q39" i="57"/>
  <c r="O39" i="57"/>
  <c r="AL38" i="57"/>
  <c r="Y38" i="57"/>
  <c r="AA38" i="57" s="1"/>
  <c r="Q38" i="57"/>
  <c r="O38" i="57"/>
  <c r="AL37" i="57"/>
  <c r="Y37" i="57"/>
  <c r="AA37" i="57" s="1"/>
  <c r="Q37" i="57"/>
  <c r="O37" i="57"/>
  <c r="AL36" i="57"/>
  <c r="Y36" i="57"/>
  <c r="AA36" i="57" s="1"/>
  <c r="Q36" i="57"/>
  <c r="O36" i="57"/>
  <c r="AL35" i="57"/>
  <c r="Y35" i="57"/>
  <c r="AA35" i="57" s="1"/>
  <c r="Q35" i="57"/>
  <c r="O35" i="57"/>
  <c r="AL34" i="57"/>
  <c r="Y34" i="57"/>
  <c r="AA34" i="57" s="1"/>
  <c r="Q34" i="57"/>
  <c r="O34" i="57"/>
  <c r="AL33" i="57"/>
  <c r="Y33" i="57"/>
  <c r="AA33" i="57" s="1"/>
  <c r="Q33" i="57"/>
  <c r="O33" i="57"/>
  <c r="AL32" i="57"/>
  <c r="Y32" i="57"/>
  <c r="AA32" i="57" s="1"/>
  <c r="Q32" i="57"/>
  <c r="O32" i="57"/>
  <c r="AL31" i="57"/>
  <c r="Y31" i="57"/>
  <c r="AA31" i="57" s="1"/>
  <c r="Q31" i="57"/>
  <c r="O31" i="57"/>
  <c r="AL30" i="57"/>
  <c r="Y30" i="57"/>
  <c r="AA30" i="57" s="1"/>
  <c r="Q30" i="57"/>
  <c r="O30" i="57"/>
  <c r="AL29" i="57"/>
  <c r="Y29" i="57"/>
  <c r="AA29" i="57" s="1"/>
  <c r="Q29" i="57"/>
  <c r="O29" i="57"/>
  <c r="AL28" i="57"/>
  <c r="Y28" i="57"/>
  <c r="AA28" i="57" s="1"/>
  <c r="Q28" i="57"/>
  <c r="O28" i="57"/>
  <c r="AL27" i="57"/>
  <c r="Y27" i="57"/>
  <c r="AA27" i="57" s="1"/>
  <c r="Q27" i="57"/>
  <c r="O27" i="57"/>
  <c r="AL26" i="57"/>
  <c r="Y26" i="57"/>
  <c r="AA26" i="57" s="1"/>
  <c r="Q26" i="57"/>
  <c r="O26" i="57"/>
  <c r="AL25" i="57"/>
  <c r="Y25" i="57"/>
  <c r="AA25" i="57" s="1"/>
  <c r="Q25" i="57"/>
  <c r="O25" i="57"/>
  <c r="AL24" i="57"/>
  <c r="Y24" i="57"/>
  <c r="AA24" i="57" s="1"/>
  <c r="Q24" i="57"/>
  <c r="O24" i="57"/>
  <c r="AL23" i="57"/>
  <c r="Y23" i="57"/>
  <c r="AA23" i="57" s="1"/>
  <c r="Q23" i="57"/>
  <c r="O23" i="57"/>
  <c r="AL22" i="57"/>
  <c r="Y22" i="57"/>
  <c r="AA22" i="57" s="1"/>
  <c r="Q22" i="57"/>
  <c r="O22" i="57"/>
  <c r="AL21" i="57"/>
  <c r="Y21" i="57"/>
  <c r="AA21" i="57" s="1"/>
  <c r="Q21" i="57"/>
  <c r="O21" i="57"/>
  <c r="AL20" i="57"/>
  <c r="AA20" i="57"/>
  <c r="Y20" i="57"/>
  <c r="O20" i="57"/>
  <c r="Q20" i="57" s="1"/>
  <c r="AL19" i="57"/>
  <c r="AA19" i="57"/>
  <c r="Y19" i="57"/>
  <c r="O19" i="57"/>
  <c r="Q19" i="57" s="1"/>
  <c r="AL18" i="57"/>
  <c r="AA18" i="57"/>
  <c r="Y18" i="57"/>
  <c r="O18" i="57"/>
  <c r="Q18" i="57" s="1"/>
  <c r="AL17" i="57"/>
  <c r="AA17" i="57"/>
  <c r="Y17" i="57"/>
  <c r="O17" i="57"/>
  <c r="Q17" i="57" s="1"/>
  <c r="AL16" i="57"/>
  <c r="AA16" i="57"/>
  <c r="Y16" i="57"/>
  <c r="O16" i="57"/>
  <c r="Q16" i="57" s="1"/>
  <c r="AL15" i="57"/>
  <c r="AA15" i="57"/>
  <c r="Y15" i="57"/>
  <c r="O15" i="57"/>
  <c r="Q15" i="57" s="1"/>
  <c r="AL14" i="57"/>
  <c r="AJ14" i="57"/>
  <c r="AJ15" i="57" s="1"/>
  <c r="AJ16" i="57" s="1"/>
  <c r="AJ17" i="57" s="1"/>
  <c r="AJ18" i="57" s="1"/>
  <c r="AJ19" i="57" s="1"/>
  <c r="AJ20" i="57" s="1"/>
  <c r="AJ21" i="57" s="1"/>
  <c r="AJ22" i="57" s="1"/>
  <c r="AJ23" i="57" s="1"/>
  <c r="AJ24" i="57" s="1"/>
  <c r="AJ25" i="57" s="1"/>
  <c r="AJ26" i="57" s="1"/>
  <c r="AJ27" i="57" s="1"/>
  <c r="AJ28" i="57" s="1"/>
  <c r="AJ29" i="57" s="1"/>
  <c r="AJ30" i="57" s="1"/>
  <c r="AJ31" i="57" s="1"/>
  <c r="AJ32" i="57" s="1"/>
  <c r="AJ33" i="57" s="1"/>
  <c r="AJ34" i="57" s="1"/>
  <c r="AJ35" i="57" s="1"/>
  <c r="AJ36" i="57" s="1"/>
  <c r="AJ37" i="57" s="1"/>
  <c r="AJ38" i="57" s="1"/>
  <c r="AJ39" i="57" s="1"/>
  <c r="AJ40" i="57" s="1"/>
  <c r="AJ41" i="57" s="1"/>
  <c r="AJ42" i="57" s="1"/>
  <c r="AJ43" i="57" s="1"/>
  <c r="AG14" i="57"/>
  <c r="AG15" i="57" s="1"/>
  <c r="AG16" i="57" s="1"/>
  <c r="AG17" i="57" s="1"/>
  <c r="AG18" i="57" s="1"/>
  <c r="AG19" i="57" s="1"/>
  <c r="AG20" i="57" s="1"/>
  <c r="AG21" i="57" s="1"/>
  <c r="AG22" i="57" s="1"/>
  <c r="AG23" i="57" s="1"/>
  <c r="AG24" i="57" s="1"/>
  <c r="AG25" i="57" s="1"/>
  <c r="AG26" i="57" s="1"/>
  <c r="AG27" i="57" s="1"/>
  <c r="AG28" i="57" s="1"/>
  <c r="AG29" i="57" s="1"/>
  <c r="AG30" i="57" s="1"/>
  <c r="AG31" i="57" s="1"/>
  <c r="AG32" i="57" s="1"/>
  <c r="AG33" i="57" s="1"/>
  <c r="AG34" i="57" s="1"/>
  <c r="AG35" i="57" s="1"/>
  <c r="AG36" i="57" s="1"/>
  <c r="AG37" i="57" s="1"/>
  <c r="AG38" i="57" s="1"/>
  <c r="AG39" i="57" s="1"/>
  <c r="AG40" i="57" s="1"/>
  <c r="AG41" i="57" s="1"/>
  <c r="AG42" i="57" s="1"/>
  <c r="AG43" i="57" s="1"/>
  <c r="AA14" i="57"/>
  <c r="Y14" i="57"/>
  <c r="O14" i="57"/>
  <c r="Q14" i="57" s="1"/>
  <c r="AL13" i="57"/>
  <c r="AA13" i="57"/>
  <c r="Y13" i="57"/>
  <c r="W13" i="57"/>
  <c r="W14" i="57" s="1"/>
  <c r="W15" i="57" s="1"/>
  <c r="W16" i="57" s="1"/>
  <c r="W17" i="57" s="1"/>
  <c r="W18" i="57" s="1"/>
  <c r="W19" i="57" s="1"/>
  <c r="W20" i="57" s="1"/>
  <c r="W21" i="57" s="1"/>
  <c r="W22" i="57" s="1"/>
  <c r="W23" i="57" s="1"/>
  <c r="W24" i="57" s="1"/>
  <c r="W25" i="57" s="1"/>
  <c r="W26" i="57" s="1"/>
  <c r="W27" i="57" s="1"/>
  <c r="W28" i="57" s="1"/>
  <c r="W29" i="57" s="1"/>
  <c r="W30" i="57" s="1"/>
  <c r="W31" i="57" s="1"/>
  <c r="W32" i="57" s="1"/>
  <c r="W33" i="57" s="1"/>
  <c r="W34" i="57" s="1"/>
  <c r="W35" i="57" s="1"/>
  <c r="W36" i="57" s="1"/>
  <c r="W37" i="57" s="1"/>
  <c r="W38" i="57" s="1"/>
  <c r="W39" i="57" s="1"/>
  <c r="W40" i="57" s="1"/>
  <c r="W41" i="57" s="1"/>
  <c r="W42" i="57" s="1"/>
  <c r="W43" i="57" s="1"/>
  <c r="W44" i="57" s="1"/>
  <c r="W45" i="57" s="1"/>
  <c r="W46" i="57" s="1"/>
  <c r="W47" i="57" s="1"/>
  <c r="W48" i="57" s="1"/>
  <c r="W49" i="57" s="1"/>
  <c r="W50" i="57" s="1"/>
  <c r="W51" i="57" s="1"/>
  <c r="W52" i="57" s="1"/>
  <c r="W53" i="57" s="1"/>
  <c r="W54" i="57" s="1"/>
  <c r="W55" i="57" s="1"/>
  <c r="W56" i="57" s="1"/>
  <c r="W57" i="57" s="1"/>
  <c r="W58" i="57" s="1"/>
  <c r="W59" i="57" s="1"/>
  <c r="W60" i="57" s="1"/>
  <c r="W61" i="57" s="1"/>
  <c r="W62" i="57" s="1"/>
  <c r="W63" i="57" s="1"/>
  <c r="W64" i="57" s="1"/>
  <c r="W65" i="57" s="1"/>
  <c r="W66" i="57" s="1"/>
  <c r="W67" i="57" s="1"/>
  <c r="W68" i="57" s="1"/>
  <c r="W69" i="57" s="1"/>
  <c r="W70" i="57" s="1"/>
  <c r="W71" i="57" s="1"/>
  <c r="W72" i="57" s="1"/>
  <c r="W73" i="57" s="1"/>
  <c r="W74" i="57" s="1"/>
  <c r="W75" i="57" s="1"/>
  <c r="W76" i="57" s="1"/>
  <c r="W77" i="57" s="1"/>
  <c r="W78" i="57" s="1"/>
  <c r="W79" i="57" s="1"/>
  <c r="W80" i="57" s="1"/>
  <c r="W81" i="57" s="1"/>
  <c r="W82" i="57" s="1"/>
  <c r="W83" i="57" s="1"/>
  <c r="W84" i="57" s="1"/>
  <c r="W85" i="57" s="1"/>
  <c r="W86" i="57" s="1"/>
  <c r="W87" i="57" s="1"/>
  <c r="W88" i="57" s="1"/>
  <c r="W89" i="57" s="1"/>
  <c r="W90" i="57" s="1"/>
  <c r="W91" i="57" s="1"/>
  <c r="W92" i="57" s="1"/>
  <c r="W93" i="57" s="1"/>
  <c r="W94" i="57" s="1"/>
  <c r="W95" i="57" s="1"/>
  <c r="W96" i="57" s="1"/>
  <c r="W97" i="57" s="1"/>
  <c r="W98" i="57" s="1"/>
  <c r="W99" i="57" s="1"/>
  <c r="W100" i="57" s="1"/>
  <c r="W101" i="57" s="1"/>
  <c r="W102" i="57" s="1"/>
  <c r="W103" i="57" s="1"/>
  <c r="W104" i="57" s="1"/>
  <c r="W105" i="57" s="1"/>
  <c r="W106" i="57" s="1"/>
  <c r="W107" i="57" s="1"/>
  <c r="W108" i="57" s="1"/>
  <c r="W109" i="57" s="1"/>
  <c r="W110" i="57" s="1"/>
  <c r="W111" i="57" s="1"/>
  <c r="W112" i="57" s="1"/>
  <c r="W113" i="57" s="1"/>
  <c r="W114" i="57" s="1"/>
  <c r="W115" i="57" s="1"/>
  <c r="O13" i="57"/>
  <c r="Q13" i="57" s="1"/>
  <c r="M13" i="57"/>
  <c r="M14" i="57" s="1"/>
  <c r="M15" i="57" s="1"/>
  <c r="M16" i="57" s="1"/>
  <c r="M17" i="57" s="1"/>
  <c r="M18" i="57" s="1"/>
  <c r="M19" i="57" s="1"/>
  <c r="M20" i="57" s="1"/>
  <c r="M21" i="57" s="1"/>
  <c r="M22" i="57" s="1"/>
  <c r="M23" i="57" s="1"/>
  <c r="M24" i="57" s="1"/>
  <c r="M25" i="57" s="1"/>
  <c r="M26" i="57" s="1"/>
  <c r="M27" i="57" s="1"/>
  <c r="M28" i="57" s="1"/>
  <c r="M29" i="57" s="1"/>
  <c r="M30" i="57" s="1"/>
  <c r="M31" i="57" s="1"/>
  <c r="M32" i="57" s="1"/>
  <c r="M33" i="57" s="1"/>
  <c r="M34" i="57" s="1"/>
  <c r="M35" i="57" s="1"/>
  <c r="M36" i="57" s="1"/>
  <c r="M37" i="57" s="1"/>
  <c r="M38" i="57" s="1"/>
  <c r="M39" i="57" s="1"/>
  <c r="M40" i="57" s="1"/>
  <c r="M41" i="57" s="1"/>
  <c r="M42" i="57" s="1"/>
  <c r="M43" i="57" s="1"/>
  <c r="M44" i="57" s="1"/>
  <c r="M45" i="57" s="1"/>
  <c r="M46" i="57" s="1"/>
  <c r="M47" i="57" s="1"/>
  <c r="M48" i="57" s="1"/>
  <c r="M49" i="57" s="1"/>
  <c r="M50" i="57" s="1"/>
  <c r="M51" i="57" s="1"/>
  <c r="M52" i="57" s="1"/>
  <c r="M53" i="57" s="1"/>
  <c r="M54" i="57" s="1"/>
  <c r="M55" i="57" s="1"/>
  <c r="M56" i="57" s="1"/>
  <c r="M57" i="57" s="1"/>
  <c r="M58" i="57" s="1"/>
  <c r="M59" i="57" s="1"/>
  <c r="M60" i="57" s="1"/>
  <c r="M61" i="57" s="1"/>
  <c r="M62" i="57" s="1"/>
  <c r="M63" i="57" s="1"/>
  <c r="M64" i="57" s="1"/>
  <c r="M65" i="57" s="1"/>
  <c r="M66" i="57" s="1"/>
  <c r="M67" i="57" s="1"/>
  <c r="M68" i="57" s="1"/>
  <c r="M69" i="57" s="1"/>
  <c r="M70" i="57" s="1"/>
  <c r="M71" i="57" s="1"/>
  <c r="M72" i="57" s="1"/>
  <c r="M73" i="57" s="1"/>
  <c r="M74" i="57" s="1"/>
  <c r="M75" i="57" s="1"/>
  <c r="M76" i="57" s="1"/>
  <c r="M77" i="57" s="1"/>
  <c r="M78" i="57" s="1"/>
  <c r="M79" i="57" s="1"/>
  <c r="M80" i="57" s="1"/>
  <c r="M81" i="57" s="1"/>
  <c r="M82" i="57" s="1"/>
  <c r="M83" i="57" s="1"/>
  <c r="M84" i="57" s="1"/>
  <c r="M85" i="57" s="1"/>
  <c r="M86" i="57" s="1"/>
  <c r="M87" i="57" s="1"/>
  <c r="M88" i="57" s="1"/>
  <c r="M89" i="57" s="1"/>
  <c r="M90" i="57" s="1"/>
  <c r="M91" i="57" s="1"/>
  <c r="M92" i="57" s="1"/>
  <c r="M93" i="57" s="1"/>
  <c r="M94" i="57" s="1"/>
  <c r="M95" i="57" s="1"/>
  <c r="M96" i="57" s="1"/>
  <c r="M97" i="57" s="1"/>
  <c r="M98" i="57" s="1"/>
  <c r="M99" i="57" s="1"/>
  <c r="M100" i="57" s="1"/>
  <c r="M101" i="57" s="1"/>
  <c r="M102" i="57" s="1"/>
  <c r="M103" i="57" s="1"/>
  <c r="M104" i="57" s="1"/>
  <c r="M105" i="57" s="1"/>
  <c r="M106" i="57" s="1"/>
  <c r="M107" i="57" s="1"/>
  <c r="M108" i="57" s="1"/>
  <c r="M109" i="57" s="1"/>
  <c r="M110" i="57" s="1"/>
  <c r="M111" i="57" s="1"/>
  <c r="M112" i="57" s="1"/>
  <c r="M113" i="57" s="1"/>
  <c r="M114" i="57" s="1"/>
  <c r="M115" i="57" s="1"/>
  <c r="I13" i="57"/>
  <c r="I14" i="57" s="1"/>
  <c r="I15" i="57" s="1"/>
  <c r="I16" i="57" s="1"/>
  <c r="I17" i="57" s="1"/>
  <c r="I18" i="57" s="1"/>
  <c r="I19" i="57" s="1"/>
  <c r="I20" i="57" s="1"/>
  <c r="I21" i="57" s="1"/>
  <c r="I22" i="57" s="1"/>
  <c r="I23" i="57" s="1"/>
  <c r="I24" i="57" s="1"/>
  <c r="I25" i="57" s="1"/>
  <c r="I26" i="57" s="1"/>
  <c r="I27" i="57" s="1"/>
  <c r="I28" i="57" s="1"/>
  <c r="I29" i="57" s="1"/>
  <c r="I30" i="57" s="1"/>
  <c r="I31" i="57" s="1"/>
  <c r="I32" i="57" s="1"/>
  <c r="I33" i="57" s="1"/>
  <c r="I34" i="57" s="1"/>
  <c r="I35" i="57" s="1"/>
  <c r="I36" i="57" s="1"/>
  <c r="I37" i="57" s="1"/>
  <c r="I38" i="57" s="1"/>
  <c r="I39" i="57" s="1"/>
  <c r="I40" i="57" s="1"/>
  <c r="I41" i="57" s="1"/>
  <c r="I42" i="57" s="1"/>
  <c r="I43" i="57" s="1"/>
  <c r="I44" i="57" s="1"/>
  <c r="I45" i="57" s="1"/>
  <c r="I46" i="57" s="1"/>
  <c r="I47" i="57" s="1"/>
  <c r="I48" i="57" s="1"/>
  <c r="I49" i="57" s="1"/>
  <c r="I50" i="57" s="1"/>
  <c r="I51" i="57" s="1"/>
  <c r="I52" i="57" s="1"/>
  <c r="I53" i="57" s="1"/>
  <c r="I54" i="57" s="1"/>
  <c r="I55" i="57" s="1"/>
  <c r="I56" i="57" s="1"/>
  <c r="I57" i="57" s="1"/>
  <c r="I58" i="57" s="1"/>
  <c r="I59" i="57" s="1"/>
  <c r="I60" i="57" s="1"/>
  <c r="I61" i="57" s="1"/>
  <c r="I62" i="57" s="1"/>
  <c r="I63" i="57" s="1"/>
  <c r="I64" i="57" s="1"/>
  <c r="I65" i="57" s="1"/>
  <c r="I66" i="57" s="1"/>
  <c r="I67" i="57" s="1"/>
  <c r="I68" i="57" s="1"/>
  <c r="I69" i="57" s="1"/>
  <c r="I70" i="57" s="1"/>
  <c r="I71" i="57" s="1"/>
  <c r="I72" i="57" s="1"/>
  <c r="I73" i="57" s="1"/>
  <c r="I74" i="57" s="1"/>
  <c r="I75" i="57" s="1"/>
  <c r="I76" i="57" s="1"/>
  <c r="I77" i="57" s="1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100" i="57" s="1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114" i="57" s="1"/>
  <c r="I115" i="57" s="1"/>
  <c r="AA12" i="57"/>
  <c r="Y12" i="57"/>
  <c r="AC12" i="57" s="1"/>
  <c r="O12" i="57"/>
  <c r="S12" i="57" s="1"/>
  <c r="AC20" i="57" s="1"/>
  <c r="Y6" i="57" s="1"/>
  <c r="AG6" i="57"/>
  <c r="U6" i="57"/>
  <c r="K6" i="57"/>
  <c r="G6" i="57"/>
  <c r="Y115" i="56"/>
  <c r="AA115" i="56" s="1"/>
  <c r="Q115" i="56"/>
  <c r="O115" i="56"/>
  <c r="AA114" i="56"/>
  <c r="Y114" i="56"/>
  <c r="O114" i="56"/>
  <c r="Q114" i="56" s="1"/>
  <c r="Y113" i="56"/>
  <c r="AA113" i="56" s="1"/>
  <c r="Q113" i="56"/>
  <c r="O113" i="56"/>
  <c r="AA112" i="56"/>
  <c r="Y112" i="56"/>
  <c r="O112" i="56"/>
  <c r="Q112" i="56" s="1"/>
  <c r="Y111" i="56"/>
  <c r="AA111" i="56" s="1"/>
  <c r="Q111" i="56"/>
  <c r="O111" i="56"/>
  <c r="AA110" i="56"/>
  <c r="Y110" i="56"/>
  <c r="O110" i="56"/>
  <c r="Q110" i="56" s="1"/>
  <c r="Y109" i="56"/>
  <c r="AA109" i="56" s="1"/>
  <c r="Q109" i="56"/>
  <c r="O109" i="56"/>
  <c r="AA108" i="56"/>
  <c r="Y108" i="56"/>
  <c r="O108" i="56"/>
  <c r="Q108" i="56" s="1"/>
  <c r="Y107" i="56"/>
  <c r="AA107" i="56" s="1"/>
  <c r="Q107" i="56"/>
  <c r="O107" i="56"/>
  <c r="AA106" i="56"/>
  <c r="Y106" i="56"/>
  <c r="O106" i="56"/>
  <c r="Q106" i="56" s="1"/>
  <c r="Y105" i="56"/>
  <c r="AA105" i="56" s="1"/>
  <c r="Q105" i="56"/>
  <c r="O105" i="56"/>
  <c r="AA104" i="56"/>
  <c r="Y104" i="56"/>
  <c r="O104" i="56"/>
  <c r="Q104" i="56" s="1"/>
  <c r="Y103" i="56"/>
  <c r="AA103" i="56" s="1"/>
  <c r="Q103" i="56"/>
  <c r="O103" i="56"/>
  <c r="AA102" i="56"/>
  <c r="Y102" i="56"/>
  <c r="O102" i="56"/>
  <c r="Q102" i="56" s="1"/>
  <c r="Y101" i="56"/>
  <c r="AA101" i="56" s="1"/>
  <c r="Q101" i="56"/>
  <c r="O101" i="56"/>
  <c r="AA100" i="56"/>
  <c r="Y100" i="56"/>
  <c r="O100" i="56"/>
  <c r="Q100" i="56" s="1"/>
  <c r="Y99" i="56"/>
  <c r="AA99" i="56" s="1"/>
  <c r="Q99" i="56"/>
  <c r="O99" i="56"/>
  <c r="AA98" i="56"/>
  <c r="Y98" i="56"/>
  <c r="O98" i="56"/>
  <c r="Q98" i="56" s="1"/>
  <c r="Y97" i="56"/>
  <c r="AA97" i="56" s="1"/>
  <c r="Q97" i="56"/>
  <c r="O97" i="56"/>
  <c r="AA96" i="56"/>
  <c r="Y96" i="56"/>
  <c r="O96" i="56"/>
  <c r="Q96" i="56" s="1"/>
  <c r="Y95" i="56"/>
  <c r="AA95" i="56" s="1"/>
  <c r="Q95" i="56"/>
  <c r="O95" i="56"/>
  <c r="AA94" i="56"/>
  <c r="Y94" i="56"/>
  <c r="O94" i="56"/>
  <c r="Q94" i="56" s="1"/>
  <c r="Y93" i="56"/>
  <c r="AA93" i="56" s="1"/>
  <c r="Q93" i="56"/>
  <c r="O93" i="56"/>
  <c r="AA92" i="56"/>
  <c r="Y92" i="56"/>
  <c r="O92" i="56"/>
  <c r="Q92" i="56" s="1"/>
  <c r="Y91" i="56"/>
  <c r="AA91" i="56" s="1"/>
  <c r="Q91" i="56"/>
  <c r="O91" i="56"/>
  <c r="AA90" i="56"/>
  <c r="Y90" i="56"/>
  <c r="O90" i="56"/>
  <c r="Q90" i="56" s="1"/>
  <c r="Y89" i="56"/>
  <c r="AA89" i="56" s="1"/>
  <c r="Q89" i="56"/>
  <c r="O89" i="56"/>
  <c r="AA88" i="56"/>
  <c r="Y88" i="56"/>
  <c r="O88" i="56"/>
  <c r="Q88" i="56" s="1"/>
  <c r="Y87" i="56"/>
  <c r="AA87" i="56" s="1"/>
  <c r="Q87" i="56"/>
  <c r="O87" i="56"/>
  <c r="AA86" i="56"/>
  <c r="Y86" i="56"/>
  <c r="O86" i="56"/>
  <c r="Q86" i="56" s="1"/>
  <c r="Y85" i="56"/>
  <c r="AA85" i="56" s="1"/>
  <c r="Q85" i="56"/>
  <c r="O85" i="56"/>
  <c r="AA84" i="56"/>
  <c r="Y84" i="56"/>
  <c r="O84" i="56"/>
  <c r="Q84" i="56" s="1"/>
  <c r="Y83" i="56"/>
  <c r="AA83" i="56" s="1"/>
  <c r="Q83" i="56"/>
  <c r="O83" i="56"/>
  <c r="AA82" i="56"/>
  <c r="Y82" i="56"/>
  <c r="O82" i="56"/>
  <c r="Q82" i="56" s="1"/>
  <c r="Y81" i="56"/>
  <c r="AA81" i="56" s="1"/>
  <c r="Q81" i="56"/>
  <c r="O81" i="56"/>
  <c r="AA80" i="56"/>
  <c r="Y80" i="56"/>
  <c r="O80" i="56"/>
  <c r="Q80" i="56" s="1"/>
  <c r="Y79" i="56"/>
  <c r="AA79" i="56" s="1"/>
  <c r="Q79" i="56"/>
  <c r="O79" i="56"/>
  <c r="AA78" i="56"/>
  <c r="Y78" i="56"/>
  <c r="O78" i="56"/>
  <c r="Q78" i="56" s="1"/>
  <c r="Y77" i="56"/>
  <c r="AA77" i="56" s="1"/>
  <c r="Q77" i="56"/>
  <c r="O77" i="56"/>
  <c r="AA76" i="56"/>
  <c r="Y76" i="56"/>
  <c r="O76" i="56"/>
  <c r="Q76" i="56" s="1"/>
  <c r="Y75" i="56"/>
  <c r="AA75" i="56" s="1"/>
  <c r="Q75" i="56"/>
  <c r="O75" i="56"/>
  <c r="AA74" i="56"/>
  <c r="Y74" i="56"/>
  <c r="O74" i="56"/>
  <c r="Q74" i="56" s="1"/>
  <c r="Y73" i="56"/>
  <c r="AA73" i="56" s="1"/>
  <c r="Q73" i="56"/>
  <c r="O73" i="56"/>
  <c r="AA72" i="56"/>
  <c r="Y72" i="56"/>
  <c r="O72" i="56"/>
  <c r="Q72" i="56" s="1"/>
  <c r="Y71" i="56"/>
  <c r="AA71" i="56" s="1"/>
  <c r="Q71" i="56"/>
  <c r="O71" i="56"/>
  <c r="AA70" i="56"/>
  <c r="Y70" i="56"/>
  <c r="O70" i="56"/>
  <c r="Q70" i="56" s="1"/>
  <c r="Y69" i="56"/>
  <c r="AA69" i="56" s="1"/>
  <c r="Q69" i="56"/>
  <c r="O69" i="56"/>
  <c r="AA68" i="56"/>
  <c r="Y68" i="56"/>
  <c r="O68" i="56"/>
  <c r="Q68" i="56" s="1"/>
  <c r="Y67" i="56"/>
  <c r="AA67" i="56" s="1"/>
  <c r="Q67" i="56"/>
  <c r="O67" i="56"/>
  <c r="AA66" i="56"/>
  <c r="Y66" i="56"/>
  <c r="O66" i="56"/>
  <c r="Q66" i="56" s="1"/>
  <c r="Y65" i="56"/>
  <c r="AA65" i="56" s="1"/>
  <c r="Q65" i="56"/>
  <c r="O65" i="56"/>
  <c r="AA64" i="56"/>
  <c r="Y64" i="56"/>
  <c r="O64" i="56"/>
  <c r="Q64" i="56" s="1"/>
  <c r="Y63" i="56"/>
  <c r="AA63" i="56" s="1"/>
  <c r="Q63" i="56"/>
  <c r="O63" i="56"/>
  <c r="AA62" i="56"/>
  <c r="Y62" i="56"/>
  <c r="O62" i="56"/>
  <c r="Q62" i="56" s="1"/>
  <c r="Y61" i="56"/>
  <c r="AA61" i="56" s="1"/>
  <c r="Q61" i="56"/>
  <c r="O61" i="56"/>
  <c r="AA60" i="56"/>
  <c r="Y60" i="56"/>
  <c r="O60" i="56"/>
  <c r="Q60" i="56" s="1"/>
  <c r="Y59" i="56"/>
  <c r="AA59" i="56" s="1"/>
  <c r="Q59" i="56"/>
  <c r="O59" i="56"/>
  <c r="AA58" i="56"/>
  <c r="Y58" i="56"/>
  <c r="O58" i="56"/>
  <c r="Q58" i="56" s="1"/>
  <c r="Y57" i="56"/>
  <c r="AA57" i="56" s="1"/>
  <c r="Q57" i="56"/>
  <c r="O57" i="56"/>
  <c r="AA56" i="56"/>
  <c r="Y56" i="56"/>
  <c r="O56" i="56"/>
  <c r="Q56" i="56" s="1"/>
  <c r="Y55" i="56"/>
  <c r="AA55" i="56" s="1"/>
  <c r="Q55" i="56"/>
  <c r="O55" i="56"/>
  <c r="AA54" i="56"/>
  <c r="Y54" i="56"/>
  <c r="O54" i="56"/>
  <c r="Q54" i="56" s="1"/>
  <c r="Y53" i="56"/>
  <c r="AA53" i="56" s="1"/>
  <c r="Q53" i="56"/>
  <c r="O53" i="56"/>
  <c r="AA52" i="56"/>
  <c r="Y52" i="56"/>
  <c r="O52" i="56"/>
  <c r="Q52" i="56" s="1"/>
  <c r="Y51" i="56"/>
  <c r="AA51" i="56" s="1"/>
  <c r="Q51" i="56"/>
  <c r="O51" i="56"/>
  <c r="AA50" i="56"/>
  <c r="Y50" i="56"/>
  <c r="O50" i="56"/>
  <c r="Q50" i="56" s="1"/>
  <c r="AA49" i="56"/>
  <c r="Y49" i="56"/>
  <c r="O49" i="56"/>
  <c r="Q49" i="56" s="1"/>
  <c r="Y48" i="56"/>
  <c r="AA48" i="56" s="1"/>
  <c r="Q48" i="56"/>
  <c r="O48" i="56"/>
  <c r="AA47" i="56"/>
  <c r="Y47" i="56"/>
  <c r="O47" i="56"/>
  <c r="Q47" i="56" s="1"/>
  <c r="Y46" i="56"/>
  <c r="AA46" i="56" s="1"/>
  <c r="Q46" i="56"/>
  <c r="O46" i="56"/>
  <c r="AA45" i="56"/>
  <c r="Y45" i="56"/>
  <c r="O45" i="56"/>
  <c r="Q45" i="56" s="1"/>
  <c r="Y44" i="56"/>
  <c r="AA44" i="56" s="1"/>
  <c r="Q44" i="56"/>
  <c r="O44" i="56"/>
  <c r="AL43" i="56"/>
  <c r="Y43" i="56"/>
  <c r="AA43" i="56" s="1"/>
  <c r="Q43" i="56"/>
  <c r="O43" i="56"/>
  <c r="AL42" i="56"/>
  <c r="Y42" i="56"/>
  <c r="AA42" i="56" s="1"/>
  <c r="Q42" i="56"/>
  <c r="O42" i="56"/>
  <c r="AL41" i="56"/>
  <c r="Y41" i="56"/>
  <c r="AA41" i="56" s="1"/>
  <c r="Q41" i="56"/>
  <c r="O41" i="56"/>
  <c r="AL40" i="56"/>
  <c r="Y40" i="56"/>
  <c r="AA40" i="56" s="1"/>
  <c r="Q40" i="56"/>
  <c r="O40" i="56"/>
  <c r="AL39" i="56"/>
  <c r="Y39" i="56"/>
  <c r="AA39" i="56" s="1"/>
  <c r="Q39" i="56"/>
  <c r="O39" i="56"/>
  <c r="AL38" i="56"/>
  <c r="Y38" i="56"/>
  <c r="AA38" i="56" s="1"/>
  <c r="Q38" i="56"/>
  <c r="O38" i="56"/>
  <c r="AL37" i="56"/>
  <c r="Y37" i="56"/>
  <c r="AA37" i="56" s="1"/>
  <c r="Q37" i="56"/>
  <c r="O37" i="56"/>
  <c r="AL36" i="56"/>
  <c r="Y36" i="56"/>
  <c r="AA36" i="56" s="1"/>
  <c r="Q36" i="56"/>
  <c r="O36" i="56"/>
  <c r="AL35" i="56"/>
  <c r="Y35" i="56"/>
  <c r="AA35" i="56" s="1"/>
  <c r="Q35" i="56"/>
  <c r="O35" i="56"/>
  <c r="AL34" i="56"/>
  <c r="Y34" i="56"/>
  <c r="AA34" i="56" s="1"/>
  <c r="Q34" i="56"/>
  <c r="O34" i="56"/>
  <c r="AL33" i="56"/>
  <c r="Y33" i="56"/>
  <c r="AA33" i="56" s="1"/>
  <c r="Q33" i="56"/>
  <c r="O33" i="56"/>
  <c r="AL32" i="56"/>
  <c r="Y32" i="56"/>
  <c r="AA32" i="56" s="1"/>
  <c r="Q32" i="56"/>
  <c r="O32" i="56"/>
  <c r="AL31" i="56"/>
  <c r="Y31" i="56"/>
  <c r="AA31" i="56" s="1"/>
  <c r="Q31" i="56"/>
  <c r="O31" i="56"/>
  <c r="AL30" i="56"/>
  <c r="Y30" i="56"/>
  <c r="AA30" i="56" s="1"/>
  <c r="Q30" i="56"/>
  <c r="O30" i="56"/>
  <c r="AL29" i="56"/>
  <c r="Y29" i="56"/>
  <c r="AA29" i="56" s="1"/>
  <c r="Q29" i="56"/>
  <c r="O29" i="56"/>
  <c r="AL28" i="56"/>
  <c r="Y28" i="56"/>
  <c r="AA28" i="56" s="1"/>
  <c r="Q28" i="56"/>
  <c r="O28" i="56"/>
  <c r="AL27" i="56"/>
  <c r="Y27" i="56"/>
  <c r="AA27" i="56" s="1"/>
  <c r="Q27" i="56"/>
  <c r="O27" i="56"/>
  <c r="AL26" i="56"/>
  <c r="Y26" i="56"/>
  <c r="AA26" i="56" s="1"/>
  <c r="Q26" i="56"/>
  <c r="O26" i="56"/>
  <c r="AL25" i="56"/>
  <c r="Y25" i="56"/>
  <c r="AA25" i="56" s="1"/>
  <c r="Q25" i="56"/>
  <c r="O25" i="56"/>
  <c r="AL24" i="56"/>
  <c r="Y24" i="56"/>
  <c r="AA24" i="56" s="1"/>
  <c r="Q24" i="56"/>
  <c r="O24" i="56"/>
  <c r="AL23" i="56"/>
  <c r="Y23" i="56"/>
  <c r="AA23" i="56" s="1"/>
  <c r="Q23" i="56"/>
  <c r="O23" i="56"/>
  <c r="AL22" i="56"/>
  <c r="Y22" i="56"/>
  <c r="AA22" i="56" s="1"/>
  <c r="Q22" i="56"/>
  <c r="O22" i="56"/>
  <c r="AL21" i="56"/>
  <c r="Y21" i="56"/>
  <c r="AA21" i="56" s="1"/>
  <c r="Q21" i="56"/>
  <c r="O21" i="56"/>
  <c r="AL20" i="56"/>
  <c r="AA20" i="56"/>
  <c r="Y20" i="56"/>
  <c r="O20" i="56"/>
  <c r="Q20" i="56" s="1"/>
  <c r="AL19" i="56"/>
  <c r="AA19" i="56"/>
  <c r="Y19" i="56"/>
  <c r="O19" i="56"/>
  <c r="Q19" i="56" s="1"/>
  <c r="AL18" i="56"/>
  <c r="AA18" i="56"/>
  <c r="Y18" i="56"/>
  <c r="O18" i="56"/>
  <c r="Q18" i="56" s="1"/>
  <c r="AL17" i="56"/>
  <c r="AA17" i="56"/>
  <c r="Y17" i="56"/>
  <c r="O17" i="56"/>
  <c r="Q17" i="56" s="1"/>
  <c r="AL16" i="56"/>
  <c r="AA16" i="56"/>
  <c r="Y16" i="56"/>
  <c r="O16" i="56"/>
  <c r="Q16" i="56" s="1"/>
  <c r="AL15" i="56"/>
  <c r="AA15" i="56"/>
  <c r="Y15" i="56"/>
  <c r="O15" i="56"/>
  <c r="Q15" i="56" s="1"/>
  <c r="AL14" i="56"/>
  <c r="AJ14" i="56"/>
  <c r="AJ15" i="56" s="1"/>
  <c r="AJ16" i="56" s="1"/>
  <c r="AJ17" i="56" s="1"/>
  <c r="AJ18" i="56" s="1"/>
  <c r="AJ19" i="56" s="1"/>
  <c r="AJ20" i="56" s="1"/>
  <c r="AJ21" i="56" s="1"/>
  <c r="AJ22" i="56" s="1"/>
  <c r="AJ23" i="56" s="1"/>
  <c r="AJ24" i="56" s="1"/>
  <c r="AJ25" i="56" s="1"/>
  <c r="AJ26" i="56" s="1"/>
  <c r="AJ27" i="56" s="1"/>
  <c r="AJ28" i="56" s="1"/>
  <c r="AJ29" i="56" s="1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G14" i="56"/>
  <c r="AG15" i="56" s="1"/>
  <c r="AG16" i="56" s="1"/>
  <c r="AG17" i="56" s="1"/>
  <c r="AG18" i="56" s="1"/>
  <c r="AG19" i="56" s="1"/>
  <c r="AG20" i="56" s="1"/>
  <c r="AG21" i="56" s="1"/>
  <c r="AG22" i="56" s="1"/>
  <c r="AG23" i="56" s="1"/>
  <c r="AG24" i="56" s="1"/>
  <c r="AG25" i="56" s="1"/>
  <c r="AG26" i="56" s="1"/>
  <c r="AG27" i="56" s="1"/>
  <c r="AG28" i="56" s="1"/>
  <c r="AG29" i="56" s="1"/>
  <c r="AG30" i="56" s="1"/>
  <c r="AG31" i="56" s="1"/>
  <c r="AG32" i="56" s="1"/>
  <c r="AG33" i="56" s="1"/>
  <c r="AG34" i="56" s="1"/>
  <c r="AG35" i="56" s="1"/>
  <c r="AG36" i="56" s="1"/>
  <c r="AG37" i="56" s="1"/>
  <c r="AG38" i="56" s="1"/>
  <c r="AG39" i="56" s="1"/>
  <c r="AG40" i="56" s="1"/>
  <c r="AG41" i="56" s="1"/>
  <c r="AG42" i="56" s="1"/>
  <c r="AG43" i="56" s="1"/>
  <c r="AA14" i="56"/>
  <c r="Y14" i="56"/>
  <c r="O14" i="56"/>
  <c r="Q14" i="56" s="1"/>
  <c r="AL13" i="56"/>
  <c r="AA13" i="56"/>
  <c r="Y13" i="56"/>
  <c r="W13" i="56"/>
  <c r="W14" i="56" s="1"/>
  <c r="W15" i="56" s="1"/>
  <c r="W16" i="56" s="1"/>
  <c r="W17" i="56" s="1"/>
  <c r="W18" i="56" s="1"/>
  <c r="W19" i="56" s="1"/>
  <c r="W20" i="56" s="1"/>
  <c r="W21" i="56" s="1"/>
  <c r="W22" i="56" s="1"/>
  <c r="W23" i="56" s="1"/>
  <c r="W24" i="56" s="1"/>
  <c r="W25" i="56" s="1"/>
  <c r="W26" i="56" s="1"/>
  <c r="W27" i="56" s="1"/>
  <c r="W28" i="56" s="1"/>
  <c r="W29" i="56" s="1"/>
  <c r="W30" i="56" s="1"/>
  <c r="W31" i="56" s="1"/>
  <c r="W32" i="56" s="1"/>
  <c r="W33" i="56" s="1"/>
  <c r="W34" i="56" s="1"/>
  <c r="W35" i="56" s="1"/>
  <c r="W36" i="56" s="1"/>
  <c r="W37" i="56" s="1"/>
  <c r="W38" i="56" s="1"/>
  <c r="W39" i="56" s="1"/>
  <c r="W40" i="56" s="1"/>
  <c r="W41" i="56" s="1"/>
  <c r="W42" i="56" s="1"/>
  <c r="W43" i="56" s="1"/>
  <c r="W44" i="56" s="1"/>
  <c r="W45" i="56" s="1"/>
  <c r="W46" i="56" s="1"/>
  <c r="W47" i="56" s="1"/>
  <c r="W48" i="56" s="1"/>
  <c r="W49" i="56" s="1"/>
  <c r="W50" i="56" s="1"/>
  <c r="W51" i="56" s="1"/>
  <c r="W52" i="56" s="1"/>
  <c r="W53" i="56" s="1"/>
  <c r="W54" i="56" s="1"/>
  <c r="W55" i="56" s="1"/>
  <c r="W56" i="56" s="1"/>
  <c r="W57" i="56" s="1"/>
  <c r="W58" i="56" s="1"/>
  <c r="W59" i="56" s="1"/>
  <c r="W60" i="56" s="1"/>
  <c r="W61" i="56" s="1"/>
  <c r="W62" i="56" s="1"/>
  <c r="W63" i="56" s="1"/>
  <c r="W64" i="56" s="1"/>
  <c r="W65" i="56" s="1"/>
  <c r="W66" i="56" s="1"/>
  <c r="W67" i="56" s="1"/>
  <c r="W68" i="56" s="1"/>
  <c r="W69" i="56" s="1"/>
  <c r="W70" i="56" s="1"/>
  <c r="W71" i="56" s="1"/>
  <c r="W72" i="56" s="1"/>
  <c r="W73" i="56" s="1"/>
  <c r="W74" i="56" s="1"/>
  <c r="W75" i="56" s="1"/>
  <c r="W76" i="56" s="1"/>
  <c r="W77" i="56" s="1"/>
  <c r="W78" i="56" s="1"/>
  <c r="W79" i="56" s="1"/>
  <c r="W80" i="56" s="1"/>
  <c r="W81" i="56" s="1"/>
  <c r="W82" i="56" s="1"/>
  <c r="W83" i="56" s="1"/>
  <c r="W84" i="56" s="1"/>
  <c r="W85" i="56" s="1"/>
  <c r="W86" i="56" s="1"/>
  <c r="W87" i="56" s="1"/>
  <c r="W88" i="56" s="1"/>
  <c r="W89" i="56" s="1"/>
  <c r="W90" i="56" s="1"/>
  <c r="W91" i="56" s="1"/>
  <c r="W92" i="56" s="1"/>
  <c r="W93" i="56" s="1"/>
  <c r="W94" i="56" s="1"/>
  <c r="W95" i="56" s="1"/>
  <c r="W96" i="56" s="1"/>
  <c r="W97" i="56" s="1"/>
  <c r="W98" i="56" s="1"/>
  <c r="W99" i="56" s="1"/>
  <c r="W100" i="56" s="1"/>
  <c r="W101" i="56" s="1"/>
  <c r="W102" i="56" s="1"/>
  <c r="W103" i="56" s="1"/>
  <c r="W104" i="56" s="1"/>
  <c r="W105" i="56" s="1"/>
  <c r="W106" i="56" s="1"/>
  <c r="W107" i="56" s="1"/>
  <c r="W108" i="56" s="1"/>
  <c r="W109" i="56" s="1"/>
  <c r="W110" i="56" s="1"/>
  <c r="W111" i="56" s="1"/>
  <c r="W112" i="56" s="1"/>
  <c r="W113" i="56" s="1"/>
  <c r="W114" i="56" s="1"/>
  <c r="W115" i="56" s="1"/>
  <c r="O13" i="56"/>
  <c r="Q13" i="56" s="1"/>
  <c r="M13" i="56"/>
  <c r="M14" i="56" s="1"/>
  <c r="M15" i="56" s="1"/>
  <c r="M16" i="56" s="1"/>
  <c r="M17" i="56" s="1"/>
  <c r="M18" i="56" s="1"/>
  <c r="M19" i="56" s="1"/>
  <c r="M20" i="56" s="1"/>
  <c r="M21" i="56" s="1"/>
  <c r="M22" i="56" s="1"/>
  <c r="M23" i="56" s="1"/>
  <c r="M24" i="56" s="1"/>
  <c r="M25" i="56" s="1"/>
  <c r="M26" i="56" s="1"/>
  <c r="M27" i="56" s="1"/>
  <c r="M28" i="56" s="1"/>
  <c r="M29" i="56" s="1"/>
  <c r="M30" i="56" s="1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M47" i="56" s="1"/>
  <c r="M48" i="56" s="1"/>
  <c r="M49" i="56" s="1"/>
  <c r="M50" i="56" s="1"/>
  <c r="M51" i="56" s="1"/>
  <c r="M52" i="56" s="1"/>
  <c r="M53" i="56" s="1"/>
  <c r="M54" i="56" s="1"/>
  <c r="M55" i="56" s="1"/>
  <c r="M56" i="56" s="1"/>
  <c r="M57" i="56" s="1"/>
  <c r="M58" i="56" s="1"/>
  <c r="M59" i="56" s="1"/>
  <c r="M60" i="56" s="1"/>
  <c r="M61" i="56" s="1"/>
  <c r="M62" i="56" s="1"/>
  <c r="M63" i="56" s="1"/>
  <c r="M64" i="56" s="1"/>
  <c r="M65" i="56" s="1"/>
  <c r="M66" i="56" s="1"/>
  <c r="M67" i="56" s="1"/>
  <c r="M68" i="56" s="1"/>
  <c r="M69" i="56" s="1"/>
  <c r="M70" i="56" s="1"/>
  <c r="M71" i="56" s="1"/>
  <c r="M72" i="56" s="1"/>
  <c r="M73" i="56" s="1"/>
  <c r="M74" i="56" s="1"/>
  <c r="M75" i="56" s="1"/>
  <c r="M76" i="56" s="1"/>
  <c r="M77" i="56" s="1"/>
  <c r="M78" i="56" s="1"/>
  <c r="M79" i="56" s="1"/>
  <c r="M80" i="56" s="1"/>
  <c r="M81" i="56" s="1"/>
  <c r="M82" i="56" s="1"/>
  <c r="M83" i="56" s="1"/>
  <c r="M84" i="56" s="1"/>
  <c r="M85" i="56" s="1"/>
  <c r="M86" i="56" s="1"/>
  <c r="M87" i="56" s="1"/>
  <c r="M88" i="56" s="1"/>
  <c r="M89" i="56" s="1"/>
  <c r="M90" i="56" s="1"/>
  <c r="M91" i="56" s="1"/>
  <c r="M92" i="56" s="1"/>
  <c r="M93" i="56" s="1"/>
  <c r="M94" i="56" s="1"/>
  <c r="M95" i="56" s="1"/>
  <c r="M96" i="56" s="1"/>
  <c r="M97" i="56" s="1"/>
  <c r="M98" i="56" s="1"/>
  <c r="M99" i="56" s="1"/>
  <c r="M100" i="56" s="1"/>
  <c r="M101" i="56" s="1"/>
  <c r="M102" i="56" s="1"/>
  <c r="M103" i="56" s="1"/>
  <c r="M104" i="56" s="1"/>
  <c r="M105" i="56" s="1"/>
  <c r="M106" i="56" s="1"/>
  <c r="M107" i="56" s="1"/>
  <c r="M108" i="56" s="1"/>
  <c r="M109" i="56" s="1"/>
  <c r="M110" i="56" s="1"/>
  <c r="M111" i="56" s="1"/>
  <c r="M112" i="56" s="1"/>
  <c r="M113" i="56" s="1"/>
  <c r="M114" i="56" s="1"/>
  <c r="M115" i="56" s="1"/>
  <c r="I13" i="56"/>
  <c r="I14" i="56" s="1"/>
  <c r="I15" i="56" s="1"/>
  <c r="I16" i="56" s="1"/>
  <c r="I17" i="56" s="1"/>
  <c r="I18" i="56" s="1"/>
  <c r="I19" i="56" s="1"/>
  <c r="I20" i="56" s="1"/>
  <c r="I21" i="56" s="1"/>
  <c r="I22" i="56" s="1"/>
  <c r="I23" i="56" s="1"/>
  <c r="I24" i="56" s="1"/>
  <c r="I25" i="56" s="1"/>
  <c r="I26" i="56" s="1"/>
  <c r="I27" i="56" s="1"/>
  <c r="I28" i="56" s="1"/>
  <c r="I29" i="56" s="1"/>
  <c r="I30" i="56" s="1"/>
  <c r="I31" i="56" s="1"/>
  <c r="I32" i="56" s="1"/>
  <c r="I33" i="56" s="1"/>
  <c r="I34" i="56" s="1"/>
  <c r="I35" i="56" s="1"/>
  <c r="I36" i="56" s="1"/>
  <c r="I37" i="56" s="1"/>
  <c r="I38" i="56" s="1"/>
  <c r="I39" i="56" s="1"/>
  <c r="I40" i="56" s="1"/>
  <c r="I41" i="56" s="1"/>
  <c r="I42" i="56" s="1"/>
  <c r="I43" i="56" s="1"/>
  <c r="I44" i="56" s="1"/>
  <c r="I45" i="56" s="1"/>
  <c r="I46" i="56" s="1"/>
  <c r="I47" i="56" s="1"/>
  <c r="I48" i="56" s="1"/>
  <c r="I49" i="56" s="1"/>
  <c r="I50" i="56" s="1"/>
  <c r="I51" i="56" s="1"/>
  <c r="I52" i="56" s="1"/>
  <c r="I53" i="56" s="1"/>
  <c r="I54" i="56" s="1"/>
  <c r="I55" i="56" s="1"/>
  <c r="I56" i="56" s="1"/>
  <c r="I57" i="56" s="1"/>
  <c r="I58" i="56" s="1"/>
  <c r="I59" i="56" s="1"/>
  <c r="I60" i="56" s="1"/>
  <c r="I61" i="56" s="1"/>
  <c r="I62" i="56" s="1"/>
  <c r="I63" i="56" s="1"/>
  <c r="I64" i="56" s="1"/>
  <c r="I65" i="56" s="1"/>
  <c r="I66" i="56" s="1"/>
  <c r="I67" i="56" s="1"/>
  <c r="I68" i="56" s="1"/>
  <c r="I69" i="56" s="1"/>
  <c r="I70" i="56" s="1"/>
  <c r="I71" i="56" s="1"/>
  <c r="I72" i="56" s="1"/>
  <c r="I73" i="56" s="1"/>
  <c r="I74" i="56" s="1"/>
  <c r="I75" i="56" s="1"/>
  <c r="I76" i="56" s="1"/>
  <c r="I77" i="56" s="1"/>
  <c r="I78" i="56" s="1"/>
  <c r="I79" i="56" s="1"/>
  <c r="I80" i="56" s="1"/>
  <c r="I81" i="56" s="1"/>
  <c r="I82" i="56" s="1"/>
  <c r="I83" i="56" s="1"/>
  <c r="I84" i="56" s="1"/>
  <c r="I85" i="56" s="1"/>
  <c r="I86" i="56" s="1"/>
  <c r="I87" i="56" s="1"/>
  <c r="I88" i="56" s="1"/>
  <c r="I89" i="56" s="1"/>
  <c r="I90" i="56" s="1"/>
  <c r="I91" i="56" s="1"/>
  <c r="I92" i="56" s="1"/>
  <c r="I93" i="56" s="1"/>
  <c r="I94" i="56" s="1"/>
  <c r="I95" i="56" s="1"/>
  <c r="I96" i="56" s="1"/>
  <c r="I97" i="56" s="1"/>
  <c r="I98" i="56" s="1"/>
  <c r="I99" i="56" s="1"/>
  <c r="I100" i="56" s="1"/>
  <c r="I101" i="56" s="1"/>
  <c r="I102" i="56" s="1"/>
  <c r="I103" i="56" s="1"/>
  <c r="I104" i="56" s="1"/>
  <c r="I105" i="56" s="1"/>
  <c r="I106" i="56" s="1"/>
  <c r="I107" i="56" s="1"/>
  <c r="I108" i="56" s="1"/>
  <c r="I109" i="56" s="1"/>
  <c r="I110" i="56" s="1"/>
  <c r="I111" i="56" s="1"/>
  <c r="I112" i="56" s="1"/>
  <c r="I113" i="56" s="1"/>
  <c r="I114" i="56" s="1"/>
  <c r="I115" i="56" s="1"/>
  <c r="AA12" i="56"/>
  <c r="Y12" i="56"/>
  <c r="AC12" i="56" s="1"/>
  <c r="O12" i="56"/>
  <c r="Q12" i="56" s="1"/>
  <c r="AG6" i="56"/>
  <c r="U6" i="56"/>
  <c r="K6" i="56"/>
  <c r="G6" i="56"/>
  <c r="Y115" i="55"/>
  <c r="AA115" i="55" s="1"/>
  <c r="Q115" i="55"/>
  <c r="O115" i="55"/>
  <c r="AA114" i="55"/>
  <c r="Y114" i="55"/>
  <c r="O114" i="55"/>
  <c r="Q114" i="55" s="1"/>
  <c r="Y113" i="55"/>
  <c r="AA113" i="55" s="1"/>
  <c r="Q113" i="55"/>
  <c r="O113" i="55"/>
  <c r="AA112" i="55"/>
  <c r="Y112" i="55"/>
  <c r="O112" i="55"/>
  <c r="Q112" i="55" s="1"/>
  <c r="Y111" i="55"/>
  <c r="AA111" i="55" s="1"/>
  <c r="Q111" i="55"/>
  <c r="O111" i="55"/>
  <c r="AA110" i="55"/>
  <c r="Y110" i="55"/>
  <c r="O110" i="55"/>
  <c r="Q110" i="55" s="1"/>
  <c r="Y109" i="55"/>
  <c r="AA109" i="55" s="1"/>
  <c r="Q109" i="55"/>
  <c r="O109" i="55"/>
  <c r="AA108" i="55"/>
  <c r="Y108" i="55"/>
  <c r="O108" i="55"/>
  <c r="Q108" i="55" s="1"/>
  <c r="Y107" i="55"/>
  <c r="AA107" i="55" s="1"/>
  <c r="Q107" i="55"/>
  <c r="O107" i="55"/>
  <c r="AA106" i="55"/>
  <c r="Y106" i="55"/>
  <c r="O106" i="55"/>
  <c r="Q106" i="55" s="1"/>
  <c r="Y105" i="55"/>
  <c r="AA105" i="55" s="1"/>
  <c r="Q105" i="55"/>
  <c r="O105" i="55"/>
  <c r="AA104" i="55"/>
  <c r="Y104" i="55"/>
  <c r="O104" i="55"/>
  <c r="Q104" i="55" s="1"/>
  <c r="Y103" i="55"/>
  <c r="AA103" i="55" s="1"/>
  <c r="Q103" i="55"/>
  <c r="O103" i="55"/>
  <c r="AA102" i="55"/>
  <c r="Y102" i="55"/>
  <c r="O102" i="55"/>
  <c r="Q102" i="55" s="1"/>
  <c r="Y101" i="55"/>
  <c r="AA101" i="55" s="1"/>
  <c r="Q101" i="55"/>
  <c r="O101" i="55"/>
  <c r="AA100" i="55"/>
  <c r="Y100" i="55"/>
  <c r="O100" i="55"/>
  <c r="Q100" i="55" s="1"/>
  <c r="Y99" i="55"/>
  <c r="AA99" i="55" s="1"/>
  <c r="Q99" i="55"/>
  <c r="O99" i="55"/>
  <c r="AA98" i="55"/>
  <c r="Y98" i="55"/>
  <c r="O98" i="55"/>
  <c r="Q98" i="55" s="1"/>
  <c r="Y97" i="55"/>
  <c r="AA97" i="55" s="1"/>
  <c r="Q97" i="55"/>
  <c r="O97" i="55"/>
  <c r="AA96" i="55"/>
  <c r="Y96" i="55"/>
  <c r="O96" i="55"/>
  <c r="Q96" i="55" s="1"/>
  <c r="Y95" i="55"/>
  <c r="AA95" i="55" s="1"/>
  <c r="Q95" i="55"/>
  <c r="O95" i="55"/>
  <c r="AA94" i="55"/>
  <c r="Y94" i="55"/>
  <c r="O94" i="55"/>
  <c r="Q94" i="55" s="1"/>
  <c r="Y93" i="55"/>
  <c r="AA93" i="55" s="1"/>
  <c r="Q93" i="55"/>
  <c r="O93" i="55"/>
  <c r="AA92" i="55"/>
  <c r="Y92" i="55"/>
  <c r="O92" i="55"/>
  <c r="Q92" i="55" s="1"/>
  <c r="Y91" i="55"/>
  <c r="AA91" i="55" s="1"/>
  <c r="Q91" i="55"/>
  <c r="O91" i="55"/>
  <c r="AA90" i="55"/>
  <c r="Y90" i="55"/>
  <c r="O90" i="55"/>
  <c r="Q90" i="55" s="1"/>
  <c r="Y89" i="55"/>
  <c r="AA89" i="55" s="1"/>
  <c r="Q89" i="55"/>
  <c r="O89" i="55"/>
  <c r="AA88" i="55"/>
  <c r="Y88" i="55"/>
  <c r="O88" i="55"/>
  <c r="Q88" i="55" s="1"/>
  <c r="Y87" i="55"/>
  <c r="AA87" i="55" s="1"/>
  <c r="Q87" i="55"/>
  <c r="O87" i="55"/>
  <c r="AA86" i="55"/>
  <c r="Y86" i="55"/>
  <c r="O86" i="55"/>
  <c r="Q86" i="55" s="1"/>
  <c r="Y85" i="55"/>
  <c r="AA85" i="55" s="1"/>
  <c r="Q85" i="55"/>
  <c r="O85" i="55"/>
  <c r="AA84" i="55"/>
  <c r="Y84" i="55"/>
  <c r="O84" i="55"/>
  <c r="Q84" i="55" s="1"/>
  <c r="Y83" i="55"/>
  <c r="AA83" i="55" s="1"/>
  <c r="Q83" i="55"/>
  <c r="O83" i="55"/>
  <c r="AA82" i="55"/>
  <c r="Y82" i="55"/>
  <c r="O82" i="55"/>
  <c r="Q82" i="55" s="1"/>
  <c r="AA81" i="55"/>
  <c r="Y81" i="55"/>
  <c r="O81" i="55"/>
  <c r="Q81" i="55" s="1"/>
  <c r="Y80" i="55"/>
  <c r="AA80" i="55" s="1"/>
  <c r="Q80" i="55"/>
  <c r="O80" i="55"/>
  <c r="AA79" i="55"/>
  <c r="Y79" i="55"/>
  <c r="O79" i="55"/>
  <c r="Q79" i="55" s="1"/>
  <c r="Y78" i="55"/>
  <c r="AA78" i="55" s="1"/>
  <c r="Q78" i="55"/>
  <c r="O78" i="55"/>
  <c r="AA77" i="55"/>
  <c r="Y77" i="55"/>
  <c r="O77" i="55"/>
  <c r="Q77" i="55" s="1"/>
  <c r="Y76" i="55"/>
  <c r="AA76" i="55" s="1"/>
  <c r="Q76" i="55"/>
  <c r="O76" i="55"/>
  <c r="AA75" i="55"/>
  <c r="Y75" i="55"/>
  <c r="O75" i="55"/>
  <c r="Q75" i="55" s="1"/>
  <c r="Y74" i="55"/>
  <c r="AA74" i="55" s="1"/>
  <c r="Q74" i="55"/>
  <c r="O74" i="55"/>
  <c r="AA73" i="55"/>
  <c r="Y73" i="55"/>
  <c r="O73" i="55"/>
  <c r="Q73" i="55" s="1"/>
  <c r="Y72" i="55"/>
  <c r="AA72" i="55" s="1"/>
  <c r="Q72" i="55"/>
  <c r="O72" i="55"/>
  <c r="AA71" i="55"/>
  <c r="Y71" i="55"/>
  <c r="O71" i="55"/>
  <c r="Q71" i="55" s="1"/>
  <c r="Y70" i="55"/>
  <c r="AA70" i="55" s="1"/>
  <c r="Q70" i="55"/>
  <c r="O70" i="55"/>
  <c r="AA69" i="55"/>
  <c r="Y69" i="55"/>
  <c r="O69" i="55"/>
  <c r="Q69" i="55" s="1"/>
  <c r="Y68" i="55"/>
  <c r="AA68" i="55" s="1"/>
  <c r="Q68" i="55"/>
  <c r="O68" i="55"/>
  <c r="AA67" i="55"/>
  <c r="Y67" i="55"/>
  <c r="O67" i="55"/>
  <c r="Q67" i="55" s="1"/>
  <c r="Y66" i="55"/>
  <c r="AA66" i="55" s="1"/>
  <c r="Q66" i="55"/>
  <c r="O66" i="55"/>
  <c r="AA65" i="55"/>
  <c r="Y65" i="55"/>
  <c r="O65" i="55"/>
  <c r="Q65" i="55" s="1"/>
  <c r="Y64" i="55"/>
  <c r="AA64" i="55" s="1"/>
  <c r="Q64" i="55"/>
  <c r="O64" i="55"/>
  <c r="AA63" i="55"/>
  <c r="Y63" i="55"/>
  <c r="O63" i="55"/>
  <c r="Q63" i="55" s="1"/>
  <c r="Y62" i="55"/>
  <c r="AA62" i="55" s="1"/>
  <c r="Q62" i="55"/>
  <c r="O62" i="55"/>
  <c r="AA61" i="55"/>
  <c r="Y61" i="55"/>
  <c r="O61" i="55"/>
  <c r="Q61" i="55" s="1"/>
  <c r="Y60" i="55"/>
  <c r="AA60" i="55" s="1"/>
  <c r="Q60" i="55"/>
  <c r="O60" i="55"/>
  <c r="AA59" i="55"/>
  <c r="Y59" i="55"/>
  <c r="O59" i="55"/>
  <c r="Q59" i="55" s="1"/>
  <c r="Y58" i="55"/>
  <c r="AA58" i="55" s="1"/>
  <c r="Q58" i="55"/>
  <c r="O58" i="55"/>
  <c r="AA57" i="55"/>
  <c r="Y57" i="55"/>
  <c r="O57" i="55"/>
  <c r="Q57" i="55" s="1"/>
  <c r="Y56" i="55"/>
  <c r="AA56" i="55" s="1"/>
  <c r="Q56" i="55"/>
  <c r="O56" i="55"/>
  <c r="AA55" i="55"/>
  <c r="Y55" i="55"/>
  <c r="O55" i="55"/>
  <c r="Q55" i="55" s="1"/>
  <c r="Y54" i="55"/>
  <c r="AA54" i="55" s="1"/>
  <c r="Q54" i="55"/>
  <c r="O54" i="55"/>
  <c r="AA53" i="55"/>
  <c r="Y53" i="55"/>
  <c r="O53" i="55"/>
  <c r="Q53" i="55" s="1"/>
  <c r="Y52" i="55"/>
  <c r="AA52" i="55" s="1"/>
  <c r="Q52" i="55"/>
  <c r="O52" i="55"/>
  <c r="AA51" i="55"/>
  <c r="Y51" i="55"/>
  <c r="O51" i="55"/>
  <c r="Q51" i="55" s="1"/>
  <c r="Y50" i="55"/>
  <c r="AA50" i="55" s="1"/>
  <c r="Q50" i="55"/>
  <c r="O50" i="55"/>
  <c r="AA49" i="55"/>
  <c r="Y49" i="55"/>
  <c r="O49" i="55"/>
  <c r="Q49" i="55" s="1"/>
  <c r="Y48" i="55"/>
  <c r="AA48" i="55" s="1"/>
  <c r="Q48" i="55"/>
  <c r="O48" i="55"/>
  <c r="AA47" i="55"/>
  <c r="Y47" i="55"/>
  <c r="O47" i="55"/>
  <c r="Q47" i="55" s="1"/>
  <c r="Y46" i="55"/>
  <c r="AA46" i="55" s="1"/>
  <c r="Q46" i="55"/>
  <c r="O46" i="55"/>
  <c r="AA45" i="55"/>
  <c r="Y45" i="55"/>
  <c r="O45" i="55"/>
  <c r="Q45" i="55" s="1"/>
  <c r="Y44" i="55"/>
  <c r="AA44" i="55" s="1"/>
  <c r="Q44" i="55"/>
  <c r="O44" i="55"/>
  <c r="AL43" i="55"/>
  <c r="Y43" i="55"/>
  <c r="AA43" i="55" s="1"/>
  <c r="Q43" i="55"/>
  <c r="O43" i="55"/>
  <c r="AL42" i="55"/>
  <c r="Y42" i="55"/>
  <c r="AA42" i="55" s="1"/>
  <c r="Q42" i="55"/>
  <c r="O42" i="55"/>
  <c r="AL41" i="55"/>
  <c r="Y41" i="55"/>
  <c r="AA41" i="55" s="1"/>
  <c r="Q41" i="55"/>
  <c r="O41" i="55"/>
  <c r="AL40" i="55"/>
  <c r="Y40" i="55"/>
  <c r="AA40" i="55" s="1"/>
  <c r="Q40" i="55"/>
  <c r="O40" i="55"/>
  <c r="AL39" i="55"/>
  <c r="Y39" i="55"/>
  <c r="AA39" i="55" s="1"/>
  <c r="Q39" i="55"/>
  <c r="O39" i="55"/>
  <c r="AL38" i="55"/>
  <c r="Y38" i="55"/>
  <c r="AA38" i="55" s="1"/>
  <c r="Q38" i="55"/>
  <c r="O38" i="55"/>
  <c r="AL37" i="55"/>
  <c r="Y37" i="55"/>
  <c r="AA37" i="55" s="1"/>
  <c r="Q37" i="55"/>
  <c r="O37" i="55"/>
  <c r="AL36" i="55"/>
  <c r="Y36" i="55"/>
  <c r="AA36" i="55" s="1"/>
  <c r="Q36" i="55"/>
  <c r="O36" i="55"/>
  <c r="AL35" i="55"/>
  <c r="AA35" i="55"/>
  <c r="Y35" i="55"/>
  <c r="O35" i="55"/>
  <c r="Q35" i="55" s="1"/>
  <c r="AL34" i="55"/>
  <c r="AA34" i="55"/>
  <c r="Y34" i="55"/>
  <c r="O34" i="55"/>
  <c r="Q34" i="55" s="1"/>
  <c r="AL33" i="55"/>
  <c r="AA33" i="55"/>
  <c r="Y33" i="55"/>
  <c r="O33" i="55"/>
  <c r="Q33" i="55" s="1"/>
  <c r="AL32" i="55"/>
  <c r="AA32" i="55"/>
  <c r="Y32" i="55"/>
  <c r="O32" i="55"/>
  <c r="Q32" i="55" s="1"/>
  <c r="AL31" i="55"/>
  <c r="AA31" i="55"/>
  <c r="Y31" i="55"/>
  <c r="O31" i="55"/>
  <c r="Q31" i="55" s="1"/>
  <c r="AL30" i="55"/>
  <c r="AA30" i="55"/>
  <c r="Y30" i="55"/>
  <c r="O30" i="55"/>
  <c r="Q30" i="55" s="1"/>
  <c r="AL29" i="55"/>
  <c r="AA29" i="55"/>
  <c r="Y29" i="55"/>
  <c r="O29" i="55"/>
  <c r="Q29" i="55" s="1"/>
  <c r="AL28" i="55"/>
  <c r="AA28" i="55"/>
  <c r="Y28" i="55"/>
  <c r="O28" i="55"/>
  <c r="Q28" i="55" s="1"/>
  <c r="AL27" i="55"/>
  <c r="AA27" i="55"/>
  <c r="Y27" i="55"/>
  <c r="O27" i="55"/>
  <c r="Q27" i="55" s="1"/>
  <c r="AL26" i="55"/>
  <c r="AA26" i="55"/>
  <c r="Y26" i="55"/>
  <c r="O26" i="55"/>
  <c r="Q26" i="55" s="1"/>
  <c r="AL25" i="55"/>
  <c r="AA25" i="55"/>
  <c r="Y25" i="55"/>
  <c r="O25" i="55"/>
  <c r="Q25" i="55" s="1"/>
  <c r="AL24" i="55"/>
  <c r="AA24" i="55"/>
  <c r="Y24" i="55"/>
  <c r="O24" i="55"/>
  <c r="Q24" i="55" s="1"/>
  <c r="AL23" i="55"/>
  <c r="AA23" i="55"/>
  <c r="Y23" i="55"/>
  <c r="O23" i="55"/>
  <c r="Q23" i="55" s="1"/>
  <c r="AL22" i="55"/>
  <c r="AA22" i="55"/>
  <c r="Y22" i="55"/>
  <c r="O22" i="55"/>
  <c r="Q22" i="55" s="1"/>
  <c r="AL21" i="55"/>
  <c r="AA21" i="55"/>
  <c r="Y21" i="55"/>
  <c r="O21" i="55"/>
  <c r="Q21" i="55" s="1"/>
  <c r="AL20" i="55"/>
  <c r="Y20" i="55"/>
  <c r="AA20" i="55" s="1"/>
  <c r="Q20" i="55"/>
  <c r="O20" i="55"/>
  <c r="AL19" i="55"/>
  <c r="Y19" i="55"/>
  <c r="AA19" i="55" s="1"/>
  <c r="Q19" i="55"/>
  <c r="O19" i="55"/>
  <c r="AL18" i="55"/>
  <c r="Y18" i="55"/>
  <c r="AA18" i="55" s="1"/>
  <c r="Q18" i="55"/>
  <c r="O18" i="55"/>
  <c r="AL17" i="55"/>
  <c r="Y17" i="55"/>
  <c r="AA17" i="55" s="1"/>
  <c r="Q17" i="55"/>
  <c r="O17" i="55"/>
  <c r="AL16" i="55"/>
  <c r="Y16" i="55"/>
  <c r="AA16" i="55" s="1"/>
  <c r="Q16" i="55"/>
  <c r="O16" i="55"/>
  <c r="AL15" i="55"/>
  <c r="Y15" i="55"/>
  <c r="AA15" i="55" s="1"/>
  <c r="Q15" i="55"/>
  <c r="O15" i="55"/>
  <c r="AL14" i="55"/>
  <c r="AJ14" i="55"/>
  <c r="AJ15" i="55" s="1"/>
  <c r="AJ16" i="55" s="1"/>
  <c r="AJ17" i="55" s="1"/>
  <c r="AJ18" i="55" s="1"/>
  <c r="AJ19" i="55" s="1"/>
  <c r="AJ20" i="55" s="1"/>
  <c r="AJ21" i="55" s="1"/>
  <c r="AJ22" i="55" s="1"/>
  <c r="AJ23" i="55" s="1"/>
  <c r="AJ24" i="55" s="1"/>
  <c r="AJ25" i="55" s="1"/>
  <c r="AJ26" i="55" s="1"/>
  <c r="AJ27" i="55" s="1"/>
  <c r="AJ28" i="55" s="1"/>
  <c r="AJ29" i="55" s="1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G14" i="55"/>
  <c r="AG15" i="55" s="1"/>
  <c r="AG16" i="55" s="1"/>
  <c r="AG17" i="55" s="1"/>
  <c r="AG18" i="55" s="1"/>
  <c r="AG19" i="55" s="1"/>
  <c r="AG20" i="55" s="1"/>
  <c r="AG21" i="55" s="1"/>
  <c r="AG22" i="55" s="1"/>
  <c r="AG23" i="55" s="1"/>
  <c r="AG24" i="55" s="1"/>
  <c r="AG25" i="55" s="1"/>
  <c r="AG26" i="55" s="1"/>
  <c r="AG27" i="55" s="1"/>
  <c r="AG28" i="55" s="1"/>
  <c r="AG29" i="55" s="1"/>
  <c r="AG30" i="55" s="1"/>
  <c r="AG31" i="55" s="1"/>
  <c r="AG32" i="55" s="1"/>
  <c r="AG33" i="55" s="1"/>
  <c r="AG34" i="55" s="1"/>
  <c r="AG35" i="55" s="1"/>
  <c r="AG36" i="55" s="1"/>
  <c r="AG37" i="55" s="1"/>
  <c r="AG38" i="55" s="1"/>
  <c r="AG39" i="55" s="1"/>
  <c r="AG40" i="55" s="1"/>
  <c r="AG41" i="55" s="1"/>
  <c r="AG42" i="55" s="1"/>
  <c r="AG43" i="55" s="1"/>
  <c r="Y14" i="55"/>
  <c r="AA14" i="55" s="1"/>
  <c r="Q14" i="55"/>
  <c r="O14" i="55"/>
  <c r="AL13" i="55"/>
  <c r="Y13" i="55"/>
  <c r="AA13" i="55" s="1"/>
  <c r="W13" i="55"/>
  <c r="W14" i="55" s="1"/>
  <c r="W15" i="55" s="1"/>
  <c r="W16" i="55" s="1"/>
  <c r="W17" i="55" s="1"/>
  <c r="W18" i="55" s="1"/>
  <c r="W19" i="55" s="1"/>
  <c r="W20" i="55" s="1"/>
  <c r="W21" i="55" s="1"/>
  <c r="W22" i="55" s="1"/>
  <c r="W23" i="55" s="1"/>
  <c r="W24" i="55" s="1"/>
  <c r="W25" i="55" s="1"/>
  <c r="W26" i="55" s="1"/>
  <c r="W27" i="55" s="1"/>
  <c r="W28" i="55" s="1"/>
  <c r="W29" i="55" s="1"/>
  <c r="W30" i="55" s="1"/>
  <c r="W31" i="55" s="1"/>
  <c r="W32" i="55" s="1"/>
  <c r="W33" i="55" s="1"/>
  <c r="W34" i="55" s="1"/>
  <c r="W35" i="55" s="1"/>
  <c r="W36" i="55" s="1"/>
  <c r="W37" i="55" s="1"/>
  <c r="W38" i="55" s="1"/>
  <c r="W39" i="55" s="1"/>
  <c r="W40" i="55" s="1"/>
  <c r="W41" i="55" s="1"/>
  <c r="W42" i="55" s="1"/>
  <c r="W43" i="55" s="1"/>
  <c r="W44" i="55" s="1"/>
  <c r="W45" i="55" s="1"/>
  <c r="W46" i="55" s="1"/>
  <c r="W47" i="55" s="1"/>
  <c r="W48" i="55" s="1"/>
  <c r="W49" i="55" s="1"/>
  <c r="W50" i="55" s="1"/>
  <c r="W51" i="55" s="1"/>
  <c r="W52" i="55" s="1"/>
  <c r="W53" i="55" s="1"/>
  <c r="W54" i="55" s="1"/>
  <c r="W55" i="55" s="1"/>
  <c r="W56" i="55" s="1"/>
  <c r="W57" i="55" s="1"/>
  <c r="W58" i="55" s="1"/>
  <c r="W59" i="55" s="1"/>
  <c r="W60" i="55" s="1"/>
  <c r="W61" i="55" s="1"/>
  <c r="W62" i="55" s="1"/>
  <c r="W63" i="55" s="1"/>
  <c r="W64" i="55" s="1"/>
  <c r="W65" i="55" s="1"/>
  <c r="W66" i="55" s="1"/>
  <c r="W67" i="55" s="1"/>
  <c r="W68" i="55" s="1"/>
  <c r="W69" i="55" s="1"/>
  <c r="W70" i="55" s="1"/>
  <c r="W71" i="55" s="1"/>
  <c r="W72" i="55" s="1"/>
  <c r="W73" i="55" s="1"/>
  <c r="W74" i="55" s="1"/>
  <c r="W75" i="55" s="1"/>
  <c r="W76" i="55" s="1"/>
  <c r="W77" i="55" s="1"/>
  <c r="W78" i="55" s="1"/>
  <c r="W79" i="55" s="1"/>
  <c r="W80" i="55" s="1"/>
  <c r="W81" i="55" s="1"/>
  <c r="W82" i="55" s="1"/>
  <c r="W83" i="55" s="1"/>
  <c r="W84" i="55" s="1"/>
  <c r="W85" i="55" s="1"/>
  <c r="W86" i="55" s="1"/>
  <c r="W87" i="55" s="1"/>
  <c r="W88" i="55" s="1"/>
  <c r="W89" i="55" s="1"/>
  <c r="W90" i="55" s="1"/>
  <c r="W91" i="55" s="1"/>
  <c r="W92" i="55" s="1"/>
  <c r="W93" i="55" s="1"/>
  <c r="W94" i="55" s="1"/>
  <c r="W95" i="55" s="1"/>
  <c r="W96" i="55" s="1"/>
  <c r="W97" i="55" s="1"/>
  <c r="W98" i="55" s="1"/>
  <c r="W99" i="55" s="1"/>
  <c r="W100" i="55" s="1"/>
  <c r="W101" i="55" s="1"/>
  <c r="W102" i="55" s="1"/>
  <c r="W103" i="55" s="1"/>
  <c r="W104" i="55" s="1"/>
  <c r="W105" i="55" s="1"/>
  <c r="W106" i="55" s="1"/>
  <c r="W107" i="55" s="1"/>
  <c r="W108" i="55" s="1"/>
  <c r="W109" i="55" s="1"/>
  <c r="W110" i="55" s="1"/>
  <c r="W111" i="55" s="1"/>
  <c r="W112" i="55" s="1"/>
  <c r="W113" i="55" s="1"/>
  <c r="W114" i="55" s="1"/>
  <c r="W115" i="55" s="1"/>
  <c r="Q13" i="55"/>
  <c r="O13" i="55"/>
  <c r="M13" i="55"/>
  <c r="M14" i="55" s="1"/>
  <c r="M15" i="55" s="1"/>
  <c r="M16" i="55" s="1"/>
  <c r="M17" i="55" s="1"/>
  <c r="M18" i="55" s="1"/>
  <c r="M19" i="55" s="1"/>
  <c r="M20" i="55" s="1"/>
  <c r="M21" i="55" s="1"/>
  <c r="M22" i="55" s="1"/>
  <c r="M23" i="55" s="1"/>
  <c r="M24" i="55" s="1"/>
  <c r="M25" i="55" s="1"/>
  <c r="M26" i="55" s="1"/>
  <c r="M27" i="55" s="1"/>
  <c r="M28" i="55" s="1"/>
  <c r="M29" i="55" s="1"/>
  <c r="M30" i="55" s="1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47" i="55" s="1"/>
  <c r="M48" i="55" s="1"/>
  <c r="M49" i="55" s="1"/>
  <c r="M50" i="55" s="1"/>
  <c r="M51" i="55" s="1"/>
  <c r="M52" i="55" s="1"/>
  <c r="M53" i="55" s="1"/>
  <c r="M54" i="55" s="1"/>
  <c r="M55" i="55" s="1"/>
  <c r="M56" i="55" s="1"/>
  <c r="M57" i="55" s="1"/>
  <c r="M58" i="55" s="1"/>
  <c r="M59" i="55" s="1"/>
  <c r="M60" i="55" s="1"/>
  <c r="M61" i="55" s="1"/>
  <c r="M62" i="55" s="1"/>
  <c r="M63" i="55" s="1"/>
  <c r="M64" i="55" s="1"/>
  <c r="M65" i="55" s="1"/>
  <c r="M66" i="55" s="1"/>
  <c r="M67" i="55" s="1"/>
  <c r="M68" i="55" s="1"/>
  <c r="M69" i="55" s="1"/>
  <c r="M70" i="55" s="1"/>
  <c r="M71" i="55" s="1"/>
  <c r="M72" i="55" s="1"/>
  <c r="M73" i="55" s="1"/>
  <c r="M74" i="55" s="1"/>
  <c r="M75" i="55" s="1"/>
  <c r="M76" i="55" s="1"/>
  <c r="M77" i="55" s="1"/>
  <c r="M78" i="55" s="1"/>
  <c r="M79" i="55" s="1"/>
  <c r="M80" i="55" s="1"/>
  <c r="M81" i="55" s="1"/>
  <c r="M82" i="55" s="1"/>
  <c r="M83" i="55" s="1"/>
  <c r="M84" i="55" s="1"/>
  <c r="M85" i="55" s="1"/>
  <c r="M86" i="55" s="1"/>
  <c r="M87" i="55" s="1"/>
  <c r="M88" i="55" s="1"/>
  <c r="M89" i="55" s="1"/>
  <c r="M90" i="55" s="1"/>
  <c r="M91" i="55" s="1"/>
  <c r="M92" i="55" s="1"/>
  <c r="M93" i="55" s="1"/>
  <c r="M94" i="55" s="1"/>
  <c r="M95" i="55" s="1"/>
  <c r="M96" i="55" s="1"/>
  <c r="M97" i="55" s="1"/>
  <c r="M98" i="55" s="1"/>
  <c r="M99" i="55" s="1"/>
  <c r="M100" i="55" s="1"/>
  <c r="M101" i="55" s="1"/>
  <c r="M102" i="55" s="1"/>
  <c r="M103" i="55" s="1"/>
  <c r="M104" i="55" s="1"/>
  <c r="M105" i="55" s="1"/>
  <c r="M106" i="55" s="1"/>
  <c r="M107" i="55" s="1"/>
  <c r="M108" i="55" s="1"/>
  <c r="M109" i="55" s="1"/>
  <c r="M110" i="55" s="1"/>
  <c r="M111" i="55" s="1"/>
  <c r="M112" i="55" s="1"/>
  <c r="M113" i="55" s="1"/>
  <c r="M114" i="55" s="1"/>
  <c r="M115" i="55" s="1"/>
  <c r="I13" i="55"/>
  <c r="I14" i="55" s="1"/>
  <c r="I15" i="55" s="1"/>
  <c r="I16" i="55" s="1"/>
  <c r="I17" i="55" s="1"/>
  <c r="I18" i="55" s="1"/>
  <c r="I19" i="55" s="1"/>
  <c r="I20" i="55" s="1"/>
  <c r="I21" i="55" s="1"/>
  <c r="I22" i="55" s="1"/>
  <c r="I23" i="55" s="1"/>
  <c r="I24" i="55" s="1"/>
  <c r="I25" i="55" s="1"/>
  <c r="I26" i="55" s="1"/>
  <c r="I27" i="55" s="1"/>
  <c r="I28" i="55" s="1"/>
  <c r="I29" i="55" s="1"/>
  <c r="I30" i="55" s="1"/>
  <c r="I31" i="55" s="1"/>
  <c r="I32" i="55" s="1"/>
  <c r="I33" i="55" s="1"/>
  <c r="I34" i="55" s="1"/>
  <c r="I35" i="55" s="1"/>
  <c r="I36" i="55" s="1"/>
  <c r="I37" i="55" s="1"/>
  <c r="I38" i="55" s="1"/>
  <c r="I39" i="55" s="1"/>
  <c r="I40" i="55" s="1"/>
  <c r="I41" i="55" s="1"/>
  <c r="I42" i="55" s="1"/>
  <c r="I43" i="55" s="1"/>
  <c r="I44" i="55" s="1"/>
  <c r="I45" i="55" s="1"/>
  <c r="I46" i="55" s="1"/>
  <c r="I47" i="55" s="1"/>
  <c r="I48" i="55" s="1"/>
  <c r="I49" i="55" s="1"/>
  <c r="I50" i="55" s="1"/>
  <c r="I51" i="55" s="1"/>
  <c r="I52" i="55" s="1"/>
  <c r="I53" i="55" s="1"/>
  <c r="I54" i="55" s="1"/>
  <c r="I55" i="55" s="1"/>
  <c r="I56" i="55" s="1"/>
  <c r="I57" i="55" s="1"/>
  <c r="I58" i="55" s="1"/>
  <c r="I59" i="55" s="1"/>
  <c r="I60" i="55" s="1"/>
  <c r="I61" i="55" s="1"/>
  <c r="I62" i="55" s="1"/>
  <c r="I63" i="55" s="1"/>
  <c r="I64" i="55" s="1"/>
  <c r="I65" i="55" s="1"/>
  <c r="I66" i="55" s="1"/>
  <c r="I67" i="55" s="1"/>
  <c r="I68" i="55" s="1"/>
  <c r="I69" i="55" s="1"/>
  <c r="I70" i="55" s="1"/>
  <c r="I71" i="55" s="1"/>
  <c r="I72" i="55" s="1"/>
  <c r="I73" i="55" s="1"/>
  <c r="I74" i="55" s="1"/>
  <c r="I75" i="55" s="1"/>
  <c r="I76" i="55" s="1"/>
  <c r="I77" i="55" s="1"/>
  <c r="I78" i="55" s="1"/>
  <c r="I79" i="55" s="1"/>
  <c r="I80" i="55" s="1"/>
  <c r="I81" i="55" s="1"/>
  <c r="I82" i="55" s="1"/>
  <c r="I83" i="55" s="1"/>
  <c r="I84" i="55" s="1"/>
  <c r="I85" i="55" s="1"/>
  <c r="I86" i="55" s="1"/>
  <c r="I87" i="55" s="1"/>
  <c r="I88" i="55" s="1"/>
  <c r="I89" i="55" s="1"/>
  <c r="I90" i="55" s="1"/>
  <c r="I91" i="55" s="1"/>
  <c r="I92" i="55" s="1"/>
  <c r="I93" i="55" s="1"/>
  <c r="I94" i="55" s="1"/>
  <c r="I95" i="55" s="1"/>
  <c r="I96" i="55" s="1"/>
  <c r="I97" i="55" s="1"/>
  <c r="I98" i="55" s="1"/>
  <c r="I99" i="55" s="1"/>
  <c r="I100" i="55" s="1"/>
  <c r="I101" i="55" s="1"/>
  <c r="I102" i="55" s="1"/>
  <c r="I103" i="55" s="1"/>
  <c r="I104" i="55" s="1"/>
  <c r="I105" i="55" s="1"/>
  <c r="I106" i="55" s="1"/>
  <c r="I107" i="55" s="1"/>
  <c r="I108" i="55" s="1"/>
  <c r="I109" i="55" s="1"/>
  <c r="I110" i="55" s="1"/>
  <c r="I111" i="55" s="1"/>
  <c r="I112" i="55" s="1"/>
  <c r="I113" i="55" s="1"/>
  <c r="I114" i="55" s="1"/>
  <c r="I115" i="55" s="1"/>
  <c r="Y12" i="55"/>
  <c r="AC12" i="55" s="1"/>
  <c r="Q12" i="55"/>
  <c r="O12" i="55"/>
  <c r="S12" i="55" s="1"/>
  <c r="AC20" i="55" s="1"/>
  <c r="Y6" i="55" s="1"/>
  <c r="AG6" i="55"/>
  <c r="U6" i="55"/>
  <c r="K6" i="55"/>
  <c r="G6" i="55"/>
  <c r="Y115" i="54"/>
  <c r="AA115" i="54" s="1"/>
  <c r="Q115" i="54"/>
  <c r="O115" i="54"/>
  <c r="AA114" i="54"/>
  <c r="Y114" i="54"/>
  <c r="O114" i="54"/>
  <c r="Q114" i="54" s="1"/>
  <c r="Y113" i="54"/>
  <c r="AA113" i="54" s="1"/>
  <c r="Q113" i="54"/>
  <c r="O113" i="54"/>
  <c r="AA112" i="54"/>
  <c r="Y112" i="54"/>
  <c r="O112" i="54"/>
  <c r="Q112" i="54" s="1"/>
  <c r="Y111" i="54"/>
  <c r="AA111" i="54" s="1"/>
  <c r="Q111" i="54"/>
  <c r="O111" i="54"/>
  <c r="AA110" i="54"/>
  <c r="Y110" i="54"/>
  <c r="O110" i="54"/>
  <c r="Q110" i="54" s="1"/>
  <c r="Y109" i="54"/>
  <c r="AA109" i="54" s="1"/>
  <c r="Q109" i="54"/>
  <c r="O109" i="54"/>
  <c r="AA108" i="54"/>
  <c r="Y108" i="54"/>
  <c r="O108" i="54"/>
  <c r="Q108" i="54" s="1"/>
  <c r="Y107" i="54"/>
  <c r="AA107" i="54" s="1"/>
  <c r="Q107" i="54"/>
  <c r="O107" i="54"/>
  <c r="AA106" i="54"/>
  <c r="Y106" i="54"/>
  <c r="O106" i="54"/>
  <c r="Q106" i="54" s="1"/>
  <c r="Y105" i="54"/>
  <c r="AA105" i="54" s="1"/>
  <c r="Q105" i="54"/>
  <c r="O105" i="54"/>
  <c r="AA104" i="54"/>
  <c r="Y104" i="54"/>
  <c r="O104" i="54"/>
  <c r="Q104" i="54" s="1"/>
  <c r="Y103" i="54"/>
  <c r="AA103" i="54" s="1"/>
  <c r="Q103" i="54"/>
  <c r="O103" i="54"/>
  <c r="AA102" i="54"/>
  <c r="Y102" i="54"/>
  <c r="O102" i="54"/>
  <c r="Q102" i="54" s="1"/>
  <c r="Y101" i="54"/>
  <c r="AA101" i="54" s="1"/>
  <c r="Q101" i="54"/>
  <c r="O101" i="54"/>
  <c r="AA100" i="54"/>
  <c r="Y100" i="54"/>
  <c r="O100" i="54"/>
  <c r="Q100" i="54" s="1"/>
  <c r="Y99" i="54"/>
  <c r="AA99" i="54" s="1"/>
  <c r="Q99" i="54"/>
  <c r="O99" i="54"/>
  <c r="AA98" i="54"/>
  <c r="Y98" i="54"/>
  <c r="O98" i="54"/>
  <c r="Q98" i="54" s="1"/>
  <c r="Y97" i="54"/>
  <c r="AA97" i="54" s="1"/>
  <c r="Q97" i="54"/>
  <c r="O97" i="54"/>
  <c r="AA96" i="54"/>
  <c r="Y96" i="54"/>
  <c r="O96" i="54"/>
  <c r="Q96" i="54" s="1"/>
  <c r="Y95" i="54"/>
  <c r="AA95" i="54" s="1"/>
  <c r="Q95" i="54"/>
  <c r="O95" i="54"/>
  <c r="Y94" i="54"/>
  <c r="AA94" i="54" s="1"/>
  <c r="O94" i="54"/>
  <c r="Q94" i="54" s="1"/>
  <c r="Y93" i="54"/>
  <c r="AA93" i="54" s="1"/>
  <c r="Q93" i="54"/>
  <c r="O93" i="54"/>
  <c r="Y92" i="54"/>
  <c r="AA92" i="54" s="1"/>
  <c r="O92" i="54"/>
  <c r="Q92" i="54" s="1"/>
  <c r="Y91" i="54"/>
  <c r="AA91" i="54" s="1"/>
  <c r="Q91" i="54"/>
  <c r="O91" i="54"/>
  <c r="Y90" i="54"/>
  <c r="AA90" i="54" s="1"/>
  <c r="O90" i="54"/>
  <c r="Q90" i="54" s="1"/>
  <c r="Y89" i="54"/>
  <c r="AA89" i="54" s="1"/>
  <c r="Q89" i="54"/>
  <c r="O89" i="54"/>
  <c r="Y88" i="54"/>
  <c r="AA88" i="54" s="1"/>
  <c r="O88" i="54"/>
  <c r="Q88" i="54" s="1"/>
  <c r="Y87" i="54"/>
  <c r="AA87" i="54" s="1"/>
  <c r="Q87" i="54"/>
  <c r="O87" i="54"/>
  <c r="Y86" i="54"/>
  <c r="AA86" i="54" s="1"/>
  <c r="O86" i="54"/>
  <c r="Q86" i="54" s="1"/>
  <c r="Y85" i="54"/>
  <c r="AA85" i="54" s="1"/>
  <c r="Q85" i="54"/>
  <c r="O85" i="54"/>
  <c r="Y84" i="54"/>
  <c r="AA84" i="54" s="1"/>
  <c r="O84" i="54"/>
  <c r="Q84" i="54" s="1"/>
  <c r="Y83" i="54"/>
  <c r="AA83" i="54" s="1"/>
  <c r="Q83" i="54"/>
  <c r="O83" i="54"/>
  <c r="Y82" i="54"/>
  <c r="AA82" i="54" s="1"/>
  <c r="O82" i="54"/>
  <c r="Q82" i="54" s="1"/>
  <c r="Y81" i="54"/>
  <c r="AA81" i="54" s="1"/>
  <c r="Q81" i="54"/>
  <c r="O81" i="54"/>
  <c r="Y80" i="54"/>
  <c r="AA80" i="54" s="1"/>
  <c r="O80" i="54"/>
  <c r="Q80" i="54" s="1"/>
  <c r="Y79" i="54"/>
  <c r="AA79" i="54" s="1"/>
  <c r="Q79" i="54"/>
  <c r="O79" i="54"/>
  <c r="Y78" i="54"/>
  <c r="AA78" i="54" s="1"/>
  <c r="O78" i="54"/>
  <c r="Q78" i="54" s="1"/>
  <c r="Y77" i="54"/>
  <c r="AA77" i="54" s="1"/>
  <c r="Q77" i="54"/>
  <c r="O77" i="54"/>
  <c r="Y76" i="54"/>
  <c r="AA76" i="54" s="1"/>
  <c r="O76" i="54"/>
  <c r="Q76" i="54" s="1"/>
  <c r="Y75" i="54"/>
  <c r="AA75" i="54" s="1"/>
  <c r="Q75" i="54"/>
  <c r="O75" i="54"/>
  <c r="Y74" i="54"/>
  <c r="AA74" i="54" s="1"/>
  <c r="O74" i="54"/>
  <c r="Q74" i="54" s="1"/>
  <c r="Y73" i="54"/>
  <c r="AA73" i="54" s="1"/>
  <c r="Q73" i="54"/>
  <c r="O73" i="54"/>
  <c r="Y72" i="54"/>
  <c r="AA72" i="54" s="1"/>
  <c r="O72" i="54"/>
  <c r="Q72" i="54" s="1"/>
  <c r="Y71" i="54"/>
  <c r="AA71" i="54" s="1"/>
  <c r="Q71" i="54"/>
  <c r="O71" i="54"/>
  <c r="Y70" i="54"/>
  <c r="AA70" i="54" s="1"/>
  <c r="O70" i="54"/>
  <c r="Q70" i="54" s="1"/>
  <c r="Y69" i="54"/>
  <c r="AA69" i="54" s="1"/>
  <c r="Q69" i="54"/>
  <c r="O69" i="54"/>
  <c r="Y68" i="54"/>
  <c r="AA68" i="54" s="1"/>
  <c r="O68" i="54"/>
  <c r="Q68" i="54" s="1"/>
  <c r="Y67" i="54"/>
  <c r="AA67" i="54" s="1"/>
  <c r="Q67" i="54"/>
  <c r="O67" i="54"/>
  <c r="Y66" i="54"/>
  <c r="AA66" i="54" s="1"/>
  <c r="O66" i="54"/>
  <c r="Q66" i="54" s="1"/>
  <c r="Y65" i="54"/>
  <c r="AA65" i="54" s="1"/>
  <c r="Q65" i="54"/>
  <c r="O65" i="54"/>
  <c r="Y64" i="54"/>
  <c r="AA64" i="54" s="1"/>
  <c r="O64" i="54"/>
  <c r="Q64" i="54" s="1"/>
  <c r="Y63" i="54"/>
  <c r="AA63" i="54" s="1"/>
  <c r="Q63" i="54"/>
  <c r="O63" i="54"/>
  <c r="Y62" i="54"/>
  <c r="AA62" i="54" s="1"/>
  <c r="O62" i="54"/>
  <c r="Q62" i="54" s="1"/>
  <c r="Y61" i="54"/>
  <c r="AA61" i="54" s="1"/>
  <c r="Q61" i="54"/>
  <c r="O61" i="54"/>
  <c r="Y60" i="54"/>
  <c r="AA60" i="54" s="1"/>
  <c r="O60" i="54"/>
  <c r="Q60" i="54" s="1"/>
  <c r="Y59" i="54"/>
  <c r="AA59" i="54" s="1"/>
  <c r="Q59" i="54"/>
  <c r="O59" i="54"/>
  <c r="Y58" i="54"/>
  <c r="AA58" i="54" s="1"/>
  <c r="O58" i="54"/>
  <c r="Q58" i="54" s="1"/>
  <c r="Y57" i="54"/>
  <c r="AA57" i="54" s="1"/>
  <c r="O57" i="54"/>
  <c r="Q57" i="54" s="1"/>
  <c r="AA56" i="54"/>
  <c r="Y56" i="54"/>
  <c r="O56" i="54"/>
  <c r="Q56" i="54" s="1"/>
  <c r="AA55" i="54"/>
  <c r="Y55" i="54"/>
  <c r="O55" i="54"/>
  <c r="Q55" i="54" s="1"/>
  <c r="AA54" i="54"/>
  <c r="Y54" i="54"/>
  <c r="O54" i="54"/>
  <c r="Q54" i="54" s="1"/>
  <c r="AA53" i="54"/>
  <c r="Y53" i="54"/>
  <c r="O53" i="54"/>
  <c r="Q53" i="54" s="1"/>
  <c r="AA52" i="54"/>
  <c r="Y52" i="54"/>
  <c r="O52" i="54"/>
  <c r="Q52" i="54" s="1"/>
  <c r="AA51" i="54"/>
  <c r="Y51" i="54"/>
  <c r="O51" i="54"/>
  <c r="Q51" i="54" s="1"/>
  <c r="AA50" i="54"/>
  <c r="Y50" i="54"/>
  <c r="O50" i="54"/>
  <c r="Q50" i="54" s="1"/>
  <c r="AA49" i="54"/>
  <c r="Y49" i="54"/>
  <c r="O49" i="54"/>
  <c r="Q49" i="54" s="1"/>
  <c r="AA48" i="54"/>
  <c r="Y48" i="54"/>
  <c r="O48" i="54"/>
  <c r="Q48" i="54" s="1"/>
  <c r="AA47" i="54"/>
  <c r="Y47" i="54"/>
  <c r="O47" i="54"/>
  <c r="Q47" i="54" s="1"/>
  <c r="AA46" i="54"/>
  <c r="Y46" i="54"/>
  <c r="O46" i="54"/>
  <c r="Q46" i="54" s="1"/>
  <c r="AA45" i="54"/>
  <c r="Y45" i="54"/>
  <c r="O45" i="54"/>
  <c r="Q45" i="54" s="1"/>
  <c r="AA44" i="54"/>
  <c r="Y44" i="54"/>
  <c r="O44" i="54"/>
  <c r="Q44" i="54" s="1"/>
  <c r="AL43" i="54"/>
  <c r="Y43" i="54"/>
  <c r="AA43" i="54" s="1"/>
  <c r="Q43" i="54"/>
  <c r="O43" i="54"/>
  <c r="AL42" i="54"/>
  <c r="AA42" i="54"/>
  <c r="Y42" i="54"/>
  <c r="O42" i="54"/>
  <c r="Q42" i="54" s="1"/>
  <c r="AL41" i="54"/>
  <c r="Y41" i="54"/>
  <c r="AA41" i="54" s="1"/>
  <c r="Q41" i="54"/>
  <c r="O41" i="54"/>
  <c r="AL40" i="54"/>
  <c r="AA40" i="54"/>
  <c r="Y40" i="54"/>
  <c r="O40" i="54"/>
  <c r="Q40" i="54" s="1"/>
  <c r="AL39" i="54"/>
  <c r="Y39" i="54"/>
  <c r="AA39" i="54" s="1"/>
  <c r="O39" i="54"/>
  <c r="Q39" i="54" s="1"/>
  <c r="AL38" i="54"/>
  <c r="AA38" i="54"/>
  <c r="Y38" i="54"/>
  <c r="O38" i="54"/>
  <c r="Q38" i="54" s="1"/>
  <c r="AL37" i="54"/>
  <c r="Y37" i="54"/>
  <c r="AA37" i="54" s="1"/>
  <c r="O37" i="54"/>
  <c r="Q37" i="54" s="1"/>
  <c r="AL36" i="54"/>
  <c r="AA36" i="54"/>
  <c r="Y36" i="54"/>
  <c r="O36" i="54"/>
  <c r="Q36" i="54" s="1"/>
  <c r="AL35" i="54"/>
  <c r="Y35" i="54"/>
  <c r="AA35" i="54" s="1"/>
  <c r="O35" i="54"/>
  <c r="Q35" i="54" s="1"/>
  <c r="AL34" i="54"/>
  <c r="AA34" i="54"/>
  <c r="Y34" i="54"/>
  <c r="O34" i="54"/>
  <c r="Q34" i="54" s="1"/>
  <c r="AL33" i="54"/>
  <c r="Y33" i="54"/>
  <c r="AA33" i="54" s="1"/>
  <c r="O33" i="54"/>
  <c r="Q33" i="54" s="1"/>
  <c r="AL32" i="54"/>
  <c r="AA32" i="54"/>
  <c r="Y32" i="54"/>
  <c r="O32" i="54"/>
  <c r="Q32" i="54" s="1"/>
  <c r="AL31" i="54"/>
  <c r="Y31" i="54"/>
  <c r="AA31" i="54" s="1"/>
  <c r="O31" i="54"/>
  <c r="Q31" i="54" s="1"/>
  <c r="AL30" i="54"/>
  <c r="AA30" i="54"/>
  <c r="Y30" i="54"/>
  <c r="O30" i="54"/>
  <c r="Q30" i="54" s="1"/>
  <c r="AL29" i="54"/>
  <c r="Y29" i="54"/>
  <c r="AA29" i="54" s="1"/>
  <c r="O29" i="54"/>
  <c r="Q29" i="54" s="1"/>
  <c r="AL28" i="54"/>
  <c r="AA28" i="54"/>
  <c r="Y28" i="54"/>
  <c r="O28" i="54"/>
  <c r="Q28" i="54" s="1"/>
  <c r="AL27" i="54"/>
  <c r="Y27" i="54"/>
  <c r="AA27" i="54" s="1"/>
  <c r="O27" i="54"/>
  <c r="Q27" i="54" s="1"/>
  <c r="AL26" i="54"/>
  <c r="AA26" i="54"/>
  <c r="Y26" i="54"/>
  <c r="O26" i="54"/>
  <c r="Q26" i="54" s="1"/>
  <c r="AL25" i="54"/>
  <c r="Y25" i="54"/>
  <c r="AA25" i="54" s="1"/>
  <c r="O25" i="54"/>
  <c r="Q25" i="54" s="1"/>
  <c r="AL24" i="54"/>
  <c r="AA24" i="54"/>
  <c r="Y24" i="54"/>
  <c r="O24" i="54"/>
  <c r="Q24" i="54" s="1"/>
  <c r="AL23" i="54"/>
  <c r="Y23" i="54"/>
  <c r="AA23" i="54" s="1"/>
  <c r="O23" i="54"/>
  <c r="Q23" i="54" s="1"/>
  <c r="AL22" i="54"/>
  <c r="AA22" i="54"/>
  <c r="Y22" i="54"/>
  <c r="O22" i="54"/>
  <c r="Q22" i="54" s="1"/>
  <c r="AL21" i="54"/>
  <c r="Y21" i="54"/>
  <c r="AA21" i="54" s="1"/>
  <c r="O21" i="54"/>
  <c r="Q21" i="54" s="1"/>
  <c r="AL20" i="54"/>
  <c r="Y20" i="54"/>
  <c r="AA20" i="54" s="1"/>
  <c r="O20" i="54"/>
  <c r="Q20" i="54" s="1"/>
  <c r="AL19" i="54"/>
  <c r="AA19" i="54"/>
  <c r="Y19" i="54"/>
  <c r="O19" i="54"/>
  <c r="Q19" i="54" s="1"/>
  <c r="AL18" i="54"/>
  <c r="Y18" i="54"/>
  <c r="AA18" i="54" s="1"/>
  <c r="O18" i="54"/>
  <c r="Q18" i="54" s="1"/>
  <c r="AL17" i="54"/>
  <c r="AA17" i="54"/>
  <c r="Y17" i="54"/>
  <c r="O17" i="54"/>
  <c r="Q17" i="54" s="1"/>
  <c r="AL16" i="54"/>
  <c r="Y16" i="54"/>
  <c r="AA16" i="54" s="1"/>
  <c r="O16" i="54"/>
  <c r="Q16" i="54" s="1"/>
  <c r="AL15" i="54"/>
  <c r="AJ15" i="54"/>
  <c r="AJ16" i="54" s="1"/>
  <c r="AJ17" i="54" s="1"/>
  <c r="AJ18" i="54" s="1"/>
  <c r="AJ19" i="54" s="1"/>
  <c r="AJ20" i="54" s="1"/>
  <c r="AJ21" i="54" s="1"/>
  <c r="AJ22" i="54" s="1"/>
  <c r="AJ23" i="54" s="1"/>
  <c r="AJ24" i="54" s="1"/>
  <c r="AJ25" i="54" s="1"/>
  <c r="AJ26" i="54" s="1"/>
  <c r="AJ27" i="54" s="1"/>
  <c r="AJ28" i="54" s="1"/>
  <c r="AJ29" i="54" s="1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A15" i="54"/>
  <c r="Y15" i="54"/>
  <c r="O15" i="54"/>
  <c r="Q15" i="54" s="1"/>
  <c r="AL14" i="54"/>
  <c r="AJ14" i="54"/>
  <c r="AG14" i="54"/>
  <c r="AG15" i="54" s="1"/>
  <c r="AG16" i="54" s="1"/>
  <c r="AG17" i="54" s="1"/>
  <c r="AG18" i="54" s="1"/>
  <c r="AG19" i="54" s="1"/>
  <c r="AG20" i="54" s="1"/>
  <c r="AG21" i="54" s="1"/>
  <c r="AG22" i="54" s="1"/>
  <c r="AG23" i="54" s="1"/>
  <c r="AG24" i="54" s="1"/>
  <c r="AG25" i="54" s="1"/>
  <c r="AG26" i="54" s="1"/>
  <c r="AG27" i="54" s="1"/>
  <c r="AG28" i="54" s="1"/>
  <c r="AG29" i="54" s="1"/>
  <c r="AG30" i="54" s="1"/>
  <c r="AG31" i="54" s="1"/>
  <c r="AG32" i="54" s="1"/>
  <c r="AG33" i="54" s="1"/>
  <c r="AG34" i="54" s="1"/>
  <c r="AG35" i="54" s="1"/>
  <c r="AG36" i="54" s="1"/>
  <c r="AG37" i="54" s="1"/>
  <c r="AG38" i="54" s="1"/>
  <c r="AG39" i="54" s="1"/>
  <c r="AG40" i="54" s="1"/>
  <c r="AG41" i="54" s="1"/>
  <c r="AG42" i="54" s="1"/>
  <c r="AG43" i="54" s="1"/>
  <c r="Y14" i="54"/>
  <c r="AA14" i="54" s="1"/>
  <c r="Q14" i="54"/>
  <c r="O14" i="54"/>
  <c r="AL13" i="54"/>
  <c r="Y13" i="54"/>
  <c r="AA13" i="54" s="1"/>
  <c r="W13" i="54"/>
  <c r="W14" i="54" s="1"/>
  <c r="W15" i="54" s="1"/>
  <c r="W16" i="54" s="1"/>
  <c r="W17" i="54" s="1"/>
  <c r="W18" i="54" s="1"/>
  <c r="W19" i="54" s="1"/>
  <c r="W20" i="54" s="1"/>
  <c r="W21" i="54" s="1"/>
  <c r="W22" i="54" s="1"/>
  <c r="W23" i="54" s="1"/>
  <c r="W24" i="54" s="1"/>
  <c r="W25" i="54" s="1"/>
  <c r="W26" i="54" s="1"/>
  <c r="W27" i="54" s="1"/>
  <c r="W28" i="54" s="1"/>
  <c r="W29" i="54" s="1"/>
  <c r="W30" i="54" s="1"/>
  <c r="W31" i="54" s="1"/>
  <c r="W32" i="54" s="1"/>
  <c r="W33" i="54" s="1"/>
  <c r="W34" i="54" s="1"/>
  <c r="W35" i="54" s="1"/>
  <c r="W36" i="54" s="1"/>
  <c r="W37" i="54" s="1"/>
  <c r="W38" i="54" s="1"/>
  <c r="W39" i="54" s="1"/>
  <c r="W40" i="54" s="1"/>
  <c r="W41" i="54" s="1"/>
  <c r="W42" i="54" s="1"/>
  <c r="W43" i="54" s="1"/>
  <c r="W44" i="54" s="1"/>
  <c r="W45" i="54" s="1"/>
  <c r="W46" i="54" s="1"/>
  <c r="W47" i="54" s="1"/>
  <c r="W48" i="54" s="1"/>
  <c r="W49" i="54" s="1"/>
  <c r="W50" i="54" s="1"/>
  <c r="W51" i="54" s="1"/>
  <c r="W52" i="54" s="1"/>
  <c r="W53" i="54" s="1"/>
  <c r="W54" i="54" s="1"/>
  <c r="W55" i="54" s="1"/>
  <c r="W56" i="54" s="1"/>
  <c r="W57" i="54" s="1"/>
  <c r="W58" i="54" s="1"/>
  <c r="W59" i="54" s="1"/>
  <c r="W60" i="54" s="1"/>
  <c r="W61" i="54" s="1"/>
  <c r="W62" i="54" s="1"/>
  <c r="W63" i="54" s="1"/>
  <c r="W64" i="54" s="1"/>
  <c r="W65" i="54" s="1"/>
  <c r="W66" i="54" s="1"/>
  <c r="W67" i="54" s="1"/>
  <c r="W68" i="54" s="1"/>
  <c r="W69" i="54" s="1"/>
  <c r="W70" i="54" s="1"/>
  <c r="W71" i="54" s="1"/>
  <c r="W72" i="54" s="1"/>
  <c r="W73" i="54" s="1"/>
  <c r="W74" i="54" s="1"/>
  <c r="W75" i="54" s="1"/>
  <c r="W76" i="54" s="1"/>
  <c r="W77" i="54" s="1"/>
  <c r="W78" i="54" s="1"/>
  <c r="W79" i="54" s="1"/>
  <c r="W80" i="54" s="1"/>
  <c r="W81" i="54" s="1"/>
  <c r="W82" i="54" s="1"/>
  <c r="W83" i="54" s="1"/>
  <c r="W84" i="54" s="1"/>
  <c r="W85" i="54" s="1"/>
  <c r="W86" i="54" s="1"/>
  <c r="W87" i="54" s="1"/>
  <c r="W88" i="54" s="1"/>
  <c r="W89" i="54" s="1"/>
  <c r="W90" i="54" s="1"/>
  <c r="W91" i="54" s="1"/>
  <c r="W92" i="54" s="1"/>
  <c r="W93" i="54" s="1"/>
  <c r="W94" i="54" s="1"/>
  <c r="W95" i="54" s="1"/>
  <c r="W96" i="54" s="1"/>
  <c r="W97" i="54" s="1"/>
  <c r="W98" i="54" s="1"/>
  <c r="W99" i="54" s="1"/>
  <c r="W100" i="54" s="1"/>
  <c r="W101" i="54" s="1"/>
  <c r="W102" i="54" s="1"/>
  <c r="W103" i="54" s="1"/>
  <c r="W104" i="54" s="1"/>
  <c r="W105" i="54" s="1"/>
  <c r="W106" i="54" s="1"/>
  <c r="W107" i="54" s="1"/>
  <c r="W108" i="54" s="1"/>
  <c r="W109" i="54" s="1"/>
  <c r="W110" i="54" s="1"/>
  <c r="W111" i="54" s="1"/>
  <c r="W112" i="54" s="1"/>
  <c r="W113" i="54" s="1"/>
  <c r="W114" i="54" s="1"/>
  <c r="W115" i="54" s="1"/>
  <c r="O13" i="54"/>
  <c r="Q13" i="54" s="1"/>
  <c r="M13" i="54"/>
  <c r="M14" i="54" s="1"/>
  <c r="M15" i="54" s="1"/>
  <c r="M16" i="54" s="1"/>
  <c r="M17" i="54" s="1"/>
  <c r="M18" i="54" s="1"/>
  <c r="M19" i="54" s="1"/>
  <c r="M20" i="54" s="1"/>
  <c r="M21" i="54" s="1"/>
  <c r="M22" i="54" s="1"/>
  <c r="M23" i="54" s="1"/>
  <c r="M24" i="54" s="1"/>
  <c r="M25" i="54" s="1"/>
  <c r="M26" i="54" s="1"/>
  <c r="M27" i="54" s="1"/>
  <c r="M28" i="54" s="1"/>
  <c r="M29" i="54" s="1"/>
  <c r="M30" i="54" s="1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M47" i="54" s="1"/>
  <c r="M48" i="54" s="1"/>
  <c r="M49" i="54" s="1"/>
  <c r="M50" i="54" s="1"/>
  <c r="M51" i="54" s="1"/>
  <c r="M52" i="54" s="1"/>
  <c r="M53" i="54" s="1"/>
  <c r="M54" i="54" s="1"/>
  <c r="M55" i="54" s="1"/>
  <c r="M56" i="54" s="1"/>
  <c r="M57" i="54" s="1"/>
  <c r="M58" i="54" s="1"/>
  <c r="M59" i="54" s="1"/>
  <c r="M60" i="54" s="1"/>
  <c r="M61" i="54" s="1"/>
  <c r="M62" i="54" s="1"/>
  <c r="M63" i="54" s="1"/>
  <c r="M64" i="54" s="1"/>
  <c r="M65" i="54" s="1"/>
  <c r="M66" i="54" s="1"/>
  <c r="M67" i="54" s="1"/>
  <c r="M68" i="54" s="1"/>
  <c r="M69" i="54" s="1"/>
  <c r="M70" i="54" s="1"/>
  <c r="M71" i="54" s="1"/>
  <c r="M72" i="54" s="1"/>
  <c r="M73" i="54" s="1"/>
  <c r="M74" i="54" s="1"/>
  <c r="M75" i="54" s="1"/>
  <c r="M76" i="54" s="1"/>
  <c r="M77" i="54" s="1"/>
  <c r="M78" i="54" s="1"/>
  <c r="M79" i="54" s="1"/>
  <c r="M80" i="54" s="1"/>
  <c r="M81" i="54" s="1"/>
  <c r="M82" i="54" s="1"/>
  <c r="M83" i="54" s="1"/>
  <c r="M84" i="54" s="1"/>
  <c r="M85" i="54" s="1"/>
  <c r="M86" i="54" s="1"/>
  <c r="M87" i="54" s="1"/>
  <c r="M88" i="54" s="1"/>
  <c r="M89" i="54" s="1"/>
  <c r="M90" i="54" s="1"/>
  <c r="M91" i="54" s="1"/>
  <c r="M92" i="54" s="1"/>
  <c r="M93" i="54" s="1"/>
  <c r="M94" i="54" s="1"/>
  <c r="M95" i="54" s="1"/>
  <c r="M96" i="54" s="1"/>
  <c r="M97" i="54" s="1"/>
  <c r="M98" i="54" s="1"/>
  <c r="M99" i="54" s="1"/>
  <c r="M100" i="54" s="1"/>
  <c r="M101" i="54" s="1"/>
  <c r="M102" i="54" s="1"/>
  <c r="M103" i="54" s="1"/>
  <c r="M104" i="54" s="1"/>
  <c r="M105" i="54" s="1"/>
  <c r="M106" i="54" s="1"/>
  <c r="M107" i="54" s="1"/>
  <c r="M108" i="54" s="1"/>
  <c r="M109" i="54" s="1"/>
  <c r="M110" i="54" s="1"/>
  <c r="M111" i="54" s="1"/>
  <c r="M112" i="54" s="1"/>
  <c r="M113" i="54" s="1"/>
  <c r="M114" i="54" s="1"/>
  <c r="M115" i="54" s="1"/>
  <c r="I13" i="54"/>
  <c r="I14" i="54" s="1"/>
  <c r="I15" i="54" s="1"/>
  <c r="I16" i="54" s="1"/>
  <c r="I17" i="54" s="1"/>
  <c r="I18" i="54" s="1"/>
  <c r="I19" i="54" s="1"/>
  <c r="I20" i="54" s="1"/>
  <c r="I21" i="54" s="1"/>
  <c r="I22" i="54" s="1"/>
  <c r="I23" i="54" s="1"/>
  <c r="I24" i="54" s="1"/>
  <c r="I25" i="54" s="1"/>
  <c r="I26" i="54" s="1"/>
  <c r="I27" i="54" s="1"/>
  <c r="I28" i="54" s="1"/>
  <c r="I29" i="54" s="1"/>
  <c r="I30" i="54" s="1"/>
  <c r="I31" i="54" s="1"/>
  <c r="I32" i="54" s="1"/>
  <c r="I33" i="54" s="1"/>
  <c r="I34" i="54" s="1"/>
  <c r="I35" i="54" s="1"/>
  <c r="I36" i="54" s="1"/>
  <c r="I37" i="54" s="1"/>
  <c r="I38" i="54" s="1"/>
  <c r="I39" i="54" s="1"/>
  <c r="I40" i="54" s="1"/>
  <c r="I41" i="54" s="1"/>
  <c r="I42" i="54" s="1"/>
  <c r="I43" i="54" s="1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I57" i="54" s="1"/>
  <c r="I58" i="54" s="1"/>
  <c r="I59" i="54" s="1"/>
  <c r="I60" i="54" s="1"/>
  <c r="I61" i="54" s="1"/>
  <c r="I62" i="54" s="1"/>
  <c r="I63" i="54" s="1"/>
  <c r="I64" i="54" s="1"/>
  <c r="I65" i="54" s="1"/>
  <c r="I66" i="54" s="1"/>
  <c r="I67" i="54" s="1"/>
  <c r="I68" i="54" s="1"/>
  <c r="I69" i="54" s="1"/>
  <c r="I70" i="54" s="1"/>
  <c r="I71" i="54" s="1"/>
  <c r="I72" i="54" s="1"/>
  <c r="I73" i="54" s="1"/>
  <c r="I74" i="54" s="1"/>
  <c r="I75" i="54" s="1"/>
  <c r="I76" i="54" s="1"/>
  <c r="I77" i="54" s="1"/>
  <c r="I78" i="54" s="1"/>
  <c r="I79" i="54" s="1"/>
  <c r="I80" i="54" s="1"/>
  <c r="I81" i="54" s="1"/>
  <c r="I82" i="54" s="1"/>
  <c r="I83" i="54" s="1"/>
  <c r="I84" i="54" s="1"/>
  <c r="I85" i="54" s="1"/>
  <c r="I86" i="54" s="1"/>
  <c r="I87" i="54" s="1"/>
  <c r="I88" i="54" s="1"/>
  <c r="I89" i="54" s="1"/>
  <c r="I90" i="54" s="1"/>
  <c r="I91" i="54" s="1"/>
  <c r="I92" i="54" s="1"/>
  <c r="I93" i="54" s="1"/>
  <c r="I94" i="54" s="1"/>
  <c r="I95" i="54" s="1"/>
  <c r="I96" i="54" s="1"/>
  <c r="I97" i="54" s="1"/>
  <c r="I98" i="54" s="1"/>
  <c r="I99" i="54" s="1"/>
  <c r="I100" i="54" s="1"/>
  <c r="I101" i="54" s="1"/>
  <c r="I102" i="54" s="1"/>
  <c r="I103" i="54" s="1"/>
  <c r="I104" i="54" s="1"/>
  <c r="I105" i="54" s="1"/>
  <c r="I106" i="54" s="1"/>
  <c r="I107" i="54" s="1"/>
  <c r="I108" i="54" s="1"/>
  <c r="I109" i="54" s="1"/>
  <c r="I110" i="54" s="1"/>
  <c r="I111" i="54" s="1"/>
  <c r="I112" i="54" s="1"/>
  <c r="I113" i="54" s="1"/>
  <c r="I114" i="54" s="1"/>
  <c r="I115" i="54" s="1"/>
  <c r="Y12" i="54"/>
  <c r="AA12" i="54" s="1"/>
  <c r="Q12" i="54"/>
  <c r="O12" i="54"/>
  <c r="AG6" i="54"/>
  <c r="U6" i="54"/>
  <c r="K6" i="54"/>
  <c r="G6" i="54"/>
  <c r="Y6" i="13"/>
  <c r="AC12" i="81" l="1"/>
  <c r="AC20" i="81" s="1"/>
  <c r="Y6" i="81" s="1"/>
  <c r="S12" i="80"/>
  <c r="AC20" i="80" s="1"/>
  <c r="Y6" i="80" s="1"/>
  <c r="S12" i="79"/>
  <c r="AC20" i="79" s="1"/>
  <c r="Y6" i="79" s="1"/>
  <c r="S12" i="78"/>
  <c r="AC20" i="78" s="1"/>
  <c r="Y6" i="78" s="1"/>
  <c r="S12" i="77"/>
  <c r="AC20" i="77" s="1"/>
  <c r="Y6" i="77" s="1"/>
  <c r="Q12" i="76"/>
  <c r="Q12" i="75"/>
  <c r="S12" i="73"/>
  <c r="AC20" i="73" s="1"/>
  <c r="Y6" i="73" s="1"/>
  <c r="AC12" i="72"/>
  <c r="AC20" i="72" s="1"/>
  <c r="Y6" i="72" s="1"/>
  <c r="S12" i="71"/>
  <c r="AC20" i="71" s="1"/>
  <c r="Y6" i="71" s="1"/>
  <c r="S12" i="70"/>
  <c r="AC20" i="70" s="1"/>
  <c r="Y6" i="70" s="1"/>
  <c r="AA12" i="69"/>
  <c r="S12" i="68"/>
  <c r="AC20" i="68" s="1"/>
  <c r="Y6" i="68" s="1"/>
  <c r="AA12" i="67"/>
  <c r="AA12" i="66"/>
  <c r="Q12" i="65"/>
  <c r="S12" i="64"/>
  <c r="AC20" i="64" s="1"/>
  <c r="Y6" i="64" s="1"/>
  <c r="AA12" i="63"/>
  <c r="AA12" i="62"/>
  <c r="S12" i="61"/>
  <c r="AC20" i="61" s="1"/>
  <c r="Y6" i="61" s="1"/>
  <c r="AC12" i="60"/>
  <c r="AC20" i="60" s="1"/>
  <c r="Y6" i="60" s="1"/>
  <c r="Q12" i="59"/>
  <c r="S12" i="58"/>
  <c r="AC20" i="58" s="1"/>
  <c r="Y6" i="58" s="1"/>
  <c r="Q12" i="57"/>
  <c r="S12" i="56"/>
  <c r="AC20" i="56" s="1"/>
  <c r="Y6" i="56" s="1"/>
  <c r="AA12" i="55"/>
  <c r="S12" i="54"/>
  <c r="AC12" i="54"/>
  <c r="AC20" i="54" l="1"/>
  <c r="Y6" i="54" s="1"/>
  <c r="AN43" i="53" l="1"/>
  <c r="AN42" i="53"/>
  <c r="AN41" i="53"/>
  <c r="AN40" i="53"/>
  <c r="AN39" i="53"/>
  <c r="AN38" i="53"/>
  <c r="AN37" i="53"/>
  <c r="AN36" i="53"/>
  <c r="AN35" i="53"/>
  <c r="AN34" i="53"/>
  <c r="AN33" i="53"/>
  <c r="AN32" i="53"/>
  <c r="AN31" i="53"/>
  <c r="AN30" i="53"/>
  <c r="AN29" i="53"/>
  <c r="AN28" i="53"/>
  <c r="AN27" i="53"/>
  <c r="AN26" i="53"/>
  <c r="AN25" i="53"/>
  <c r="AN24" i="53"/>
  <c r="AN23" i="53"/>
  <c r="AN22" i="53"/>
  <c r="AN21" i="53"/>
  <c r="AN20" i="53"/>
  <c r="AN19" i="53"/>
  <c r="AN18" i="53"/>
  <c r="AN17" i="53"/>
  <c r="AN16" i="53"/>
  <c r="AN15" i="53"/>
  <c r="AN14" i="53"/>
  <c r="AN13" i="53"/>
  <c r="AI14" i="53"/>
  <c r="AI15" i="53" s="1"/>
  <c r="AI16" i="53" s="1"/>
  <c r="AI17" i="53" s="1"/>
  <c r="AI18" i="53" s="1"/>
  <c r="AI19" i="53" s="1"/>
  <c r="AI20" i="53" s="1"/>
  <c r="AI21" i="53" s="1"/>
  <c r="AI22" i="53" s="1"/>
  <c r="AI23" i="53" s="1"/>
  <c r="AI24" i="53" s="1"/>
  <c r="AI25" i="53" s="1"/>
  <c r="AI26" i="53" s="1"/>
  <c r="AI27" i="53" s="1"/>
  <c r="AI28" i="53" s="1"/>
  <c r="AI29" i="53" s="1"/>
  <c r="AI30" i="53" s="1"/>
  <c r="AI31" i="53" s="1"/>
  <c r="AI32" i="53" s="1"/>
  <c r="AI33" i="53" s="1"/>
  <c r="AI34" i="53" s="1"/>
  <c r="AI35" i="53" s="1"/>
  <c r="AI36" i="53" s="1"/>
  <c r="AI37" i="53" s="1"/>
  <c r="AI38" i="53" s="1"/>
  <c r="AI39" i="53" s="1"/>
  <c r="AI40" i="53" s="1"/>
  <c r="AI41" i="53" s="1"/>
  <c r="AI42" i="53" s="1"/>
  <c r="AI43" i="53" s="1"/>
  <c r="Y115" i="53"/>
  <c r="AA115" i="53" s="1"/>
  <c r="O115" i="53"/>
  <c r="Q115" i="53" s="1"/>
  <c r="Y114" i="53"/>
  <c r="AA114" i="53" s="1"/>
  <c r="O114" i="53"/>
  <c r="Q114" i="53" s="1"/>
  <c r="Y113" i="53"/>
  <c r="AA113" i="53" s="1"/>
  <c r="O113" i="53"/>
  <c r="Q113" i="53" s="1"/>
  <c r="Y112" i="53"/>
  <c r="AA112" i="53" s="1"/>
  <c r="O112" i="53"/>
  <c r="Q112" i="53" s="1"/>
  <c r="Y111" i="53"/>
  <c r="AA111" i="53" s="1"/>
  <c r="O111" i="53"/>
  <c r="Q111" i="53" s="1"/>
  <c r="Y110" i="53"/>
  <c r="AA110" i="53" s="1"/>
  <c r="O110" i="53"/>
  <c r="Q110" i="53" s="1"/>
  <c r="Y109" i="53"/>
  <c r="AA109" i="53" s="1"/>
  <c r="O109" i="53"/>
  <c r="Q109" i="53" s="1"/>
  <c r="Y108" i="53"/>
  <c r="AA108" i="53" s="1"/>
  <c r="O108" i="53"/>
  <c r="Q108" i="53" s="1"/>
  <c r="Y107" i="53"/>
  <c r="AA107" i="53" s="1"/>
  <c r="O107" i="53"/>
  <c r="Q107" i="53" s="1"/>
  <c r="Y106" i="53"/>
  <c r="AA106" i="53" s="1"/>
  <c r="O106" i="53"/>
  <c r="Q106" i="53" s="1"/>
  <c r="Y105" i="53"/>
  <c r="AA105" i="53" s="1"/>
  <c r="O105" i="53"/>
  <c r="Q105" i="53" s="1"/>
  <c r="Y104" i="53"/>
  <c r="AA104" i="53" s="1"/>
  <c r="O104" i="53"/>
  <c r="Q104" i="53" s="1"/>
  <c r="Y103" i="53"/>
  <c r="AA103" i="53" s="1"/>
  <c r="O103" i="53"/>
  <c r="Q103" i="53" s="1"/>
  <c r="Y102" i="53"/>
  <c r="AA102" i="53" s="1"/>
  <c r="O102" i="53"/>
  <c r="Q102" i="53" s="1"/>
  <c r="Y101" i="53"/>
  <c r="AA101" i="53" s="1"/>
  <c r="O101" i="53"/>
  <c r="Q101" i="53" s="1"/>
  <c r="Y100" i="53"/>
  <c r="AA100" i="53" s="1"/>
  <c r="O100" i="53"/>
  <c r="Q100" i="53" s="1"/>
  <c r="Y99" i="53"/>
  <c r="AA99" i="53" s="1"/>
  <c r="O99" i="53"/>
  <c r="Q99" i="53" s="1"/>
  <c r="Y98" i="53"/>
  <c r="AA98" i="53" s="1"/>
  <c r="O98" i="53"/>
  <c r="Q98" i="53" s="1"/>
  <c r="Y97" i="53"/>
  <c r="AA97" i="53" s="1"/>
  <c r="O97" i="53"/>
  <c r="Q97" i="53" s="1"/>
  <c r="Y96" i="53"/>
  <c r="AA96" i="53" s="1"/>
  <c r="O96" i="53"/>
  <c r="Q96" i="53" s="1"/>
  <c r="Y95" i="53"/>
  <c r="AA95" i="53" s="1"/>
  <c r="O95" i="53"/>
  <c r="Q95" i="53" s="1"/>
  <c r="Y94" i="53"/>
  <c r="AA94" i="53" s="1"/>
  <c r="O94" i="53"/>
  <c r="Q94" i="53" s="1"/>
  <c r="Y93" i="53"/>
  <c r="AA93" i="53" s="1"/>
  <c r="O93" i="53"/>
  <c r="Q93" i="53" s="1"/>
  <c r="Y92" i="53"/>
  <c r="AA92" i="53" s="1"/>
  <c r="O92" i="53"/>
  <c r="Q92" i="53" s="1"/>
  <c r="Y91" i="53"/>
  <c r="AA91" i="53" s="1"/>
  <c r="O91" i="53"/>
  <c r="Q91" i="53" s="1"/>
  <c r="Y90" i="53"/>
  <c r="AA90" i="53" s="1"/>
  <c r="O90" i="53"/>
  <c r="Q90" i="53" s="1"/>
  <c r="Y89" i="53"/>
  <c r="AA89" i="53" s="1"/>
  <c r="O89" i="53"/>
  <c r="Q89" i="53" s="1"/>
  <c r="Y88" i="53"/>
  <c r="AA88" i="53" s="1"/>
  <c r="O88" i="53"/>
  <c r="Q88" i="53" s="1"/>
  <c r="Y87" i="53"/>
  <c r="AA87" i="53" s="1"/>
  <c r="O87" i="53"/>
  <c r="Q87" i="53" s="1"/>
  <c r="Y86" i="53"/>
  <c r="AA86" i="53" s="1"/>
  <c r="O86" i="53"/>
  <c r="Q86" i="53" s="1"/>
  <c r="Y85" i="53"/>
  <c r="AA85" i="53" s="1"/>
  <c r="O85" i="53"/>
  <c r="Q85" i="53" s="1"/>
  <c r="Y84" i="53"/>
  <c r="AA84" i="53" s="1"/>
  <c r="O84" i="53"/>
  <c r="Q84" i="53" s="1"/>
  <c r="Y83" i="53"/>
  <c r="AA83" i="53" s="1"/>
  <c r="O83" i="53"/>
  <c r="Q83" i="53" s="1"/>
  <c r="Y82" i="53"/>
  <c r="AA82" i="53" s="1"/>
  <c r="O82" i="53"/>
  <c r="Q82" i="53" s="1"/>
  <c r="Y81" i="53"/>
  <c r="AA81" i="53" s="1"/>
  <c r="O81" i="53"/>
  <c r="Q81" i="53" s="1"/>
  <c r="Y80" i="53"/>
  <c r="AA80" i="53" s="1"/>
  <c r="O80" i="53"/>
  <c r="Q80" i="53" s="1"/>
  <c r="Y79" i="53"/>
  <c r="AA79" i="53" s="1"/>
  <c r="O79" i="53"/>
  <c r="Q79" i="53" s="1"/>
  <c r="Y78" i="53"/>
  <c r="AA78" i="53" s="1"/>
  <c r="O78" i="53"/>
  <c r="Q78" i="53" s="1"/>
  <c r="Y77" i="53"/>
  <c r="AA77" i="53" s="1"/>
  <c r="O77" i="53"/>
  <c r="Q77" i="53" s="1"/>
  <c r="Y76" i="53"/>
  <c r="AA76" i="53" s="1"/>
  <c r="O76" i="53"/>
  <c r="Q76" i="53" s="1"/>
  <c r="Y75" i="53"/>
  <c r="AA75" i="53" s="1"/>
  <c r="O75" i="53"/>
  <c r="Q75" i="53" s="1"/>
  <c r="Y74" i="53"/>
  <c r="AA74" i="53" s="1"/>
  <c r="O74" i="53"/>
  <c r="Q74" i="53" s="1"/>
  <c r="Y73" i="53"/>
  <c r="AA73" i="53" s="1"/>
  <c r="O73" i="53"/>
  <c r="Q73" i="53" s="1"/>
  <c r="Y72" i="53"/>
  <c r="AA72" i="53" s="1"/>
  <c r="O72" i="53"/>
  <c r="Q72" i="53" s="1"/>
  <c r="Y71" i="53"/>
  <c r="AA71" i="53" s="1"/>
  <c r="O71" i="53"/>
  <c r="Q71" i="53" s="1"/>
  <c r="Y70" i="53"/>
  <c r="AA70" i="53" s="1"/>
  <c r="O70" i="53"/>
  <c r="Q70" i="53" s="1"/>
  <c r="Y69" i="53"/>
  <c r="AA69" i="53" s="1"/>
  <c r="O69" i="53"/>
  <c r="Q69" i="53" s="1"/>
  <c r="Y68" i="53"/>
  <c r="AA68" i="53" s="1"/>
  <c r="O68" i="53"/>
  <c r="Q68" i="53" s="1"/>
  <c r="Y67" i="53"/>
  <c r="AA67" i="53" s="1"/>
  <c r="O67" i="53"/>
  <c r="Q67" i="53" s="1"/>
  <c r="Y66" i="53"/>
  <c r="AA66" i="53" s="1"/>
  <c r="O66" i="53"/>
  <c r="Q66" i="53" s="1"/>
  <c r="Y65" i="53"/>
  <c r="AA65" i="53" s="1"/>
  <c r="O65" i="53"/>
  <c r="Q65" i="53" s="1"/>
  <c r="Y64" i="53"/>
  <c r="AA64" i="53" s="1"/>
  <c r="O64" i="53"/>
  <c r="Q64" i="53" s="1"/>
  <c r="Y63" i="53"/>
  <c r="AA63" i="53" s="1"/>
  <c r="O63" i="53"/>
  <c r="Q63" i="53" s="1"/>
  <c r="Y62" i="53"/>
  <c r="AA62" i="53" s="1"/>
  <c r="O62" i="53"/>
  <c r="Q62" i="53" s="1"/>
  <c r="Y61" i="53"/>
  <c r="AA61" i="53" s="1"/>
  <c r="O61" i="53"/>
  <c r="Q61" i="53" s="1"/>
  <c r="Y60" i="53"/>
  <c r="AA60" i="53" s="1"/>
  <c r="O60" i="53"/>
  <c r="Q60" i="53" s="1"/>
  <c r="Y59" i="53"/>
  <c r="AA59" i="53" s="1"/>
  <c r="O59" i="53"/>
  <c r="Q59" i="53" s="1"/>
  <c r="Y58" i="53"/>
  <c r="AA58" i="53" s="1"/>
  <c r="O58" i="53"/>
  <c r="Q58" i="53" s="1"/>
  <c r="Y57" i="53"/>
  <c r="AA57" i="53" s="1"/>
  <c r="O57" i="53"/>
  <c r="Q57" i="53" s="1"/>
  <c r="Y56" i="53"/>
  <c r="AA56" i="53" s="1"/>
  <c r="O56" i="53"/>
  <c r="Q56" i="53" s="1"/>
  <c r="Y55" i="53"/>
  <c r="AA55" i="53" s="1"/>
  <c r="O55" i="53"/>
  <c r="Q55" i="53" s="1"/>
  <c r="Y54" i="53"/>
  <c r="AA54" i="53" s="1"/>
  <c r="O54" i="53"/>
  <c r="Q54" i="53" s="1"/>
  <c r="Y53" i="53"/>
  <c r="AA53" i="53" s="1"/>
  <c r="O53" i="53"/>
  <c r="Q53" i="53" s="1"/>
  <c r="Y52" i="53"/>
  <c r="AA52" i="53" s="1"/>
  <c r="O52" i="53"/>
  <c r="Q52" i="53" s="1"/>
  <c r="Y51" i="53"/>
  <c r="AA51" i="53" s="1"/>
  <c r="O51" i="53"/>
  <c r="Q51" i="53" s="1"/>
  <c r="Y50" i="53"/>
  <c r="AA50" i="53" s="1"/>
  <c r="O50" i="53"/>
  <c r="Q50" i="53" s="1"/>
  <c r="Y49" i="53"/>
  <c r="AA49" i="53" s="1"/>
  <c r="O49" i="53"/>
  <c r="Q49" i="53" s="1"/>
  <c r="Y48" i="53"/>
  <c r="AA48" i="53" s="1"/>
  <c r="O48" i="53"/>
  <c r="Q48" i="53" s="1"/>
  <c r="Y47" i="53"/>
  <c r="AA47" i="53" s="1"/>
  <c r="O47" i="53"/>
  <c r="Q47" i="53" s="1"/>
  <c r="Y46" i="53"/>
  <c r="AA46" i="53" s="1"/>
  <c r="O46" i="53"/>
  <c r="Q46" i="53" s="1"/>
  <c r="Y45" i="53"/>
  <c r="AA45" i="53" s="1"/>
  <c r="O45" i="53"/>
  <c r="Q45" i="53" s="1"/>
  <c r="Y44" i="53"/>
  <c r="AA44" i="53" s="1"/>
  <c r="O44" i="53"/>
  <c r="Q44" i="53" s="1"/>
  <c r="Y43" i="53"/>
  <c r="AA43" i="53" s="1"/>
  <c r="O43" i="53"/>
  <c r="Q43" i="53" s="1"/>
  <c r="Y42" i="53"/>
  <c r="AA42" i="53" s="1"/>
  <c r="O42" i="53"/>
  <c r="Q42" i="53" s="1"/>
  <c r="Y41" i="53"/>
  <c r="AA41" i="53" s="1"/>
  <c r="O41" i="53"/>
  <c r="Q41" i="53" s="1"/>
  <c r="Y40" i="53"/>
  <c r="AA40" i="53" s="1"/>
  <c r="O40" i="53"/>
  <c r="Q40" i="53" s="1"/>
  <c r="Y39" i="53"/>
  <c r="AA39" i="53" s="1"/>
  <c r="O39" i="53"/>
  <c r="Q39" i="53" s="1"/>
  <c r="Y38" i="53"/>
  <c r="AA38" i="53" s="1"/>
  <c r="O38" i="53"/>
  <c r="Q38" i="53" s="1"/>
  <c r="Y37" i="53"/>
  <c r="AA37" i="53" s="1"/>
  <c r="O37" i="53"/>
  <c r="Q37" i="53" s="1"/>
  <c r="Y36" i="53"/>
  <c r="AA36" i="53" s="1"/>
  <c r="O36" i="53"/>
  <c r="Q36" i="53" s="1"/>
  <c r="Y35" i="53"/>
  <c r="AA35" i="53" s="1"/>
  <c r="O35" i="53"/>
  <c r="Q35" i="53" s="1"/>
  <c r="Y34" i="53"/>
  <c r="AA34" i="53" s="1"/>
  <c r="O34" i="53"/>
  <c r="Q34" i="53" s="1"/>
  <c r="Y33" i="53"/>
  <c r="AA33" i="53" s="1"/>
  <c r="O33" i="53"/>
  <c r="Q33" i="53" s="1"/>
  <c r="Y32" i="53"/>
  <c r="AA32" i="53" s="1"/>
  <c r="O32" i="53"/>
  <c r="Q32" i="53" s="1"/>
  <c r="Y31" i="53"/>
  <c r="AA31" i="53" s="1"/>
  <c r="O31" i="53"/>
  <c r="Q31" i="53" s="1"/>
  <c r="Y30" i="53"/>
  <c r="AA30" i="53" s="1"/>
  <c r="O30" i="53"/>
  <c r="Q30" i="53" s="1"/>
  <c r="Y29" i="53"/>
  <c r="AA29" i="53" s="1"/>
  <c r="O29" i="53"/>
  <c r="Q29" i="53" s="1"/>
  <c r="Y28" i="53"/>
  <c r="AA28" i="53" s="1"/>
  <c r="O28" i="53"/>
  <c r="Q28" i="53" s="1"/>
  <c r="Y27" i="53"/>
  <c r="AA27" i="53" s="1"/>
  <c r="O27" i="53"/>
  <c r="Q27" i="53" s="1"/>
  <c r="Y26" i="53"/>
  <c r="AA26" i="53" s="1"/>
  <c r="O26" i="53"/>
  <c r="Q26" i="53" s="1"/>
  <c r="Y25" i="53"/>
  <c r="AA25" i="53" s="1"/>
  <c r="O25" i="53"/>
  <c r="Q25" i="53" s="1"/>
  <c r="Y24" i="53"/>
  <c r="AA24" i="53" s="1"/>
  <c r="O24" i="53"/>
  <c r="Q24" i="53" s="1"/>
  <c r="Y23" i="53"/>
  <c r="AA23" i="53" s="1"/>
  <c r="O23" i="53"/>
  <c r="Q23" i="53" s="1"/>
  <c r="Y22" i="53"/>
  <c r="AA22" i="53" s="1"/>
  <c r="O22" i="53"/>
  <c r="Q22" i="53" s="1"/>
  <c r="Y21" i="53"/>
  <c r="AA21" i="53" s="1"/>
  <c r="O21" i="53"/>
  <c r="Q21" i="53" s="1"/>
  <c r="Y20" i="53"/>
  <c r="AA20" i="53" s="1"/>
  <c r="O20" i="53"/>
  <c r="Q20" i="53" s="1"/>
  <c r="Y19" i="53"/>
  <c r="AA19" i="53" s="1"/>
  <c r="O19" i="53"/>
  <c r="Q19" i="53" s="1"/>
  <c r="Y18" i="53"/>
  <c r="AA18" i="53" s="1"/>
  <c r="O18" i="53"/>
  <c r="Q18" i="53" s="1"/>
  <c r="Y17" i="53"/>
  <c r="AA17" i="53" s="1"/>
  <c r="O17" i="53"/>
  <c r="Q17" i="53" s="1"/>
  <c r="Y16" i="53"/>
  <c r="AA16" i="53" s="1"/>
  <c r="O16" i="53"/>
  <c r="Q16" i="53" s="1"/>
  <c r="Y15" i="53"/>
  <c r="AA15" i="53" s="1"/>
  <c r="O15" i="53"/>
  <c r="Q15" i="53" s="1"/>
  <c r="Y14" i="53"/>
  <c r="AA14" i="53" s="1"/>
  <c r="O14" i="53"/>
  <c r="Q14" i="53" s="1"/>
  <c r="Y13" i="53"/>
  <c r="AA13" i="53" s="1"/>
  <c r="W13" i="53"/>
  <c r="W14" i="53" s="1"/>
  <c r="W15" i="53" s="1"/>
  <c r="W16" i="53" s="1"/>
  <c r="W17" i="53" s="1"/>
  <c r="W18" i="53" s="1"/>
  <c r="W19" i="53" s="1"/>
  <c r="W20" i="53" s="1"/>
  <c r="W21" i="53" s="1"/>
  <c r="W22" i="53" s="1"/>
  <c r="W23" i="53" s="1"/>
  <c r="W24" i="53" s="1"/>
  <c r="W25" i="53" s="1"/>
  <c r="W26" i="53" s="1"/>
  <c r="W27" i="53" s="1"/>
  <c r="W28" i="53" s="1"/>
  <c r="W29" i="53" s="1"/>
  <c r="W30" i="53" s="1"/>
  <c r="W31" i="53" s="1"/>
  <c r="W32" i="53" s="1"/>
  <c r="W33" i="53" s="1"/>
  <c r="W34" i="53" s="1"/>
  <c r="W35" i="53" s="1"/>
  <c r="W36" i="53" s="1"/>
  <c r="W37" i="53" s="1"/>
  <c r="W38" i="53" s="1"/>
  <c r="W39" i="53" s="1"/>
  <c r="W40" i="53" s="1"/>
  <c r="W41" i="53" s="1"/>
  <c r="W42" i="53" s="1"/>
  <c r="W43" i="53" s="1"/>
  <c r="W44" i="53" s="1"/>
  <c r="W45" i="53" s="1"/>
  <c r="W46" i="53" s="1"/>
  <c r="W47" i="53" s="1"/>
  <c r="W48" i="53" s="1"/>
  <c r="W49" i="53" s="1"/>
  <c r="W50" i="53" s="1"/>
  <c r="W51" i="53" s="1"/>
  <c r="W52" i="53" s="1"/>
  <c r="W53" i="53" s="1"/>
  <c r="W54" i="53" s="1"/>
  <c r="W55" i="53" s="1"/>
  <c r="W56" i="53" s="1"/>
  <c r="W57" i="53" s="1"/>
  <c r="W58" i="53" s="1"/>
  <c r="W59" i="53" s="1"/>
  <c r="W60" i="53" s="1"/>
  <c r="W61" i="53" s="1"/>
  <c r="W62" i="53" s="1"/>
  <c r="W63" i="53" s="1"/>
  <c r="W64" i="53" s="1"/>
  <c r="W65" i="53" s="1"/>
  <c r="W66" i="53" s="1"/>
  <c r="W67" i="53" s="1"/>
  <c r="W68" i="53" s="1"/>
  <c r="W69" i="53" s="1"/>
  <c r="W70" i="53" s="1"/>
  <c r="W71" i="53" s="1"/>
  <c r="W72" i="53" s="1"/>
  <c r="W73" i="53" s="1"/>
  <c r="W74" i="53" s="1"/>
  <c r="W75" i="53" s="1"/>
  <c r="W76" i="53" s="1"/>
  <c r="W77" i="53" s="1"/>
  <c r="W78" i="53" s="1"/>
  <c r="W79" i="53" s="1"/>
  <c r="W80" i="53" s="1"/>
  <c r="W81" i="53" s="1"/>
  <c r="W82" i="53" s="1"/>
  <c r="W83" i="53" s="1"/>
  <c r="W84" i="53" s="1"/>
  <c r="W85" i="53" s="1"/>
  <c r="W86" i="53" s="1"/>
  <c r="W87" i="53" s="1"/>
  <c r="W88" i="53" s="1"/>
  <c r="W89" i="53" s="1"/>
  <c r="W90" i="53" s="1"/>
  <c r="W91" i="53" s="1"/>
  <c r="W92" i="53" s="1"/>
  <c r="W93" i="53" s="1"/>
  <c r="W94" i="53" s="1"/>
  <c r="W95" i="53" s="1"/>
  <c r="W96" i="53" s="1"/>
  <c r="W97" i="53" s="1"/>
  <c r="W98" i="53" s="1"/>
  <c r="W99" i="53" s="1"/>
  <c r="W100" i="53" s="1"/>
  <c r="W101" i="53" s="1"/>
  <c r="W102" i="53" s="1"/>
  <c r="W103" i="53" s="1"/>
  <c r="W104" i="53" s="1"/>
  <c r="W105" i="53" s="1"/>
  <c r="W106" i="53" s="1"/>
  <c r="W107" i="53" s="1"/>
  <c r="W108" i="53" s="1"/>
  <c r="W109" i="53" s="1"/>
  <c r="W110" i="53" s="1"/>
  <c r="W111" i="53" s="1"/>
  <c r="W112" i="53" s="1"/>
  <c r="W113" i="53" s="1"/>
  <c r="W114" i="53" s="1"/>
  <c r="W115" i="53" s="1"/>
  <c r="O13" i="53"/>
  <c r="M13" i="53"/>
  <c r="M14" i="53" s="1"/>
  <c r="M15" i="53" s="1"/>
  <c r="M16" i="53" s="1"/>
  <c r="M17" i="53" s="1"/>
  <c r="M18" i="53" s="1"/>
  <c r="M19" i="53" s="1"/>
  <c r="M20" i="53" s="1"/>
  <c r="M21" i="53" s="1"/>
  <c r="M22" i="53" s="1"/>
  <c r="M23" i="53" s="1"/>
  <c r="M24" i="53" s="1"/>
  <c r="M25" i="53" s="1"/>
  <c r="M26" i="53" s="1"/>
  <c r="M27" i="53" s="1"/>
  <c r="M28" i="53" s="1"/>
  <c r="M29" i="53" s="1"/>
  <c r="M30" i="53" s="1"/>
  <c r="M31" i="53" s="1"/>
  <c r="M32" i="53" s="1"/>
  <c r="M33" i="53" s="1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M49" i="53" s="1"/>
  <c r="M50" i="53" s="1"/>
  <c r="M51" i="53" s="1"/>
  <c r="M52" i="53" s="1"/>
  <c r="M53" i="53" s="1"/>
  <c r="M54" i="53" s="1"/>
  <c r="M55" i="53" s="1"/>
  <c r="M56" i="53" s="1"/>
  <c r="M57" i="53" s="1"/>
  <c r="M58" i="53" s="1"/>
  <c r="M59" i="53" s="1"/>
  <c r="M60" i="53" s="1"/>
  <c r="M61" i="53" s="1"/>
  <c r="M62" i="53" s="1"/>
  <c r="M63" i="53" s="1"/>
  <c r="M64" i="53" s="1"/>
  <c r="M65" i="53" s="1"/>
  <c r="M66" i="53" s="1"/>
  <c r="M67" i="53" s="1"/>
  <c r="M68" i="53" s="1"/>
  <c r="M69" i="53" s="1"/>
  <c r="M70" i="53" s="1"/>
  <c r="M71" i="53" s="1"/>
  <c r="M72" i="53" s="1"/>
  <c r="M73" i="53" s="1"/>
  <c r="M74" i="53" s="1"/>
  <c r="M75" i="53" s="1"/>
  <c r="M76" i="53" s="1"/>
  <c r="M77" i="53" s="1"/>
  <c r="M78" i="53" s="1"/>
  <c r="M79" i="53" s="1"/>
  <c r="M80" i="53" s="1"/>
  <c r="M81" i="53" s="1"/>
  <c r="M82" i="53" s="1"/>
  <c r="M83" i="53" s="1"/>
  <c r="M84" i="53" s="1"/>
  <c r="M85" i="53" s="1"/>
  <c r="M86" i="53" s="1"/>
  <c r="M87" i="53" s="1"/>
  <c r="M88" i="53" s="1"/>
  <c r="M89" i="53" s="1"/>
  <c r="M90" i="53" s="1"/>
  <c r="M91" i="53" s="1"/>
  <c r="M92" i="53" s="1"/>
  <c r="M93" i="53" s="1"/>
  <c r="M94" i="53" s="1"/>
  <c r="M95" i="53" s="1"/>
  <c r="M96" i="53" s="1"/>
  <c r="M97" i="53" s="1"/>
  <c r="M98" i="53" s="1"/>
  <c r="M99" i="53" s="1"/>
  <c r="M100" i="53" s="1"/>
  <c r="M101" i="53" s="1"/>
  <c r="M102" i="53" s="1"/>
  <c r="M103" i="53" s="1"/>
  <c r="M104" i="53" s="1"/>
  <c r="M105" i="53" s="1"/>
  <c r="M106" i="53" s="1"/>
  <c r="M107" i="53" s="1"/>
  <c r="M108" i="53" s="1"/>
  <c r="M109" i="53" s="1"/>
  <c r="M110" i="53" s="1"/>
  <c r="M111" i="53" s="1"/>
  <c r="M112" i="53" s="1"/>
  <c r="M113" i="53" s="1"/>
  <c r="M114" i="53" s="1"/>
  <c r="M115" i="53" s="1"/>
  <c r="I13" i="53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I28" i="53" s="1"/>
  <c r="I29" i="53" s="1"/>
  <c r="I30" i="53" s="1"/>
  <c r="I31" i="53" s="1"/>
  <c r="I32" i="53" s="1"/>
  <c r="I33" i="53" s="1"/>
  <c r="I34" i="53" s="1"/>
  <c r="I35" i="53" s="1"/>
  <c r="I36" i="53" s="1"/>
  <c r="I37" i="53" s="1"/>
  <c r="I38" i="53" s="1"/>
  <c r="I39" i="53" s="1"/>
  <c r="I40" i="53" s="1"/>
  <c r="I41" i="53" s="1"/>
  <c r="I42" i="53" s="1"/>
  <c r="I43" i="53" s="1"/>
  <c r="I44" i="53" s="1"/>
  <c r="I45" i="53" s="1"/>
  <c r="I46" i="53" s="1"/>
  <c r="I47" i="53" s="1"/>
  <c r="I48" i="53" s="1"/>
  <c r="I49" i="53" s="1"/>
  <c r="I50" i="53" s="1"/>
  <c r="I51" i="53" s="1"/>
  <c r="I52" i="53" s="1"/>
  <c r="I53" i="53" s="1"/>
  <c r="I54" i="53" s="1"/>
  <c r="I55" i="53" s="1"/>
  <c r="I56" i="53" s="1"/>
  <c r="I57" i="53" s="1"/>
  <c r="I58" i="53" s="1"/>
  <c r="I59" i="53" s="1"/>
  <c r="I60" i="53" s="1"/>
  <c r="I61" i="53" s="1"/>
  <c r="I62" i="53" s="1"/>
  <c r="I63" i="53" s="1"/>
  <c r="I64" i="53" s="1"/>
  <c r="I65" i="53" s="1"/>
  <c r="I66" i="53" s="1"/>
  <c r="I67" i="53" s="1"/>
  <c r="I68" i="53" s="1"/>
  <c r="I69" i="53" s="1"/>
  <c r="I70" i="53" s="1"/>
  <c r="I71" i="53" s="1"/>
  <c r="I72" i="53" s="1"/>
  <c r="I73" i="53" s="1"/>
  <c r="I74" i="53" s="1"/>
  <c r="I75" i="53" s="1"/>
  <c r="I76" i="53" s="1"/>
  <c r="I77" i="53" s="1"/>
  <c r="I78" i="53" s="1"/>
  <c r="I79" i="53" s="1"/>
  <c r="I80" i="53" s="1"/>
  <c r="I81" i="53" s="1"/>
  <c r="I82" i="53" s="1"/>
  <c r="I83" i="53" s="1"/>
  <c r="I84" i="53" s="1"/>
  <c r="I85" i="53" s="1"/>
  <c r="I86" i="53" s="1"/>
  <c r="I87" i="53" s="1"/>
  <c r="I88" i="53" s="1"/>
  <c r="I89" i="53" s="1"/>
  <c r="I90" i="53" s="1"/>
  <c r="I91" i="53" s="1"/>
  <c r="I92" i="53" s="1"/>
  <c r="I93" i="53" s="1"/>
  <c r="I94" i="53" s="1"/>
  <c r="I95" i="53" s="1"/>
  <c r="I96" i="53" s="1"/>
  <c r="I97" i="53" s="1"/>
  <c r="I98" i="53" s="1"/>
  <c r="I99" i="53" s="1"/>
  <c r="I100" i="53" s="1"/>
  <c r="I101" i="53" s="1"/>
  <c r="I102" i="53" s="1"/>
  <c r="I103" i="53" s="1"/>
  <c r="I104" i="53" s="1"/>
  <c r="I105" i="53" s="1"/>
  <c r="I106" i="53" s="1"/>
  <c r="I107" i="53" s="1"/>
  <c r="I108" i="53" s="1"/>
  <c r="I109" i="53" s="1"/>
  <c r="I110" i="53" s="1"/>
  <c r="I111" i="53" s="1"/>
  <c r="I112" i="53" s="1"/>
  <c r="I113" i="53" s="1"/>
  <c r="I114" i="53" s="1"/>
  <c r="I115" i="53" s="1"/>
  <c r="Y12" i="53"/>
  <c r="O12" i="53"/>
  <c r="Q12" i="53" s="1"/>
  <c r="U6" i="53"/>
  <c r="K6" i="53"/>
  <c r="G6" i="53"/>
  <c r="AC12" i="53" l="1"/>
  <c r="S12" i="53"/>
  <c r="AC20" i="53" s="1"/>
  <c r="Y6" i="53" s="1"/>
  <c r="AA12" i="53"/>
  <c r="B6" i="11"/>
  <c r="F6" i="11"/>
  <c r="P6" i="11"/>
  <c r="Y115" i="13" l="1"/>
  <c r="AA115" i="13" s="1"/>
  <c r="O115" i="13"/>
  <c r="Q115" i="13" s="1"/>
  <c r="Y114" i="13"/>
  <c r="AA114" i="13" s="1"/>
  <c r="O114" i="13"/>
  <c r="Q114" i="13" s="1"/>
  <c r="Y113" i="13"/>
  <c r="AA113" i="13" s="1"/>
  <c r="O113" i="13"/>
  <c r="Q113" i="13" s="1"/>
  <c r="Y112" i="13"/>
  <c r="AA112" i="13" s="1"/>
  <c r="O112" i="13"/>
  <c r="Q112" i="13" s="1"/>
  <c r="Y111" i="13"/>
  <c r="AA111" i="13" s="1"/>
  <c r="O111" i="13"/>
  <c r="Q111" i="13" s="1"/>
  <c r="Y110" i="13"/>
  <c r="AA110" i="13" s="1"/>
  <c r="O110" i="13"/>
  <c r="Q110" i="13" s="1"/>
  <c r="Y109" i="13"/>
  <c r="AA109" i="13" s="1"/>
  <c r="O109" i="13"/>
  <c r="Q109" i="13" s="1"/>
  <c r="Y108" i="13"/>
  <c r="AA108" i="13" s="1"/>
  <c r="O108" i="13"/>
  <c r="Q108" i="13" s="1"/>
  <c r="Y107" i="13"/>
  <c r="AA107" i="13" s="1"/>
  <c r="O107" i="13"/>
  <c r="Q107" i="13" s="1"/>
  <c r="Y106" i="13"/>
  <c r="AA106" i="13" s="1"/>
  <c r="O106" i="13"/>
  <c r="Q106" i="13" s="1"/>
  <c r="Y105" i="13"/>
  <c r="AA105" i="13" s="1"/>
  <c r="O105" i="13"/>
  <c r="Q105" i="13" s="1"/>
  <c r="Y104" i="13"/>
  <c r="AA104" i="13" s="1"/>
  <c r="O104" i="13"/>
  <c r="Q104" i="13" s="1"/>
  <c r="Y103" i="13"/>
  <c r="AA103" i="13" s="1"/>
  <c r="O103" i="13"/>
  <c r="Q103" i="13" s="1"/>
  <c r="Y102" i="13"/>
  <c r="AA102" i="13" s="1"/>
  <c r="O102" i="13"/>
  <c r="Q102" i="13" s="1"/>
  <c r="Y101" i="13"/>
  <c r="AA101" i="13" s="1"/>
  <c r="O101" i="13"/>
  <c r="Q101" i="13" s="1"/>
  <c r="Y100" i="13"/>
  <c r="AA100" i="13" s="1"/>
  <c r="O100" i="13"/>
  <c r="Q100" i="13" s="1"/>
  <c r="Y99" i="13"/>
  <c r="AA99" i="13" s="1"/>
  <c r="O99" i="13"/>
  <c r="Q99" i="13" s="1"/>
  <c r="Y98" i="13"/>
  <c r="AA98" i="13" s="1"/>
  <c r="O98" i="13"/>
  <c r="Q98" i="13" s="1"/>
  <c r="Y97" i="13"/>
  <c r="AA97" i="13" s="1"/>
  <c r="O97" i="13"/>
  <c r="Q97" i="13" s="1"/>
  <c r="Y96" i="13"/>
  <c r="AA96" i="13" s="1"/>
  <c r="O96" i="13"/>
  <c r="Q96" i="13" s="1"/>
  <c r="Y95" i="13"/>
  <c r="AA95" i="13" s="1"/>
  <c r="O95" i="13"/>
  <c r="Q95" i="13" s="1"/>
  <c r="Y94" i="13"/>
  <c r="AA94" i="13" s="1"/>
  <c r="O94" i="13"/>
  <c r="Q94" i="13" s="1"/>
  <c r="Y93" i="13"/>
  <c r="AA93" i="13" s="1"/>
  <c r="O93" i="13"/>
  <c r="Q93" i="13" s="1"/>
  <c r="Y92" i="13"/>
  <c r="AA92" i="13" s="1"/>
  <c r="O92" i="13"/>
  <c r="Q92" i="13" s="1"/>
  <c r="Y91" i="13"/>
  <c r="AA91" i="13" s="1"/>
  <c r="O91" i="13"/>
  <c r="Q91" i="13" s="1"/>
  <c r="Y90" i="13"/>
  <c r="AA90" i="13" s="1"/>
  <c r="O90" i="13"/>
  <c r="Q90" i="13" s="1"/>
  <c r="Y89" i="13"/>
  <c r="AA89" i="13" s="1"/>
  <c r="O89" i="13"/>
  <c r="Q89" i="13" s="1"/>
  <c r="Y88" i="13"/>
  <c r="AA88" i="13" s="1"/>
  <c r="O88" i="13"/>
  <c r="Q88" i="13" s="1"/>
  <c r="Y87" i="13"/>
  <c r="AA87" i="13" s="1"/>
  <c r="O87" i="13"/>
  <c r="Q87" i="13" s="1"/>
  <c r="Y86" i="13"/>
  <c r="AA86" i="13" s="1"/>
  <c r="O86" i="13"/>
  <c r="Q86" i="13" s="1"/>
  <c r="Y85" i="13"/>
  <c r="AA85" i="13" s="1"/>
  <c r="O85" i="13"/>
  <c r="Q85" i="13" s="1"/>
  <c r="Y84" i="13"/>
  <c r="AA84" i="13" s="1"/>
  <c r="O84" i="13"/>
  <c r="Q84" i="13" s="1"/>
  <c r="Y83" i="13"/>
  <c r="AA83" i="13" s="1"/>
  <c r="O83" i="13"/>
  <c r="Q83" i="13" s="1"/>
  <c r="Y82" i="13"/>
  <c r="AA82" i="13" s="1"/>
  <c r="O82" i="13"/>
  <c r="Q82" i="13" s="1"/>
  <c r="Y81" i="13"/>
  <c r="AA81" i="13" s="1"/>
  <c r="O81" i="13"/>
  <c r="Q81" i="13" s="1"/>
  <c r="Y80" i="13"/>
  <c r="AA80" i="13" s="1"/>
  <c r="O80" i="13"/>
  <c r="Q80" i="13" s="1"/>
  <c r="Y79" i="13"/>
  <c r="AA79" i="13" s="1"/>
  <c r="O79" i="13"/>
  <c r="Q79" i="13" s="1"/>
  <c r="Y78" i="13"/>
  <c r="AA78" i="13" s="1"/>
  <c r="O78" i="13"/>
  <c r="Q78" i="13" s="1"/>
  <c r="Y77" i="13"/>
  <c r="AA77" i="13" s="1"/>
  <c r="O77" i="13"/>
  <c r="Q77" i="13" s="1"/>
  <c r="Y76" i="13"/>
  <c r="AA76" i="13" s="1"/>
  <c r="O76" i="13"/>
  <c r="Q76" i="13" s="1"/>
  <c r="Y75" i="13"/>
  <c r="AA75" i="13" s="1"/>
  <c r="O75" i="13"/>
  <c r="Q75" i="13" s="1"/>
  <c r="Y74" i="13"/>
  <c r="AA74" i="13" s="1"/>
  <c r="O74" i="13"/>
  <c r="Q74" i="13" s="1"/>
  <c r="Y73" i="13"/>
  <c r="AA73" i="13" s="1"/>
  <c r="O73" i="13"/>
  <c r="Q73" i="13" s="1"/>
  <c r="Y72" i="13"/>
  <c r="AA72" i="13" s="1"/>
  <c r="O72" i="13"/>
  <c r="Q72" i="13" s="1"/>
  <c r="Y71" i="13"/>
  <c r="AA71" i="13" s="1"/>
  <c r="O71" i="13"/>
  <c r="Q71" i="13" s="1"/>
  <c r="Y70" i="13"/>
  <c r="AA70" i="13" s="1"/>
  <c r="O70" i="13"/>
  <c r="Q70" i="13" s="1"/>
  <c r="Y69" i="13"/>
  <c r="AA69" i="13" s="1"/>
  <c r="O69" i="13"/>
  <c r="Q69" i="13" s="1"/>
  <c r="Y68" i="13"/>
  <c r="AA68" i="13" s="1"/>
  <c r="O68" i="13"/>
  <c r="Q68" i="13" s="1"/>
  <c r="Y67" i="13"/>
  <c r="AA67" i="13" s="1"/>
  <c r="O67" i="13"/>
  <c r="Q67" i="13" s="1"/>
  <c r="Y66" i="13"/>
  <c r="AA66" i="13" s="1"/>
  <c r="O66" i="13"/>
  <c r="Q66" i="13" s="1"/>
  <c r="Y65" i="13"/>
  <c r="AA65" i="13" s="1"/>
  <c r="O65" i="13"/>
  <c r="Q65" i="13" s="1"/>
  <c r="Y64" i="13"/>
  <c r="AA64" i="13" s="1"/>
  <c r="O64" i="13"/>
  <c r="Q64" i="13" s="1"/>
  <c r="Y63" i="13"/>
  <c r="AA63" i="13" s="1"/>
  <c r="O63" i="13"/>
  <c r="Q63" i="13" s="1"/>
  <c r="Y62" i="13"/>
  <c r="AA62" i="13" s="1"/>
  <c r="O62" i="13"/>
  <c r="Q62" i="13" s="1"/>
  <c r="Y61" i="13"/>
  <c r="AA61" i="13" s="1"/>
  <c r="O61" i="13"/>
  <c r="Q61" i="13" s="1"/>
  <c r="Y60" i="13"/>
  <c r="AA60" i="13" s="1"/>
  <c r="O60" i="13"/>
  <c r="Q60" i="13" s="1"/>
  <c r="Y59" i="13"/>
  <c r="AA59" i="13" s="1"/>
  <c r="O59" i="13"/>
  <c r="Q59" i="13" s="1"/>
  <c r="Y58" i="13"/>
  <c r="AA58" i="13" s="1"/>
  <c r="O58" i="13"/>
  <c r="Q58" i="13" s="1"/>
  <c r="Y57" i="13"/>
  <c r="AA57" i="13" s="1"/>
  <c r="O57" i="13"/>
  <c r="Q57" i="13" s="1"/>
  <c r="Y56" i="13"/>
  <c r="AA56" i="13" s="1"/>
  <c r="O56" i="13"/>
  <c r="Q56" i="13" s="1"/>
  <c r="Y55" i="13"/>
  <c r="AA55" i="13" s="1"/>
  <c r="O55" i="13"/>
  <c r="Q55" i="13" s="1"/>
  <c r="Y54" i="13"/>
  <c r="AA54" i="13" s="1"/>
  <c r="O54" i="13"/>
  <c r="Q54" i="13" s="1"/>
  <c r="Y53" i="13"/>
  <c r="AA53" i="13" s="1"/>
  <c r="O53" i="13"/>
  <c r="Q53" i="13" s="1"/>
  <c r="Y52" i="13"/>
  <c r="AA52" i="13" s="1"/>
  <c r="O52" i="13"/>
  <c r="Q52" i="13" s="1"/>
  <c r="Y51" i="13"/>
  <c r="AA51" i="13" s="1"/>
  <c r="O51" i="13"/>
  <c r="Q51" i="13" s="1"/>
  <c r="Y50" i="13"/>
  <c r="AA50" i="13" s="1"/>
  <c r="O50" i="13"/>
  <c r="Q50" i="13" s="1"/>
  <c r="Y49" i="13"/>
  <c r="AA49" i="13" s="1"/>
  <c r="O49" i="13"/>
  <c r="Q49" i="13" s="1"/>
  <c r="Y48" i="13"/>
  <c r="AA48" i="13" s="1"/>
  <c r="O48" i="13"/>
  <c r="Q48" i="13" s="1"/>
  <c r="Y47" i="13"/>
  <c r="AA47" i="13" s="1"/>
  <c r="O47" i="13"/>
  <c r="Q47" i="13" s="1"/>
  <c r="Y46" i="13"/>
  <c r="AA46" i="13" s="1"/>
  <c r="O46" i="13"/>
  <c r="Q46" i="13" s="1"/>
  <c r="Y45" i="13"/>
  <c r="AA45" i="13" s="1"/>
  <c r="O45" i="13"/>
  <c r="Q45" i="13" s="1"/>
  <c r="Y44" i="13"/>
  <c r="AA44" i="13" s="1"/>
  <c r="O44" i="13"/>
  <c r="Q44" i="13" s="1"/>
  <c r="Y43" i="13"/>
  <c r="AA43" i="13" s="1"/>
  <c r="O43" i="13"/>
  <c r="Q43" i="13" s="1"/>
  <c r="Y42" i="13"/>
  <c r="AA42" i="13" s="1"/>
  <c r="O42" i="13"/>
  <c r="Q42" i="13" s="1"/>
  <c r="Y41" i="13"/>
  <c r="AA41" i="13" s="1"/>
  <c r="O41" i="13"/>
  <c r="Q41" i="13" s="1"/>
  <c r="Y40" i="13"/>
  <c r="AA40" i="13" s="1"/>
  <c r="O40" i="13"/>
  <c r="Q40" i="13" s="1"/>
  <c r="Y39" i="13"/>
  <c r="AA39" i="13" s="1"/>
  <c r="O39" i="13"/>
  <c r="Q39" i="13" s="1"/>
  <c r="Y38" i="13"/>
  <c r="AA38" i="13" s="1"/>
  <c r="O38" i="13"/>
  <c r="Q38" i="13" s="1"/>
  <c r="Y37" i="13"/>
  <c r="AA37" i="13" s="1"/>
  <c r="O37" i="13"/>
  <c r="Q37" i="13" s="1"/>
  <c r="Y36" i="13"/>
  <c r="AA36" i="13" s="1"/>
  <c r="O36" i="13"/>
  <c r="Q36" i="13" s="1"/>
  <c r="Y35" i="13"/>
  <c r="AA35" i="13" s="1"/>
  <c r="O35" i="13"/>
  <c r="Q35" i="13" s="1"/>
  <c r="Y34" i="13"/>
  <c r="AA34" i="13" s="1"/>
  <c r="O34" i="13"/>
  <c r="Q34" i="13" s="1"/>
  <c r="Y33" i="13"/>
  <c r="AA33" i="13" s="1"/>
  <c r="O33" i="13"/>
  <c r="Q33" i="13" s="1"/>
  <c r="Y32" i="13"/>
  <c r="AA32" i="13" s="1"/>
  <c r="O32" i="13"/>
  <c r="Q32" i="13" s="1"/>
  <c r="Y31" i="13"/>
  <c r="AA31" i="13" s="1"/>
  <c r="O31" i="13"/>
  <c r="Q31" i="13" s="1"/>
  <c r="Y30" i="13"/>
  <c r="AA30" i="13" s="1"/>
  <c r="O30" i="13"/>
  <c r="Q30" i="13" s="1"/>
  <c r="Y29" i="13"/>
  <c r="AA29" i="13" s="1"/>
  <c r="O29" i="13"/>
  <c r="Q29" i="13" s="1"/>
  <c r="Y28" i="13"/>
  <c r="AA28" i="13" s="1"/>
  <c r="O28" i="13"/>
  <c r="Q28" i="13" s="1"/>
  <c r="Y27" i="13"/>
  <c r="AA27" i="13" s="1"/>
  <c r="O27" i="13"/>
  <c r="Q27" i="13" s="1"/>
  <c r="Y26" i="13"/>
  <c r="AA26" i="13" s="1"/>
  <c r="O26" i="13"/>
  <c r="Q26" i="13" s="1"/>
  <c r="Y25" i="13"/>
  <c r="AA25" i="13" s="1"/>
  <c r="O25" i="13"/>
  <c r="Q25" i="13" s="1"/>
  <c r="Y24" i="13"/>
  <c r="AA24" i="13" s="1"/>
  <c r="O24" i="13"/>
  <c r="Q24" i="13" s="1"/>
  <c r="Y23" i="13"/>
  <c r="AA23" i="13" s="1"/>
  <c r="O23" i="13"/>
  <c r="Q23" i="13" s="1"/>
  <c r="Y22" i="13"/>
  <c r="AA22" i="13" s="1"/>
  <c r="O22" i="13"/>
  <c r="Q22" i="13" s="1"/>
  <c r="Y21" i="13"/>
  <c r="AA21" i="13" s="1"/>
  <c r="O21" i="13"/>
  <c r="Q21" i="13" s="1"/>
  <c r="Y20" i="13"/>
  <c r="AA20" i="13" s="1"/>
  <c r="O20" i="13"/>
  <c r="Q20" i="13" s="1"/>
  <c r="Y19" i="13"/>
  <c r="AA19" i="13" s="1"/>
  <c r="O19" i="13"/>
  <c r="Q19" i="13" s="1"/>
  <c r="Y18" i="13"/>
  <c r="AA18" i="13" s="1"/>
  <c r="O18" i="13"/>
  <c r="Q18" i="13" s="1"/>
  <c r="Y17" i="13"/>
  <c r="AA17" i="13" s="1"/>
  <c r="O17" i="13"/>
  <c r="Q17" i="13" s="1"/>
  <c r="Y16" i="13"/>
  <c r="AA16" i="13" s="1"/>
  <c r="O16" i="13"/>
  <c r="Q16" i="13" s="1"/>
  <c r="Y15" i="13"/>
  <c r="AA15" i="13" s="1"/>
  <c r="O15" i="13"/>
  <c r="Q15" i="13" s="1"/>
  <c r="Y14" i="13"/>
  <c r="AA14" i="13" s="1"/>
  <c r="O14" i="13"/>
  <c r="Q14" i="13" s="1"/>
  <c r="Y13" i="13"/>
  <c r="AA13" i="13" s="1"/>
  <c r="W13" i="13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W28" i="13" s="1"/>
  <c r="W29" i="13" s="1"/>
  <c r="W30" i="13" s="1"/>
  <c r="W31" i="13" s="1"/>
  <c r="W32" i="13" s="1"/>
  <c r="W33" i="13" s="1"/>
  <c r="W34" i="13" s="1"/>
  <c r="W35" i="13" s="1"/>
  <c r="W36" i="13" s="1"/>
  <c r="W37" i="13" s="1"/>
  <c r="W38" i="13" s="1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W54" i="13" s="1"/>
  <c r="W55" i="13" s="1"/>
  <c r="W56" i="13" s="1"/>
  <c r="W57" i="13" s="1"/>
  <c r="W58" i="13" s="1"/>
  <c r="W59" i="13" s="1"/>
  <c r="W60" i="13" s="1"/>
  <c r="W61" i="13" s="1"/>
  <c r="W62" i="13" s="1"/>
  <c r="W63" i="13" s="1"/>
  <c r="W64" i="13" s="1"/>
  <c r="W65" i="13" s="1"/>
  <c r="W66" i="13" s="1"/>
  <c r="W67" i="13" s="1"/>
  <c r="W68" i="13" s="1"/>
  <c r="W69" i="13" s="1"/>
  <c r="W70" i="13" s="1"/>
  <c r="W71" i="13" s="1"/>
  <c r="W72" i="13" s="1"/>
  <c r="W73" i="13" s="1"/>
  <c r="W74" i="13" s="1"/>
  <c r="W75" i="13" s="1"/>
  <c r="W76" i="13" s="1"/>
  <c r="W77" i="13" s="1"/>
  <c r="W78" i="13" s="1"/>
  <c r="W79" i="13" s="1"/>
  <c r="W80" i="13" s="1"/>
  <c r="W81" i="13" s="1"/>
  <c r="W82" i="13" s="1"/>
  <c r="W83" i="13" s="1"/>
  <c r="W84" i="13" s="1"/>
  <c r="W85" i="13" s="1"/>
  <c r="W86" i="13" s="1"/>
  <c r="W87" i="13" s="1"/>
  <c r="W88" i="13" s="1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04" i="13" s="1"/>
  <c r="W105" i="13" s="1"/>
  <c r="W106" i="13" s="1"/>
  <c r="W107" i="13" s="1"/>
  <c r="W108" i="13" s="1"/>
  <c r="W109" i="13" s="1"/>
  <c r="W110" i="13" s="1"/>
  <c r="W111" i="13" s="1"/>
  <c r="W112" i="13" s="1"/>
  <c r="W113" i="13" s="1"/>
  <c r="W114" i="13" s="1"/>
  <c r="W115" i="13" s="1"/>
  <c r="O13" i="13"/>
  <c r="Q13" i="13" s="1"/>
  <c r="M13" i="13"/>
  <c r="M14" i="13" s="1"/>
  <c r="M15" i="13" s="1"/>
  <c r="M16" i="13" s="1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M86" i="13" s="1"/>
  <c r="M87" i="13" s="1"/>
  <c r="M88" i="13" s="1"/>
  <c r="M89" i="13" s="1"/>
  <c r="M90" i="13" s="1"/>
  <c r="M91" i="13" s="1"/>
  <c r="M92" i="13" s="1"/>
  <c r="M93" i="13" s="1"/>
  <c r="M94" i="13" s="1"/>
  <c r="M95" i="13" s="1"/>
  <c r="M96" i="13" s="1"/>
  <c r="M97" i="13" s="1"/>
  <c r="M98" i="13" s="1"/>
  <c r="M99" i="13" s="1"/>
  <c r="M100" i="13" s="1"/>
  <c r="M101" i="13" s="1"/>
  <c r="M102" i="13" s="1"/>
  <c r="M103" i="13" s="1"/>
  <c r="M104" i="13" s="1"/>
  <c r="M105" i="13" s="1"/>
  <c r="M106" i="13" s="1"/>
  <c r="M107" i="13" s="1"/>
  <c r="M108" i="13" s="1"/>
  <c r="M109" i="13" s="1"/>
  <c r="M110" i="13" s="1"/>
  <c r="M111" i="13" s="1"/>
  <c r="M112" i="13" s="1"/>
  <c r="M113" i="13" s="1"/>
  <c r="M114" i="13" s="1"/>
  <c r="M115" i="13" s="1"/>
  <c r="I13" i="13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Y12" i="13"/>
  <c r="AA12" i="13" s="1"/>
  <c r="O12" i="13"/>
  <c r="Q12" i="13" s="1"/>
  <c r="U6" i="13"/>
  <c r="K6" i="13"/>
  <c r="G6" i="13"/>
  <c r="AC12" i="13" l="1"/>
  <c r="S12" i="13"/>
  <c r="AC20" i="13" l="1"/>
  <c r="X115" i="12" l="1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F6" i="12" l="1"/>
  <c r="J6" i="12"/>
  <c r="T6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Z98" i="12" l="1"/>
  <c r="Z96" i="12"/>
  <c r="Z95" i="12"/>
  <c r="Z94" i="12"/>
  <c r="Z93" i="12"/>
  <c r="Z92" i="12"/>
  <c r="Z91" i="12"/>
  <c r="Z90" i="12"/>
  <c r="Z89" i="12"/>
  <c r="Z88" i="12"/>
  <c r="Z86" i="12"/>
  <c r="Z85" i="12"/>
  <c r="Z84" i="12"/>
  <c r="Z83" i="12"/>
  <c r="Z82" i="12"/>
  <c r="Z80" i="12"/>
  <c r="Z79" i="12"/>
  <c r="Z78" i="12"/>
  <c r="Z77" i="12"/>
  <c r="Z76" i="12"/>
  <c r="Z75" i="12"/>
  <c r="Z74" i="12"/>
  <c r="Z72" i="12"/>
  <c r="Z71" i="12"/>
  <c r="Z70" i="12"/>
  <c r="Z68" i="12"/>
  <c r="Z66" i="12"/>
  <c r="Z64" i="12"/>
  <c r="Z63" i="12"/>
  <c r="Z62" i="12"/>
  <c r="Z60" i="12"/>
  <c r="Z58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P100" i="12"/>
  <c r="P99" i="12"/>
  <c r="P97" i="12"/>
  <c r="P96" i="12"/>
  <c r="P95" i="12"/>
  <c r="P93" i="12"/>
  <c r="P92" i="12"/>
  <c r="P91" i="12"/>
  <c r="P90" i="12"/>
  <c r="P89" i="12"/>
  <c r="P88" i="12"/>
  <c r="P87" i="12"/>
  <c r="P86" i="12"/>
  <c r="P85" i="12"/>
  <c r="P83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4" i="12"/>
  <c r="P53" i="12"/>
  <c r="P52" i="12"/>
  <c r="P51" i="12"/>
  <c r="P50" i="12"/>
  <c r="P49" i="12"/>
  <c r="P48" i="12"/>
  <c r="P47" i="12"/>
  <c r="P46" i="12"/>
  <c r="P45" i="12"/>
  <c r="P44" i="12"/>
  <c r="N115" i="12"/>
  <c r="N114" i="12"/>
  <c r="P114" i="12" s="1"/>
  <c r="N113" i="12"/>
  <c r="P113" i="12" s="1"/>
  <c r="N112" i="12"/>
  <c r="P112" i="12" s="1"/>
  <c r="N111" i="12"/>
  <c r="P111" i="12" s="1"/>
  <c r="N110" i="12"/>
  <c r="P110" i="12" s="1"/>
  <c r="N109" i="12"/>
  <c r="P109" i="12" s="1"/>
  <c r="N108" i="12"/>
  <c r="P108" i="12" s="1"/>
  <c r="P106" i="12"/>
  <c r="N43" i="12"/>
  <c r="P43" i="12" s="1"/>
  <c r="N42" i="12"/>
  <c r="P42" i="12" s="1"/>
  <c r="N41" i="12"/>
  <c r="P41" i="12" s="1"/>
  <c r="N40" i="12"/>
  <c r="P40" i="12" s="1"/>
  <c r="N39" i="12"/>
  <c r="P39" i="12" s="1"/>
  <c r="N38" i="12"/>
  <c r="P38" i="12" s="1"/>
  <c r="P82" i="12"/>
  <c r="Z109" i="12"/>
  <c r="Z107" i="12"/>
  <c r="Z105" i="12"/>
  <c r="Z103" i="12"/>
  <c r="Z101" i="12"/>
  <c r="Z100" i="12"/>
  <c r="Z97" i="12"/>
  <c r="Z81" i="12"/>
  <c r="Z73" i="12"/>
  <c r="Z69" i="12"/>
  <c r="Z67" i="12"/>
  <c r="Z65" i="12"/>
  <c r="Z61" i="12"/>
  <c r="Z59" i="12"/>
  <c r="Z57" i="12"/>
  <c r="Z99" i="12"/>
  <c r="Z87" i="12"/>
  <c r="P105" i="12"/>
  <c r="P104" i="12"/>
  <c r="P103" i="12"/>
  <c r="P102" i="12"/>
  <c r="P101" i="12"/>
  <c r="P98" i="12"/>
  <c r="P94" i="12"/>
  <c r="P84" i="12"/>
  <c r="P115" i="12"/>
  <c r="P107" i="12"/>
  <c r="P55" i="12"/>
  <c r="Z115" i="12"/>
  <c r="Z114" i="12"/>
  <c r="Z113" i="12"/>
  <c r="Z112" i="12"/>
  <c r="Z111" i="12"/>
  <c r="Z110" i="12"/>
  <c r="Z108" i="12"/>
  <c r="Z106" i="12"/>
  <c r="Z104" i="12"/>
  <c r="Z102" i="12"/>
  <c r="Z42" i="12"/>
  <c r="Z41" i="12"/>
  <c r="Z40" i="12"/>
  <c r="Z39" i="12"/>
  <c r="Z38" i="12"/>
  <c r="X37" i="12"/>
  <c r="Z37" i="12" s="1"/>
  <c r="N37" i="12"/>
  <c r="P37" i="12" s="1"/>
  <c r="X36" i="12"/>
  <c r="Z36" i="12" s="1"/>
  <c r="N36" i="12"/>
  <c r="P36" i="12" s="1"/>
  <c r="X35" i="12"/>
  <c r="Z35" i="12" s="1"/>
  <c r="N35" i="12"/>
  <c r="P35" i="12" s="1"/>
  <c r="X34" i="12"/>
  <c r="Z34" i="12" s="1"/>
  <c r="N34" i="12"/>
  <c r="P34" i="12" s="1"/>
  <c r="X33" i="12"/>
  <c r="Z33" i="12" s="1"/>
  <c r="N33" i="12"/>
  <c r="P33" i="12" s="1"/>
  <c r="X32" i="12"/>
  <c r="Z32" i="12" s="1"/>
  <c r="N32" i="12"/>
  <c r="P32" i="12" s="1"/>
  <c r="X31" i="12"/>
  <c r="Z31" i="12" s="1"/>
  <c r="N31" i="12"/>
  <c r="P31" i="12" s="1"/>
  <c r="X30" i="12"/>
  <c r="Z30" i="12" s="1"/>
  <c r="N30" i="12"/>
  <c r="P30" i="12" s="1"/>
  <c r="X29" i="12"/>
  <c r="Z29" i="12" s="1"/>
  <c r="N29" i="12"/>
  <c r="P29" i="12" s="1"/>
  <c r="X28" i="12"/>
  <c r="Z28" i="12" s="1"/>
  <c r="N28" i="12"/>
  <c r="P28" i="12" s="1"/>
  <c r="X27" i="12"/>
  <c r="Z27" i="12" s="1"/>
  <c r="N27" i="12"/>
  <c r="P27" i="12" s="1"/>
  <c r="X26" i="12"/>
  <c r="Z26" i="12" s="1"/>
  <c r="N26" i="12"/>
  <c r="P26" i="12" s="1"/>
  <c r="X25" i="12"/>
  <c r="Z25" i="12" s="1"/>
  <c r="N25" i="12"/>
  <c r="P25" i="12" s="1"/>
  <c r="X24" i="12"/>
  <c r="Z24" i="12" s="1"/>
  <c r="N24" i="12"/>
  <c r="P24" i="12" s="1"/>
  <c r="X23" i="12"/>
  <c r="Z23" i="12" s="1"/>
  <c r="N23" i="12"/>
  <c r="P23" i="12" s="1"/>
  <c r="X22" i="12"/>
  <c r="Z22" i="12" s="1"/>
  <c r="N22" i="12"/>
  <c r="P22" i="12" s="1"/>
  <c r="X21" i="12"/>
  <c r="Z21" i="12" s="1"/>
  <c r="N21" i="12"/>
  <c r="P21" i="12" s="1"/>
  <c r="X20" i="12"/>
  <c r="Z20" i="12" s="1"/>
  <c r="N20" i="12"/>
  <c r="P20" i="12" s="1"/>
  <c r="X19" i="12"/>
  <c r="Z19" i="12" s="1"/>
  <c r="N19" i="12"/>
  <c r="P19" i="12" s="1"/>
  <c r="X18" i="12"/>
  <c r="Z18" i="12" s="1"/>
  <c r="N18" i="12"/>
  <c r="P18" i="12" s="1"/>
  <c r="X17" i="12"/>
  <c r="Z17" i="12" s="1"/>
  <c r="N17" i="12"/>
  <c r="P17" i="12" s="1"/>
  <c r="X16" i="12"/>
  <c r="Z16" i="12" s="1"/>
  <c r="N16" i="12"/>
  <c r="P16" i="12" s="1"/>
  <c r="X15" i="12"/>
  <c r="Z15" i="12" s="1"/>
  <c r="N15" i="12"/>
  <c r="P15" i="12" s="1"/>
  <c r="X14" i="12"/>
  <c r="Z14" i="12" s="1"/>
  <c r="N14" i="12"/>
  <c r="P14" i="12" s="1"/>
  <c r="X13" i="12"/>
  <c r="Z13" i="12" s="1"/>
  <c r="V13" i="12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N13" i="12"/>
  <c r="P13" i="12" s="1"/>
  <c r="L13" i="12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110" i="12" s="1"/>
  <c r="L111" i="12" s="1"/>
  <c r="L112" i="12" s="1"/>
  <c r="L113" i="12" s="1"/>
  <c r="L114" i="12" s="1"/>
  <c r="L115" i="12" s="1"/>
  <c r="H13" i="12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H39" i="12" s="1"/>
  <c r="H40" i="12" s="1"/>
  <c r="H41" i="12" s="1"/>
  <c r="H42" i="12" s="1"/>
  <c r="H43" i="12" s="1"/>
  <c r="H44" i="12" s="1"/>
  <c r="H45" i="12" s="1"/>
  <c r="H46" i="12" s="1"/>
  <c r="H47" i="12" s="1"/>
  <c r="H48" i="12" s="1"/>
  <c r="H49" i="12" s="1"/>
  <c r="H50" i="12" s="1"/>
  <c r="H51" i="12" s="1"/>
  <c r="H52" i="12" s="1"/>
  <c r="H53" i="12" s="1"/>
  <c r="H54" i="12" s="1"/>
  <c r="H55" i="12" s="1"/>
  <c r="H56" i="12" s="1"/>
  <c r="H57" i="12" s="1"/>
  <c r="H58" i="12" s="1"/>
  <c r="H59" i="12" s="1"/>
  <c r="H60" i="12" s="1"/>
  <c r="H61" i="12" s="1"/>
  <c r="H62" i="12" s="1"/>
  <c r="H63" i="12" s="1"/>
  <c r="H64" i="12" s="1"/>
  <c r="H65" i="12" s="1"/>
  <c r="H66" i="12" s="1"/>
  <c r="H67" i="12" s="1"/>
  <c r="H68" i="12" s="1"/>
  <c r="H69" i="12" s="1"/>
  <c r="H70" i="12" s="1"/>
  <c r="H71" i="12" s="1"/>
  <c r="H72" i="12" s="1"/>
  <c r="H73" i="12" s="1"/>
  <c r="H74" i="12" s="1"/>
  <c r="H75" i="12" s="1"/>
  <c r="H76" i="12" s="1"/>
  <c r="H77" i="12" s="1"/>
  <c r="H78" i="12" s="1"/>
  <c r="H79" i="12" s="1"/>
  <c r="H80" i="12" s="1"/>
  <c r="H81" i="12" s="1"/>
  <c r="H82" i="12" s="1"/>
  <c r="H83" i="12" s="1"/>
  <c r="H84" i="12" s="1"/>
  <c r="H85" i="12" s="1"/>
  <c r="H86" i="12" s="1"/>
  <c r="H87" i="12" s="1"/>
  <c r="H88" i="12" s="1"/>
  <c r="H89" i="12" s="1"/>
  <c r="H90" i="12" s="1"/>
  <c r="H91" i="12" s="1"/>
  <c r="H92" i="12" s="1"/>
  <c r="H93" i="12" s="1"/>
  <c r="H94" i="12" s="1"/>
  <c r="H95" i="12" s="1"/>
  <c r="H96" i="12" s="1"/>
  <c r="H97" i="12" s="1"/>
  <c r="H98" i="12" s="1"/>
  <c r="H99" i="12" s="1"/>
  <c r="H100" i="12" s="1"/>
  <c r="H101" i="12" s="1"/>
  <c r="H102" i="12" s="1"/>
  <c r="H103" i="12" s="1"/>
  <c r="H104" i="12" s="1"/>
  <c r="H105" i="12" s="1"/>
  <c r="H106" i="12" s="1"/>
  <c r="H107" i="12" s="1"/>
  <c r="H108" i="12" s="1"/>
  <c r="H109" i="12" s="1"/>
  <c r="H110" i="12" s="1"/>
  <c r="H111" i="12" s="1"/>
  <c r="H112" i="12" s="1"/>
  <c r="H113" i="12" s="1"/>
  <c r="H114" i="12" s="1"/>
  <c r="H115" i="12" s="1"/>
  <c r="X12" i="12"/>
  <c r="Z12" i="12" s="1"/>
  <c r="N12" i="12"/>
  <c r="P12" i="12" s="1"/>
  <c r="R12" i="12" l="1"/>
  <c r="AB12" i="12"/>
  <c r="L11" i="11"/>
  <c r="AB20" i="12" l="1"/>
  <c r="T113" i="11"/>
  <c r="V113" i="11" s="1"/>
  <c r="J113" i="11"/>
  <c r="L113" i="11" s="1"/>
  <c r="T112" i="11"/>
  <c r="V112" i="11" s="1"/>
  <c r="J112" i="11"/>
  <c r="L112" i="11" s="1"/>
  <c r="T111" i="11"/>
  <c r="V111" i="11" s="1"/>
  <c r="J111" i="11"/>
  <c r="L111" i="11" s="1"/>
  <c r="T110" i="11"/>
  <c r="V110" i="11" s="1"/>
  <c r="J110" i="11"/>
  <c r="L110" i="11" s="1"/>
  <c r="T109" i="11"/>
  <c r="V109" i="11" s="1"/>
  <c r="J109" i="11"/>
  <c r="L109" i="11" s="1"/>
  <c r="T108" i="11"/>
  <c r="V108" i="11" s="1"/>
  <c r="J108" i="11"/>
  <c r="L108" i="11" s="1"/>
  <c r="T107" i="11"/>
  <c r="V107" i="11" s="1"/>
  <c r="J107" i="11"/>
  <c r="L107" i="11" s="1"/>
  <c r="T106" i="11"/>
  <c r="V106" i="11" s="1"/>
  <c r="J106" i="11"/>
  <c r="L106" i="11" s="1"/>
  <c r="T105" i="11"/>
  <c r="V105" i="11" s="1"/>
  <c r="J105" i="11"/>
  <c r="L105" i="11" s="1"/>
  <c r="T104" i="11"/>
  <c r="V104" i="11" s="1"/>
  <c r="J104" i="11"/>
  <c r="L104" i="11" s="1"/>
  <c r="T103" i="11"/>
  <c r="V103" i="11" s="1"/>
  <c r="J103" i="11"/>
  <c r="L103" i="11" s="1"/>
  <c r="T102" i="11"/>
  <c r="V102" i="11" s="1"/>
  <c r="J102" i="11"/>
  <c r="L102" i="11" s="1"/>
  <c r="T101" i="11"/>
  <c r="V101" i="11" s="1"/>
  <c r="J101" i="11"/>
  <c r="L101" i="11" s="1"/>
  <c r="T100" i="11"/>
  <c r="V100" i="11" s="1"/>
  <c r="J100" i="11"/>
  <c r="L100" i="11" s="1"/>
  <c r="T99" i="11"/>
  <c r="V99" i="11" s="1"/>
  <c r="J99" i="11"/>
  <c r="L99" i="11" s="1"/>
  <c r="T98" i="11"/>
  <c r="V98" i="11" s="1"/>
  <c r="J98" i="11"/>
  <c r="L98" i="11" s="1"/>
  <c r="T97" i="11"/>
  <c r="V97" i="11" s="1"/>
  <c r="J97" i="11"/>
  <c r="L97" i="11" s="1"/>
  <c r="T96" i="11"/>
  <c r="V96" i="11" s="1"/>
  <c r="J96" i="11"/>
  <c r="L96" i="11" s="1"/>
  <c r="T95" i="11"/>
  <c r="V95" i="11" s="1"/>
  <c r="J95" i="11"/>
  <c r="L95" i="11" s="1"/>
  <c r="T94" i="11"/>
  <c r="V94" i="11" s="1"/>
  <c r="J94" i="11"/>
  <c r="L94" i="11" s="1"/>
  <c r="T93" i="11"/>
  <c r="V93" i="11" s="1"/>
  <c r="J93" i="11"/>
  <c r="L93" i="11" s="1"/>
  <c r="T92" i="11"/>
  <c r="V92" i="11" s="1"/>
  <c r="J92" i="11"/>
  <c r="L92" i="11" s="1"/>
  <c r="T91" i="11"/>
  <c r="V91" i="11" s="1"/>
  <c r="J91" i="11"/>
  <c r="L91" i="11" s="1"/>
  <c r="T90" i="11"/>
  <c r="V90" i="11" s="1"/>
  <c r="J90" i="11"/>
  <c r="L90" i="11" s="1"/>
  <c r="T89" i="11"/>
  <c r="V89" i="11" s="1"/>
  <c r="J89" i="11"/>
  <c r="L89" i="11" s="1"/>
  <c r="T88" i="11"/>
  <c r="V88" i="11" s="1"/>
  <c r="J88" i="11"/>
  <c r="L88" i="11" s="1"/>
  <c r="T87" i="11"/>
  <c r="V87" i="11" s="1"/>
  <c r="J87" i="11"/>
  <c r="L87" i="11" s="1"/>
  <c r="T86" i="11"/>
  <c r="V86" i="11" s="1"/>
  <c r="J86" i="11"/>
  <c r="L86" i="11" s="1"/>
  <c r="T85" i="11"/>
  <c r="V85" i="11" s="1"/>
  <c r="J85" i="11"/>
  <c r="L85" i="11" s="1"/>
  <c r="T84" i="11"/>
  <c r="V84" i="11" s="1"/>
  <c r="J84" i="11"/>
  <c r="L84" i="11" s="1"/>
  <c r="T83" i="11"/>
  <c r="V83" i="11" s="1"/>
  <c r="J83" i="11"/>
  <c r="L83" i="11" s="1"/>
  <c r="T82" i="11"/>
  <c r="V82" i="11" s="1"/>
  <c r="J82" i="11"/>
  <c r="L82" i="11" s="1"/>
  <c r="T81" i="11"/>
  <c r="V81" i="11" s="1"/>
  <c r="J81" i="11"/>
  <c r="L81" i="11" s="1"/>
  <c r="T80" i="11"/>
  <c r="V80" i="11" s="1"/>
  <c r="J80" i="11"/>
  <c r="L80" i="11" s="1"/>
  <c r="T79" i="11"/>
  <c r="V79" i="11" s="1"/>
  <c r="J79" i="11"/>
  <c r="L79" i="11" s="1"/>
  <c r="T78" i="11"/>
  <c r="V78" i="11" s="1"/>
  <c r="J78" i="11"/>
  <c r="L78" i="11" s="1"/>
  <c r="T77" i="11"/>
  <c r="V77" i="11" s="1"/>
  <c r="J77" i="11"/>
  <c r="L77" i="11" s="1"/>
  <c r="T76" i="11"/>
  <c r="V76" i="11" s="1"/>
  <c r="J76" i="11"/>
  <c r="L76" i="11" s="1"/>
  <c r="T75" i="11"/>
  <c r="V75" i="11" s="1"/>
  <c r="J75" i="11"/>
  <c r="L75" i="11" s="1"/>
  <c r="T74" i="11"/>
  <c r="V74" i="11" s="1"/>
  <c r="J74" i="11"/>
  <c r="L74" i="11" s="1"/>
  <c r="T73" i="11"/>
  <c r="V73" i="11" s="1"/>
  <c r="J73" i="11"/>
  <c r="L73" i="11" s="1"/>
  <c r="T72" i="11"/>
  <c r="V72" i="11" s="1"/>
  <c r="J72" i="11"/>
  <c r="L72" i="11" s="1"/>
  <c r="T71" i="11"/>
  <c r="V71" i="11" s="1"/>
  <c r="J71" i="11"/>
  <c r="L71" i="11" s="1"/>
  <c r="T70" i="11"/>
  <c r="V70" i="11" s="1"/>
  <c r="J70" i="11"/>
  <c r="L70" i="11" s="1"/>
  <c r="T69" i="11"/>
  <c r="V69" i="11" s="1"/>
  <c r="J69" i="11"/>
  <c r="L69" i="11" s="1"/>
  <c r="T68" i="11"/>
  <c r="V68" i="11" s="1"/>
  <c r="J68" i="11"/>
  <c r="L68" i="11" s="1"/>
  <c r="T67" i="11"/>
  <c r="V67" i="11" s="1"/>
  <c r="J67" i="11"/>
  <c r="L67" i="11" s="1"/>
  <c r="T66" i="11"/>
  <c r="V66" i="11" s="1"/>
  <c r="J66" i="11"/>
  <c r="L66" i="11" s="1"/>
  <c r="T65" i="11"/>
  <c r="V65" i="11" s="1"/>
  <c r="J65" i="11"/>
  <c r="L65" i="11" s="1"/>
  <c r="T64" i="11"/>
  <c r="V64" i="11" s="1"/>
  <c r="J64" i="11"/>
  <c r="L64" i="11" s="1"/>
  <c r="T63" i="11"/>
  <c r="V63" i="11" s="1"/>
  <c r="J63" i="11"/>
  <c r="L63" i="11" s="1"/>
  <c r="T62" i="11"/>
  <c r="V62" i="11" s="1"/>
  <c r="J62" i="11"/>
  <c r="L62" i="11" s="1"/>
  <c r="T61" i="11"/>
  <c r="V61" i="11" s="1"/>
  <c r="J61" i="11"/>
  <c r="L61" i="11" s="1"/>
  <c r="T60" i="11"/>
  <c r="V60" i="11" s="1"/>
  <c r="J60" i="11"/>
  <c r="L60" i="11" s="1"/>
  <c r="T59" i="11"/>
  <c r="V59" i="11" s="1"/>
  <c r="J59" i="11"/>
  <c r="L59" i="11" s="1"/>
  <c r="T58" i="11"/>
  <c r="V58" i="11" s="1"/>
  <c r="J58" i="11"/>
  <c r="L58" i="11" s="1"/>
  <c r="T57" i="11"/>
  <c r="V57" i="11" s="1"/>
  <c r="J57" i="11"/>
  <c r="L57" i="11" s="1"/>
  <c r="T56" i="11"/>
  <c r="V56" i="11" s="1"/>
  <c r="J56" i="11"/>
  <c r="L56" i="11" s="1"/>
  <c r="T55" i="11"/>
  <c r="V55" i="11" s="1"/>
  <c r="J55" i="11"/>
  <c r="L55" i="11" s="1"/>
  <c r="T54" i="11"/>
  <c r="V54" i="11" s="1"/>
  <c r="J54" i="11"/>
  <c r="L54" i="11" s="1"/>
  <c r="T53" i="11"/>
  <c r="V53" i="11" s="1"/>
  <c r="J53" i="11"/>
  <c r="L53" i="11" s="1"/>
  <c r="T52" i="11"/>
  <c r="V52" i="11" s="1"/>
  <c r="J52" i="11"/>
  <c r="L52" i="11" s="1"/>
  <c r="T51" i="11"/>
  <c r="V51" i="11" s="1"/>
  <c r="J51" i="11"/>
  <c r="L51" i="11" s="1"/>
  <c r="T50" i="11"/>
  <c r="V50" i="11" s="1"/>
  <c r="J50" i="11"/>
  <c r="L50" i="11" s="1"/>
  <c r="T49" i="11"/>
  <c r="V49" i="11" s="1"/>
  <c r="J49" i="11"/>
  <c r="L49" i="11" s="1"/>
  <c r="T48" i="11"/>
  <c r="V48" i="11" s="1"/>
  <c r="J48" i="11"/>
  <c r="L48" i="11" s="1"/>
  <c r="T47" i="11"/>
  <c r="V47" i="11" s="1"/>
  <c r="J47" i="11"/>
  <c r="L47" i="11" s="1"/>
  <c r="T46" i="11"/>
  <c r="V46" i="11" s="1"/>
  <c r="J46" i="11"/>
  <c r="L46" i="11" s="1"/>
  <c r="T45" i="11"/>
  <c r="V45" i="11" s="1"/>
  <c r="J45" i="11"/>
  <c r="L45" i="11" s="1"/>
  <c r="T44" i="11"/>
  <c r="V44" i="11" s="1"/>
  <c r="J44" i="11"/>
  <c r="L44" i="11" s="1"/>
  <c r="T43" i="11"/>
  <c r="V43" i="11" s="1"/>
  <c r="J43" i="11"/>
  <c r="L43" i="11" s="1"/>
  <c r="T42" i="11"/>
  <c r="V42" i="11" s="1"/>
  <c r="J42" i="11"/>
  <c r="L42" i="11" s="1"/>
  <c r="T41" i="11"/>
  <c r="V41" i="11" s="1"/>
  <c r="J41" i="11"/>
  <c r="L41" i="11" s="1"/>
  <c r="T40" i="11"/>
  <c r="V40" i="11" s="1"/>
  <c r="J40" i="11"/>
  <c r="L40" i="11" s="1"/>
  <c r="T39" i="11"/>
  <c r="V39" i="11" s="1"/>
  <c r="J39" i="11"/>
  <c r="L39" i="11" s="1"/>
  <c r="T38" i="11"/>
  <c r="V38" i="11" s="1"/>
  <c r="J38" i="11"/>
  <c r="L38" i="11" s="1"/>
  <c r="T37" i="11"/>
  <c r="V37" i="11" s="1"/>
  <c r="J37" i="11"/>
  <c r="L37" i="11" s="1"/>
  <c r="T36" i="11"/>
  <c r="V36" i="11" s="1"/>
  <c r="J36" i="11"/>
  <c r="L36" i="11" s="1"/>
  <c r="T35" i="11"/>
  <c r="V35" i="11" s="1"/>
  <c r="J35" i="11"/>
  <c r="L35" i="11" s="1"/>
  <c r="T34" i="11"/>
  <c r="V34" i="11" s="1"/>
  <c r="J34" i="11"/>
  <c r="L34" i="11" s="1"/>
  <c r="T33" i="11"/>
  <c r="V33" i="11" s="1"/>
  <c r="J33" i="11"/>
  <c r="L33" i="11" s="1"/>
  <c r="T32" i="11"/>
  <c r="V32" i="11" s="1"/>
  <c r="J32" i="11"/>
  <c r="L32" i="11" s="1"/>
  <c r="T31" i="11"/>
  <c r="V31" i="11" s="1"/>
  <c r="J31" i="11"/>
  <c r="L31" i="11" s="1"/>
  <c r="T30" i="11"/>
  <c r="V30" i="11" s="1"/>
  <c r="J30" i="11"/>
  <c r="L30" i="11" s="1"/>
  <c r="T29" i="11"/>
  <c r="V29" i="11" s="1"/>
  <c r="J29" i="11"/>
  <c r="L29" i="11" s="1"/>
  <c r="T28" i="11"/>
  <c r="V28" i="11" s="1"/>
  <c r="J28" i="11"/>
  <c r="L28" i="11" s="1"/>
  <c r="T27" i="11"/>
  <c r="V27" i="11" s="1"/>
  <c r="J27" i="11"/>
  <c r="L27" i="11" s="1"/>
  <c r="T26" i="11"/>
  <c r="V26" i="11" s="1"/>
  <c r="J26" i="11"/>
  <c r="L26" i="11" s="1"/>
  <c r="T25" i="11"/>
  <c r="V25" i="11" s="1"/>
  <c r="J25" i="11"/>
  <c r="L25" i="11" s="1"/>
  <c r="T24" i="11"/>
  <c r="V24" i="11" s="1"/>
  <c r="J24" i="11"/>
  <c r="L24" i="11" s="1"/>
  <c r="T23" i="11"/>
  <c r="V23" i="11" s="1"/>
  <c r="J23" i="11"/>
  <c r="L23" i="11" s="1"/>
  <c r="T22" i="11"/>
  <c r="V22" i="11" s="1"/>
  <c r="J22" i="11"/>
  <c r="L22" i="11" s="1"/>
  <c r="T21" i="11"/>
  <c r="V21" i="11" s="1"/>
  <c r="J21" i="11"/>
  <c r="L21" i="11" s="1"/>
  <c r="T20" i="11"/>
  <c r="V20" i="11" s="1"/>
  <c r="J20" i="11"/>
  <c r="L20" i="11" s="1"/>
  <c r="T19" i="11"/>
  <c r="V19" i="11" s="1"/>
  <c r="J19" i="11"/>
  <c r="L19" i="11" s="1"/>
  <c r="T18" i="11"/>
  <c r="V18" i="11" s="1"/>
  <c r="J18" i="11"/>
  <c r="L18" i="11" s="1"/>
  <c r="T17" i="11"/>
  <c r="V17" i="11" s="1"/>
  <c r="J17" i="11"/>
  <c r="L17" i="11" s="1"/>
  <c r="T16" i="11"/>
  <c r="V16" i="11" s="1"/>
  <c r="J16" i="11"/>
  <c r="L16" i="11" s="1"/>
  <c r="T15" i="11"/>
  <c r="V15" i="11" s="1"/>
  <c r="J15" i="11"/>
  <c r="L15" i="11" s="1"/>
  <c r="T14" i="11"/>
  <c r="V14" i="11" s="1"/>
  <c r="J14" i="11"/>
  <c r="L14" i="11" s="1"/>
  <c r="T13" i="11"/>
  <c r="V13" i="11" s="1"/>
  <c r="J13" i="11"/>
  <c r="L13" i="11" s="1"/>
  <c r="T12" i="11"/>
  <c r="V12" i="11" s="1"/>
  <c r="J12" i="11"/>
  <c r="L12" i="11" s="1"/>
  <c r="T11" i="11"/>
  <c r="V11" i="11" s="1"/>
  <c r="R11" i="1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J11" i="11"/>
  <c r="H11" i="1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D11" i="1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T10" i="11"/>
  <c r="V10" i="11" s="1"/>
  <c r="J10" i="11"/>
  <c r="N10" i="11" l="1"/>
  <c r="L10" i="11"/>
  <c r="X10" i="11"/>
  <c r="X18" i="11" l="1"/>
</calcChain>
</file>

<file path=xl/sharedStrings.xml><?xml version="1.0" encoding="utf-8"?>
<sst xmlns="http://schemas.openxmlformats.org/spreadsheetml/2006/main" count="12144" uniqueCount="171">
  <si>
    <t>-JaH-</t>
  </si>
  <si>
    <t>6gale</t>
  </si>
  <si>
    <t>7ace</t>
  </si>
  <si>
    <t>adraste</t>
  </si>
  <si>
    <t>Alcapone</t>
  </si>
  <si>
    <t>alpin</t>
  </si>
  <si>
    <t>Annihilator</t>
  </si>
  <si>
    <t>antinua</t>
  </si>
  <si>
    <t>artemusgordon</t>
  </si>
  <si>
    <t>asterixx</t>
  </si>
  <si>
    <t>AupaBO</t>
  </si>
  <si>
    <t>benrich4rd</t>
  </si>
  <si>
    <t>bib59</t>
  </si>
  <si>
    <t>bladerunner</t>
  </si>
  <si>
    <t>Buggol</t>
  </si>
  <si>
    <t>chloe</t>
  </si>
  <si>
    <t>coltinus</t>
  </si>
  <si>
    <t>Crisdu13</t>
  </si>
  <si>
    <t>Dgeo</t>
  </si>
  <si>
    <t>ecthelion</t>
  </si>
  <si>
    <t>elermi</t>
  </si>
  <si>
    <t>Eliot</t>
  </si>
  <si>
    <t>Equinox</t>
  </si>
  <si>
    <t>etmg</t>
  </si>
  <si>
    <t>francotigre22</t>
  </si>
  <si>
    <t>g0llum</t>
  </si>
  <si>
    <t>Giddum</t>
  </si>
  <si>
    <t>gragou1er</t>
  </si>
  <si>
    <t>Grimalkin</t>
  </si>
  <si>
    <t>guigui73</t>
  </si>
  <si>
    <t>half</t>
  </si>
  <si>
    <t>Helitharya</t>
  </si>
  <si>
    <t>Hurin</t>
  </si>
  <si>
    <t>i-sork</t>
  </si>
  <si>
    <t>IlikeFood</t>
  </si>
  <si>
    <t>kaka</t>
  </si>
  <si>
    <t>Kelderoth</t>
  </si>
  <si>
    <t>kero06</t>
  </si>
  <si>
    <t>kikouk</t>
  </si>
  <si>
    <t>Laaw</t>
  </si>
  <si>
    <t>Le-rital</t>
  </si>
  <si>
    <t>lexa2</t>
  </si>
  <si>
    <t>Lolth</t>
  </si>
  <si>
    <t>magaly</t>
  </si>
  <si>
    <t>Marvouk</t>
  </si>
  <si>
    <t>maurice</t>
  </si>
  <si>
    <t>messorbarbare</t>
  </si>
  <si>
    <t>mima</t>
  </si>
  <si>
    <t>muon</t>
  </si>
  <si>
    <t>Natanx</t>
  </si>
  <si>
    <t>NIMEO</t>
  </si>
  <si>
    <t>Ninoune</t>
  </si>
  <si>
    <t>Nono</t>
  </si>
  <si>
    <t>patanbaz</t>
  </si>
  <si>
    <t>PetitPoney</t>
  </si>
  <si>
    <t>piew</t>
  </si>
  <si>
    <t>Polak</t>
  </si>
  <si>
    <t>Pololamagouille</t>
  </si>
  <si>
    <t>popol</t>
  </si>
  <si>
    <t>popote</t>
  </si>
  <si>
    <t>Purple_Pachyderm</t>
  </si>
  <si>
    <t>quentinou38</t>
  </si>
  <si>
    <t>Riritus</t>
  </si>
  <si>
    <t>romton</t>
  </si>
  <si>
    <t>ryuuk</t>
  </si>
  <si>
    <t>Smoki</t>
  </si>
  <si>
    <t>St.M</t>
  </si>
  <si>
    <t>Struf</t>
  </si>
  <si>
    <t>theodu33160</t>
  </si>
  <si>
    <t>tom78</t>
  </si>
  <si>
    <t>uzuma</t>
  </si>
  <si>
    <t>VinZ7090</t>
  </si>
  <si>
    <t>winnyangelus</t>
  </si>
  <si>
    <t>Wolftoes</t>
  </si>
  <si>
    <t>Woodi_S</t>
  </si>
  <si>
    <t>xcriyoda</t>
  </si>
  <si>
    <t>XxsoniaxX</t>
  </si>
  <si>
    <t>Zarmi</t>
  </si>
  <si>
    <t>zaroc</t>
  </si>
  <si>
    <t>Zeus</t>
  </si>
  <si>
    <t>HIER SOIR</t>
  </si>
  <si>
    <t>TOTAL de la nuit</t>
  </si>
  <si>
    <t>TOTAL de la journée</t>
  </si>
  <si>
    <t>fitzchevalerie</t>
  </si>
  <si>
    <t>kashim</t>
  </si>
  <si>
    <t>lotto16</t>
  </si>
  <si>
    <t>obelix</t>
  </si>
  <si>
    <t>heure du relevé à</t>
  </si>
  <si>
    <t xml:space="preserve">ctrl C ctrl V membres + TDC 
Modifier l'heure dans la case noire
 Le calcul est automatique pour le reste </t>
  </si>
  <si>
    <t>En positif</t>
  </si>
  <si>
    <t>En inferieur</t>
  </si>
  <si>
    <t>Egal</t>
  </si>
  <si>
    <t xml:space="preserve">TOTAL GENERAL </t>
  </si>
  <si>
    <t>Eshana</t>
  </si>
  <si>
    <t>a quitté l'alliance</t>
  </si>
  <si>
    <t>NOTE</t>
  </si>
  <si>
    <t>20h00</t>
  </si>
  <si>
    <t>Gain NUIT</t>
  </si>
  <si>
    <t>GAIN JOURNEE</t>
  </si>
  <si>
    <t>28-10 au soir</t>
  </si>
  <si>
    <t>29-10 au soir</t>
  </si>
  <si>
    <t>19h24</t>
  </si>
  <si>
    <t>TDC EXE</t>
  </si>
  <si>
    <t>*****</t>
  </si>
  <si>
    <t>TDC DE L'ALLIANCE niv Fourm &amp; Tech au GENERAL</t>
  </si>
  <si>
    <t>20h45</t>
  </si>
  <si>
    <t>Du 28-10 à 20h00 au 29-10 à 20h45</t>
  </si>
  <si>
    <t>Du 29-10 à 20h45 au 30-10 à 10h23</t>
  </si>
  <si>
    <t>cm²</t>
  </si>
  <si>
    <t>TDC DE L'ALLIANCE au GENERAL</t>
  </si>
  <si>
    <t>après midi</t>
  </si>
  <si>
    <t>Gain hier soir/Today AM</t>
  </si>
  <si>
    <r>
      <rPr>
        <b/>
        <sz val="20"/>
        <color theme="0"/>
        <rFont val="Calibri"/>
        <family val="2"/>
        <scheme val="minor"/>
      </rPr>
      <t xml:space="preserve">
Les players à 
- 100 000, 
devront automatiquement expliquer pourquoi par un petit mp 
(flood par qui etc..)</t>
    </r>
    <r>
      <rPr>
        <b/>
        <sz val="28"/>
        <color theme="0"/>
        <rFont val="Calibri"/>
        <family val="2"/>
        <scheme val="minor"/>
      </rPr>
      <t xml:space="preserve">
MERCI</t>
    </r>
  </si>
  <si>
    <t>18h36</t>
  </si>
  <si>
    <t>Grenier</t>
  </si>
  <si>
    <t>PSEUDO</t>
  </si>
  <si>
    <t>POSTE</t>
  </si>
  <si>
    <t xml:space="preserve">CHAINE TDC </t>
  </si>
  <si>
    <t xml:space="preserve"> </t>
  </si>
  <si>
    <t>GRENIER</t>
  </si>
  <si>
    <t>CHAINE</t>
  </si>
  <si>
    <t>CHASSEUR</t>
  </si>
  <si>
    <t>A1</t>
  </si>
  <si>
    <t>PASSEUR BAS</t>
  </si>
  <si>
    <t>PASSEUR MIDDLE</t>
  </si>
  <si>
    <t>PASSEUR HAUT</t>
  </si>
  <si>
    <t>OUT LINE</t>
  </si>
  <si>
    <t>B</t>
  </si>
  <si>
    <t>A</t>
  </si>
  <si>
    <t xml:space="preserve"> a quitté l'alliance</t>
  </si>
  <si>
    <t>23h11</t>
  </si>
  <si>
    <t>SOIR</t>
  </si>
  <si>
    <t xml:space="preserve">relevé du TDC GENERAL </t>
  </si>
  <si>
    <t>TDC RELEVE</t>
  </si>
  <si>
    <t>DAY</t>
  </si>
  <si>
    <t>COMPARATIF (différence) TDC DEPUIS LE : **/**/****</t>
  </si>
  <si>
    <r>
      <t>TDC E</t>
    </r>
    <r>
      <rPr>
        <b/>
        <sz val="48"/>
        <color theme="0"/>
        <rFont val="Stencil Std"/>
        <family val="5"/>
      </rPr>
      <t>X</t>
    </r>
    <r>
      <rPr>
        <b/>
        <sz val="48"/>
        <color theme="1"/>
        <rFont val="Times New Roman"/>
        <family val="1"/>
      </rPr>
      <t>Ǝ</t>
    </r>
  </si>
  <si>
    <r>
      <rPr>
        <b/>
        <sz val="48"/>
        <color theme="1"/>
        <rFont val="Good Times"/>
      </rPr>
      <t>*</t>
    </r>
    <r>
      <rPr>
        <b/>
        <sz val="36"/>
        <color theme="1"/>
        <rFont val="Good Times"/>
      </rPr>
      <t>*</t>
    </r>
    <r>
      <rPr>
        <b/>
        <sz val="20"/>
        <color theme="1"/>
        <rFont val="Good Times"/>
      </rPr>
      <t>*</t>
    </r>
    <r>
      <rPr>
        <b/>
        <sz val="48"/>
        <color theme="1"/>
        <rFont val="Times New Roman"/>
        <family val="1"/>
      </rPr>
      <t>TDC E</t>
    </r>
    <r>
      <rPr>
        <b/>
        <sz val="48"/>
        <color theme="0"/>
        <rFont val="Stencil Std"/>
        <family val="5"/>
      </rPr>
      <t>X</t>
    </r>
    <r>
      <rPr>
        <b/>
        <sz val="48"/>
        <color theme="1"/>
        <rFont val="Times New Roman"/>
        <family val="1"/>
      </rPr>
      <t>Ǝ</t>
    </r>
    <r>
      <rPr>
        <b/>
        <sz val="18"/>
        <color theme="1"/>
        <rFont val="Good Times"/>
      </rPr>
      <t>*</t>
    </r>
    <r>
      <rPr>
        <b/>
        <sz val="36"/>
        <color theme="1"/>
        <rFont val="Good Times"/>
      </rPr>
      <t>*</t>
    </r>
    <r>
      <rPr>
        <b/>
        <sz val="48"/>
        <color theme="1"/>
        <rFont val="Good Times"/>
      </rPr>
      <t>*</t>
    </r>
  </si>
  <si>
    <t>09h55</t>
  </si>
  <si>
    <t>matin</t>
  </si>
  <si>
    <t>n°rang</t>
  </si>
  <si>
    <t>A2</t>
  </si>
  <si>
    <t>C</t>
  </si>
  <si>
    <t>D</t>
  </si>
  <si>
    <t>E</t>
  </si>
  <si>
    <t>1-GRENIER</t>
  </si>
  <si>
    <t>2-PASSEUR HAUT</t>
  </si>
  <si>
    <t>3-PASSEUR MIDDLE</t>
  </si>
  <si>
    <t>4-PASSEUR BAS</t>
  </si>
  <si>
    <t>5-CHASSEUR</t>
  </si>
  <si>
    <t>COMPARATIF (différence) TDC -début à fin de mois-</t>
  </si>
  <si>
    <t>GAIN matin/soir</t>
  </si>
  <si>
    <t>Gain veille/matin</t>
  </si>
  <si>
    <t>**h**</t>
  </si>
  <si>
    <t>relevé du TDC GENERAL du mois de NOVEMBRE</t>
  </si>
  <si>
    <t>relevé de TDC du mois précédent</t>
  </si>
  <si>
    <t>diff/ mois précédent</t>
  </si>
  <si>
    <t>pseudo</t>
  </si>
  <si>
    <t>date</t>
  </si>
  <si>
    <t>relevé du TDC GENERAL du mois de OCTOBRE</t>
  </si>
  <si>
    <t>EVOLUTION DE VOTRE TDC DU MOIS DE NOVEMBRE</t>
  </si>
  <si>
    <t>Du 30-10à 23h11 au 31-10 à 22h28</t>
  </si>
  <si>
    <t>22h28</t>
  </si>
  <si>
    <t>Du 31-10à 22h28 au 01-11 à **h**</t>
  </si>
  <si>
    <t>SYNTHESE DU TDC SELON LE MOIS</t>
  </si>
  <si>
    <t>SYNTHESE DE L'EVOLUTION DU TDC PAR JOUEUR &amp; DANS LE MOIS</t>
  </si>
  <si>
    <t>EQUINOXE EST EN :</t>
  </si>
  <si>
    <t>11h21</t>
  </si>
  <si>
    <r>
      <t xml:space="preserve">EVOLUTION DE VOTRE TDC DU MOIS DE NOVEMBRE </t>
    </r>
    <r>
      <rPr>
        <b/>
        <sz val="11"/>
        <color theme="1"/>
        <rFont val="Calibri"/>
        <family val="2"/>
        <scheme val="minor"/>
      </rPr>
      <t>(vos évolutions depuis la veille*)</t>
    </r>
  </si>
  <si>
    <t>depuis hier soir</t>
  </si>
  <si>
    <t>mon TDC depuis la veille
du soir au soir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</si>
</sst>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36"/>
      <color theme="1"/>
      <name val="Good Times"/>
    </font>
    <font>
      <b/>
      <sz val="48"/>
      <color theme="1"/>
      <name val="Times New Roman"/>
      <family val="1"/>
    </font>
    <font>
      <b/>
      <sz val="18"/>
      <color theme="1"/>
      <name val="Times New Roman"/>
      <family val="1"/>
    </font>
    <font>
      <b/>
      <sz val="20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BolsterBold"/>
    </font>
    <font>
      <b/>
      <u/>
      <sz val="11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48"/>
      <color theme="0"/>
      <name val="Stencil Std"/>
      <family val="5"/>
    </font>
    <font>
      <b/>
      <sz val="48"/>
      <color theme="1"/>
      <name val="Good Times"/>
    </font>
    <font>
      <b/>
      <sz val="36"/>
      <color theme="1"/>
      <name val="Good Times"/>
    </font>
    <font>
      <b/>
      <sz val="18"/>
      <color theme="1"/>
      <name val="Good Times"/>
    </font>
    <font>
      <b/>
      <sz val="20"/>
      <color theme="1"/>
      <name val="Good Times"/>
    </font>
    <font>
      <b/>
      <sz val="36"/>
      <color theme="1"/>
      <name val="BolsterBold"/>
    </font>
    <font>
      <b/>
      <sz val="1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38CFF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686868"/>
        <bgColor indexed="64"/>
      </patternFill>
    </fill>
    <fill>
      <patternFill patternType="solid">
        <fgColor rgb="FFF79443"/>
        <bgColor indexed="64"/>
      </patternFill>
    </fill>
    <fill>
      <patternFill patternType="solid">
        <fgColor rgb="FFF8A764"/>
        <bgColor indexed="64"/>
      </patternFill>
    </fill>
    <fill>
      <patternFill patternType="solid">
        <fgColor rgb="FFFAB882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BCFAB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B8E0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Dashed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rgb="FFFF000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auto="1"/>
      </right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thick">
        <color rgb="FFFF0000"/>
      </left>
      <right style="mediumDashed">
        <color theme="0"/>
      </right>
      <top style="mediumDashed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theme="0"/>
      </left>
      <right/>
      <top/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52">
    <xf numFmtId="0" fontId="0" fillId="0" borderId="0" xfId="0"/>
    <xf numFmtId="0" fontId="0" fillId="0" borderId="0" xfId="0" applyBorder="1"/>
    <xf numFmtId="0" fontId="0" fillId="2" borderId="0" xfId="0" applyFill="1"/>
    <xf numFmtId="0" fontId="2" fillId="2" borderId="0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4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5" fillId="2" borderId="0" xfId="1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0" fillId="2" borderId="1" xfId="0" applyFill="1" applyBorder="1"/>
    <xf numFmtId="0" fontId="0" fillId="2" borderId="0" xfId="0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0" fillId="2" borderId="4" xfId="0" applyFill="1" applyBorder="1"/>
    <xf numFmtId="0" fontId="0" fillId="2" borderId="5" xfId="0" applyFill="1" applyBorder="1" applyAlignment="1">
      <alignment horizontal="center" vertical="center" wrapText="1"/>
    </xf>
    <xf numFmtId="3" fontId="0" fillId="2" borderId="4" xfId="0" applyNumberForma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2" borderId="0" xfId="0" applyFont="1" applyFill="1"/>
    <xf numFmtId="0" fontId="11" fillId="2" borderId="9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/>
    <xf numFmtId="0" fontId="14" fillId="6" borderId="9" xfId="0" applyFont="1" applyFill="1" applyBorder="1" applyAlignment="1">
      <alignment horizontal="center" vertical="center" wrapText="1"/>
    </xf>
    <xf numFmtId="3" fontId="1" fillId="3" borderId="13" xfId="0" applyNumberFormat="1" applyFont="1" applyFill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3" fillId="8" borderId="11" xfId="0" applyFont="1" applyFill="1" applyBorder="1" applyAlignment="1">
      <alignment horizontal="left" vertical="center"/>
    </xf>
    <xf numFmtId="3" fontId="3" fillId="8" borderId="12" xfId="0" applyNumberFormat="1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right" vertical="center"/>
    </xf>
    <xf numFmtId="0" fontId="3" fillId="8" borderId="11" xfId="0" applyFont="1" applyFill="1" applyBorder="1"/>
    <xf numFmtId="0" fontId="3" fillId="8" borderId="12" xfId="0" applyFont="1" applyFill="1" applyBorder="1"/>
    <xf numFmtId="0" fontId="12" fillId="7" borderId="11" xfId="0" applyFont="1" applyFill="1" applyBorder="1" applyAlignment="1">
      <alignment horizontal="left" vertical="center"/>
    </xf>
    <xf numFmtId="3" fontId="12" fillId="7" borderId="12" xfId="0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right" vertical="center"/>
    </xf>
    <xf numFmtId="3" fontId="3" fillId="9" borderId="12" xfId="0" applyNumberFormat="1" applyFont="1" applyFill="1" applyBorder="1" applyAlignment="1">
      <alignment horizontal="center" vertical="center" wrapText="1"/>
    </xf>
    <xf numFmtId="3" fontId="13" fillId="2" borderId="14" xfId="0" applyNumberFormat="1" applyFont="1" applyFill="1" applyBorder="1" applyAlignment="1">
      <alignment horizontal="center" vertical="center" wrapText="1"/>
    </xf>
    <xf numFmtId="3" fontId="10" fillId="6" borderId="14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vertical="center" wrapText="1"/>
    </xf>
    <xf numFmtId="3" fontId="15" fillId="2" borderId="0" xfId="0" applyNumberFormat="1" applyFont="1" applyFill="1" applyBorder="1" applyAlignment="1">
      <alignment vertical="center" wrapText="1"/>
    </xf>
    <xf numFmtId="3" fontId="16" fillId="2" borderId="15" xfId="0" applyNumberFormat="1" applyFont="1" applyFill="1" applyBorder="1" applyAlignment="1">
      <alignment vertical="center" wrapText="1"/>
    </xf>
    <xf numFmtId="3" fontId="16" fillId="2" borderId="0" xfId="0" applyNumberFormat="1" applyFont="1" applyFill="1" applyBorder="1" applyAlignment="1">
      <alignment vertical="center" wrapText="1"/>
    </xf>
    <xf numFmtId="3" fontId="17" fillId="2" borderId="1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3" fillId="7" borderId="11" xfId="0" applyFont="1" applyFill="1" applyBorder="1" applyAlignment="1">
      <alignment horizontal="right" vertical="center"/>
    </xf>
    <xf numFmtId="3" fontId="3" fillId="7" borderId="12" xfId="0" applyNumberFormat="1" applyFont="1" applyFill="1" applyBorder="1" applyAlignment="1">
      <alignment horizontal="center" vertical="center" wrapText="1"/>
    </xf>
    <xf numFmtId="0" fontId="3" fillId="7" borderId="11" xfId="0" applyFont="1" applyFill="1" applyBorder="1"/>
    <xf numFmtId="0" fontId="3" fillId="7" borderId="12" xfId="0" applyFont="1" applyFill="1" applyBorder="1"/>
    <xf numFmtId="0" fontId="5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center" vertical="center"/>
    </xf>
    <xf numFmtId="0" fontId="20" fillId="10" borderId="16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1" fillId="11" borderId="18" xfId="0" applyFont="1" applyFill="1" applyBorder="1" applyAlignment="1">
      <alignment horizontal="center" vertical="center"/>
    </xf>
    <xf numFmtId="3" fontId="12" fillId="9" borderId="12" xfId="0" applyNumberFormat="1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right" vertical="center"/>
    </xf>
    <xf numFmtId="0" fontId="22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12" fillId="9" borderId="11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26" fillId="11" borderId="18" xfId="0" applyFont="1" applyFill="1" applyBorder="1" applyAlignment="1">
      <alignment horizontal="center" vertical="center"/>
    </xf>
    <xf numFmtId="3" fontId="10" fillId="6" borderId="22" xfId="0" applyNumberFormat="1" applyFont="1" applyFill="1" applyBorder="1" applyAlignment="1">
      <alignment horizontal="center" vertical="center" wrapText="1"/>
    </xf>
    <xf numFmtId="0" fontId="0" fillId="2" borderId="23" xfId="0" applyFill="1" applyBorder="1"/>
    <xf numFmtId="0" fontId="21" fillId="11" borderId="24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3" fillId="0" borderId="0" xfId="0" applyFont="1" applyFill="1" applyAlignment="1">
      <alignment vertical="center" wrapText="1"/>
    </xf>
    <xf numFmtId="0" fontId="23" fillId="9" borderId="0" xfId="0" applyFont="1" applyFill="1" applyAlignment="1">
      <alignment vertical="center" wrapText="1"/>
    </xf>
    <xf numFmtId="3" fontId="23" fillId="0" borderId="0" xfId="0" applyNumberFormat="1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3" fontId="0" fillId="2" borderId="23" xfId="0" applyNumberForma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left" vertical="center"/>
    </xf>
    <xf numFmtId="3" fontId="3" fillId="8" borderId="2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/>
    </xf>
    <xf numFmtId="3" fontId="17" fillId="2" borderId="20" xfId="0" applyNumberFormat="1" applyFont="1" applyFill="1" applyBorder="1" applyAlignment="1">
      <alignment horizontal="center" vertical="center" wrapText="1"/>
    </xf>
    <xf numFmtId="0" fontId="3" fillId="9" borderId="11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33" fillId="8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0" xfId="0" applyFill="1" applyBorder="1"/>
    <xf numFmtId="0" fontId="0" fillId="3" borderId="0" xfId="0" applyFill="1"/>
    <xf numFmtId="0" fontId="35" fillId="0" borderId="1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/>
    </xf>
    <xf numFmtId="0" fontId="12" fillId="7" borderId="25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right" vertical="center"/>
    </xf>
    <xf numFmtId="0" fontId="12" fillId="7" borderId="25" xfId="0" applyFont="1" applyFill="1" applyBorder="1" applyAlignment="1">
      <alignment horizontal="left" vertical="center"/>
    </xf>
    <xf numFmtId="0" fontId="3" fillId="7" borderId="25" xfId="0" applyFont="1" applyFill="1" applyBorder="1"/>
    <xf numFmtId="0" fontId="3" fillId="0" borderId="1" xfId="0" applyFont="1" applyFill="1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7" fillId="9" borderId="11" xfId="0" applyFont="1" applyFill="1" applyBorder="1" applyAlignment="1">
      <alignment horizontal="center" vertical="center"/>
    </xf>
    <xf numFmtId="0" fontId="3" fillId="9" borderId="20" xfId="0" applyFont="1" applyFill="1" applyBorder="1" applyAlignment="1">
      <alignment horizontal="right" vertical="center"/>
    </xf>
    <xf numFmtId="3" fontId="3" fillId="9" borderId="2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3" fontId="35" fillId="8" borderId="0" xfId="0" applyNumberFormat="1" applyFont="1" applyFill="1" applyAlignment="1">
      <alignment vertical="center" wrapText="1"/>
    </xf>
    <xf numFmtId="3" fontId="35" fillId="7" borderId="0" xfId="0" applyNumberFormat="1" applyFont="1" applyFill="1" applyAlignment="1">
      <alignment vertical="center" wrapText="1"/>
    </xf>
    <xf numFmtId="0" fontId="0" fillId="0" borderId="0" xfId="0" applyBorder="1" applyAlignment="1"/>
    <xf numFmtId="0" fontId="0" fillId="2" borderId="0" xfId="0" applyFill="1" applyBorder="1" applyAlignment="1"/>
    <xf numFmtId="0" fontId="0" fillId="2" borderId="0" xfId="0" applyFill="1" applyBorder="1" applyAlignment="1">
      <alignment horizontal="center"/>
    </xf>
    <xf numFmtId="0" fontId="0" fillId="0" borderId="33" xfId="0" applyFill="1" applyBorder="1"/>
    <xf numFmtId="0" fontId="0" fillId="0" borderId="33" xfId="0" applyFill="1" applyBorder="1" applyAlignment="1"/>
    <xf numFmtId="0" fontId="0" fillId="0" borderId="35" xfId="0" applyFill="1" applyBorder="1"/>
    <xf numFmtId="0" fontId="0" fillId="0" borderId="35" xfId="0" applyFill="1" applyBorder="1" applyAlignment="1"/>
    <xf numFmtId="0" fontId="34" fillId="0" borderId="3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vertical="center"/>
    </xf>
    <xf numFmtId="0" fontId="38" fillId="2" borderId="36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right" vertical="center"/>
    </xf>
    <xf numFmtId="0" fontId="10" fillId="2" borderId="0" xfId="0" applyFont="1" applyFill="1" applyBorder="1"/>
    <xf numFmtId="0" fontId="0" fillId="2" borderId="0" xfId="0" applyFill="1" applyBorder="1" applyAlignment="1">
      <alignment horizontal="center" vertical="center"/>
    </xf>
    <xf numFmtId="3" fontId="35" fillId="8" borderId="0" xfId="0" applyNumberFormat="1" applyFont="1" applyFill="1" applyAlignment="1">
      <alignment horizontal="center" vertical="center" wrapText="1"/>
    </xf>
    <xf numFmtId="3" fontId="35" fillId="7" borderId="0" xfId="0" applyNumberFormat="1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3" fontId="0" fillId="0" borderId="35" xfId="0" applyNumberFormat="1" applyFill="1" applyBorder="1" applyAlignment="1">
      <alignment horizontal="center" vertical="center"/>
    </xf>
    <xf numFmtId="3" fontId="0" fillId="0" borderId="33" xfId="0" applyNumberFormat="1" applyFill="1" applyBorder="1" applyAlignment="1">
      <alignment horizontal="center" vertical="center"/>
    </xf>
    <xf numFmtId="0" fontId="0" fillId="0" borderId="1" xfId="0" applyBorder="1"/>
    <xf numFmtId="0" fontId="3" fillId="0" borderId="3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0" fillId="14" borderId="39" xfId="0" applyFill="1" applyBorder="1" applyAlignment="1">
      <alignment horizontal="center" vertical="center"/>
    </xf>
    <xf numFmtId="0" fontId="35" fillId="14" borderId="42" xfId="0" applyFont="1" applyFill="1" applyBorder="1" applyAlignment="1">
      <alignment horizontal="center" vertical="center"/>
    </xf>
    <xf numFmtId="0" fontId="0" fillId="14" borderId="43" xfId="0" applyFill="1" applyBorder="1" applyAlignment="1">
      <alignment horizontal="center" vertical="center"/>
    </xf>
    <xf numFmtId="0" fontId="35" fillId="14" borderId="44" xfId="0" applyFont="1" applyFill="1" applyBorder="1" applyAlignment="1">
      <alignment horizontal="center" vertical="center"/>
    </xf>
    <xf numFmtId="0" fontId="0" fillId="14" borderId="45" xfId="0" applyFill="1" applyBorder="1" applyAlignment="1">
      <alignment horizontal="center" vertical="center"/>
    </xf>
    <xf numFmtId="0" fontId="35" fillId="14" borderId="48" xfId="0" applyFont="1" applyFill="1" applyBorder="1" applyAlignment="1">
      <alignment horizontal="center" vertical="center"/>
    </xf>
    <xf numFmtId="0" fontId="0" fillId="15" borderId="39" xfId="0" applyFill="1" applyBorder="1" applyAlignment="1">
      <alignment horizontal="center" vertical="center"/>
    </xf>
    <xf numFmtId="0" fontId="35" fillId="15" borderId="42" xfId="0" applyFont="1" applyFill="1" applyBorder="1" applyAlignment="1">
      <alignment horizontal="center" vertical="center"/>
    </xf>
    <xf numFmtId="0" fontId="0" fillId="15" borderId="43" xfId="0" applyFill="1" applyBorder="1" applyAlignment="1">
      <alignment horizontal="center" vertical="center"/>
    </xf>
    <xf numFmtId="0" fontId="35" fillId="15" borderId="44" xfId="0" applyFont="1" applyFill="1" applyBorder="1" applyAlignment="1">
      <alignment horizontal="center" vertical="center"/>
    </xf>
    <xf numFmtId="0" fontId="0" fillId="15" borderId="45" xfId="0" applyFill="1" applyBorder="1" applyAlignment="1">
      <alignment horizontal="center" vertical="center"/>
    </xf>
    <xf numFmtId="0" fontId="35" fillId="15" borderId="48" xfId="0" applyFont="1" applyFill="1" applyBorder="1" applyAlignment="1">
      <alignment horizontal="center" vertical="center"/>
    </xf>
    <xf numFmtId="0" fontId="0" fillId="16" borderId="39" xfId="0" applyFill="1" applyBorder="1" applyAlignment="1">
      <alignment horizontal="center" vertical="center"/>
    </xf>
    <xf numFmtId="0" fontId="35" fillId="16" borderId="42" xfId="0" applyFont="1" applyFill="1" applyBorder="1" applyAlignment="1">
      <alignment horizontal="center" vertical="center"/>
    </xf>
    <xf numFmtId="0" fontId="0" fillId="16" borderId="43" xfId="0" applyFill="1" applyBorder="1" applyAlignment="1">
      <alignment horizontal="center" vertical="center"/>
    </xf>
    <xf numFmtId="0" fontId="35" fillId="16" borderId="44" xfId="0" applyFont="1" applyFill="1" applyBorder="1" applyAlignment="1">
      <alignment horizontal="center" vertical="center"/>
    </xf>
    <xf numFmtId="0" fontId="0" fillId="16" borderId="45" xfId="0" applyFill="1" applyBorder="1" applyAlignment="1">
      <alignment horizontal="center" vertical="center"/>
    </xf>
    <xf numFmtId="0" fontId="35" fillId="16" borderId="48" xfId="0" applyFont="1" applyFill="1" applyBorder="1" applyAlignment="1">
      <alignment horizontal="center" vertical="center"/>
    </xf>
    <xf numFmtId="0" fontId="0" fillId="17" borderId="39" xfId="0" applyFill="1" applyBorder="1" applyAlignment="1">
      <alignment horizontal="center" vertical="center"/>
    </xf>
    <xf numFmtId="0" fontId="35" fillId="17" borderId="42" xfId="0" applyFont="1" applyFill="1" applyBorder="1" applyAlignment="1">
      <alignment horizontal="center" vertical="center"/>
    </xf>
    <xf numFmtId="0" fontId="0" fillId="17" borderId="43" xfId="0" applyFill="1" applyBorder="1" applyAlignment="1">
      <alignment horizontal="center" vertical="center"/>
    </xf>
    <xf numFmtId="0" fontId="35" fillId="17" borderId="44" xfId="0" applyFont="1" applyFill="1" applyBorder="1" applyAlignment="1">
      <alignment horizontal="center" vertical="center"/>
    </xf>
    <xf numFmtId="0" fontId="0" fillId="17" borderId="45" xfId="0" applyFill="1" applyBorder="1" applyAlignment="1">
      <alignment horizontal="center" vertical="center"/>
    </xf>
    <xf numFmtId="0" fontId="35" fillId="17" borderId="48" xfId="0" applyFont="1" applyFill="1" applyBorder="1" applyAlignment="1">
      <alignment horizontal="center" vertical="center"/>
    </xf>
    <xf numFmtId="0" fontId="0" fillId="18" borderId="39" xfId="0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/>
    </xf>
    <xf numFmtId="0" fontId="0" fillId="18" borderId="43" xfId="0" applyFill="1" applyBorder="1" applyAlignment="1">
      <alignment horizontal="center" vertical="center"/>
    </xf>
    <xf numFmtId="0" fontId="35" fillId="18" borderId="44" xfId="0" applyFont="1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/>
    </xf>
    <xf numFmtId="0" fontId="0" fillId="19" borderId="39" xfId="0" applyFill="1" applyBorder="1" applyAlignment="1">
      <alignment horizontal="center" vertical="center"/>
    </xf>
    <xf numFmtId="0" fontId="35" fillId="19" borderId="42" xfId="0" applyFont="1" applyFill="1" applyBorder="1" applyAlignment="1">
      <alignment horizontal="center" vertical="center"/>
    </xf>
    <xf numFmtId="0" fontId="0" fillId="19" borderId="43" xfId="0" applyFill="1" applyBorder="1" applyAlignment="1">
      <alignment horizontal="center" vertical="center"/>
    </xf>
    <xf numFmtId="0" fontId="35" fillId="19" borderId="44" xfId="0" applyFont="1" applyFill="1" applyBorder="1" applyAlignment="1">
      <alignment horizontal="center" vertical="center"/>
    </xf>
    <xf numFmtId="0" fontId="0" fillId="19" borderId="45" xfId="0" applyFill="1" applyBorder="1" applyAlignment="1">
      <alignment horizontal="center" vertical="center"/>
    </xf>
    <xf numFmtId="0" fontId="35" fillId="19" borderId="48" xfId="0" applyFont="1" applyFill="1" applyBorder="1" applyAlignment="1">
      <alignment horizontal="center" vertical="center"/>
    </xf>
    <xf numFmtId="0" fontId="28" fillId="20" borderId="37" xfId="0" applyFont="1" applyFill="1" applyBorder="1" applyAlignment="1">
      <alignment horizontal="center" vertical="center" textRotation="90"/>
    </xf>
    <xf numFmtId="0" fontId="35" fillId="20" borderId="3" xfId="0" applyFont="1" applyFill="1" applyBorder="1" applyAlignment="1">
      <alignment horizontal="center" vertical="center"/>
    </xf>
    <xf numFmtId="0" fontId="0" fillId="20" borderId="40" xfId="0" applyFill="1" applyBorder="1" applyAlignment="1">
      <alignment horizontal="center" vertical="center"/>
    </xf>
    <xf numFmtId="0" fontId="0" fillId="20" borderId="3" xfId="0" applyFill="1" applyBorder="1" applyAlignment="1">
      <alignment horizontal="center" vertical="center"/>
    </xf>
    <xf numFmtId="0" fontId="0" fillId="20" borderId="46" xfId="0" applyFill="1" applyBorder="1" applyAlignment="1">
      <alignment horizontal="center" vertical="center"/>
    </xf>
    <xf numFmtId="0" fontId="3" fillId="20" borderId="38" xfId="0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0" borderId="41" xfId="0" applyFont="1" applyFill="1" applyBorder="1" applyAlignment="1">
      <alignment horizontal="center" vertical="center"/>
    </xf>
    <xf numFmtId="0" fontId="3" fillId="20" borderId="37" xfId="0" applyFont="1" applyFill="1" applyBorder="1" applyAlignment="1">
      <alignment horizontal="center" vertical="center"/>
    </xf>
    <xf numFmtId="0" fontId="3" fillId="20" borderId="47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0" fillId="0" borderId="2" xfId="0" applyBorder="1"/>
    <xf numFmtId="0" fontId="34" fillId="0" borderId="49" xfId="0" applyFont="1" applyFill="1" applyBorder="1" applyAlignment="1">
      <alignment horizontal="center" vertical="center"/>
    </xf>
    <xf numFmtId="0" fontId="34" fillId="0" borderId="50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35" xfId="0" applyNumberFormat="1" applyFill="1" applyBorder="1" applyAlignment="1">
      <alignment horizontal="left" vertical="center"/>
    </xf>
    <xf numFmtId="164" fontId="0" fillId="0" borderId="33" xfId="0" applyNumberForma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21" borderId="0" xfId="0" applyFill="1" applyBorder="1" applyAlignment="1"/>
    <xf numFmtId="0" fontId="0" fillId="2" borderId="0" xfId="0" applyFill="1" applyBorder="1" applyAlignment="1">
      <alignment horizontal="center"/>
    </xf>
    <xf numFmtId="0" fontId="0" fillId="3" borderId="0" xfId="0" applyFill="1" applyAlignment="1"/>
    <xf numFmtId="0" fontId="0" fillId="21" borderId="0" xfId="0" applyFill="1" applyAlignment="1"/>
    <xf numFmtId="164" fontId="0" fillId="21" borderId="0" xfId="0" applyNumberFormat="1" applyFill="1" applyBorder="1" applyAlignment="1"/>
    <xf numFmtId="164" fontId="0" fillId="21" borderId="1" xfId="0" applyNumberFormat="1" applyFill="1" applyBorder="1" applyAlignment="1">
      <alignment horizontal="left"/>
    </xf>
    <xf numFmtId="0" fontId="34" fillId="2" borderId="26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0" fillId="2" borderId="6" xfId="0" applyFill="1" applyBorder="1" applyAlignment="1"/>
    <xf numFmtId="164" fontId="0" fillId="21" borderId="2" xfId="0" applyNumberFormat="1" applyFill="1" applyBorder="1" applyAlignment="1">
      <alignment horizontal="left"/>
    </xf>
    <xf numFmtId="0" fontId="34" fillId="21" borderId="10" xfId="0" applyFont="1" applyFill="1" applyBorder="1" applyAlignment="1">
      <alignment vertical="center"/>
    </xf>
    <xf numFmtId="0" fontId="0" fillId="0" borderId="10" xfId="0" applyBorder="1" applyAlignment="1"/>
    <xf numFmtId="0" fontId="0" fillId="4" borderId="4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61" xfId="0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7" fillId="0" borderId="5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0" fillId="0" borderId="6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  <xf numFmtId="164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0" fillId="2" borderId="0" xfId="0" applyFill="1" applyAlignment="1"/>
    <xf numFmtId="0" fontId="7" fillId="2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0" fillId="5" borderId="10" xfId="0" applyFill="1" applyBorder="1" applyAlignment="1"/>
    <xf numFmtId="164" fontId="0" fillId="5" borderId="2" xfId="0" applyNumberFormat="1" applyFill="1" applyBorder="1" applyAlignment="1">
      <alignment horizontal="left"/>
    </xf>
    <xf numFmtId="0" fontId="0" fillId="5" borderId="2" xfId="0" applyFill="1" applyBorder="1" applyAlignment="1">
      <alignment horizontal="center" vertical="center"/>
    </xf>
    <xf numFmtId="0" fontId="0" fillId="5" borderId="2" xfId="0" applyFill="1" applyBorder="1"/>
    <xf numFmtId="164" fontId="0" fillId="5" borderId="1" xfId="0" applyNumberFormat="1" applyFill="1" applyBorder="1" applyAlignment="1">
      <alignment horizontal="left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/>
    <xf numFmtId="3" fontId="0" fillId="5" borderId="35" xfId="0" applyNumberFormat="1" applyFill="1" applyBorder="1" applyAlignment="1">
      <alignment horizontal="center" vertical="center"/>
    </xf>
    <xf numFmtId="3" fontId="0" fillId="5" borderId="33" xfId="0" applyNumberFormat="1" applyFill="1" applyBorder="1" applyAlignment="1">
      <alignment horizontal="center" vertical="center"/>
    </xf>
    <xf numFmtId="3" fontId="0" fillId="5" borderId="64" xfId="0" applyNumberFormat="1" applyFill="1" applyBorder="1" applyAlignment="1">
      <alignment horizontal="center" vertical="center"/>
    </xf>
    <xf numFmtId="3" fontId="0" fillId="5" borderId="0" xfId="0" applyNumberFormat="1" applyFill="1" applyAlignment="1">
      <alignment horizontal="center" vertical="center"/>
    </xf>
    <xf numFmtId="0" fontId="34" fillId="22" borderId="49" xfId="0" applyFont="1" applyFill="1" applyBorder="1" applyAlignment="1">
      <alignment horizontal="center" vertical="center"/>
    </xf>
    <xf numFmtId="0" fontId="34" fillId="22" borderId="50" xfId="0" applyFont="1" applyFill="1" applyBorder="1" applyAlignment="1">
      <alignment horizontal="center" vertical="center"/>
    </xf>
    <xf numFmtId="164" fontId="0" fillId="22" borderId="2" xfId="0" applyNumberFormat="1" applyFill="1" applyBorder="1" applyAlignment="1">
      <alignment horizontal="left"/>
    </xf>
    <xf numFmtId="0" fontId="0" fillId="22" borderId="2" xfId="0" applyFill="1" applyBorder="1" applyAlignment="1">
      <alignment horizontal="center" vertical="center"/>
    </xf>
    <xf numFmtId="164" fontId="0" fillId="22" borderId="1" xfId="0" applyNumberFormat="1" applyFill="1" applyBorder="1" applyAlignment="1">
      <alignment horizontal="left"/>
    </xf>
    <xf numFmtId="0" fontId="0" fillId="22" borderId="1" xfId="0" applyFill="1" applyBorder="1" applyAlignment="1">
      <alignment horizontal="center" vertical="center"/>
    </xf>
    <xf numFmtId="3" fontId="0" fillId="22" borderId="35" xfId="0" applyNumberFormat="1" applyFill="1" applyBorder="1" applyAlignment="1">
      <alignment horizontal="center" vertical="center"/>
    </xf>
    <xf numFmtId="3" fontId="0" fillId="22" borderId="33" xfId="0" applyNumberForma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3" fontId="9" fillId="3" borderId="7" xfId="0" applyNumberFormat="1" applyFont="1" applyFill="1" applyBorder="1" applyAlignment="1">
      <alignment horizontal="center" vertical="center"/>
    </xf>
    <xf numFmtId="3" fontId="9" fillId="3" borderId="2" xfId="0" applyNumberFormat="1" applyFont="1" applyFill="1" applyBorder="1" applyAlignment="1">
      <alignment horizontal="center" vertical="center"/>
    </xf>
    <xf numFmtId="3" fontId="16" fillId="2" borderId="15" xfId="0" applyNumberFormat="1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>
      <alignment horizontal="center" vertical="center" wrapText="1"/>
    </xf>
    <xf numFmtId="3" fontId="16" fillId="2" borderId="17" xfId="0" applyNumberFormat="1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/>
    </xf>
    <xf numFmtId="3" fontId="19" fillId="4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16" fontId="2" fillId="8" borderId="0" xfId="0" applyNumberFormat="1" applyFont="1" applyFill="1" applyBorder="1" applyAlignment="1">
      <alignment horizontal="center" vertical="center"/>
    </xf>
    <xf numFmtId="16" fontId="2" fillId="8" borderId="19" xfId="0" applyNumberFormat="1" applyFont="1" applyFill="1" applyBorder="1" applyAlignment="1">
      <alignment horizontal="center" vertical="center"/>
    </xf>
    <xf numFmtId="16" fontId="2" fillId="9" borderId="0" xfId="0" applyNumberFormat="1" applyFont="1" applyFill="1" applyBorder="1" applyAlignment="1">
      <alignment horizontal="center" vertical="center"/>
    </xf>
    <xf numFmtId="16" fontId="2" fillId="9" borderId="19" xfId="0" applyNumberFormat="1" applyFont="1" applyFill="1" applyBorder="1" applyAlignment="1">
      <alignment horizontal="center" vertical="center"/>
    </xf>
    <xf numFmtId="3" fontId="9" fillId="5" borderId="6" xfId="0" applyNumberFormat="1" applyFont="1" applyFill="1" applyBorder="1" applyAlignment="1">
      <alignment horizontal="center" vertical="center"/>
    </xf>
    <xf numFmtId="3" fontId="9" fillId="5" borderId="7" xfId="0" applyNumberFormat="1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center"/>
    </xf>
    <xf numFmtId="3" fontId="23" fillId="7" borderId="0" xfId="0" applyNumberFormat="1" applyFont="1" applyFill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3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3" fontId="23" fillId="9" borderId="0" xfId="0" applyNumberFormat="1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8" fillId="2" borderId="30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 vertical="center"/>
    </xf>
    <xf numFmtId="0" fontId="38" fillId="2" borderId="32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3" fontId="16" fillId="2" borderId="15" xfId="0" applyNumberFormat="1" applyFont="1" applyFill="1" applyBorder="1" applyAlignment="1">
      <alignment horizontal="center" vertical="top" wrapText="1"/>
    </xf>
    <xf numFmtId="3" fontId="16" fillId="2" borderId="0" xfId="0" applyNumberFormat="1" applyFont="1" applyFill="1" applyBorder="1" applyAlignment="1">
      <alignment horizontal="center" vertical="top" wrapText="1"/>
    </xf>
    <xf numFmtId="3" fontId="16" fillId="2" borderId="17" xfId="0" applyNumberFormat="1" applyFont="1" applyFill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30" fillId="13" borderId="0" xfId="0" applyFont="1" applyFill="1" applyAlignment="1">
      <alignment horizontal="center" vertical="center"/>
    </xf>
    <xf numFmtId="0" fontId="31" fillId="13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3" fontId="23" fillId="0" borderId="0" xfId="0" applyNumberFormat="1" applyFont="1" applyFill="1" applyAlignment="1">
      <alignment horizontal="center" vertical="center" wrapText="1"/>
    </xf>
    <xf numFmtId="3" fontId="35" fillId="9" borderId="0" xfId="0" applyNumberFormat="1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1" borderId="0" xfId="0" applyFill="1" applyAlignment="1">
      <alignment horizontal="center"/>
    </xf>
    <xf numFmtId="3" fontId="39" fillId="2" borderId="30" xfId="0" applyNumberFormat="1" applyFont="1" applyFill="1" applyBorder="1" applyAlignment="1">
      <alignment horizontal="center" vertical="center"/>
    </xf>
    <xf numFmtId="3" fontId="39" fillId="2" borderId="32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textRotation="25"/>
    </xf>
    <xf numFmtId="0" fontId="8" fillId="22" borderId="0" xfId="0" applyFont="1" applyFill="1" applyBorder="1" applyAlignment="1">
      <alignment horizontal="center" vertical="center" wrapText="1"/>
    </xf>
    <xf numFmtId="0" fontId="8" fillId="23" borderId="52" xfId="0" applyFont="1" applyFill="1" applyBorder="1" applyAlignment="1">
      <alignment horizontal="center" vertical="center"/>
    </xf>
    <xf numFmtId="0" fontId="8" fillId="23" borderId="53" xfId="0" applyFont="1" applyFill="1" applyBorder="1" applyAlignment="1">
      <alignment horizontal="center" vertical="center"/>
    </xf>
    <xf numFmtId="0" fontId="8" fillId="23" borderId="5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0" fillId="4" borderId="57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4" borderId="59" xfId="0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0" fontId="0" fillId="4" borderId="60" xfId="0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3" fontId="39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/>
    </xf>
    <xf numFmtId="0" fontId="0" fillId="2" borderId="3" xfId="0" applyFill="1" applyBorder="1"/>
    <xf numFmtId="3" fontId="5" fillId="0" borderId="10" xfId="1" applyNumberFormat="1" applyFont="1" applyFill="1" applyBorder="1" applyAlignment="1">
      <alignment horizontal="left" vertical="center" wrapText="1"/>
    </xf>
    <xf numFmtId="0" fontId="7" fillId="0" borderId="67" xfId="0" applyFont="1" applyBorder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3" fontId="48" fillId="4" borderId="0" xfId="0" applyNumberFormat="1" applyFont="1" applyFill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3" fontId="2" fillId="3" borderId="7" xfId="0" applyNumberFormat="1" applyFont="1" applyFill="1" applyBorder="1" applyAlignment="1">
      <alignment horizontal="center" vertical="center"/>
    </xf>
    <xf numFmtId="3" fontId="2" fillId="3" borderId="2" xfId="0" applyNumberFormat="1" applyFont="1" applyFill="1" applyBorder="1" applyAlignment="1">
      <alignment horizontal="center" vertical="center"/>
    </xf>
    <xf numFmtId="3" fontId="2" fillId="5" borderId="6" xfId="0" applyNumberFormat="1" applyFont="1" applyFill="1" applyBorder="1" applyAlignment="1">
      <alignment horizontal="center" vertical="center"/>
    </xf>
    <xf numFmtId="3" fontId="2" fillId="5" borderId="7" xfId="0" applyNumberFormat="1" applyFont="1" applyFill="1" applyBorder="1" applyAlignment="1">
      <alignment horizontal="center" vertical="center"/>
    </xf>
    <xf numFmtId="3" fontId="2" fillId="5" borderId="2" xfId="0" applyNumberFormat="1" applyFont="1" applyFill="1" applyBorder="1" applyAlignment="1">
      <alignment horizontal="center" vertical="center"/>
    </xf>
    <xf numFmtId="0" fontId="34" fillId="5" borderId="68" xfId="0" applyFont="1" applyFill="1" applyBorder="1" applyAlignment="1">
      <alignment horizontal="center" vertical="center"/>
    </xf>
    <xf numFmtId="0" fontId="34" fillId="5" borderId="69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847"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ill>
        <gradientFill degree="90">
          <stop position="0">
            <color rgb="FFFF0000"/>
          </stop>
          <stop position="0.5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theme="0"/>
          </stop>
          <stop position="1">
            <color theme="1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5757"/>
          </stop>
          <stop position="1">
            <color rgb="FF68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theme="0" tint="-0.34900967436750391"/>
          </stop>
          <stop position="1">
            <color theme="1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FF0000"/>
          </stop>
          <stop position="1">
            <color rgb="FF680000"/>
          </stop>
        </gradientFill>
      </fill>
      <border>
        <left style="thin">
          <color rgb="FFFFFF00"/>
        </left>
        <right style="thin">
          <color rgb="FFFFFF00"/>
        </right>
        <top style="thin">
          <color rgb="FFFFFF00"/>
        </top>
        <bottom style="thin">
          <color rgb="FFFFFF00"/>
        </bottom>
      </border>
    </dxf>
    <dxf>
      <font>
        <b/>
        <i val="0"/>
        <color theme="1" tint="4.9989318521683403E-2"/>
      </font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type="path" left="0.5" right="0.5" top="0.5" bottom="0.5">
          <stop position="0">
            <color rgb="FF7030A0"/>
          </stop>
          <stop position="1">
            <color rgb="FFFFFF00"/>
          </stop>
        </gradientFill>
      </fill>
    </dxf>
    <dxf>
      <font>
        <b/>
        <i val="0"/>
        <color theme="0"/>
      </font>
      <fill>
        <gradientFill type="path" left="0.5" right="0.5" top="0.5" bottom="0.5">
          <stop position="0">
            <color rgb="FF7030A0"/>
          </stop>
          <stop position="1">
            <color theme="0" tint="-0.49803155613879818"/>
          </stop>
        </gradientFill>
      </fill>
    </dxf>
    <dxf>
      <fill>
        <gradientFill degree="180">
          <stop position="0">
            <color theme="1"/>
          </stop>
          <stop position="1">
            <color rgb="FFFF0000"/>
          </stop>
        </gradientFill>
      </fill>
    </dxf>
    <dxf>
      <fill>
        <gradientFill>
          <stop position="0">
            <color rgb="FFFF0000"/>
          </stop>
          <stop position="1">
            <color theme="1"/>
          </stop>
        </gradientFill>
      </fill>
    </dxf>
    <dxf>
      <fill>
        <gradientFill type="path">
          <stop position="0">
            <color theme="1"/>
          </stop>
          <stop position="1">
            <color rgb="FFFFFF00"/>
          </stop>
        </gradientFill>
      </fill>
    </dxf>
    <dxf>
      <fill>
        <gradientFill type="path" left="0.5" right="0.5" top="0.5" bottom="0.5">
          <stop position="0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rgb="FFFFFF00"/>
          </stop>
          <stop position="1">
            <color rgb="FFFF0000"/>
          </stop>
        </gradientFill>
      </fill>
    </dxf>
    <dxf>
      <fill>
        <gradientFill>
          <stop position="0">
            <color rgb="FF538CFF"/>
          </stop>
          <stop position="1">
            <color rgb="FFFFFF79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25098422193060094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rgb="FFFF0000"/>
          </stop>
        </gradientFill>
      </fill>
    </dxf>
    <dxf>
      <font>
        <b/>
        <i val="0"/>
        <color auto="1"/>
      </font>
      <fill>
        <gradientFill degree="180">
          <stop position="0">
            <color theme="0"/>
          </stop>
          <stop position="1">
            <color theme="4"/>
          </stop>
        </gradientFill>
      </fill>
    </dxf>
    <dxf>
      <font>
        <b/>
        <i val="0"/>
        <color theme="1" tint="4.9989318521683403E-2"/>
      </font>
      <fill>
        <gradientFill degree="45">
          <stop position="0">
            <color theme="0"/>
          </stop>
          <stop position="0.5">
            <color theme="1" tint="0.34900967436750391"/>
          </stop>
          <stop position="1">
            <color theme="0"/>
          </stop>
        </gradientFill>
      </fill>
    </dxf>
  </dxfs>
  <tableStyles count="0" defaultTableStyle="TableStyleMedium2" defaultPivotStyle="PivotStyleLight16"/>
  <colors>
    <mruColors>
      <color rgb="FF5B8E00"/>
      <color rgb="FFFF5757"/>
      <color rgb="FFFF5353"/>
      <color rgb="FFBEBEBE"/>
      <color rgb="FFFCD9BC"/>
      <color rgb="FFFCD3B2"/>
      <color rgb="FFFBCFAB"/>
      <color rgb="FFFAC090"/>
      <color rgb="FFFAB882"/>
      <color rgb="FFF9B0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Y252"/>
  <sheetViews>
    <sheetView topLeftCell="C1" workbookViewId="0">
      <selection activeCell="P6" sqref="P6:R6"/>
    </sheetView>
  </sheetViews>
  <sheetFormatPr baseColWidth="10" defaultRowHeight="15" x14ac:dyDescent="0.25"/>
  <cols>
    <col min="1" max="1" width="2.7109375" style="1" customWidth="1"/>
    <col min="2" max="2" width="22.7109375" customWidth="1"/>
    <col min="4" max="4" width="9" style="29" customWidth="1"/>
    <col min="5" max="5" width="2.7109375" style="1" customWidth="1"/>
    <col min="6" max="6" width="24.7109375" customWidth="1"/>
    <col min="8" max="8" width="9" style="29" customWidth="1"/>
    <col min="9" max="9" width="2.7109375" customWidth="1"/>
    <col min="10" max="10" width="11.42578125" customWidth="1"/>
    <col min="11" max="11" width="2.7109375" customWidth="1"/>
    <col min="12" max="12" width="15.5703125" style="60" customWidth="1"/>
    <col min="13" max="13" width="2.7109375" customWidth="1"/>
    <col min="14" max="14" width="30.42578125" style="4" customWidth="1"/>
    <col min="15" max="15" width="2.7109375" customWidth="1"/>
    <col min="16" max="16" width="22.7109375" customWidth="1"/>
    <col min="18" max="18" width="9" style="29" customWidth="1"/>
    <col min="19" max="19" width="2.7109375" customWidth="1"/>
    <col min="20" max="20" width="11.42578125" style="14"/>
    <col min="21" max="21" width="2.7109375" customWidth="1"/>
    <col min="22" max="22" width="15.5703125" style="14" customWidth="1"/>
    <col min="23" max="23" width="2.7109375" customWidth="1"/>
    <col min="24" max="24" width="34.140625" customWidth="1"/>
    <col min="25" max="25" width="2.7109375" customWidth="1"/>
  </cols>
  <sheetData>
    <row r="1" spans="1:25" x14ac:dyDescent="0.25">
      <c r="A1" s="12"/>
      <c r="B1" s="2"/>
      <c r="C1" s="2"/>
      <c r="D1" s="26"/>
      <c r="E1" s="12"/>
      <c r="F1" s="2"/>
      <c r="G1" s="2"/>
      <c r="H1" s="26"/>
      <c r="I1" s="2"/>
      <c r="J1" s="2"/>
      <c r="K1" s="2"/>
      <c r="L1" s="58"/>
      <c r="M1" s="2"/>
      <c r="N1" s="2"/>
      <c r="O1" s="2"/>
      <c r="P1" s="2"/>
      <c r="Q1" s="2"/>
      <c r="R1" s="26"/>
      <c r="S1" s="2"/>
      <c r="T1" s="17"/>
      <c r="U1" s="2"/>
      <c r="V1" s="17"/>
      <c r="W1" s="2"/>
      <c r="X1" s="2"/>
      <c r="Y1" s="2"/>
    </row>
    <row r="2" spans="1:25" ht="42.75" customHeight="1" x14ac:dyDescent="0.7">
      <c r="A2" s="12"/>
      <c r="B2" s="278" t="s">
        <v>106</v>
      </c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"/>
    </row>
    <row r="3" spans="1:25" x14ac:dyDescent="0.25">
      <c r="A3" s="12"/>
      <c r="B3" s="2"/>
      <c r="C3" s="2"/>
      <c r="D3" s="26"/>
      <c r="E3" s="12"/>
      <c r="F3" s="2"/>
      <c r="G3" s="2"/>
      <c r="H3" s="26"/>
      <c r="I3" s="2"/>
      <c r="J3" s="2"/>
      <c r="K3" s="2"/>
      <c r="L3" s="58"/>
      <c r="M3" s="2"/>
      <c r="N3" s="2"/>
      <c r="O3" s="2"/>
      <c r="P3" s="2"/>
      <c r="Q3" s="2"/>
      <c r="R3" s="26"/>
      <c r="S3" s="2"/>
      <c r="T3" s="17"/>
      <c r="U3" s="2"/>
      <c r="V3" s="17"/>
      <c r="W3" s="2"/>
      <c r="X3" s="2"/>
      <c r="Y3" s="2"/>
    </row>
    <row r="4" spans="1:25" x14ac:dyDescent="0.25">
      <c r="A4" s="12"/>
      <c r="B4" s="281" t="s">
        <v>104</v>
      </c>
      <c r="C4" s="281"/>
      <c r="D4" s="281"/>
      <c r="E4" s="12"/>
      <c r="F4" s="281" t="s">
        <v>104</v>
      </c>
      <c r="G4" s="281"/>
      <c r="H4" s="281"/>
      <c r="I4" s="2"/>
      <c r="J4" s="280" t="s">
        <v>102</v>
      </c>
      <c r="K4" s="280"/>
      <c r="L4" s="280"/>
      <c r="M4" s="280"/>
      <c r="N4" s="280"/>
      <c r="O4" s="2"/>
      <c r="P4" s="281" t="s">
        <v>104</v>
      </c>
      <c r="Q4" s="281"/>
      <c r="R4" s="281"/>
      <c r="S4" s="2"/>
      <c r="T4" s="279" t="s">
        <v>102</v>
      </c>
      <c r="U4" s="279"/>
      <c r="V4" s="279"/>
      <c r="W4" s="279"/>
      <c r="X4" s="279"/>
      <c r="Y4" s="2"/>
    </row>
    <row r="5" spans="1:25" ht="10.5" customHeight="1" x14ac:dyDescent="0.25">
      <c r="A5" s="12"/>
      <c r="B5" s="64"/>
      <c r="C5" s="64"/>
      <c r="D5" s="64"/>
      <c r="E5" s="64"/>
      <c r="F5" s="64"/>
      <c r="G5" s="64"/>
      <c r="H5" s="64"/>
      <c r="I5" s="64"/>
      <c r="J5" s="280"/>
      <c r="K5" s="280"/>
      <c r="L5" s="280"/>
      <c r="M5" s="280"/>
      <c r="N5" s="280"/>
      <c r="O5" s="64"/>
      <c r="P5" s="64"/>
      <c r="Q5" s="64"/>
      <c r="R5" s="64"/>
      <c r="S5" s="64"/>
      <c r="T5" s="279"/>
      <c r="U5" s="279"/>
      <c r="V5" s="279"/>
      <c r="W5" s="279"/>
      <c r="X5" s="279"/>
      <c r="Y5" s="2"/>
    </row>
    <row r="6" spans="1:25" ht="49.5" customHeight="1" x14ac:dyDescent="0.25">
      <c r="A6" s="12"/>
      <c r="B6" s="282">
        <f>SUM(C10:C100)</f>
        <v>22311992</v>
      </c>
      <c r="C6" s="283"/>
      <c r="D6" s="283"/>
      <c r="E6" s="64"/>
      <c r="F6" s="284">
        <f>SUM(G10:G99)</f>
        <v>21562789</v>
      </c>
      <c r="G6" s="285"/>
      <c r="H6" s="285"/>
      <c r="I6" s="65"/>
      <c r="J6" s="280"/>
      <c r="K6" s="280"/>
      <c r="L6" s="280"/>
      <c r="M6" s="280"/>
      <c r="N6" s="280"/>
      <c r="O6" s="66"/>
      <c r="P6" s="286">
        <f>SUM(Q10:Q101)</f>
        <v>21652894</v>
      </c>
      <c r="Q6" s="287"/>
      <c r="R6" s="287"/>
      <c r="S6" s="64"/>
      <c r="T6" s="279"/>
      <c r="U6" s="279"/>
      <c r="V6" s="279"/>
      <c r="W6" s="279"/>
      <c r="X6" s="279"/>
      <c r="Y6" s="2"/>
    </row>
    <row r="7" spans="1:25" ht="20.100000000000001" customHeight="1" thickBot="1" x14ac:dyDescent="0.3">
      <c r="A7" s="12"/>
      <c r="B7" s="2"/>
      <c r="C7" s="2"/>
      <c r="D7" s="26"/>
      <c r="E7" s="12"/>
      <c r="F7" s="2"/>
      <c r="G7" s="2"/>
      <c r="H7" s="26"/>
      <c r="I7" s="2"/>
      <c r="J7" s="2"/>
      <c r="K7" s="2"/>
      <c r="L7" s="58"/>
      <c r="M7" s="2"/>
      <c r="N7" s="2"/>
      <c r="O7" s="66"/>
      <c r="P7" s="2"/>
      <c r="Q7" s="2"/>
      <c r="R7" s="26"/>
      <c r="S7" s="2"/>
      <c r="T7" s="17"/>
      <c r="U7" s="2"/>
      <c r="V7" s="17"/>
      <c r="W7" s="2"/>
      <c r="X7" s="2"/>
      <c r="Y7" s="2"/>
    </row>
    <row r="8" spans="1:25" s="1" customFormat="1" ht="49.5" customHeight="1" thickTop="1" thickBot="1" x14ac:dyDescent="0.3">
      <c r="A8" s="3"/>
      <c r="B8" s="269" t="s">
        <v>99</v>
      </c>
      <c r="C8" s="270"/>
      <c r="D8" s="30" t="s">
        <v>87</v>
      </c>
      <c r="E8" s="3"/>
      <c r="F8" s="271" t="s">
        <v>100</v>
      </c>
      <c r="G8" s="272"/>
      <c r="H8" s="30" t="s">
        <v>87</v>
      </c>
      <c r="I8" s="3"/>
      <c r="J8" s="6" t="s">
        <v>81</v>
      </c>
      <c r="K8" s="8"/>
      <c r="L8" s="56" t="s">
        <v>95</v>
      </c>
      <c r="M8" s="8"/>
      <c r="N8" s="25" t="s">
        <v>97</v>
      </c>
      <c r="O8" s="8"/>
      <c r="P8" s="273" t="s">
        <v>103</v>
      </c>
      <c r="Q8" s="274"/>
      <c r="R8" s="30" t="s">
        <v>87</v>
      </c>
      <c r="S8" s="12"/>
      <c r="T8" s="13" t="s">
        <v>82</v>
      </c>
      <c r="U8" s="8"/>
      <c r="V8" s="56" t="s">
        <v>95</v>
      </c>
      <c r="W8" s="8"/>
      <c r="X8" s="24" t="s">
        <v>98</v>
      </c>
      <c r="Y8" s="8"/>
    </row>
    <row r="9" spans="1:25" s="1" customFormat="1" ht="20.100000000000001" customHeight="1" thickTop="1" thickBot="1" x14ac:dyDescent="0.3">
      <c r="A9" s="3"/>
      <c r="B9" s="3"/>
      <c r="C9" s="3"/>
      <c r="D9" s="27"/>
      <c r="E9" s="3"/>
      <c r="F9" s="3"/>
      <c r="G9" s="3"/>
      <c r="H9" s="27"/>
      <c r="I9" s="3"/>
      <c r="J9" s="7"/>
      <c r="K9" s="8"/>
      <c r="L9" s="55"/>
      <c r="M9" s="8"/>
      <c r="N9" s="15"/>
      <c r="O9" s="8"/>
      <c r="P9" s="3"/>
      <c r="Q9" s="3"/>
      <c r="R9" s="27"/>
      <c r="S9" s="12"/>
      <c r="T9" s="7"/>
      <c r="U9" s="8"/>
      <c r="V9" s="3"/>
      <c r="W9" s="8"/>
      <c r="X9" s="16"/>
      <c r="Y9" s="8"/>
    </row>
    <row r="10" spans="1:25" ht="20.100000000000001" customHeight="1" thickTop="1" thickBot="1" x14ac:dyDescent="0.3">
      <c r="A10" s="21"/>
      <c r="B10" s="38" t="s">
        <v>1</v>
      </c>
      <c r="C10" s="39">
        <v>138825</v>
      </c>
      <c r="D10" s="42" t="s">
        <v>96</v>
      </c>
      <c r="E10" s="23"/>
      <c r="F10" s="33" t="s">
        <v>1</v>
      </c>
      <c r="G10" s="34">
        <v>80636</v>
      </c>
      <c r="H10" s="42" t="s">
        <v>101</v>
      </c>
      <c r="I10" s="2"/>
      <c r="J10" s="31">
        <f t="shared" ref="J10:J41" si="0">G10-C10</f>
        <v>-58189</v>
      </c>
      <c r="K10" s="9"/>
      <c r="L10" s="61" t="str">
        <f t="shared" ref="L10:L73" si="1">IF(J10&lt;-100000,"perte de OUF?","")</f>
        <v/>
      </c>
      <c r="M10" s="9"/>
      <c r="N10" s="275">
        <f>J10+J11+J12+J13+J14+J15+J16+J17+J18+J19+J20+J21+J22+J23+J24+J25+J26+J27+J28+J29+J30+J31+J32+J33+J34+J35+J36+J37+J38+J39+J40+J41+J42+J43+J44+J45+J46+J47+J48+J49+J50+J51+J52+J53+J54+J55+J56+J57+J58+J59+J60+J61+J62+J63+J64+J65+J66+J67+J68+J69+J70+J71+J72+J73+J74+J75+J76+J77+J78+J79+J80+J81+J82+J83+J84+J85+J86+J87+J88+J89+J90+J91+J92+J93+J94+J95+J96+J97+J98+J99+J100+J101+J102+J103+J104+J105+J106+J107+J108+J109+J110+J111+J112+J113</f>
        <v>-749203</v>
      </c>
      <c r="O10" s="9"/>
      <c r="P10" s="40" t="s">
        <v>1</v>
      </c>
      <c r="Q10" s="41">
        <v>146161</v>
      </c>
      <c r="R10" s="42" t="s">
        <v>105</v>
      </c>
      <c r="S10" s="2"/>
      <c r="T10" s="32">
        <f t="shared" ref="T10:T73" si="2">Q10-G10</f>
        <v>65525</v>
      </c>
      <c r="U10" s="9"/>
      <c r="V10" s="61" t="str">
        <f t="shared" ref="V10:V73" si="3">IF(T10&lt;-100000,"perte de OUF?","")</f>
        <v/>
      </c>
      <c r="W10" s="9"/>
      <c r="X10" s="260">
        <f>T10+T11+T12+T13+T14+T15+T16+T17+T18+T19+T20+T21+T22+T23+T24+T25+T26+T27+T28+T29+T30+T31+T32+T33+T34+T35+T36+T37+T38+T39+T40+T41+T42+T43+T44+T45+T46+T47+T48+T49+T50+T51+T52+T53+T54+T55+T56+T57+T58+T59+T60+T61+T62+T63+T64+T65+T66+T67+T68+T69+T70+T71+T72+T73+T74+T75+T76+T77+T78+T79+T80+T81+T82+T83+T84+T85+T86+T87+T88+T89+T90+T91+T92+T93+T94+T95+T96+T97+T98+T99+T100+T101+T102+T103+T104+T105+T106+T107+T108+T109+T110+T111+T112+T113</f>
        <v>90105</v>
      </c>
      <c r="Y10" s="9"/>
    </row>
    <row r="11" spans="1:25" ht="20.100000000000001" customHeight="1" thickTop="1" thickBot="1" x14ac:dyDescent="0.3">
      <c r="A11" s="18"/>
      <c r="B11" s="38" t="s">
        <v>2</v>
      </c>
      <c r="C11" s="39">
        <v>147656</v>
      </c>
      <c r="D11" s="43" t="str">
        <f t="shared" ref="D11:D74" si="4">D10</f>
        <v>20h00</v>
      </c>
      <c r="E11" s="22"/>
      <c r="F11" s="33" t="s">
        <v>2</v>
      </c>
      <c r="G11" s="34">
        <v>107627</v>
      </c>
      <c r="H11" s="43" t="str">
        <f t="shared" ref="H11:H74" si="5">H10</f>
        <v>19h24</v>
      </c>
      <c r="I11" s="2"/>
      <c r="J11" s="31">
        <f t="shared" si="0"/>
        <v>-40029</v>
      </c>
      <c r="K11" s="9"/>
      <c r="L11" s="61" t="str">
        <f>IF(J11&lt;-100000,"perte L10de OUF?","")</f>
        <v/>
      </c>
      <c r="M11" s="9"/>
      <c r="N11" s="276"/>
      <c r="O11" s="9"/>
      <c r="P11" s="40" t="s">
        <v>2</v>
      </c>
      <c r="Q11" s="41">
        <v>107627</v>
      </c>
      <c r="R11" s="43" t="str">
        <f t="shared" ref="R11:R74" si="6">R10</f>
        <v>20h45</v>
      </c>
      <c r="S11" s="2"/>
      <c r="T11" s="32">
        <f t="shared" si="2"/>
        <v>0</v>
      </c>
      <c r="U11" s="9"/>
      <c r="V11" s="61" t="str">
        <f t="shared" si="3"/>
        <v/>
      </c>
      <c r="W11" s="9"/>
      <c r="X11" s="261"/>
      <c r="Y11" s="9"/>
    </row>
    <row r="12" spans="1:25" ht="20.100000000000001" customHeight="1" thickTop="1" thickBot="1" x14ac:dyDescent="0.3">
      <c r="A12" s="18"/>
      <c r="B12" s="38" t="s">
        <v>3</v>
      </c>
      <c r="C12" s="39">
        <v>43009</v>
      </c>
      <c r="D12" s="43" t="str">
        <f t="shared" si="4"/>
        <v>20h00</v>
      </c>
      <c r="E12" s="22"/>
      <c r="F12" s="33" t="s">
        <v>3</v>
      </c>
      <c r="G12" s="34">
        <v>91896</v>
      </c>
      <c r="H12" s="43" t="str">
        <f t="shared" si="5"/>
        <v>19h24</v>
      </c>
      <c r="I12" s="2"/>
      <c r="J12" s="31">
        <f t="shared" si="0"/>
        <v>48887</v>
      </c>
      <c r="K12" s="9"/>
      <c r="L12" s="61" t="str">
        <f t="shared" si="1"/>
        <v/>
      </c>
      <c r="M12" s="9"/>
      <c r="N12" s="277"/>
      <c r="O12" s="9"/>
      <c r="P12" s="40" t="s">
        <v>3</v>
      </c>
      <c r="Q12" s="41">
        <v>103118</v>
      </c>
      <c r="R12" s="43" t="str">
        <f t="shared" si="6"/>
        <v>20h45</v>
      </c>
      <c r="S12" s="2"/>
      <c r="T12" s="32">
        <f t="shared" si="2"/>
        <v>11222</v>
      </c>
      <c r="U12" s="9"/>
      <c r="V12" s="61" t="str">
        <f t="shared" si="3"/>
        <v/>
      </c>
      <c r="W12" s="9"/>
      <c r="X12" s="262"/>
      <c r="Y12" s="9"/>
    </row>
    <row r="13" spans="1:25" ht="20.100000000000001" customHeight="1" thickTop="1" thickBot="1" x14ac:dyDescent="0.3">
      <c r="A13" s="18"/>
      <c r="B13" s="38" t="s">
        <v>4</v>
      </c>
      <c r="C13" s="39">
        <v>171174</v>
      </c>
      <c r="D13" s="43" t="str">
        <f t="shared" si="4"/>
        <v>20h00</v>
      </c>
      <c r="E13" s="22"/>
      <c r="F13" s="33" t="s">
        <v>4</v>
      </c>
      <c r="G13" s="34">
        <v>101677</v>
      </c>
      <c r="H13" s="43" t="str">
        <f t="shared" si="5"/>
        <v>19h24</v>
      </c>
      <c r="I13" s="2"/>
      <c r="J13" s="31">
        <f t="shared" si="0"/>
        <v>-69497</v>
      </c>
      <c r="K13" s="9"/>
      <c r="L13" s="61" t="str">
        <f t="shared" si="1"/>
        <v/>
      </c>
      <c r="M13" s="9"/>
      <c r="N13" s="9"/>
      <c r="O13" s="9"/>
      <c r="P13" s="63" t="s">
        <v>4</v>
      </c>
      <c r="Q13" s="62">
        <v>125686</v>
      </c>
      <c r="R13" s="43" t="str">
        <f t="shared" si="6"/>
        <v>20h45</v>
      </c>
      <c r="S13" s="2"/>
      <c r="T13" s="32">
        <f t="shared" si="2"/>
        <v>24009</v>
      </c>
      <c r="U13" s="9"/>
      <c r="V13" s="61" t="str">
        <f t="shared" si="3"/>
        <v/>
      </c>
      <c r="W13" s="9"/>
      <c r="X13" s="2"/>
      <c r="Y13" s="9"/>
    </row>
    <row r="14" spans="1:25" ht="20.100000000000001" customHeight="1" thickTop="1" thickBot="1" x14ac:dyDescent="0.3">
      <c r="A14" s="18"/>
      <c r="B14" s="38" t="s">
        <v>5</v>
      </c>
      <c r="C14" s="39">
        <v>1144000</v>
      </c>
      <c r="D14" s="43" t="str">
        <f t="shared" si="4"/>
        <v>20h00</v>
      </c>
      <c r="E14" s="22"/>
      <c r="F14" s="33" t="s">
        <v>5</v>
      </c>
      <c r="G14" s="34">
        <v>1282418</v>
      </c>
      <c r="H14" s="43" t="str">
        <f t="shared" si="5"/>
        <v>19h24</v>
      </c>
      <c r="I14" s="2"/>
      <c r="J14" s="31">
        <f t="shared" si="0"/>
        <v>138418</v>
      </c>
      <c r="K14" s="9"/>
      <c r="L14" s="61" t="str">
        <f t="shared" si="1"/>
        <v/>
      </c>
      <c r="M14" s="9"/>
      <c r="N14" s="263" t="s">
        <v>88</v>
      </c>
      <c r="O14" s="9"/>
      <c r="P14" s="63" t="s">
        <v>5</v>
      </c>
      <c r="Q14" s="62">
        <v>1282418</v>
      </c>
      <c r="R14" s="43" t="str">
        <f t="shared" si="6"/>
        <v>20h45</v>
      </c>
      <c r="S14" s="2"/>
      <c r="T14" s="32">
        <f t="shared" si="2"/>
        <v>0</v>
      </c>
      <c r="U14" s="49"/>
      <c r="V14" s="61" t="str">
        <f t="shared" si="3"/>
        <v/>
      </c>
      <c r="W14" s="49"/>
      <c r="X14" s="266" t="s">
        <v>92</v>
      </c>
      <c r="Y14" s="9"/>
    </row>
    <row r="15" spans="1:25" ht="20.100000000000001" customHeight="1" thickTop="1" thickBot="1" x14ac:dyDescent="0.3">
      <c r="A15" s="18"/>
      <c r="B15" s="38" t="s">
        <v>6</v>
      </c>
      <c r="C15" s="39">
        <v>93556</v>
      </c>
      <c r="D15" s="43" t="str">
        <f t="shared" si="4"/>
        <v>20h00</v>
      </c>
      <c r="E15" s="22"/>
      <c r="F15" s="33" t="s">
        <v>6</v>
      </c>
      <c r="G15" s="34">
        <v>79707</v>
      </c>
      <c r="H15" s="43" t="str">
        <f t="shared" si="5"/>
        <v>19h24</v>
      </c>
      <c r="I15" s="2"/>
      <c r="J15" s="31">
        <f t="shared" si="0"/>
        <v>-13849</v>
      </c>
      <c r="K15" s="9"/>
      <c r="L15" s="61" t="str">
        <f t="shared" si="1"/>
        <v/>
      </c>
      <c r="M15" s="9"/>
      <c r="N15" s="264"/>
      <c r="O15" s="9"/>
      <c r="P15" s="63" t="s">
        <v>6</v>
      </c>
      <c r="Q15" s="62">
        <v>51116</v>
      </c>
      <c r="R15" s="43" t="str">
        <f t="shared" si="6"/>
        <v>20h45</v>
      </c>
      <c r="S15" s="2"/>
      <c r="T15" s="32">
        <f t="shared" si="2"/>
        <v>-28591</v>
      </c>
      <c r="U15" s="9"/>
      <c r="V15" s="61" t="str">
        <f t="shared" si="3"/>
        <v/>
      </c>
      <c r="W15" s="9"/>
      <c r="X15" s="266"/>
      <c r="Y15" s="9"/>
    </row>
    <row r="16" spans="1:25" ht="20.100000000000001" customHeight="1" thickTop="1" thickBot="1" x14ac:dyDescent="0.3">
      <c r="A16" s="18"/>
      <c r="B16" s="38" t="s">
        <v>7</v>
      </c>
      <c r="C16" s="39">
        <v>357352</v>
      </c>
      <c r="D16" s="43" t="str">
        <f t="shared" si="4"/>
        <v>20h00</v>
      </c>
      <c r="E16" s="22"/>
      <c r="F16" s="33" t="s">
        <v>7</v>
      </c>
      <c r="G16" s="34">
        <v>127828</v>
      </c>
      <c r="H16" s="43" t="str">
        <f t="shared" si="5"/>
        <v>19h24</v>
      </c>
      <c r="I16" s="2"/>
      <c r="J16" s="31">
        <f t="shared" si="0"/>
        <v>-229524</v>
      </c>
      <c r="K16" s="9"/>
      <c r="L16" s="61" t="str">
        <f t="shared" si="1"/>
        <v>perte de OUF?</v>
      </c>
      <c r="M16" s="9"/>
      <c r="N16" s="264"/>
      <c r="O16" s="9"/>
      <c r="P16" s="63" t="s">
        <v>7</v>
      </c>
      <c r="Q16" s="62">
        <v>206611</v>
      </c>
      <c r="R16" s="43" t="str">
        <f t="shared" si="6"/>
        <v>20h45</v>
      </c>
      <c r="S16" s="2"/>
      <c r="T16" s="32">
        <f t="shared" si="2"/>
        <v>78783</v>
      </c>
      <c r="U16" s="9"/>
      <c r="V16" s="61" t="str">
        <f t="shared" si="3"/>
        <v/>
      </c>
      <c r="W16" s="9"/>
      <c r="X16" s="266"/>
      <c r="Y16" s="9"/>
    </row>
    <row r="17" spans="1:25" ht="20.100000000000001" customHeight="1" thickTop="1" thickBot="1" x14ac:dyDescent="0.3">
      <c r="A17" s="18"/>
      <c r="B17" s="38" t="s">
        <v>8</v>
      </c>
      <c r="C17" s="39">
        <v>407195</v>
      </c>
      <c r="D17" s="43" t="str">
        <f t="shared" si="4"/>
        <v>20h00</v>
      </c>
      <c r="E17" s="22"/>
      <c r="F17" s="33" t="s">
        <v>8</v>
      </c>
      <c r="G17" s="34">
        <v>459118</v>
      </c>
      <c r="H17" s="43" t="str">
        <f t="shared" si="5"/>
        <v>19h24</v>
      </c>
      <c r="I17" s="2"/>
      <c r="J17" s="31">
        <f t="shared" si="0"/>
        <v>51923</v>
      </c>
      <c r="K17" s="9"/>
      <c r="L17" s="61" t="str">
        <f t="shared" si="1"/>
        <v/>
      </c>
      <c r="M17" s="9"/>
      <c r="N17" s="264"/>
      <c r="O17" s="9"/>
      <c r="P17" s="63" t="s">
        <v>8</v>
      </c>
      <c r="Q17" s="62">
        <v>421649</v>
      </c>
      <c r="R17" s="43" t="str">
        <f t="shared" si="6"/>
        <v>20h45</v>
      </c>
      <c r="S17" s="2"/>
      <c r="T17" s="32">
        <f t="shared" si="2"/>
        <v>-37469</v>
      </c>
      <c r="U17" s="9"/>
      <c r="V17" s="61" t="str">
        <f t="shared" si="3"/>
        <v/>
      </c>
      <c r="W17" s="9"/>
      <c r="X17" s="49"/>
      <c r="Y17" s="9"/>
    </row>
    <row r="18" spans="1:25" ht="20.100000000000001" customHeight="1" thickTop="1" thickBot="1" x14ac:dyDescent="0.3">
      <c r="A18" s="18"/>
      <c r="B18" s="38" t="s">
        <v>9</v>
      </c>
      <c r="C18" s="39">
        <v>29859</v>
      </c>
      <c r="D18" s="43" t="str">
        <f t="shared" si="4"/>
        <v>20h00</v>
      </c>
      <c r="E18" s="22"/>
      <c r="F18" s="33" t="s">
        <v>9</v>
      </c>
      <c r="G18" s="34">
        <v>24302</v>
      </c>
      <c r="H18" s="43" t="str">
        <f t="shared" si="5"/>
        <v>19h24</v>
      </c>
      <c r="I18" s="2"/>
      <c r="J18" s="31">
        <f t="shared" si="0"/>
        <v>-5557</v>
      </c>
      <c r="K18" s="9"/>
      <c r="L18" s="61" t="str">
        <f t="shared" si="1"/>
        <v/>
      </c>
      <c r="M18" s="9"/>
      <c r="N18" s="264"/>
      <c r="O18" s="9"/>
      <c r="P18" s="63" t="s">
        <v>9</v>
      </c>
      <c r="Q18" s="62">
        <v>24302</v>
      </c>
      <c r="R18" s="43" t="str">
        <f t="shared" si="6"/>
        <v>20h45</v>
      </c>
      <c r="S18" s="2"/>
      <c r="T18" s="32">
        <f t="shared" si="2"/>
        <v>0</v>
      </c>
      <c r="U18" s="49"/>
      <c r="V18" s="61" t="str">
        <f t="shared" si="3"/>
        <v/>
      </c>
      <c r="W18" s="49"/>
      <c r="X18" s="267">
        <f>N10+X10</f>
        <v>-659098</v>
      </c>
      <c r="Y18" s="9"/>
    </row>
    <row r="19" spans="1:25" ht="20.100000000000001" customHeight="1" thickTop="1" thickBot="1" x14ac:dyDescent="0.3">
      <c r="A19" s="18"/>
      <c r="B19" s="38" t="s">
        <v>10</v>
      </c>
      <c r="C19" s="39">
        <v>74745</v>
      </c>
      <c r="D19" s="43" t="str">
        <f t="shared" si="4"/>
        <v>20h00</v>
      </c>
      <c r="E19" s="22"/>
      <c r="F19" s="33" t="s">
        <v>10</v>
      </c>
      <c r="G19" s="34">
        <v>91538</v>
      </c>
      <c r="H19" s="43" t="str">
        <f t="shared" si="5"/>
        <v>19h24</v>
      </c>
      <c r="I19" s="2"/>
      <c r="J19" s="31">
        <f t="shared" si="0"/>
        <v>16793</v>
      </c>
      <c r="K19" s="9"/>
      <c r="L19" s="61" t="str">
        <f t="shared" si="1"/>
        <v/>
      </c>
      <c r="M19" s="9"/>
      <c r="N19" s="264"/>
      <c r="O19" s="9"/>
      <c r="P19" s="63" t="s">
        <v>10</v>
      </c>
      <c r="Q19" s="41">
        <v>125418</v>
      </c>
      <c r="R19" s="43" t="str">
        <f t="shared" si="6"/>
        <v>20h45</v>
      </c>
      <c r="S19" s="2"/>
      <c r="T19" s="32">
        <f t="shared" si="2"/>
        <v>33880</v>
      </c>
      <c r="U19" s="9"/>
      <c r="V19" s="61" t="str">
        <f t="shared" si="3"/>
        <v/>
      </c>
      <c r="W19" s="9"/>
      <c r="X19" s="268"/>
      <c r="Y19" s="9"/>
    </row>
    <row r="20" spans="1:25" ht="20.100000000000001" customHeight="1" thickTop="1" thickBot="1" x14ac:dyDescent="0.3">
      <c r="A20" s="18"/>
      <c r="B20" s="38" t="s">
        <v>11</v>
      </c>
      <c r="C20" s="39">
        <v>185150</v>
      </c>
      <c r="D20" s="43" t="str">
        <f t="shared" si="4"/>
        <v>20h00</v>
      </c>
      <c r="E20" s="22"/>
      <c r="F20" s="33" t="s">
        <v>11</v>
      </c>
      <c r="G20" s="34">
        <v>91565</v>
      </c>
      <c r="H20" s="43" t="str">
        <f t="shared" si="5"/>
        <v>19h24</v>
      </c>
      <c r="I20" s="2"/>
      <c r="J20" s="31">
        <f t="shared" si="0"/>
        <v>-93585</v>
      </c>
      <c r="K20" s="9"/>
      <c r="L20" s="61" t="str">
        <f t="shared" si="1"/>
        <v/>
      </c>
      <c r="M20" s="9"/>
      <c r="N20" s="264"/>
      <c r="O20" s="9"/>
      <c r="P20" s="63" t="s">
        <v>11</v>
      </c>
      <c r="Q20" s="41">
        <v>91565</v>
      </c>
      <c r="R20" s="43" t="str">
        <f t="shared" si="6"/>
        <v>20h45</v>
      </c>
      <c r="S20" s="2"/>
      <c r="T20" s="32">
        <f t="shared" si="2"/>
        <v>0</v>
      </c>
      <c r="U20" s="9"/>
      <c r="V20" s="61" t="str">
        <f t="shared" si="3"/>
        <v/>
      </c>
      <c r="W20" s="9"/>
      <c r="X20" s="268"/>
      <c r="Y20" s="9"/>
    </row>
    <row r="21" spans="1:25" ht="20.100000000000001" customHeight="1" thickTop="1" thickBot="1" x14ac:dyDescent="0.3">
      <c r="A21" s="18"/>
      <c r="B21" s="38" t="s">
        <v>12</v>
      </c>
      <c r="C21" s="39">
        <v>392794</v>
      </c>
      <c r="D21" s="43" t="str">
        <f t="shared" si="4"/>
        <v>20h00</v>
      </c>
      <c r="E21" s="22"/>
      <c r="F21" s="33" t="s">
        <v>12</v>
      </c>
      <c r="G21" s="34">
        <v>688032</v>
      </c>
      <c r="H21" s="43" t="str">
        <f t="shared" si="5"/>
        <v>19h24</v>
      </c>
      <c r="I21" s="2"/>
      <c r="J21" s="31">
        <f t="shared" si="0"/>
        <v>295238</v>
      </c>
      <c r="K21" s="9"/>
      <c r="L21" s="61" t="str">
        <f t="shared" si="1"/>
        <v/>
      </c>
      <c r="M21" s="9"/>
      <c r="N21" s="264"/>
      <c r="O21" s="9"/>
      <c r="P21" s="63" t="s">
        <v>12</v>
      </c>
      <c r="Q21" s="41">
        <v>688032</v>
      </c>
      <c r="R21" s="43" t="str">
        <f t="shared" si="6"/>
        <v>20h45</v>
      </c>
      <c r="S21" s="2"/>
      <c r="T21" s="32">
        <f t="shared" si="2"/>
        <v>0</v>
      </c>
      <c r="U21" s="9"/>
      <c r="V21" s="61" t="str">
        <f t="shared" si="3"/>
        <v/>
      </c>
      <c r="W21" s="9"/>
      <c r="X21" s="49"/>
      <c r="Y21" s="9"/>
    </row>
    <row r="22" spans="1:25" ht="20.100000000000001" customHeight="1" thickTop="1" thickBot="1" x14ac:dyDescent="0.3">
      <c r="A22" s="18"/>
      <c r="B22" s="38" t="s">
        <v>13</v>
      </c>
      <c r="C22" s="39">
        <v>59151</v>
      </c>
      <c r="D22" s="43" t="str">
        <f t="shared" si="4"/>
        <v>20h00</v>
      </c>
      <c r="E22" s="22"/>
      <c r="F22" s="33" t="s">
        <v>13</v>
      </c>
      <c r="G22" s="34">
        <v>79891</v>
      </c>
      <c r="H22" s="43" t="str">
        <f t="shared" si="5"/>
        <v>19h24</v>
      </c>
      <c r="I22" s="2"/>
      <c r="J22" s="31">
        <f t="shared" si="0"/>
        <v>20740</v>
      </c>
      <c r="K22" s="9"/>
      <c r="L22" s="61" t="str">
        <f t="shared" si="1"/>
        <v/>
      </c>
      <c r="M22" s="9"/>
      <c r="N22" s="264"/>
      <c r="O22" s="9"/>
      <c r="P22" s="63" t="s">
        <v>13</v>
      </c>
      <c r="Q22" s="41">
        <v>79891</v>
      </c>
      <c r="R22" s="43" t="str">
        <f t="shared" si="6"/>
        <v>20h45</v>
      </c>
      <c r="S22" s="2"/>
      <c r="T22" s="32">
        <f t="shared" si="2"/>
        <v>0</v>
      </c>
      <c r="U22" s="9"/>
      <c r="V22" s="61" t="str">
        <f t="shared" si="3"/>
        <v/>
      </c>
      <c r="W22" s="9"/>
      <c r="X22" s="49"/>
      <c r="Y22" s="9"/>
    </row>
    <row r="23" spans="1:25" ht="20.100000000000001" customHeight="1" thickTop="1" thickBot="1" x14ac:dyDescent="0.3">
      <c r="A23" s="18"/>
      <c r="B23" s="38" t="s">
        <v>14</v>
      </c>
      <c r="C23" s="39">
        <v>269639</v>
      </c>
      <c r="D23" s="43" t="str">
        <f t="shared" si="4"/>
        <v>20h00</v>
      </c>
      <c r="E23" s="22"/>
      <c r="F23" s="33" t="s">
        <v>14</v>
      </c>
      <c r="G23" s="34">
        <v>534292</v>
      </c>
      <c r="H23" s="43" t="str">
        <f t="shared" si="5"/>
        <v>19h24</v>
      </c>
      <c r="I23" s="2"/>
      <c r="J23" s="31">
        <f t="shared" si="0"/>
        <v>264653</v>
      </c>
      <c r="K23" s="9"/>
      <c r="L23" s="61" t="str">
        <f t="shared" si="1"/>
        <v/>
      </c>
      <c r="M23" s="9"/>
      <c r="N23" s="264"/>
      <c r="O23" s="9"/>
      <c r="P23" s="63" t="s">
        <v>14</v>
      </c>
      <c r="Q23" s="62">
        <v>534292</v>
      </c>
      <c r="R23" s="43" t="str">
        <f t="shared" si="6"/>
        <v>20h45</v>
      </c>
      <c r="S23" s="2"/>
      <c r="T23" s="32">
        <f t="shared" si="2"/>
        <v>0</v>
      </c>
      <c r="U23" s="9"/>
      <c r="V23" s="61" t="str">
        <f t="shared" si="3"/>
        <v/>
      </c>
      <c r="W23" s="9"/>
      <c r="X23" s="49"/>
      <c r="Y23" s="9"/>
    </row>
    <row r="24" spans="1:25" ht="20.100000000000001" customHeight="1" thickTop="1" thickBot="1" x14ac:dyDescent="0.3">
      <c r="A24" s="18"/>
      <c r="B24" s="38" t="s">
        <v>15</v>
      </c>
      <c r="C24" s="39">
        <v>211800</v>
      </c>
      <c r="D24" s="43" t="str">
        <f t="shared" si="4"/>
        <v>20h00</v>
      </c>
      <c r="E24" s="22"/>
      <c r="F24" s="33" t="s">
        <v>15</v>
      </c>
      <c r="G24" s="34">
        <v>41940</v>
      </c>
      <c r="H24" s="43" t="str">
        <f t="shared" si="5"/>
        <v>19h24</v>
      </c>
      <c r="I24" s="2"/>
      <c r="J24" s="31">
        <f t="shared" si="0"/>
        <v>-169860</v>
      </c>
      <c r="K24" s="9"/>
      <c r="L24" s="61" t="str">
        <f t="shared" si="1"/>
        <v>perte de OUF?</v>
      </c>
      <c r="M24" s="9"/>
      <c r="N24" s="264"/>
      <c r="O24" s="9"/>
      <c r="P24" s="63" t="s">
        <v>15</v>
      </c>
      <c r="Q24" s="62">
        <v>55561</v>
      </c>
      <c r="R24" s="43" t="str">
        <f t="shared" si="6"/>
        <v>20h45</v>
      </c>
      <c r="S24" s="2"/>
      <c r="T24" s="32">
        <f t="shared" si="2"/>
        <v>13621</v>
      </c>
      <c r="U24" s="9"/>
      <c r="V24" s="61" t="str">
        <f t="shared" si="3"/>
        <v/>
      </c>
      <c r="W24" s="9"/>
      <c r="X24" s="49"/>
      <c r="Y24" s="9"/>
    </row>
    <row r="25" spans="1:25" ht="20.100000000000001" customHeight="1" thickTop="1" thickBot="1" x14ac:dyDescent="0.3">
      <c r="A25" s="18"/>
      <c r="B25" s="38" t="s">
        <v>16</v>
      </c>
      <c r="C25" s="39">
        <v>144783</v>
      </c>
      <c r="D25" s="43" t="str">
        <f t="shared" si="4"/>
        <v>20h00</v>
      </c>
      <c r="E25" s="22"/>
      <c r="F25" s="33" t="s">
        <v>16</v>
      </c>
      <c r="G25" s="34">
        <v>164427</v>
      </c>
      <c r="H25" s="43" t="str">
        <f t="shared" si="5"/>
        <v>19h24</v>
      </c>
      <c r="I25" s="2"/>
      <c r="J25" s="31">
        <f t="shared" si="0"/>
        <v>19644</v>
      </c>
      <c r="K25" s="9"/>
      <c r="L25" s="61" t="str">
        <f t="shared" si="1"/>
        <v/>
      </c>
      <c r="M25" s="9"/>
      <c r="N25" s="264"/>
      <c r="O25" s="9"/>
      <c r="P25" s="63" t="s">
        <v>16</v>
      </c>
      <c r="Q25" s="62">
        <v>186989</v>
      </c>
      <c r="R25" s="43" t="str">
        <f t="shared" si="6"/>
        <v>20h45</v>
      </c>
      <c r="S25" s="2"/>
      <c r="T25" s="32">
        <f t="shared" si="2"/>
        <v>22562</v>
      </c>
      <c r="U25" s="9"/>
      <c r="V25" s="61" t="str">
        <f t="shared" si="3"/>
        <v/>
      </c>
      <c r="W25" s="9"/>
      <c r="X25" s="49"/>
      <c r="Y25" s="9"/>
    </row>
    <row r="26" spans="1:25" ht="20.100000000000001" customHeight="1" thickTop="1" thickBot="1" x14ac:dyDescent="0.3">
      <c r="A26" s="18"/>
      <c r="B26" s="38" t="s">
        <v>17</v>
      </c>
      <c r="C26" s="39">
        <v>24209</v>
      </c>
      <c r="D26" s="43" t="str">
        <f t="shared" si="4"/>
        <v>20h00</v>
      </c>
      <c r="E26" s="22"/>
      <c r="F26" s="33" t="s">
        <v>17</v>
      </c>
      <c r="G26" s="34">
        <v>31724</v>
      </c>
      <c r="H26" s="43" t="str">
        <f t="shared" si="5"/>
        <v>19h24</v>
      </c>
      <c r="I26" s="2"/>
      <c r="J26" s="31">
        <f t="shared" si="0"/>
        <v>7515</v>
      </c>
      <c r="K26" s="9"/>
      <c r="L26" s="61" t="str">
        <f t="shared" si="1"/>
        <v/>
      </c>
      <c r="M26" s="9"/>
      <c r="N26" s="264"/>
      <c r="O26" s="9"/>
      <c r="P26" s="63" t="s">
        <v>17</v>
      </c>
      <c r="Q26" s="62">
        <v>22019</v>
      </c>
      <c r="R26" s="43" t="str">
        <f t="shared" si="6"/>
        <v>20h45</v>
      </c>
      <c r="S26" s="2"/>
      <c r="T26" s="32">
        <f t="shared" si="2"/>
        <v>-9705</v>
      </c>
      <c r="U26" s="9"/>
      <c r="V26" s="61" t="str">
        <f t="shared" si="3"/>
        <v/>
      </c>
      <c r="W26" s="9"/>
      <c r="X26" s="49"/>
      <c r="Y26" s="9"/>
    </row>
    <row r="27" spans="1:25" ht="20.100000000000001" customHeight="1" thickTop="1" thickBot="1" x14ac:dyDescent="0.3">
      <c r="A27" s="18"/>
      <c r="B27" s="38" t="s">
        <v>18</v>
      </c>
      <c r="C27" s="39">
        <v>100602</v>
      </c>
      <c r="D27" s="43" t="str">
        <f t="shared" si="4"/>
        <v>20h00</v>
      </c>
      <c r="E27" s="22"/>
      <c r="F27" s="33" t="s">
        <v>18</v>
      </c>
      <c r="G27" s="34">
        <v>31779</v>
      </c>
      <c r="H27" s="43" t="str">
        <f t="shared" si="5"/>
        <v>19h24</v>
      </c>
      <c r="I27" s="2"/>
      <c r="J27" s="31">
        <f t="shared" si="0"/>
        <v>-68823</v>
      </c>
      <c r="K27" s="9"/>
      <c r="L27" s="61" t="str">
        <f t="shared" si="1"/>
        <v/>
      </c>
      <c r="M27" s="9"/>
      <c r="N27" s="264"/>
      <c r="O27" s="9"/>
      <c r="P27" s="63" t="s">
        <v>18</v>
      </c>
      <c r="Q27" s="62">
        <v>36445</v>
      </c>
      <c r="R27" s="43" t="str">
        <f t="shared" si="6"/>
        <v>20h45</v>
      </c>
      <c r="S27" s="2"/>
      <c r="T27" s="32">
        <f t="shared" si="2"/>
        <v>4666</v>
      </c>
      <c r="U27" s="9"/>
      <c r="V27" s="61" t="str">
        <f t="shared" si="3"/>
        <v/>
      </c>
      <c r="W27" s="9"/>
      <c r="X27" s="49"/>
      <c r="Y27" s="9"/>
    </row>
    <row r="28" spans="1:25" ht="20.100000000000001" customHeight="1" thickTop="1" thickBot="1" x14ac:dyDescent="0.3">
      <c r="A28" s="18"/>
      <c r="B28" s="38" t="s">
        <v>19</v>
      </c>
      <c r="C28" s="39">
        <v>1153204</v>
      </c>
      <c r="D28" s="43" t="str">
        <f t="shared" si="4"/>
        <v>20h00</v>
      </c>
      <c r="E28" s="22"/>
      <c r="F28" s="33" t="s">
        <v>19</v>
      </c>
      <c r="G28" s="34">
        <v>1173862</v>
      </c>
      <c r="H28" s="43" t="str">
        <f t="shared" si="5"/>
        <v>19h24</v>
      </c>
      <c r="I28" s="2"/>
      <c r="J28" s="31">
        <f t="shared" si="0"/>
        <v>20658</v>
      </c>
      <c r="K28" s="9"/>
      <c r="L28" s="61" t="str">
        <f t="shared" si="1"/>
        <v/>
      </c>
      <c r="M28" s="9"/>
      <c r="N28" s="264"/>
      <c r="O28" s="9"/>
      <c r="P28" s="63" t="s">
        <v>19</v>
      </c>
      <c r="Q28" s="62">
        <v>1173862</v>
      </c>
      <c r="R28" s="43" t="str">
        <f t="shared" si="6"/>
        <v>20h45</v>
      </c>
      <c r="S28" s="2"/>
      <c r="T28" s="32">
        <f t="shared" si="2"/>
        <v>0</v>
      </c>
      <c r="U28" s="9"/>
      <c r="V28" s="61" t="str">
        <f t="shared" si="3"/>
        <v/>
      </c>
      <c r="W28" s="9"/>
      <c r="X28" s="49"/>
      <c r="Y28" s="9"/>
    </row>
    <row r="29" spans="1:25" ht="20.100000000000001" customHeight="1" thickTop="1" thickBot="1" x14ac:dyDescent="0.3">
      <c r="A29" s="18"/>
      <c r="B29" s="38" t="s">
        <v>20</v>
      </c>
      <c r="C29" s="39">
        <v>858445</v>
      </c>
      <c r="D29" s="43" t="str">
        <f t="shared" si="4"/>
        <v>20h00</v>
      </c>
      <c r="E29" s="22"/>
      <c r="F29" s="33" t="s">
        <v>20</v>
      </c>
      <c r="G29" s="34">
        <v>858445</v>
      </c>
      <c r="H29" s="43" t="str">
        <f t="shared" si="5"/>
        <v>19h24</v>
      </c>
      <c r="I29" s="2"/>
      <c r="J29" s="31">
        <f t="shared" si="0"/>
        <v>0</v>
      </c>
      <c r="K29" s="9"/>
      <c r="L29" s="61" t="str">
        <f t="shared" si="1"/>
        <v/>
      </c>
      <c r="M29" s="9"/>
      <c r="N29" s="264"/>
      <c r="O29" s="9"/>
      <c r="P29" s="63" t="s">
        <v>20</v>
      </c>
      <c r="Q29" s="41">
        <v>858445</v>
      </c>
      <c r="R29" s="43" t="str">
        <f t="shared" si="6"/>
        <v>20h45</v>
      </c>
      <c r="S29" s="2"/>
      <c r="T29" s="32">
        <f t="shared" si="2"/>
        <v>0</v>
      </c>
      <c r="U29" s="9"/>
      <c r="V29" s="61" t="str">
        <f t="shared" si="3"/>
        <v/>
      </c>
      <c r="W29" s="9"/>
      <c r="X29" s="49"/>
      <c r="Y29" s="9"/>
    </row>
    <row r="30" spans="1:25" ht="20.100000000000001" customHeight="1" thickTop="1" thickBot="1" x14ac:dyDescent="0.3">
      <c r="A30" s="18"/>
      <c r="B30" s="38" t="s">
        <v>21</v>
      </c>
      <c r="C30" s="39">
        <v>231936</v>
      </c>
      <c r="D30" s="43" t="str">
        <f t="shared" si="4"/>
        <v>20h00</v>
      </c>
      <c r="E30" s="22"/>
      <c r="F30" s="33" t="s">
        <v>21</v>
      </c>
      <c r="G30" s="34">
        <v>394621</v>
      </c>
      <c r="H30" s="43" t="str">
        <f t="shared" si="5"/>
        <v>19h24</v>
      </c>
      <c r="I30" s="2"/>
      <c r="J30" s="31">
        <f t="shared" si="0"/>
        <v>162685</v>
      </c>
      <c r="K30" s="9"/>
      <c r="L30" s="61" t="str">
        <f t="shared" si="1"/>
        <v/>
      </c>
      <c r="M30" s="9"/>
      <c r="N30" s="264"/>
      <c r="O30" s="9"/>
      <c r="P30" s="63" t="s">
        <v>21</v>
      </c>
      <c r="Q30" s="41">
        <v>394621</v>
      </c>
      <c r="R30" s="43" t="str">
        <f t="shared" si="6"/>
        <v>20h45</v>
      </c>
      <c r="S30" s="2"/>
      <c r="T30" s="32">
        <f t="shared" si="2"/>
        <v>0</v>
      </c>
      <c r="U30" s="9"/>
      <c r="V30" s="61" t="str">
        <f t="shared" si="3"/>
        <v/>
      </c>
      <c r="W30" s="9"/>
      <c r="X30" s="49"/>
      <c r="Y30" s="9"/>
    </row>
    <row r="31" spans="1:25" ht="20.100000000000001" customHeight="1" thickTop="1" thickBot="1" x14ac:dyDescent="0.3">
      <c r="A31" s="18"/>
      <c r="B31" s="38" t="s">
        <v>22</v>
      </c>
      <c r="C31" s="39">
        <v>310615</v>
      </c>
      <c r="D31" s="43" t="str">
        <f t="shared" si="4"/>
        <v>20h00</v>
      </c>
      <c r="E31" s="22"/>
      <c r="F31" s="33" t="s">
        <v>22</v>
      </c>
      <c r="G31" s="34">
        <v>310615</v>
      </c>
      <c r="H31" s="43" t="str">
        <f t="shared" si="5"/>
        <v>19h24</v>
      </c>
      <c r="I31" s="2"/>
      <c r="J31" s="31">
        <f t="shared" si="0"/>
        <v>0</v>
      </c>
      <c r="K31" s="9"/>
      <c r="L31" s="61" t="str">
        <f t="shared" si="1"/>
        <v/>
      </c>
      <c r="M31" s="9"/>
      <c r="N31" s="264"/>
      <c r="O31" s="9"/>
      <c r="P31" s="63" t="s">
        <v>22</v>
      </c>
      <c r="Q31" s="41">
        <v>310615</v>
      </c>
      <c r="R31" s="43" t="str">
        <f t="shared" si="6"/>
        <v>20h45</v>
      </c>
      <c r="S31" s="2"/>
      <c r="T31" s="32">
        <f t="shared" si="2"/>
        <v>0</v>
      </c>
      <c r="U31" s="9"/>
      <c r="V31" s="61" t="str">
        <f t="shared" si="3"/>
        <v/>
      </c>
      <c r="W31" s="9"/>
      <c r="X31" s="49"/>
      <c r="Y31" s="9"/>
    </row>
    <row r="32" spans="1:25" ht="20.100000000000001" customHeight="1" thickTop="1" thickBot="1" x14ac:dyDescent="0.3">
      <c r="A32" s="18"/>
      <c r="B32" s="38" t="s">
        <v>93</v>
      </c>
      <c r="C32" s="39">
        <v>163875</v>
      </c>
      <c r="D32" s="43" t="str">
        <f t="shared" si="4"/>
        <v>20h00</v>
      </c>
      <c r="E32" s="22"/>
      <c r="F32" s="33" t="s">
        <v>93</v>
      </c>
      <c r="G32" s="34">
        <v>108907</v>
      </c>
      <c r="H32" s="43" t="str">
        <f t="shared" si="5"/>
        <v>19h24</v>
      </c>
      <c r="I32" s="2"/>
      <c r="J32" s="31">
        <f t="shared" si="0"/>
        <v>-54968</v>
      </c>
      <c r="K32" s="9"/>
      <c r="L32" s="61" t="str">
        <f t="shared" si="1"/>
        <v/>
      </c>
      <c r="M32" s="9"/>
      <c r="N32" s="264"/>
      <c r="O32" s="9"/>
      <c r="P32" s="63" t="s">
        <v>93</v>
      </c>
      <c r="Q32" s="41">
        <v>143480</v>
      </c>
      <c r="R32" s="43" t="str">
        <f t="shared" si="6"/>
        <v>20h45</v>
      </c>
      <c r="S32" s="2"/>
      <c r="T32" s="32">
        <f t="shared" si="2"/>
        <v>34573</v>
      </c>
      <c r="U32" s="9"/>
      <c r="V32" s="61" t="str">
        <f t="shared" si="3"/>
        <v/>
      </c>
      <c r="W32" s="9"/>
      <c r="X32" s="49"/>
      <c r="Y32" s="9"/>
    </row>
    <row r="33" spans="1:25" ht="20.100000000000001" customHeight="1" thickTop="1" thickBot="1" x14ac:dyDescent="0.3">
      <c r="A33" s="18"/>
      <c r="B33" s="38" t="s">
        <v>23</v>
      </c>
      <c r="C33" s="39">
        <v>348264</v>
      </c>
      <c r="D33" s="43" t="str">
        <f t="shared" si="4"/>
        <v>20h00</v>
      </c>
      <c r="E33" s="22"/>
      <c r="F33" s="33" t="s">
        <v>23</v>
      </c>
      <c r="G33" s="34">
        <v>208436</v>
      </c>
      <c r="H33" s="43" t="str">
        <f t="shared" si="5"/>
        <v>19h24</v>
      </c>
      <c r="I33" s="2"/>
      <c r="J33" s="31">
        <f t="shared" si="0"/>
        <v>-139828</v>
      </c>
      <c r="K33" s="9"/>
      <c r="L33" s="61" t="str">
        <f t="shared" si="1"/>
        <v>perte de OUF?</v>
      </c>
      <c r="M33" s="9"/>
      <c r="N33" s="264"/>
      <c r="O33" s="9"/>
      <c r="P33" s="63" t="s">
        <v>23</v>
      </c>
      <c r="Q33" s="62">
        <v>208436</v>
      </c>
      <c r="R33" s="43" t="str">
        <f t="shared" si="6"/>
        <v>20h45</v>
      </c>
      <c r="S33" s="2"/>
      <c r="T33" s="32">
        <f t="shared" si="2"/>
        <v>0</v>
      </c>
      <c r="U33" s="9"/>
      <c r="V33" s="61" t="str">
        <f t="shared" si="3"/>
        <v/>
      </c>
      <c r="W33" s="9"/>
      <c r="X33" s="49"/>
      <c r="Y33" s="9"/>
    </row>
    <row r="34" spans="1:25" ht="20.100000000000001" customHeight="1" thickTop="1" thickBot="1" x14ac:dyDescent="0.3">
      <c r="A34" s="18"/>
      <c r="B34" s="38" t="s">
        <v>83</v>
      </c>
      <c r="C34" s="39">
        <v>26440</v>
      </c>
      <c r="D34" s="43" t="str">
        <f t="shared" si="4"/>
        <v>20h00</v>
      </c>
      <c r="E34" s="22"/>
      <c r="F34" s="33" t="s">
        <v>83</v>
      </c>
      <c r="G34" s="34">
        <v>52946</v>
      </c>
      <c r="H34" s="43" t="str">
        <f t="shared" si="5"/>
        <v>19h24</v>
      </c>
      <c r="I34" s="2"/>
      <c r="J34" s="31">
        <f t="shared" si="0"/>
        <v>26506</v>
      </c>
      <c r="K34" s="9"/>
      <c r="L34" s="61" t="str">
        <f t="shared" si="1"/>
        <v/>
      </c>
      <c r="M34" s="9"/>
      <c r="N34" s="265"/>
      <c r="O34" s="9"/>
      <c r="P34" s="63" t="s">
        <v>83</v>
      </c>
      <c r="Q34" s="62">
        <v>43157</v>
      </c>
      <c r="R34" s="43" t="str">
        <f t="shared" si="6"/>
        <v>20h45</v>
      </c>
      <c r="S34" s="2"/>
      <c r="T34" s="32">
        <f t="shared" si="2"/>
        <v>-9789</v>
      </c>
      <c r="U34" s="9"/>
      <c r="V34" s="61" t="str">
        <f t="shared" si="3"/>
        <v/>
      </c>
      <c r="W34" s="9"/>
      <c r="X34" s="49"/>
      <c r="Y34" s="9"/>
    </row>
    <row r="35" spans="1:25" ht="20.100000000000001" customHeight="1" thickTop="1" thickBot="1" x14ac:dyDescent="0.3">
      <c r="A35" s="18"/>
      <c r="B35" s="38" t="s">
        <v>24</v>
      </c>
      <c r="C35" s="39">
        <v>181446</v>
      </c>
      <c r="D35" s="43" t="str">
        <f t="shared" si="4"/>
        <v>20h00</v>
      </c>
      <c r="E35" s="22"/>
      <c r="F35" s="33" t="s">
        <v>24</v>
      </c>
      <c r="G35" s="34">
        <v>118328</v>
      </c>
      <c r="H35" s="43" t="str">
        <f t="shared" si="5"/>
        <v>19h24</v>
      </c>
      <c r="I35" s="2"/>
      <c r="J35" s="31">
        <f t="shared" si="0"/>
        <v>-63118</v>
      </c>
      <c r="K35" s="9"/>
      <c r="L35" s="61" t="str">
        <f t="shared" si="1"/>
        <v/>
      </c>
      <c r="M35" s="9"/>
      <c r="N35" s="46"/>
      <c r="O35" s="9"/>
      <c r="P35" s="63" t="s">
        <v>24</v>
      </c>
      <c r="Q35" s="62">
        <v>118328</v>
      </c>
      <c r="R35" s="43" t="str">
        <f t="shared" si="6"/>
        <v>20h45</v>
      </c>
      <c r="S35" s="2"/>
      <c r="T35" s="32">
        <f t="shared" si="2"/>
        <v>0</v>
      </c>
      <c r="U35" s="9"/>
      <c r="V35" s="61" t="str">
        <f t="shared" si="3"/>
        <v/>
      </c>
      <c r="W35" s="9"/>
      <c r="X35" s="49"/>
      <c r="Y35" s="9"/>
    </row>
    <row r="36" spans="1:25" ht="20.100000000000001" customHeight="1" thickTop="1" thickBot="1" x14ac:dyDescent="0.3">
      <c r="A36" s="18"/>
      <c r="B36" s="38" t="s">
        <v>25</v>
      </c>
      <c r="C36" s="39">
        <v>232244</v>
      </c>
      <c r="D36" s="43" t="str">
        <f t="shared" si="4"/>
        <v>20h00</v>
      </c>
      <c r="E36" s="22"/>
      <c r="F36" s="33" t="s">
        <v>25</v>
      </c>
      <c r="G36" s="34">
        <v>193181</v>
      </c>
      <c r="H36" s="43" t="str">
        <f t="shared" si="5"/>
        <v>19h24</v>
      </c>
      <c r="I36" s="2"/>
      <c r="J36" s="31">
        <f t="shared" si="0"/>
        <v>-39063</v>
      </c>
      <c r="K36" s="9"/>
      <c r="L36" s="61" t="str">
        <f t="shared" si="1"/>
        <v/>
      </c>
      <c r="M36" s="9"/>
      <c r="N36" s="48" t="s">
        <v>89</v>
      </c>
      <c r="O36" s="9"/>
      <c r="P36" s="63" t="s">
        <v>25</v>
      </c>
      <c r="Q36" s="62">
        <v>193181</v>
      </c>
      <c r="R36" s="43" t="str">
        <f t="shared" si="6"/>
        <v>20h45</v>
      </c>
      <c r="S36" s="2"/>
      <c r="T36" s="32">
        <f t="shared" si="2"/>
        <v>0</v>
      </c>
      <c r="U36" s="9"/>
      <c r="V36" s="61" t="str">
        <f t="shared" si="3"/>
        <v/>
      </c>
      <c r="W36" s="9"/>
      <c r="X36" s="49"/>
      <c r="Y36" s="9"/>
    </row>
    <row r="37" spans="1:25" ht="20.100000000000001" customHeight="1" thickTop="1" thickBot="1" x14ac:dyDescent="0.3">
      <c r="A37" s="18"/>
      <c r="B37" s="38" t="s">
        <v>26</v>
      </c>
      <c r="C37" s="39">
        <v>65799</v>
      </c>
      <c r="D37" s="43" t="str">
        <f t="shared" si="4"/>
        <v>20h00</v>
      </c>
      <c r="E37" s="22"/>
      <c r="F37" s="33" t="s">
        <v>26</v>
      </c>
      <c r="G37" s="34">
        <v>79226</v>
      </c>
      <c r="H37" s="43" t="str">
        <f t="shared" si="5"/>
        <v>19h24</v>
      </c>
      <c r="I37" s="2"/>
      <c r="J37" s="31">
        <f t="shared" si="0"/>
        <v>13427</v>
      </c>
      <c r="K37" s="9"/>
      <c r="L37" s="61" t="str">
        <f t="shared" si="1"/>
        <v/>
      </c>
      <c r="M37" s="9"/>
      <c r="N37" s="48" t="s">
        <v>91</v>
      </c>
      <c r="O37" s="9"/>
      <c r="P37" s="63" t="s">
        <v>26</v>
      </c>
      <c r="Q37" s="62">
        <v>79226</v>
      </c>
      <c r="R37" s="43" t="str">
        <f t="shared" si="6"/>
        <v>20h45</v>
      </c>
      <c r="S37" s="2"/>
      <c r="T37" s="32">
        <f t="shared" si="2"/>
        <v>0</v>
      </c>
      <c r="U37" s="9"/>
      <c r="V37" s="61" t="str">
        <f t="shared" si="3"/>
        <v/>
      </c>
      <c r="W37" s="9"/>
      <c r="X37" s="49"/>
      <c r="Y37" s="9"/>
    </row>
    <row r="38" spans="1:25" ht="20.100000000000001" customHeight="1" thickTop="1" thickBot="1" x14ac:dyDescent="0.3">
      <c r="A38" s="18"/>
      <c r="B38" s="38" t="s">
        <v>27</v>
      </c>
      <c r="C38" s="39">
        <v>448874</v>
      </c>
      <c r="D38" s="43" t="str">
        <f t="shared" si="4"/>
        <v>20h00</v>
      </c>
      <c r="E38" s="22"/>
      <c r="F38" s="33" t="s">
        <v>27</v>
      </c>
      <c r="G38" s="34">
        <v>448874</v>
      </c>
      <c r="H38" s="43" t="str">
        <f t="shared" si="5"/>
        <v>19h24</v>
      </c>
      <c r="I38" s="2"/>
      <c r="J38" s="31">
        <f t="shared" si="0"/>
        <v>0</v>
      </c>
      <c r="K38" s="9"/>
      <c r="L38" s="61" t="str">
        <f t="shared" si="1"/>
        <v/>
      </c>
      <c r="M38" s="9"/>
      <c r="N38" s="48" t="s">
        <v>90</v>
      </c>
      <c r="O38" s="9"/>
      <c r="P38" s="63" t="s">
        <v>27</v>
      </c>
      <c r="Q38" s="62">
        <v>448874</v>
      </c>
      <c r="R38" s="43" t="str">
        <f t="shared" si="6"/>
        <v>20h45</v>
      </c>
      <c r="S38" s="2"/>
      <c r="T38" s="32">
        <f t="shared" si="2"/>
        <v>0</v>
      </c>
      <c r="U38" s="9"/>
      <c r="V38" s="61" t="str">
        <f t="shared" si="3"/>
        <v/>
      </c>
      <c r="W38" s="9"/>
      <c r="X38" s="49"/>
      <c r="Y38" s="9"/>
    </row>
    <row r="39" spans="1:25" ht="20.100000000000001" customHeight="1" thickTop="1" thickBot="1" x14ac:dyDescent="0.3">
      <c r="A39" s="18"/>
      <c r="B39" s="38" t="s">
        <v>28</v>
      </c>
      <c r="C39" s="39">
        <v>525645</v>
      </c>
      <c r="D39" s="43" t="str">
        <f t="shared" si="4"/>
        <v>20h00</v>
      </c>
      <c r="E39" s="22"/>
      <c r="F39" s="33" t="s">
        <v>28</v>
      </c>
      <c r="G39" s="34">
        <v>698299</v>
      </c>
      <c r="H39" s="43" t="str">
        <f t="shared" si="5"/>
        <v>19h24</v>
      </c>
      <c r="I39" s="2"/>
      <c r="J39" s="31">
        <f t="shared" si="0"/>
        <v>172654</v>
      </c>
      <c r="K39" s="9"/>
      <c r="L39" s="61" t="str">
        <f t="shared" si="1"/>
        <v/>
      </c>
      <c r="M39" s="9"/>
      <c r="N39" s="47"/>
      <c r="O39" s="9"/>
      <c r="P39" s="63" t="s">
        <v>28</v>
      </c>
      <c r="Q39" s="41">
        <v>698299</v>
      </c>
      <c r="R39" s="43" t="str">
        <f t="shared" si="6"/>
        <v>20h45</v>
      </c>
      <c r="S39" s="2"/>
      <c r="T39" s="32">
        <f t="shared" si="2"/>
        <v>0</v>
      </c>
      <c r="U39" s="9"/>
      <c r="V39" s="61" t="str">
        <f t="shared" si="3"/>
        <v/>
      </c>
      <c r="W39" s="9"/>
      <c r="X39" s="49"/>
      <c r="Y39" s="9"/>
    </row>
    <row r="40" spans="1:25" ht="20.100000000000001" customHeight="1" thickTop="1" thickBot="1" x14ac:dyDescent="0.3">
      <c r="A40" s="18"/>
      <c r="B40" s="38" t="s">
        <v>29</v>
      </c>
      <c r="C40" s="39">
        <v>440170</v>
      </c>
      <c r="D40" s="43" t="str">
        <f t="shared" si="4"/>
        <v>20h00</v>
      </c>
      <c r="E40" s="22"/>
      <c r="F40" s="33" t="s">
        <v>29</v>
      </c>
      <c r="G40" s="34">
        <v>440170</v>
      </c>
      <c r="H40" s="43" t="str">
        <f t="shared" si="5"/>
        <v>19h24</v>
      </c>
      <c r="I40" s="2"/>
      <c r="J40" s="31">
        <f t="shared" si="0"/>
        <v>0</v>
      </c>
      <c r="K40" s="9"/>
      <c r="L40" s="61" t="str">
        <f t="shared" si="1"/>
        <v/>
      </c>
      <c r="M40" s="9"/>
      <c r="N40" s="47"/>
      <c r="O40" s="9"/>
      <c r="P40" s="63" t="s">
        <v>29</v>
      </c>
      <c r="Q40" s="41">
        <v>440170</v>
      </c>
      <c r="R40" s="43" t="str">
        <f t="shared" si="6"/>
        <v>20h45</v>
      </c>
      <c r="S40" s="2"/>
      <c r="T40" s="32">
        <f t="shared" si="2"/>
        <v>0</v>
      </c>
      <c r="U40" s="9"/>
      <c r="V40" s="61" t="str">
        <f t="shared" si="3"/>
        <v/>
      </c>
      <c r="W40" s="9"/>
      <c r="X40" s="49"/>
      <c r="Y40" s="9"/>
    </row>
    <row r="41" spans="1:25" ht="20.100000000000001" customHeight="1" thickTop="1" thickBot="1" x14ac:dyDescent="0.3">
      <c r="A41" s="18"/>
      <c r="B41" s="38" t="s">
        <v>30</v>
      </c>
      <c r="C41" s="39">
        <v>226456</v>
      </c>
      <c r="D41" s="43" t="str">
        <f t="shared" si="4"/>
        <v>20h00</v>
      </c>
      <c r="E41" s="22"/>
      <c r="F41" s="33" t="s">
        <v>30</v>
      </c>
      <c r="G41" s="34">
        <v>231163</v>
      </c>
      <c r="H41" s="43" t="str">
        <f t="shared" si="5"/>
        <v>19h24</v>
      </c>
      <c r="I41" s="2"/>
      <c r="J41" s="31">
        <f t="shared" si="0"/>
        <v>4707</v>
      </c>
      <c r="K41" s="9"/>
      <c r="L41" s="61" t="str">
        <f t="shared" si="1"/>
        <v/>
      </c>
      <c r="M41" s="9"/>
      <c r="N41" s="45"/>
      <c r="O41" s="9"/>
      <c r="P41" s="63" t="s">
        <v>30</v>
      </c>
      <c r="Q41" s="41">
        <v>203043</v>
      </c>
      <c r="R41" s="43" t="str">
        <f t="shared" si="6"/>
        <v>20h45</v>
      </c>
      <c r="S41" s="2"/>
      <c r="T41" s="32">
        <f t="shared" si="2"/>
        <v>-28120</v>
      </c>
      <c r="U41" s="9"/>
      <c r="V41" s="61" t="str">
        <f t="shared" si="3"/>
        <v/>
      </c>
      <c r="W41" s="9"/>
      <c r="X41" s="49"/>
      <c r="Y41" s="9"/>
    </row>
    <row r="42" spans="1:25" ht="20.100000000000001" customHeight="1" thickTop="1" thickBot="1" x14ac:dyDescent="0.3">
      <c r="A42" s="18"/>
      <c r="B42" s="38" t="s">
        <v>31</v>
      </c>
      <c r="C42" s="39">
        <v>49571</v>
      </c>
      <c r="D42" s="43" t="str">
        <f t="shared" si="4"/>
        <v>20h00</v>
      </c>
      <c r="E42" s="22"/>
      <c r="F42" s="33" t="s">
        <v>31</v>
      </c>
      <c r="G42" s="34">
        <v>19886</v>
      </c>
      <c r="H42" s="43" t="str">
        <f t="shared" si="5"/>
        <v>19h24</v>
      </c>
      <c r="I42" s="2"/>
      <c r="J42" s="31">
        <f t="shared" ref="J42:J73" si="7">G42-C42</f>
        <v>-29685</v>
      </c>
      <c r="K42" s="9"/>
      <c r="L42" s="61" t="str">
        <f t="shared" si="1"/>
        <v/>
      </c>
      <c r="M42" s="9"/>
      <c r="N42" s="45"/>
      <c r="O42" s="9"/>
      <c r="P42" s="63" t="s">
        <v>31</v>
      </c>
      <c r="Q42" s="41">
        <v>19887</v>
      </c>
      <c r="R42" s="43" t="str">
        <f t="shared" si="6"/>
        <v>20h45</v>
      </c>
      <c r="S42" s="2"/>
      <c r="T42" s="32">
        <f t="shared" si="2"/>
        <v>1</v>
      </c>
      <c r="U42" s="9"/>
      <c r="V42" s="61" t="str">
        <f t="shared" si="3"/>
        <v/>
      </c>
      <c r="W42" s="9"/>
      <c r="X42" s="49"/>
      <c r="Y42" s="9"/>
    </row>
    <row r="43" spans="1:25" ht="20.100000000000001" customHeight="1" thickTop="1" thickBot="1" x14ac:dyDescent="0.3">
      <c r="A43" s="18"/>
      <c r="B43" s="38" t="s">
        <v>32</v>
      </c>
      <c r="C43" s="39">
        <v>89318</v>
      </c>
      <c r="D43" s="43" t="str">
        <f t="shared" si="4"/>
        <v>20h00</v>
      </c>
      <c r="E43" s="22"/>
      <c r="F43" s="33" t="s">
        <v>32</v>
      </c>
      <c r="G43" s="34">
        <v>81727</v>
      </c>
      <c r="H43" s="43" t="str">
        <f t="shared" si="5"/>
        <v>19h24</v>
      </c>
      <c r="I43" s="2"/>
      <c r="J43" s="31">
        <f t="shared" si="7"/>
        <v>-7591</v>
      </c>
      <c r="K43" s="9"/>
      <c r="L43" s="61" t="str">
        <f t="shared" si="1"/>
        <v/>
      </c>
      <c r="M43" s="9"/>
      <c r="N43" s="45"/>
      <c r="O43" s="9"/>
      <c r="P43" s="40" t="s">
        <v>32</v>
      </c>
      <c r="Q43" s="62">
        <v>53150</v>
      </c>
      <c r="R43" s="43" t="str">
        <f t="shared" si="6"/>
        <v>20h45</v>
      </c>
      <c r="S43" s="2"/>
      <c r="T43" s="32">
        <f t="shared" si="2"/>
        <v>-28577</v>
      </c>
      <c r="U43" s="9"/>
      <c r="V43" s="61" t="str">
        <f t="shared" si="3"/>
        <v/>
      </c>
      <c r="W43" s="9"/>
      <c r="X43" s="49"/>
      <c r="Y43" s="9"/>
    </row>
    <row r="44" spans="1:25" ht="20.100000000000001" customHeight="1" thickTop="1" thickBot="1" x14ac:dyDescent="0.3">
      <c r="A44" s="18"/>
      <c r="B44" s="38" t="s">
        <v>34</v>
      </c>
      <c r="C44" s="39">
        <v>28195</v>
      </c>
      <c r="D44" s="43" t="str">
        <f t="shared" si="4"/>
        <v>20h00</v>
      </c>
      <c r="E44" s="22"/>
      <c r="F44" s="33" t="s">
        <v>34</v>
      </c>
      <c r="G44" s="34">
        <v>47914</v>
      </c>
      <c r="H44" s="43" t="str">
        <f t="shared" si="5"/>
        <v>19h24</v>
      </c>
      <c r="I44" s="2"/>
      <c r="J44" s="31">
        <f t="shared" si="7"/>
        <v>19719</v>
      </c>
      <c r="K44" s="9"/>
      <c r="L44" s="61" t="str">
        <f t="shared" si="1"/>
        <v/>
      </c>
      <c r="M44" s="9"/>
      <c r="N44" s="44"/>
      <c r="O44" s="9"/>
      <c r="P44" s="40" t="s">
        <v>34</v>
      </c>
      <c r="Q44" s="62">
        <v>47914</v>
      </c>
      <c r="R44" s="43" t="str">
        <f t="shared" si="6"/>
        <v>20h45</v>
      </c>
      <c r="S44" s="2"/>
      <c r="T44" s="32">
        <f t="shared" si="2"/>
        <v>0</v>
      </c>
      <c r="U44" s="9"/>
      <c r="V44" s="61" t="str">
        <f t="shared" si="3"/>
        <v/>
      </c>
      <c r="W44" s="9"/>
      <c r="X44" s="49"/>
      <c r="Y44" s="9"/>
    </row>
    <row r="45" spans="1:25" ht="20.100000000000001" customHeight="1" thickTop="1" thickBot="1" x14ac:dyDescent="0.3">
      <c r="A45" s="18"/>
      <c r="B45" s="38" t="s">
        <v>33</v>
      </c>
      <c r="C45" s="39">
        <v>77846</v>
      </c>
      <c r="D45" s="43" t="str">
        <f t="shared" si="4"/>
        <v>20h00</v>
      </c>
      <c r="E45" s="22"/>
      <c r="F45" s="33" t="s">
        <v>33</v>
      </c>
      <c r="G45" s="34">
        <v>20542</v>
      </c>
      <c r="H45" s="43" t="str">
        <f t="shared" si="5"/>
        <v>19h24</v>
      </c>
      <c r="I45" s="2"/>
      <c r="J45" s="31">
        <f t="shared" si="7"/>
        <v>-57304</v>
      </c>
      <c r="K45" s="9"/>
      <c r="L45" s="61" t="str">
        <f t="shared" si="1"/>
        <v/>
      </c>
      <c r="M45" s="9"/>
      <c r="N45" s="44"/>
      <c r="O45" s="9"/>
      <c r="P45" s="63" t="s">
        <v>33</v>
      </c>
      <c r="Q45" s="62">
        <v>17434</v>
      </c>
      <c r="R45" s="43" t="str">
        <f t="shared" si="6"/>
        <v>20h45</v>
      </c>
      <c r="S45" s="2"/>
      <c r="T45" s="32">
        <f t="shared" si="2"/>
        <v>-3108</v>
      </c>
      <c r="U45" s="9"/>
      <c r="V45" s="61" t="str">
        <f t="shared" si="3"/>
        <v/>
      </c>
      <c r="W45" s="9"/>
      <c r="X45" s="49"/>
      <c r="Y45" s="9"/>
    </row>
    <row r="46" spans="1:25" ht="20.100000000000001" customHeight="1" thickTop="1" thickBot="1" x14ac:dyDescent="0.3">
      <c r="A46" s="18"/>
      <c r="B46" s="38" t="s">
        <v>0</v>
      </c>
      <c r="C46" s="39">
        <v>377919</v>
      </c>
      <c r="D46" s="43" t="str">
        <f t="shared" si="4"/>
        <v>20h00</v>
      </c>
      <c r="E46" s="22"/>
      <c r="F46" s="33" t="s">
        <v>0</v>
      </c>
      <c r="G46" s="34">
        <v>377919</v>
      </c>
      <c r="H46" s="43" t="str">
        <f t="shared" si="5"/>
        <v>19h24</v>
      </c>
      <c r="I46" s="2"/>
      <c r="J46" s="31">
        <f t="shared" si="7"/>
        <v>0</v>
      </c>
      <c r="K46" s="9"/>
      <c r="L46" s="61" t="str">
        <f t="shared" si="1"/>
        <v/>
      </c>
      <c r="M46" s="9"/>
      <c r="N46" s="44"/>
      <c r="O46" s="9"/>
      <c r="P46" s="40" t="s">
        <v>0</v>
      </c>
      <c r="Q46" s="41">
        <v>377919</v>
      </c>
      <c r="R46" s="43" t="str">
        <f t="shared" si="6"/>
        <v>20h45</v>
      </c>
      <c r="S46" s="2"/>
      <c r="T46" s="32">
        <f t="shared" si="2"/>
        <v>0</v>
      </c>
      <c r="U46" s="9"/>
      <c r="V46" s="61" t="str">
        <f t="shared" si="3"/>
        <v/>
      </c>
      <c r="W46" s="9"/>
      <c r="X46" s="49"/>
      <c r="Y46" s="9"/>
    </row>
    <row r="47" spans="1:25" ht="20.100000000000001" customHeight="1" thickTop="1" thickBot="1" x14ac:dyDescent="0.3">
      <c r="A47" s="18"/>
      <c r="B47" s="38" t="s">
        <v>35</v>
      </c>
      <c r="C47" s="39">
        <v>76293</v>
      </c>
      <c r="D47" s="43" t="str">
        <f t="shared" si="4"/>
        <v>20h00</v>
      </c>
      <c r="E47" s="22"/>
      <c r="F47" s="33" t="s">
        <v>35</v>
      </c>
      <c r="G47" s="34">
        <v>140212</v>
      </c>
      <c r="H47" s="43" t="str">
        <f t="shared" si="5"/>
        <v>19h24</v>
      </c>
      <c r="I47" s="2"/>
      <c r="J47" s="31">
        <f t="shared" si="7"/>
        <v>63919</v>
      </c>
      <c r="K47" s="9"/>
      <c r="L47" s="61" t="str">
        <f t="shared" si="1"/>
        <v/>
      </c>
      <c r="M47" s="9"/>
      <c r="N47" s="44"/>
      <c r="O47" s="9"/>
      <c r="P47" s="63" t="s">
        <v>35</v>
      </c>
      <c r="Q47" s="62">
        <v>140212</v>
      </c>
      <c r="R47" s="43" t="str">
        <f t="shared" si="6"/>
        <v>20h45</v>
      </c>
      <c r="S47" s="2"/>
      <c r="T47" s="32">
        <f t="shared" si="2"/>
        <v>0</v>
      </c>
      <c r="U47" s="9"/>
      <c r="V47" s="61" t="str">
        <f t="shared" si="3"/>
        <v/>
      </c>
      <c r="W47" s="9"/>
      <c r="X47" s="49"/>
      <c r="Y47" s="9"/>
    </row>
    <row r="48" spans="1:25" ht="20.100000000000001" customHeight="1" thickTop="1" thickBot="1" x14ac:dyDescent="0.3">
      <c r="A48" s="18"/>
      <c r="B48" s="38" t="s">
        <v>84</v>
      </c>
      <c r="C48" s="39">
        <v>171842</v>
      </c>
      <c r="D48" s="43" t="str">
        <f t="shared" si="4"/>
        <v>20h00</v>
      </c>
      <c r="E48" s="22"/>
      <c r="F48" s="33" t="s">
        <v>84</v>
      </c>
      <c r="G48" s="34">
        <v>438008</v>
      </c>
      <c r="H48" s="43" t="str">
        <f t="shared" si="5"/>
        <v>19h24</v>
      </c>
      <c r="I48" s="2"/>
      <c r="J48" s="31">
        <f t="shared" si="7"/>
        <v>266166</v>
      </c>
      <c r="K48" s="9"/>
      <c r="L48" s="61" t="str">
        <f t="shared" si="1"/>
        <v/>
      </c>
      <c r="M48" s="9"/>
      <c r="N48" s="44"/>
      <c r="O48" s="9"/>
      <c r="P48" s="63" t="s">
        <v>84</v>
      </c>
      <c r="Q48" s="62">
        <v>488446</v>
      </c>
      <c r="R48" s="43" t="str">
        <f t="shared" si="6"/>
        <v>20h45</v>
      </c>
      <c r="S48" s="2"/>
      <c r="T48" s="32">
        <f t="shared" si="2"/>
        <v>50438</v>
      </c>
      <c r="U48" s="9"/>
      <c r="V48" s="61" t="str">
        <f t="shared" si="3"/>
        <v/>
      </c>
      <c r="W48" s="9"/>
      <c r="X48" s="49"/>
      <c r="Y48" s="9"/>
    </row>
    <row r="49" spans="1:25" ht="20.100000000000001" customHeight="1" thickTop="1" thickBot="1" x14ac:dyDescent="0.3">
      <c r="A49" s="18"/>
      <c r="B49" s="38" t="s">
        <v>36</v>
      </c>
      <c r="C49" s="39">
        <v>233974</v>
      </c>
      <c r="D49" s="43" t="str">
        <f t="shared" si="4"/>
        <v>20h00</v>
      </c>
      <c r="E49" s="22"/>
      <c r="F49" s="33" t="s">
        <v>36</v>
      </c>
      <c r="G49" s="34">
        <v>117751</v>
      </c>
      <c r="H49" s="43" t="str">
        <f t="shared" si="5"/>
        <v>19h24</v>
      </c>
      <c r="I49" s="2"/>
      <c r="J49" s="31">
        <f t="shared" si="7"/>
        <v>-116223</v>
      </c>
      <c r="K49" s="9"/>
      <c r="L49" s="61" t="str">
        <f t="shared" si="1"/>
        <v>perte de OUF?</v>
      </c>
      <c r="M49" s="9"/>
      <c r="N49" s="44"/>
      <c r="O49" s="9"/>
      <c r="P49" s="63" t="s">
        <v>36</v>
      </c>
      <c r="Q49" s="62">
        <v>117751</v>
      </c>
      <c r="R49" s="43" t="str">
        <f t="shared" si="6"/>
        <v>20h45</v>
      </c>
      <c r="S49" s="2"/>
      <c r="T49" s="32">
        <f t="shared" si="2"/>
        <v>0</v>
      </c>
      <c r="U49" s="9"/>
      <c r="V49" s="61" t="str">
        <f t="shared" si="3"/>
        <v/>
      </c>
      <c r="W49" s="9"/>
      <c r="X49" s="49"/>
      <c r="Y49" s="9"/>
    </row>
    <row r="50" spans="1:25" ht="20.100000000000001" customHeight="1" thickTop="1" thickBot="1" x14ac:dyDescent="0.3">
      <c r="A50" s="18"/>
      <c r="B50" s="38" t="s">
        <v>37</v>
      </c>
      <c r="C50" s="39">
        <v>19678</v>
      </c>
      <c r="D50" s="43" t="str">
        <f t="shared" si="4"/>
        <v>20h00</v>
      </c>
      <c r="E50" s="22"/>
      <c r="F50" s="33" t="s">
        <v>37</v>
      </c>
      <c r="G50" s="34">
        <v>15743</v>
      </c>
      <c r="H50" s="43" t="str">
        <f t="shared" si="5"/>
        <v>19h24</v>
      </c>
      <c r="I50" s="2"/>
      <c r="J50" s="31">
        <f t="shared" si="7"/>
        <v>-3935</v>
      </c>
      <c r="K50" s="9"/>
      <c r="L50" s="61" t="str">
        <f t="shared" si="1"/>
        <v/>
      </c>
      <c r="M50" s="9"/>
      <c r="N50" s="44"/>
      <c r="O50" s="9"/>
      <c r="P50" s="63" t="s">
        <v>37</v>
      </c>
      <c r="Q50" s="41">
        <v>15743</v>
      </c>
      <c r="R50" s="43" t="str">
        <f t="shared" si="6"/>
        <v>20h45</v>
      </c>
      <c r="S50" s="2"/>
      <c r="T50" s="32">
        <f t="shared" si="2"/>
        <v>0</v>
      </c>
      <c r="U50" s="9"/>
      <c r="V50" s="61" t="str">
        <f t="shared" si="3"/>
        <v/>
      </c>
      <c r="W50" s="9"/>
      <c r="X50" s="49"/>
      <c r="Y50" s="9"/>
    </row>
    <row r="51" spans="1:25" ht="20.100000000000001" customHeight="1" thickTop="1" thickBot="1" x14ac:dyDescent="0.3">
      <c r="A51" s="18"/>
      <c r="B51" s="38" t="s">
        <v>38</v>
      </c>
      <c r="C51" s="39">
        <v>72657</v>
      </c>
      <c r="D51" s="43" t="str">
        <f t="shared" si="4"/>
        <v>20h00</v>
      </c>
      <c r="E51" s="22"/>
      <c r="F51" s="33" t="s">
        <v>38</v>
      </c>
      <c r="G51" s="34">
        <v>39651</v>
      </c>
      <c r="H51" s="43" t="str">
        <f t="shared" si="5"/>
        <v>19h24</v>
      </c>
      <c r="I51" s="2"/>
      <c r="J51" s="31">
        <f t="shared" si="7"/>
        <v>-33006</v>
      </c>
      <c r="K51" s="9"/>
      <c r="L51" s="61" t="str">
        <f t="shared" si="1"/>
        <v/>
      </c>
      <c r="M51" s="9"/>
      <c r="N51" s="44"/>
      <c r="O51" s="9"/>
      <c r="P51" s="63" t="s">
        <v>38</v>
      </c>
      <c r="Q51" s="41">
        <v>37246</v>
      </c>
      <c r="R51" s="43" t="str">
        <f t="shared" si="6"/>
        <v>20h45</v>
      </c>
      <c r="S51" s="2"/>
      <c r="T51" s="32">
        <f t="shared" si="2"/>
        <v>-2405</v>
      </c>
      <c r="U51" s="9"/>
      <c r="V51" s="61" t="str">
        <f t="shared" si="3"/>
        <v/>
      </c>
      <c r="W51" s="9"/>
      <c r="X51" s="49"/>
      <c r="Y51" s="9"/>
    </row>
    <row r="52" spans="1:25" ht="20.100000000000001" customHeight="1" thickTop="1" thickBot="1" x14ac:dyDescent="0.3">
      <c r="A52" s="18"/>
      <c r="B52" s="38" t="s">
        <v>39</v>
      </c>
      <c r="C52" s="39">
        <v>59274</v>
      </c>
      <c r="D52" s="43" t="str">
        <f t="shared" si="4"/>
        <v>20h00</v>
      </c>
      <c r="E52" s="22"/>
      <c r="F52" s="33" t="s">
        <v>39</v>
      </c>
      <c r="G52" s="34">
        <v>82514</v>
      </c>
      <c r="H52" s="43" t="str">
        <f t="shared" si="5"/>
        <v>19h24</v>
      </c>
      <c r="I52" s="2"/>
      <c r="J52" s="31">
        <f t="shared" si="7"/>
        <v>23240</v>
      </c>
      <c r="K52" s="9"/>
      <c r="L52" s="61" t="str">
        <f t="shared" si="1"/>
        <v/>
      </c>
      <c r="M52" s="9"/>
      <c r="N52" s="44"/>
      <c r="O52" s="9"/>
      <c r="P52" s="63" t="s">
        <v>39</v>
      </c>
      <c r="Q52" s="41">
        <v>82514</v>
      </c>
      <c r="R52" s="43" t="str">
        <f t="shared" si="6"/>
        <v>20h45</v>
      </c>
      <c r="S52" s="2"/>
      <c r="T52" s="32">
        <f t="shared" si="2"/>
        <v>0</v>
      </c>
      <c r="U52" s="9"/>
      <c r="V52" s="61" t="str">
        <f t="shared" si="3"/>
        <v/>
      </c>
      <c r="W52" s="9"/>
      <c r="X52" s="49"/>
      <c r="Y52" s="9"/>
    </row>
    <row r="53" spans="1:25" ht="20.100000000000001" customHeight="1" thickTop="1" thickBot="1" x14ac:dyDescent="0.3">
      <c r="A53" s="18"/>
      <c r="B53" s="38" t="s">
        <v>40</v>
      </c>
      <c r="C53" s="39">
        <v>145106</v>
      </c>
      <c r="D53" s="43" t="str">
        <f t="shared" si="4"/>
        <v>20h00</v>
      </c>
      <c r="E53" s="22"/>
      <c r="F53" s="33" t="s">
        <v>40</v>
      </c>
      <c r="G53" s="34">
        <v>45357</v>
      </c>
      <c r="H53" s="43" t="str">
        <f t="shared" si="5"/>
        <v>19h24</v>
      </c>
      <c r="I53" s="2"/>
      <c r="J53" s="31">
        <f t="shared" si="7"/>
        <v>-99749</v>
      </c>
      <c r="K53" s="9"/>
      <c r="L53" s="61" t="str">
        <f t="shared" si="1"/>
        <v/>
      </c>
      <c r="M53" s="9"/>
      <c r="N53" s="44"/>
      <c r="O53" s="9"/>
      <c r="P53" s="63" t="s">
        <v>40</v>
      </c>
      <c r="Q53" s="41">
        <v>45629</v>
      </c>
      <c r="R53" s="43" t="str">
        <f t="shared" si="6"/>
        <v>20h45</v>
      </c>
      <c r="S53" s="2"/>
      <c r="T53" s="32">
        <f t="shared" si="2"/>
        <v>272</v>
      </c>
      <c r="U53" s="9"/>
      <c r="V53" s="61" t="str">
        <f t="shared" si="3"/>
        <v/>
      </c>
      <c r="W53" s="9"/>
      <c r="X53" s="49"/>
      <c r="Y53" s="9"/>
    </row>
    <row r="54" spans="1:25" ht="20.100000000000001" customHeight="1" thickTop="1" thickBot="1" x14ac:dyDescent="0.3">
      <c r="A54" s="18"/>
      <c r="B54" s="38" t="s">
        <v>41</v>
      </c>
      <c r="C54" s="39">
        <v>23582</v>
      </c>
      <c r="D54" s="43" t="str">
        <f t="shared" si="4"/>
        <v>20h00</v>
      </c>
      <c r="E54" s="22"/>
      <c r="F54" s="33" t="s">
        <v>41</v>
      </c>
      <c r="G54" s="34">
        <v>14993</v>
      </c>
      <c r="H54" s="43" t="str">
        <f t="shared" si="5"/>
        <v>19h24</v>
      </c>
      <c r="I54" s="2"/>
      <c r="J54" s="31">
        <f t="shared" si="7"/>
        <v>-8589</v>
      </c>
      <c r="K54" s="9"/>
      <c r="L54" s="61" t="str">
        <f t="shared" si="1"/>
        <v/>
      </c>
      <c r="M54" s="9"/>
      <c r="N54" s="44"/>
      <c r="O54" s="9"/>
      <c r="P54" s="63" t="s">
        <v>41</v>
      </c>
      <c r="Q54" s="62">
        <v>14993</v>
      </c>
      <c r="R54" s="43" t="str">
        <f t="shared" si="6"/>
        <v>20h45</v>
      </c>
      <c r="S54" s="2"/>
      <c r="T54" s="32">
        <f t="shared" si="2"/>
        <v>0</v>
      </c>
      <c r="U54" s="9"/>
      <c r="V54" s="61" t="str">
        <f t="shared" si="3"/>
        <v/>
      </c>
      <c r="W54" s="9"/>
      <c r="X54" s="49"/>
      <c r="Y54" s="9"/>
    </row>
    <row r="55" spans="1:25" ht="20.100000000000001" customHeight="1" thickTop="1" thickBot="1" x14ac:dyDescent="0.3">
      <c r="A55" s="18"/>
      <c r="B55" s="38" t="s">
        <v>42</v>
      </c>
      <c r="C55" s="39">
        <v>145934</v>
      </c>
      <c r="D55" s="43" t="str">
        <f t="shared" si="4"/>
        <v>20h00</v>
      </c>
      <c r="E55" s="22"/>
      <c r="F55" s="33" t="s">
        <v>42</v>
      </c>
      <c r="G55" s="34">
        <v>171681</v>
      </c>
      <c r="H55" s="43" t="str">
        <f t="shared" si="5"/>
        <v>19h24</v>
      </c>
      <c r="I55" s="2"/>
      <c r="J55" s="31">
        <f t="shared" si="7"/>
        <v>25747</v>
      </c>
      <c r="K55" s="9"/>
      <c r="L55" s="61" t="str">
        <f t="shared" si="1"/>
        <v/>
      </c>
      <c r="M55" s="9"/>
      <c r="N55" s="44"/>
      <c r="O55" s="9"/>
      <c r="P55" s="63" t="s">
        <v>42</v>
      </c>
      <c r="Q55" s="62">
        <v>171681</v>
      </c>
      <c r="R55" s="43" t="str">
        <f t="shared" si="6"/>
        <v>20h45</v>
      </c>
      <c r="S55" s="2"/>
      <c r="T55" s="32">
        <f t="shared" si="2"/>
        <v>0</v>
      </c>
      <c r="U55" s="9"/>
      <c r="V55" s="61" t="str">
        <f t="shared" si="3"/>
        <v/>
      </c>
      <c r="W55" s="9"/>
      <c r="X55" s="49"/>
      <c r="Y55" s="9"/>
    </row>
    <row r="56" spans="1:25" ht="20.100000000000001" customHeight="1" thickTop="1" thickBot="1" x14ac:dyDescent="0.3">
      <c r="A56" s="18"/>
      <c r="B56" s="38" t="s">
        <v>85</v>
      </c>
      <c r="C56" s="39">
        <v>430686</v>
      </c>
      <c r="D56" s="43" t="str">
        <f t="shared" si="4"/>
        <v>20h00</v>
      </c>
      <c r="E56" s="22"/>
      <c r="F56" s="33" t="s">
        <v>85</v>
      </c>
      <c r="G56" s="34">
        <v>118469</v>
      </c>
      <c r="H56" s="43" t="str">
        <f t="shared" si="5"/>
        <v>19h24</v>
      </c>
      <c r="I56" s="2"/>
      <c r="J56" s="31">
        <f t="shared" si="7"/>
        <v>-312217</v>
      </c>
      <c r="K56" s="9"/>
      <c r="L56" s="61" t="str">
        <f t="shared" si="1"/>
        <v>perte de OUF?</v>
      </c>
      <c r="M56" s="9"/>
      <c r="N56" s="44"/>
      <c r="O56" s="9"/>
      <c r="P56" s="63" t="s">
        <v>85</v>
      </c>
      <c r="Q56" s="62">
        <v>118469</v>
      </c>
      <c r="R56" s="43" t="str">
        <f t="shared" si="6"/>
        <v>20h45</v>
      </c>
      <c r="S56" s="2"/>
      <c r="T56" s="32">
        <f t="shared" si="2"/>
        <v>0</v>
      </c>
      <c r="U56" s="9"/>
      <c r="V56" s="61" t="str">
        <f t="shared" si="3"/>
        <v/>
      </c>
      <c r="W56" s="9"/>
      <c r="X56" s="49"/>
      <c r="Y56" s="9"/>
    </row>
    <row r="57" spans="1:25" ht="20.100000000000001" customHeight="1" thickTop="1" thickBot="1" x14ac:dyDescent="0.3">
      <c r="A57" s="18"/>
      <c r="B57" s="38" t="s">
        <v>43</v>
      </c>
      <c r="C57" s="39">
        <v>66478</v>
      </c>
      <c r="D57" s="43" t="str">
        <f t="shared" si="4"/>
        <v>20h00</v>
      </c>
      <c r="E57" s="22"/>
      <c r="F57" s="33" t="s">
        <v>43</v>
      </c>
      <c r="G57" s="34">
        <v>89700</v>
      </c>
      <c r="H57" s="43" t="str">
        <f t="shared" si="5"/>
        <v>19h24</v>
      </c>
      <c r="I57" s="2"/>
      <c r="J57" s="31">
        <f t="shared" si="7"/>
        <v>23222</v>
      </c>
      <c r="K57" s="9"/>
      <c r="L57" s="61" t="str">
        <f t="shared" si="1"/>
        <v/>
      </c>
      <c r="M57" s="9"/>
      <c r="N57" s="44"/>
      <c r="O57" s="9"/>
      <c r="P57" s="63" t="s">
        <v>43</v>
      </c>
      <c r="Q57" s="62">
        <v>89700</v>
      </c>
      <c r="R57" s="43" t="str">
        <f t="shared" si="6"/>
        <v>20h45</v>
      </c>
      <c r="S57" s="2"/>
      <c r="T57" s="32">
        <f t="shared" si="2"/>
        <v>0</v>
      </c>
      <c r="U57" s="9"/>
      <c r="V57" s="61" t="str">
        <f t="shared" si="3"/>
        <v/>
      </c>
      <c r="W57" s="9"/>
      <c r="X57" s="49"/>
      <c r="Y57" s="9"/>
    </row>
    <row r="58" spans="1:25" ht="20.100000000000001" customHeight="1" thickTop="1" thickBot="1" x14ac:dyDescent="0.3">
      <c r="A58" s="18"/>
      <c r="B58" s="38" t="s">
        <v>44</v>
      </c>
      <c r="C58" s="39">
        <v>2286721</v>
      </c>
      <c r="D58" s="43" t="str">
        <f t="shared" si="4"/>
        <v>20h00</v>
      </c>
      <c r="E58" s="22"/>
      <c r="F58" s="33" t="s">
        <v>44</v>
      </c>
      <c r="G58" s="34">
        <v>2564839</v>
      </c>
      <c r="H58" s="43" t="str">
        <f t="shared" si="5"/>
        <v>19h24</v>
      </c>
      <c r="I58" s="2"/>
      <c r="J58" s="31">
        <f t="shared" si="7"/>
        <v>278118</v>
      </c>
      <c r="K58" s="9"/>
      <c r="L58" s="61" t="str">
        <f t="shared" si="1"/>
        <v/>
      </c>
      <c r="M58" s="9"/>
      <c r="N58" s="44"/>
      <c r="O58" s="9"/>
      <c r="P58" s="63" t="s">
        <v>44</v>
      </c>
      <c r="Q58" s="62">
        <v>2564839</v>
      </c>
      <c r="R58" s="43" t="str">
        <f t="shared" si="6"/>
        <v>20h45</v>
      </c>
      <c r="S58" s="2"/>
      <c r="T58" s="32">
        <f t="shared" si="2"/>
        <v>0</v>
      </c>
      <c r="U58" s="9"/>
      <c r="V58" s="61" t="str">
        <f t="shared" si="3"/>
        <v/>
      </c>
      <c r="W58" s="9"/>
      <c r="X58" s="49"/>
      <c r="Y58" s="9"/>
    </row>
    <row r="59" spans="1:25" ht="20.100000000000001" customHeight="1" thickTop="1" thickBot="1" x14ac:dyDescent="0.3">
      <c r="A59" s="18"/>
      <c r="B59" s="38" t="s">
        <v>45</v>
      </c>
      <c r="C59" s="39">
        <v>674655</v>
      </c>
      <c r="D59" s="43" t="str">
        <f t="shared" si="4"/>
        <v>20h00</v>
      </c>
      <c r="E59" s="22"/>
      <c r="F59" s="33" t="s">
        <v>45</v>
      </c>
      <c r="G59" s="34">
        <v>778877</v>
      </c>
      <c r="H59" s="43" t="str">
        <f t="shared" si="5"/>
        <v>19h24</v>
      </c>
      <c r="I59" s="2"/>
      <c r="J59" s="31">
        <f t="shared" si="7"/>
        <v>104222</v>
      </c>
      <c r="K59" s="9"/>
      <c r="L59" s="61" t="str">
        <f t="shared" si="1"/>
        <v/>
      </c>
      <c r="M59" s="9"/>
      <c r="N59" s="44"/>
      <c r="O59" s="9"/>
      <c r="P59" s="63" t="s">
        <v>45</v>
      </c>
      <c r="Q59" s="62">
        <v>778877</v>
      </c>
      <c r="R59" s="43" t="str">
        <f t="shared" si="6"/>
        <v>20h45</v>
      </c>
      <c r="S59" s="2"/>
      <c r="T59" s="32">
        <f t="shared" si="2"/>
        <v>0</v>
      </c>
      <c r="U59" s="9"/>
      <c r="V59" s="61" t="str">
        <f t="shared" si="3"/>
        <v/>
      </c>
      <c r="W59" s="9"/>
      <c r="X59" s="49"/>
      <c r="Y59" s="9"/>
    </row>
    <row r="60" spans="1:25" ht="20.100000000000001" customHeight="1" thickTop="1" thickBot="1" x14ac:dyDescent="0.3">
      <c r="A60" s="18"/>
      <c r="B60" s="38" t="s">
        <v>46</v>
      </c>
      <c r="C60" s="39">
        <v>262281</v>
      </c>
      <c r="D60" s="43" t="str">
        <f t="shared" si="4"/>
        <v>20h00</v>
      </c>
      <c r="E60" s="22"/>
      <c r="F60" s="33" t="s">
        <v>46</v>
      </c>
      <c r="G60" s="34">
        <v>262281</v>
      </c>
      <c r="H60" s="43" t="str">
        <f t="shared" si="5"/>
        <v>19h24</v>
      </c>
      <c r="I60" s="2"/>
      <c r="J60" s="31">
        <f t="shared" si="7"/>
        <v>0</v>
      </c>
      <c r="K60" s="9"/>
      <c r="L60" s="61" t="str">
        <f t="shared" si="1"/>
        <v/>
      </c>
      <c r="M60" s="9"/>
      <c r="N60" s="44"/>
      <c r="O60" s="9"/>
      <c r="P60" s="63" t="s">
        <v>46</v>
      </c>
      <c r="Q60" s="41">
        <v>185825</v>
      </c>
      <c r="R60" s="43" t="str">
        <f t="shared" si="6"/>
        <v>20h45</v>
      </c>
      <c r="S60" s="2"/>
      <c r="T60" s="32">
        <f t="shared" si="2"/>
        <v>-76456</v>
      </c>
      <c r="U60" s="9"/>
      <c r="V60" s="61" t="str">
        <f t="shared" si="3"/>
        <v/>
      </c>
      <c r="W60" s="9"/>
      <c r="X60" s="49"/>
      <c r="Y60" s="9"/>
    </row>
    <row r="61" spans="1:25" ht="20.100000000000001" customHeight="1" thickTop="1" thickBot="1" x14ac:dyDescent="0.3">
      <c r="A61" s="18"/>
      <c r="B61" s="38" t="s">
        <v>47</v>
      </c>
      <c r="C61" s="39">
        <v>1064406</v>
      </c>
      <c r="D61" s="43" t="str">
        <f t="shared" si="4"/>
        <v>20h00</v>
      </c>
      <c r="E61" s="22"/>
      <c r="F61" s="33" t="s">
        <v>47</v>
      </c>
      <c r="G61" s="34">
        <v>1104427</v>
      </c>
      <c r="H61" s="43" t="str">
        <f t="shared" si="5"/>
        <v>19h24</v>
      </c>
      <c r="I61" s="2"/>
      <c r="J61" s="31">
        <f t="shared" si="7"/>
        <v>40021</v>
      </c>
      <c r="K61" s="9"/>
      <c r="L61" s="61" t="str">
        <f t="shared" si="1"/>
        <v/>
      </c>
      <c r="M61" s="9"/>
      <c r="N61" s="44"/>
      <c r="O61" s="9"/>
      <c r="P61" s="63" t="s">
        <v>47</v>
      </c>
      <c r="Q61" s="41">
        <v>1104427</v>
      </c>
      <c r="R61" s="43" t="str">
        <f t="shared" si="6"/>
        <v>20h45</v>
      </c>
      <c r="S61" s="2"/>
      <c r="T61" s="32">
        <f t="shared" si="2"/>
        <v>0</v>
      </c>
      <c r="U61" s="9"/>
      <c r="V61" s="61" t="str">
        <f t="shared" si="3"/>
        <v/>
      </c>
      <c r="W61" s="9"/>
      <c r="X61" s="49"/>
      <c r="Y61" s="9"/>
    </row>
    <row r="62" spans="1:25" ht="20.100000000000001" customHeight="1" thickTop="1" thickBot="1" x14ac:dyDescent="0.3">
      <c r="A62" s="18"/>
      <c r="B62" s="38" t="s">
        <v>48</v>
      </c>
      <c r="C62" s="39">
        <v>223202</v>
      </c>
      <c r="D62" s="43" t="str">
        <f t="shared" si="4"/>
        <v>20h00</v>
      </c>
      <c r="E62" s="22"/>
      <c r="F62" s="33" t="s">
        <v>48</v>
      </c>
      <c r="G62" s="34">
        <v>199564</v>
      </c>
      <c r="H62" s="43" t="str">
        <f t="shared" si="5"/>
        <v>19h24</v>
      </c>
      <c r="I62" s="2"/>
      <c r="J62" s="31">
        <f t="shared" si="7"/>
        <v>-23638</v>
      </c>
      <c r="K62" s="9"/>
      <c r="L62" s="61" t="str">
        <f t="shared" si="1"/>
        <v/>
      </c>
      <c r="M62" s="9"/>
      <c r="N62" s="44"/>
      <c r="O62" s="9"/>
      <c r="P62" s="63" t="s">
        <v>48</v>
      </c>
      <c r="Q62" s="41">
        <v>199564</v>
      </c>
      <c r="R62" s="43" t="str">
        <f t="shared" si="6"/>
        <v>20h45</v>
      </c>
      <c r="S62" s="2"/>
      <c r="T62" s="32">
        <f t="shared" si="2"/>
        <v>0</v>
      </c>
      <c r="U62" s="9"/>
      <c r="V62" s="61" t="str">
        <f t="shared" si="3"/>
        <v/>
      </c>
      <c r="W62" s="9"/>
      <c r="X62" s="49"/>
      <c r="Y62" s="9"/>
    </row>
    <row r="63" spans="1:25" ht="20.100000000000001" customHeight="1" thickTop="1" thickBot="1" x14ac:dyDescent="0.3">
      <c r="A63" s="18"/>
      <c r="B63" s="38" t="s">
        <v>49</v>
      </c>
      <c r="C63" s="39">
        <v>107358</v>
      </c>
      <c r="D63" s="43" t="str">
        <f t="shared" si="4"/>
        <v>20h00</v>
      </c>
      <c r="E63" s="22"/>
      <c r="F63" s="33" t="s">
        <v>49</v>
      </c>
      <c r="G63" s="34">
        <v>80257</v>
      </c>
      <c r="H63" s="43" t="str">
        <f t="shared" si="5"/>
        <v>19h24</v>
      </c>
      <c r="I63" s="2"/>
      <c r="J63" s="31">
        <f t="shared" si="7"/>
        <v>-27101</v>
      </c>
      <c r="K63" s="9"/>
      <c r="L63" s="61" t="str">
        <f t="shared" si="1"/>
        <v/>
      </c>
      <c r="M63" s="9"/>
      <c r="N63" s="44"/>
      <c r="O63" s="9"/>
      <c r="P63" s="63" t="s">
        <v>49</v>
      </c>
      <c r="Q63" s="41">
        <v>80257</v>
      </c>
      <c r="R63" s="43" t="str">
        <f t="shared" si="6"/>
        <v>20h45</v>
      </c>
      <c r="S63" s="2"/>
      <c r="T63" s="32">
        <f t="shared" si="2"/>
        <v>0</v>
      </c>
      <c r="U63" s="9"/>
      <c r="V63" s="61" t="str">
        <f t="shared" si="3"/>
        <v/>
      </c>
      <c r="W63" s="9"/>
      <c r="X63" s="49"/>
      <c r="Y63" s="9"/>
    </row>
    <row r="64" spans="1:25" ht="20.100000000000001" customHeight="1" thickTop="1" thickBot="1" x14ac:dyDescent="0.3">
      <c r="A64" s="18"/>
      <c r="B64" s="38" t="s">
        <v>50</v>
      </c>
      <c r="C64" s="39">
        <v>366389</v>
      </c>
      <c r="D64" s="43" t="str">
        <f t="shared" si="4"/>
        <v>20h00</v>
      </c>
      <c r="E64" s="22"/>
      <c r="F64" s="33" t="s">
        <v>50</v>
      </c>
      <c r="G64" s="34">
        <v>250195</v>
      </c>
      <c r="H64" s="43" t="str">
        <f t="shared" si="5"/>
        <v>19h24</v>
      </c>
      <c r="I64" s="2"/>
      <c r="J64" s="31">
        <f t="shared" si="7"/>
        <v>-116194</v>
      </c>
      <c r="K64" s="9"/>
      <c r="L64" s="61" t="str">
        <f t="shared" si="1"/>
        <v>perte de OUF?</v>
      </c>
      <c r="M64" s="9"/>
      <c r="N64" s="44"/>
      <c r="O64" s="9"/>
      <c r="P64" s="63" t="s">
        <v>50</v>
      </c>
      <c r="Q64" s="62">
        <v>250195</v>
      </c>
      <c r="R64" s="43" t="str">
        <f t="shared" si="6"/>
        <v>20h45</v>
      </c>
      <c r="S64" s="2"/>
      <c r="T64" s="32">
        <f t="shared" si="2"/>
        <v>0</v>
      </c>
      <c r="U64" s="9"/>
      <c r="V64" s="61" t="str">
        <f t="shared" si="3"/>
        <v/>
      </c>
      <c r="W64" s="9"/>
      <c r="X64" s="49"/>
      <c r="Y64" s="9"/>
    </row>
    <row r="65" spans="1:25" ht="20.100000000000001" customHeight="1" thickTop="1" thickBot="1" x14ac:dyDescent="0.3">
      <c r="A65" s="18"/>
      <c r="B65" s="38" t="s">
        <v>51</v>
      </c>
      <c r="C65" s="39">
        <v>69300</v>
      </c>
      <c r="D65" s="43" t="str">
        <f t="shared" si="4"/>
        <v>20h00</v>
      </c>
      <c r="E65" s="22"/>
      <c r="F65" s="33" t="s">
        <v>51</v>
      </c>
      <c r="G65" s="34">
        <v>95745</v>
      </c>
      <c r="H65" s="43" t="str">
        <f t="shared" si="5"/>
        <v>19h24</v>
      </c>
      <c r="I65" s="2"/>
      <c r="J65" s="31">
        <f t="shared" si="7"/>
        <v>26445</v>
      </c>
      <c r="K65" s="9"/>
      <c r="L65" s="61" t="str">
        <f t="shared" si="1"/>
        <v/>
      </c>
      <c r="M65" s="9"/>
      <c r="N65" s="44"/>
      <c r="O65" s="9"/>
      <c r="P65" s="63" t="s">
        <v>51</v>
      </c>
      <c r="Q65" s="62">
        <v>95745</v>
      </c>
      <c r="R65" s="43" t="str">
        <f t="shared" si="6"/>
        <v>20h45</v>
      </c>
      <c r="S65" s="2"/>
      <c r="T65" s="32">
        <f t="shared" si="2"/>
        <v>0</v>
      </c>
      <c r="U65" s="9"/>
      <c r="V65" s="61" t="str">
        <f t="shared" si="3"/>
        <v/>
      </c>
      <c r="W65" s="9"/>
      <c r="X65" s="49"/>
      <c r="Y65" s="9"/>
    </row>
    <row r="66" spans="1:25" ht="20.100000000000001" customHeight="1" thickTop="1" thickBot="1" x14ac:dyDescent="0.3">
      <c r="A66" s="18"/>
      <c r="B66" s="38" t="s">
        <v>52</v>
      </c>
      <c r="C66" s="39">
        <v>225748</v>
      </c>
      <c r="D66" s="43" t="str">
        <f t="shared" si="4"/>
        <v>20h00</v>
      </c>
      <c r="E66" s="22"/>
      <c r="F66" s="35" t="s">
        <v>94</v>
      </c>
      <c r="G66" s="34">
        <v>0</v>
      </c>
      <c r="H66" s="43" t="str">
        <f t="shared" si="5"/>
        <v>19h24</v>
      </c>
      <c r="I66" s="2"/>
      <c r="J66" s="31">
        <f t="shared" si="7"/>
        <v>-225748</v>
      </c>
      <c r="K66" s="9"/>
      <c r="L66" s="61" t="str">
        <f t="shared" si="1"/>
        <v>perte de OUF?</v>
      </c>
      <c r="M66" s="9"/>
      <c r="N66" s="44"/>
      <c r="O66" s="9"/>
      <c r="P66" s="67" t="s">
        <v>94</v>
      </c>
      <c r="Q66" s="62">
        <v>0</v>
      </c>
      <c r="R66" s="43" t="str">
        <f t="shared" si="6"/>
        <v>20h45</v>
      </c>
      <c r="S66" s="2"/>
      <c r="T66" s="32">
        <f t="shared" si="2"/>
        <v>0</v>
      </c>
      <c r="U66" s="9"/>
      <c r="V66" s="61" t="str">
        <f t="shared" si="3"/>
        <v/>
      </c>
      <c r="W66" s="9"/>
      <c r="X66" s="49"/>
      <c r="Y66" s="9"/>
    </row>
    <row r="67" spans="1:25" ht="20.100000000000001" customHeight="1" thickTop="1" thickBot="1" x14ac:dyDescent="0.3">
      <c r="A67" s="18"/>
      <c r="B67" s="38" t="s">
        <v>86</v>
      </c>
      <c r="C67" s="39">
        <v>263338</v>
      </c>
      <c r="D67" s="43" t="str">
        <f t="shared" si="4"/>
        <v>20h00</v>
      </c>
      <c r="E67" s="22"/>
      <c r="F67" s="33" t="s">
        <v>86</v>
      </c>
      <c r="G67" s="34">
        <v>154369</v>
      </c>
      <c r="H67" s="43" t="str">
        <f t="shared" si="5"/>
        <v>19h24</v>
      </c>
      <c r="I67" s="2"/>
      <c r="J67" s="31">
        <f t="shared" si="7"/>
        <v>-108969</v>
      </c>
      <c r="K67" s="9"/>
      <c r="L67" s="61" t="str">
        <f t="shared" si="1"/>
        <v>perte de OUF?</v>
      </c>
      <c r="M67" s="9"/>
      <c r="N67" s="44"/>
      <c r="O67" s="9"/>
      <c r="P67" s="63" t="s">
        <v>86</v>
      </c>
      <c r="Q67" s="62">
        <v>185920</v>
      </c>
      <c r="R67" s="43" t="str">
        <f t="shared" si="6"/>
        <v>20h45</v>
      </c>
      <c r="S67" s="2"/>
      <c r="T67" s="32">
        <f t="shared" si="2"/>
        <v>31551</v>
      </c>
      <c r="U67" s="9"/>
      <c r="V67" s="61" t="str">
        <f t="shared" si="3"/>
        <v/>
      </c>
      <c r="W67" s="9"/>
      <c r="X67" s="49"/>
      <c r="Y67" s="9"/>
    </row>
    <row r="68" spans="1:25" ht="20.100000000000001" customHeight="1" thickTop="1" thickBot="1" x14ac:dyDescent="0.3">
      <c r="A68" s="18"/>
      <c r="B68" s="38" t="s">
        <v>53</v>
      </c>
      <c r="C68" s="39">
        <v>415366</v>
      </c>
      <c r="D68" s="43" t="str">
        <f t="shared" si="4"/>
        <v>20h00</v>
      </c>
      <c r="E68" s="22"/>
      <c r="F68" s="33" t="s">
        <v>53</v>
      </c>
      <c r="G68" s="34">
        <v>415366</v>
      </c>
      <c r="H68" s="43" t="str">
        <f t="shared" si="5"/>
        <v>19h24</v>
      </c>
      <c r="I68" s="2"/>
      <c r="J68" s="31">
        <f t="shared" si="7"/>
        <v>0</v>
      </c>
      <c r="K68" s="9"/>
      <c r="L68" s="61" t="str">
        <f t="shared" si="1"/>
        <v/>
      </c>
      <c r="M68" s="9"/>
      <c r="N68" s="44"/>
      <c r="O68" s="9"/>
      <c r="P68" s="63" t="s">
        <v>53</v>
      </c>
      <c r="Q68" s="62">
        <v>415366</v>
      </c>
      <c r="R68" s="43" t="str">
        <f t="shared" si="6"/>
        <v>20h45</v>
      </c>
      <c r="S68" s="2"/>
      <c r="T68" s="32">
        <f t="shared" si="2"/>
        <v>0</v>
      </c>
      <c r="U68" s="9"/>
      <c r="V68" s="61" t="str">
        <f t="shared" si="3"/>
        <v/>
      </c>
      <c r="W68" s="9"/>
      <c r="X68" s="49"/>
      <c r="Y68" s="9"/>
    </row>
    <row r="69" spans="1:25" ht="20.100000000000001" customHeight="1" thickTop="1" thickBot="1" x14ac:dyDescent="0.3">
      <c r="A69" s="18"/>
      <c r="B69" s="38" t="s">
        <v>54</v>
      </c>
      <c r="C69" s="39">
        <v>99678</v>
      </c>
      <c r="D69" s="43" t="str">
        <f t="shared" si="4"/>
        <v>20h00</v>
      </c>
      <c r="E69" s="22"/>
      <c r="F69" s="33" t="s">
        <v>54</v>
      </c>
      <c r="G69" s="34">
        <v>27092</v>
      </c>
      <c r="H69" s="43" t="str">
        <f t="shared" si="5"/>
        <v>19h24</v>
      </c>
      <c r="I69" s="2"/>
      <c r="J69" s="31">
        <f t="shared" si="7"/>
        <v>-72586</v>
      </c>
      <c r="K69" s="9"/>
      <c r="L69" s="61" t="str">
        <f t="shared" si="1"/>
        <v/>
      </c>
      <c r="M69" s="9"/>
      <c r="N69" s="44"/>
      <c r="O69" s="9"/>
      <c r="P69" s="63" t="s">
        <v>54</v>
      </c>
      <c r="Q69" s="62">
        <v>21674</v>
      </c>
      <c r="R69" s="43" t="str">
        <f t="shared" si="6"/>
        <v>20h45</v>
      </c>
      <c r="S69" s="2"/>
      <c r="T69" s="32">
        <f t="shared" si="2"/>
        <v>-5418</v>
      </c>
      <c r="U69" s="9"/>
      <c r="V69" s="61" t="str">
        <f t="shared" si="3"/>
        <v/>
      </c>
      <c r="W69" s="9"/>
      <c r="X69" s="49"/>
      <c r="Y69" s="9"/>
    </row>
    <row r="70" spans="1:25" ht="20.100000000000001" customHeight="1" thickTop="1" thickBot="1" x14ac:dyDescent="0.3">
      <c r="A70" s="18"/>
      <c r="B70" s="38" t="s">
        <v>55</v>
      </c>
      <c r="C70" s="39">
        <v>32109</v>
      </c>
      <c r="D70" s="43" t="str">
        <f t="shared" si="4"/>
        <v>20h00</v>
      </c>
      <c r="E70" s="22"/>
      <c r="F70" s="33" t="s">
        <v>55</v>
      </c>
      <c r="G70" s="34">
        <v>48473</v>
      </c>
      <c r="H70" s="43" t="str">
        <f t="shared" si="5"/>
        <v>19h24</v>
      </c>
      <c r="I70" s="2"/>
      <c r="J70" s="31">
        <f t="shared" si="7"/>
        <v>16364</v>
      </c>
      <c r="K70" s="9"/>
      <c r="L70" s="61" t="str">
        <f t="shared" si="1"/>
        <v/>
      </c>
      <c r="M70" s="9"/>
      <c r="N70" s="44"/>
      <c r="O70" s="9"/>
      <c r="P70" s="63" t="s">
        <v>55</v>
      </c>
      <c r="Q70" s="41">
        <v>51066</v>
      </c>
      <c r="R70" s="43" t="str">
        <f t="shared" si="6"/>
        <v>20h45</v>
      </c>
      <c r="S70" s="2"/>
      <c r="T70" s="32">
        <f t="shared" si="2"/>
        <v>2593</v>
      </c>
      <c r="U70" s="9"/>
      <c r="V70" s="61" t="str">
        <f t="shared" si="3"/>
        <v/>
      </c>
      <c r="W70" s="9"/>
      <c r="X70" s="49"/>
      <c r="Y70" s="9"/>
    </row>
    <row r="71" spans="1:25" ht="20.100000000000001" customHeight="1" thickTop="1" thickBot="1" x14ac:dyDescent="0.3">
      <c r="A71" s="18"/>
      <c r="B71" s="38" t="s">
        <v>56</v>
      </c>
      <c r="C71" s="39">
        <v>19022</v>
      </c>
      <c r="D71" s="43" t="str">
        <f t="shared" si="4"/>
        <v>20h00</v>
      </c>
      <c r="E71" s="22"/>
      <c r="F71" s="35" t="s">
        <v>94</v>
      </c>
      <c r="G71" s="34">
        <v>0</v>
      </c>
      <c r="H71" s="43" t="str">
        <f t="shared" si="5"/>
        <v>19h24</v>
      </c>
      <c r="I71" s="2"/>
      <c r="J71" s="31">
        <f t="shared" si="7"/>
        <v>-19022</v>
      </c>
      <c r="K71" s="9"/>
      <c r="L71" s="61" t="str">
        <f t="shared" si="1"/>
        <v/>
      </c>
      <c r="M71" s="9"/>
      <c r="N71" s="44"/>
      <c r="O71" s="9"/>
      <c r="P71" s="67" t="s">
        <v>94</v>
      </c>
      <c r="Q71" s="41">
        <v>0</v>
      </c>
      <c r="R71" s="43" t="str">
        <f t="shared" si="6"/>
        <v>20h45</v>
      </c>
      <c r="S71" s="2"/>
      <c r="T71" s="32">
        <f t="shared" si="2"/>
        <v>0</v>
      </c>
      <c r="U71" s="9"/>
      <c r="V71" s="61" t="str">
        <f t="shared" si="3"/>
        <v/>
      </c>
      <c r="W71" s="9"/>
      <c r="X71" s="49"/>
      <c r="Y71" s="9"/>
    </row>
    <row r="72" spans="1:25" ht="20.100000000000001" customHeight="1" thickTop="1" thickBot="1" x14ac:dyDescent="0.3">
      <c r="A72" s="18"/>
      <c r="B72" s="38" t="s">
        <v>57</v>
      </c>
      <c r="C72" s="39">
        <v>68024</v>
      </c>
      <c r="D72" s="43" t="str">
        <f t="shared" si="4"/>
        <v>20h00</v>
      </c>
      <c r="E72" s="22"/>
      <c r="F72" s="33" t="s">
        <v>57</v>
      </c>
      <c r="G72" s="34">
        <v>34749</v>
      </c>
      <c r="H72" s="43" t="str">
        <f t="shared" si="5"/>
        <v>19h24</v>
      </c>
      <c r="I72" s="2"/>
      <c r="J72" s="31">
        <f t="shared" si="7"/>
        <v>-33275</v>
      </c>
      <c r="K72" s="9"/>
      <c r="L72" s="61" t="str">
        <f t="shared" si="1"/>
        <v/>
      </c>
      <c r="M72" s="9"/>
      <c r="N72" s="44"/>
      <c r="O72" s="9"/>
      <c r="P72" s="63" t="s">
        <v>57</v>
      </c>
      <c r="Q72" s="62">
        <v>34749</v>
      </c>
      <c r="R72" s="43" t="str">
        <f t="shared" si="6"/>
        <v>20h45</v>
      </c>
      <c r="S72" s="2"/>
      <c r="T72" s="32">
        <f t="shared" si="2"/>
        <v>0</v>
      </c>
      <c r="U72" s="9"/>
      <c r="V72" s="61" t="str">
        <f t="shared" si="3"/>
        <v/>
      </c>
      <c r="W72" s="9"/>
      <c r="X72" s="49"/>
      <c r="Y72" s="9"/>
    </row>
    <row r="73" spans="1:25" ht="20.100000000000001" customHeight="1" thickTop="1" thickBot="1" x14ac:dyDescent="0.3">
      <c r="A73" s="18"/>
      <c r="B73" s="38" t="s">
        <v>58</v>
      </c>
      <c r="C73" s="39">
        <v>74534</v>
      </c>
      <c r="D73" s="43" t="str">
        <f t="shared" si="4"/>
        <v>20h00</v>
      </c>
      <c r="E73" s="22"/>
      <c r="F73" s="33" t="s">
        <v>58</v>
      </c>
      <c r="G73" s="34">
        <v>102991</v>
      </c>
      <c r="H73" s="43" t="str">
        <f t="shared" si="5"/>
        <v>19h24</v>
      </c>
      <c r="I73" s="2"/>
      <c r="J73" s="31">
        <f t="shared" si="7"/>
        <v>28457</v>
      </c>
      <c r="K73" s="9"/>
      <c r="L73" s="61" t="str">
        <f t="shared" si="1"/>
        <v/>
      </c>
      <c r="M73" s="9"/>
      <c r="N73" s="44"/>
      <c r="O73" s="9"/>
      <c r="P73" s="63" t="s">
        <v>58</v>
      </c>
      <c r="Q73" s="62">
        <v>125284</v>
      </c>
      <c r="R73" s="43" t="str">
        <f t="shared" si="6"/>
        <v>20h45</v>
      </c>
      <c r="S73" s="2"/>
      <c r="T73" s="32">
        <f t="shared" si="2"/>
        <v>22293</v>
      </c>
      <c r="U73" s="9"/>
      <c r="V73" s="61" t="str">
        <f t="shared" si="3"/>
        <v/>
      </c>
      <c r="W73" s="9"/>
      <c r="X73" s="49"/>
      <c r="Y73" s="9"/>
    </row>
    <row r="74" spans="1:25" ht="20.100000000000001" customHeight="1" thickTop="1" thickBot="1" x14ac:dyDescent="0.3">
      <c r="A74" s="18"/>
      <c r="B74" s="38" t="s">
        <v>59</v>
      </c>
      <c r="C74" s="39">
        <v>24303</v>
      </c>
      <c r="D74" s="43" t="str">
        <f t="shared" si="4"/>
        <v>20h00</v>
      </c>
      <c r="E74" s="22"/>
      <c r="F74" s="33" t="s">
        <v>59</v>
      </c>
      <c r="G74" s="34">
        <v>30791</v>
      </c>
      <c r="H74" s="43" t="str">
        <f t="shared" si="5"/>
        <v>19h24</v>
      </c>
      <c r="I74" s="2"/>
      <c r="J74" s="31">
        <f t="shared" ref="J74:J105" si="8">G74-C74</f>
        <v>6488</v>
      </c>
      <c r="K74" s="9"/>
      <c r="L74" s="61" t="str">
        <f t="shared" ref="L74:L113" si="9">IF(J74&lt;-100000,"perte de OUF?","")</f>
        <v/>
      </c>
      <c r="M74" s="9"/>
      <c r="N74" s="44"/>
      <c r="O74" s="9"/>
      <c r="P74" s="63" t="s">
        <v>59</v>
      </c>
      <c r="Q74" s="62">
        <v>30791</v>
      </c>
      <c r="R74" s="43" t="str">
        <f t="shared" si="6"/>
        <v>20h45</v>
      </c>
      <c r="S74" s="2"/>
      <c r="T74" s="32">
        <f t="shared" ref="T74:T113" si="10">Q74-G74</f>
        <v>0</v>
      </c>
      <c r="U74" s="9"/>
      <c r="V74" s="61" t="str">
        <f t="shared" ref="V74:V113" si="11">IF(T74&lt;-100000,"perte de OUF?","")</f>
        <v/>
      </c>
      <c r="W74" s="9"/>
      <c r="X74" s="49"/>
      <c r="Y74" s="9"/>
    </row>
    <row r="75" spans="1:25" ht="20.100000000000001" customHeight="1" thickTop="1" thickBot="1" x14ac:dyDescent="0.3">
      <c r="A75" s="18"/>
      <c r="B75" s="38" t="s">
        <v>60</v>
      </c>
      <c r="C75" s="39">
        <v>116457</v>
      </c>
      <c r="D75" s="43" t="str">
        <f t="shared" ref="D75:D113" si="12">D74</f>
        <v>20h00</v>
      </c>
      <c r="E75" s="22"/>
      <c r="F75" s="33" t="s">
        <v>60</v>
      </c>
      <c r="G75" s="34">
        <v>135052</v>
      </c>
      <c r="H75" s="43" t="str">
        <f t="shared" ref="H75:H113" si="13">H74</f>
        <v>19h24</v>
      </c>
      <c r="I75" s="2"/>
      <c r="J75" s="31">
        <f t="shared" si="8"/>
        <v>18595</v>
      </c>
      <c r="K75" s="9"/>
      <c r="L75" s="61" t="str">
        <f t="shared" si="9"/>
        <v/>
      </c>
      <c r="M75" s="9"/>
      <c r="N75" s="44"/>
      <c r="O75" s="9"/>
      <c r="P75" s="40" t="s">
        <v>60</v>
      </c>
      <c r="Q75" s="62">
        <v>135052</v>
      </c>
      <c r="R75" s="43" t="str">
        <f t="shared" ref="R75:R113" si="14">R74</f>
        <v>20h45</v>
      </c>
      <c r="S75" s="2"/>
      <c r="T75" s="32">
        <f t="shared" si="10"/>
        <v>0</v>
      </c>
      <c r="U75" s="9"/>
      <c r="V75" s="61" t="str">
        <f t="shared" si="11"/>
        <v/>
      </c>
      <c r="W75" s="9"/>
      <c r="X75" s="49"/>
      <c r="Y75" s="9"/>
    </row>
    <row r="76" spans="1:25" ht="20.100000000000001" customHeight="1" thickTop="1" thickBot="1" x14ac:dyDescent="0.3">
      <c r="A76" s="18"/>
      <c r="B76" s="38" t="s">
        <v>61</v>
      </c>
      <c r="C76" s="39">
        <v>18551</v>
      </c>
      <c r="D76" s="43" t="str">
        <f t="shared" si="12"/>
        <v>20h00</v>
      </c>
      <c r="E76" s="22"/>
      <c r="F76" s="33" t="s">
        <v>61</v>
      </c>
      <c r="G76" s="34">
        <v>17082</v>
      </c>
      <c r="H76" s="43" t="str">
        <f t="shared" si="13"/>
        <v>19h24</v>
      </c>
      <c r="I76" s="2"/>
      <c r="J76" s="31">
        <f t="shared" si="8"/>
        <v>-1469</v>
      </c>
      <c r="K76" s="9"/>
      <c r="L76" s="61" t="str">
        <f t="shared" si="9"/>
        <v/>
      </c>
      <c r="M76" s="9"/>
      <c r="N76" s="44"/>
      <c r="O76" s="9"/>
      <c r="P76" s="40" t="s">
        <v>61</v>
      </c>
      <c r="Q76" s="62">
        <v>13666</v>
      </c>
      <c r="R76" s="43" t="str">
        <f t="shared" si="14"/>
        <v>20h45</v>
      </c>
      <c r="S76" s="2"/>
      <c r="T76" s="32">
        <f t="shared" si="10"/>
        <v>-3416</v>
      </c>
      <c r="U76" s="9"/>
      <c r="V76" s="61" t="str">
        <f t="shared" si="11"/>
        <v/>
      </c>
      <c r="W76" s="9"/>
      <c r="X76" s="49"/>
      <c r="Y76" s="9"/>
    </row>
    <row r="77" spans="1:25" ht="20.100000000000001" customHeight="1" thickTop="1" thickBot="1" x14ac:dyDescent="0.3">
      <c r="A77" s="18"/>
      <c r="B77" s="38" t="s">
        <v>62</v>
      </c>
      <c r="C77" s="39">
        <v>483143</v>
      </c>
      <c r="D77" s="43" t="str">
        <f t="shared" si="12"/>
        <v>20h00</v>
      </c>
      <c r="E77" s="22"/>
      <c r="F77" s="33" t="s">
        <v>62</v>
      </c>
      <c r="G77" s="34">
        <v>546089</v>
      </c>
      <c r="H77" s="43" t="str">
        <f t="shared" si="13"/>
        <v>19h24</v>
      </c>
      <c r="I77" s="2"/>
      <c r="J77" s="31">
        <f t="shared" si="8"/>
        <v>62946</v>
      </c>
      <c r="K77" s="9"/>
      <c r="L77" s="61" t="str">
        <f t="shared" si="9"/>
        <v/>
      </c>
      <c r="M77" s="9"/>
      <c r="N77" s="44"/>
      <c r="O77" s="9"/>
      <c r="P77" s="40" t="s">
        <v>62</v>
      </c>
      <c r="Q77" s="62">
        <v>611678</v>
      </c>
      <c r="R77" s="43" t="str">
        <f t="shared" si="14"/>
        <v>20h45</v>
      </c>
      <c r="S77" s="2"/>
      <c r="T77" s="32">
        <f t="shared" si="10"/>
        <v>65589</v>
      </c>
      <c r="U77" s="9"/>
      <c r="V77" s="61" t="str">
        <f t="shared" si="11"/>
        <v/>
      </c>
      <c r="W77" s="9"/>
      <c r="X77" s="49"/>
      <c r="Y77" s="9"/>
    </row>
    <row r="78" spans="1:25" ht="20.100000000000001" customHeight="1" thickTop="1" thickBot="1" x14ac:dyDescent="0.3">
      <c r="A78" s="18"/>
      <c r="B78" s="38" t="s">
        <v>63</v>
      </c>
      <c r="C78" s="39">
        <v>116571</v>
      </c>
      <c r="D78" s="43" t="str">
        <f t="shared" si="12"/>
        <v>20h00</v>
      </c>
      <c r="E78" s="22"/>
      <c r="F78" s="33" t="s">
        <v>63</v>
      </c>
      <c r="G78" s="34">
        <v>102220</v>
      </c>
      <c r="H78" s="43" t="str">
        <f t="shared" si="13"/>
        <v>19h24</v>
      </c>
      <c r="I78" s="2"/>
      <c r="J78" s="31">
        <f t="shared" si="8"/>
        <v>-14351</v>
      </c>
      <c r="K78" s="9"/>
      <c r="L78" s="61" t="str">
        <f t="shared" si="9"/>
        <v/>
      </c>
      <c r="M78" s="9"/>
      <c r="N78" s="44"/>
      <c r="O78" s="9"/>
      <c r="P78" s="40" t="s">
        <v>63</v>
      </c>
      <c r="Q78" s="41">
        <v>102220</v>
      </c>
      <c r="R78" s="43" t="str">
        <f t="shared" si="14"/>
        <v>20h45</v>
      </c>
      <c r="S78" s="2"/>
      <c r="T78" s="32">
        <f t="shared" si="10"/>
        <v>0</v>
      </c>
      <c r="U78" s="9"/>
      <c r="V78" s="61" t="str">
        <f t="shared" si="11"/>
        <v/>
      </c>
      <c r="W78" s="9"/>
      <c r="X78" s="49"/>
      <c r="Y78" s="9"/>
    </row>
    <row r="79" spans="1:25" ht="20.100000000000001" customHeight="1" thickTop="1" thickBot="1" x14ac:dyDescent="0.3">
      <c r="A79" s="18"/>
      <c r="B79" s="38" t="s">
        <v>64</v>
      </c>
      <c r="C79" s="39">
        <v>147560</v>
      </c>
      <c r="D79" s="43" t="str">
        <f t="shared" si="12"/>
        <v>20h00</v>
      </c>
      <c r="E79" s="22"/>
      <c r="F79" s="33" t="s">
        <v>64</v>
      </c>
      <c r="G79" s="34">
        <v>101414</v>
      </c>
      <c r="H79" s="43" t="str">
        <f t="shared" si="13"/>
        <v>19h24</v>
      </c>
      <c r="I79" s="2"/>
      <c r="J79" s="31">
        <f t="shared" si="8"/>
        <v>-46146</v>
      </c>
      <c r="K79" s="9"/>
      <c r="L79" s="61" t="str">
        <f t="shared" si="9"/>
        <v/>
      </c>
      <c r="M79" s="9"/>
      <c r="N79" s="44"/>
      <c r="O79" s="9"/>
      <c r="P79" s="40" t="s">
        <v>64</v>
      </c>
      <c r="Q79" s="41">
        <v>101414</v>
      </c>
      <c r="R79" s="43" t="str">
        <f t="shared" si="14"/>
        <v>20h45</v>
      </c>
      <c r="S79" s="2"/>
      <c r="T79" s="32">
        <f t="shared" si="10"/>
        <v>0</v>
      </c>
      <c r="U79" s="9"/>
      <c r="V79" s="61" t="str">
        <f t="shared" si="11"/>
        <v/>
      </c>
      <c r="W79" s="9"/>
      <c r="X79" s="49"/>
      <c r="Y79" s="9"/>
    </row>
    <row r="80" spans="1:25" ht="20.100000000000001" customHeight="1" thickTop="1" thickBot="1" x14ac:dyDescent="0.3">
      <c r="A80" s="18"/>
      <c r="B80" s="38" t="s">
        <v>65</v>
      </c>
      <c r="C80" s="39">
        <v>110659</v>
      </c>
      <c r="D80" s="43" t="str">
        <f t="shared" si="12"/>
        <v>20h00</v>
      </c>
      <c r="E80" s="22"/>
      <c r="F80" s="33" t="s">
        <v>65</v>
      </c>
      <c r="G80" s="34">
        <v>47323</v>
      </c>
      <c r="H80" s="43" t="str">
        <f t="shared" si="13"/>
        <v>19h24</v>
      </c>
      <c r="I80" s="2"/>
      <c r="J80" s="31">
        <f t="shared" si="8"/>
        <v>-63336</v>
      </c>
      <c r="K80" s="9"/>
      <c r="L80" s="61" t="str">
        <f t="shared" si="9"/>
        <v/>
      </c>
      <c r="M80" s="9"/>
      <c r="N80" s="44"/>
      <c r="O80" s="9"/>
      <c r="P80" s="40" t="s">
        <v>65</v>
      </c>
      <c r="Q80" s="41">
        <v>67472</v>
      </c>
      <c r="R80" s="43" t="str">
        <f t="shared" si="14"/>
        <v>20h45</v>
      </c>
      <c r="S80" s="2"/>
      <c r="T80" s="32">
        <f t="shared" si="10"/>
        <v>20149</v>
      </c>
      <c r="U80" s="9"/>
      <c r="V80" s="61" t="str">
        <f t="shared" si="11"/>
        <v/>
      </c>
      <c r="W80" s="9"/>
      <c r="X80" s="49"/>
      <c r="Y80" s="9"/>
    </row>
    <row r="81" spans="1:25" ht="20.100000000000001" customHeight="1" thickTop="1" thickBot="1" x14ac:dyDescent="0.3">
      <c r="A81" s="18"/>
      <c r="B81" s="38" t="s">
        <v>66</v>
      </c>
      <c r="C81" s="39">
        <v>18928</v>
      </c>
      <c r="D81" s="43" t="str">
        <f t="shared" si="12"/>
        <v>20h00</v>
      </c>
      <c r="E81" s="22"/>
      <c r="F81" s="33" t="s">
        <v>66</v>
      </c>
      <c r="G81" s="34">
        <v>18340</v>
      </c>
      <c r="H81" s="43" t="str">
        <f t="shared" si="13"/>
        <v>19h24</v>
      </c>
      <c r="I81" s="2"/>
      <c r="J81" s="31">
        <f t="shared" si="8"/>
        <v>-588</v>
      </c>
      <c r="K81" s="9"/>
      <c r="L81" s="61" t="str">
        <f t="shared" si="9"/>
        <v/>
      </c>
      <c r="M81" s="9"/>
      <c r="N81" s="44"/>
      <c r="O81" s="9"/>
      <c r="P81" s="40" t="s">
        <v>66</v>
      </c>
      <c r="Q81" s="41">
        <v>18340</v>
      </c>
      <c r="R81" s="43" t="str">
        <f t="shared" si="14"/>
        <v>20h45</v>
      </c>
      <c r="S81" s="2"/>
      <c r="T81" s="32">
        <f t="shared" si="10"/>
        <v>0</v>
      </c>
      <c r="U81" s="9"/>
      <c r="V81" s="61" t="str">
        <f t="shared" si="11"/>
        <v/>
      </c>
      <c r="W81" s="9"/>
      <c r="X81" s="49"/>
      <c r="Y81" s="9"/>
    </row>
    <row r="82" spans="1:25" ht="20.100000000000001" customHeight="1" thickTop="1" thickBot="1" x14ac:dyDescent="0.3">
      <c r="A82" s="18"/>
      <c r="B82" s="38" t="s">
        <v>67</v>
      </c>
      <c r="C82" s="39">
        <v>60610</v>
      </c>
      <c r="D82" s="43" t="str">
        <f t="shared" si="12"/>
        <v>20h00</v>
      </c>
      <c r="E82" s="22"/>
      <c r="F82" s="33" t="s">
        <v>67</v>
      </c>
      <c r="G82" s="34">
        <v>44262</v>
      </c>
      <c r="H82" s="43" t="str">
        <f t="shared" si="13"/>
        <v>19h24</v>
      </c>
      <c r="I82" s="2"/>
      <c r="J82" s="31">
        <f t="shared" si="8"/>
        <v>-16348</v>
      </c>
      <c r="K82" s="9"/>
      <c r="L82" s="61" t="str">
        <f t="shared" si="9"/>
        <v/>
      </c>
      <c r="M82" s="9"/>
      <c r="N82" s="44"/>
      <c r="O82" s="9"/>
      <c r="P82" s="40" t="s">
        <v>67</v>
      </c>
      <c r="Q82" s="62">
        <v>44262</v>
      </c>
      <c r="R82" s="43" t="str">
        <f t="shared" si="14"/>
        <v>20h45</v>
      </c>
      <c r="S82" s="2"/>
      <c r="T82" s="32">
        <f t="shared" si="10"/>
        <v>0</v>
      </c>
      <c r="U82" s="9"/>
      <c r="V82" s="61" t="str">
        <f t="shared" si="11"/>
        <v/>
      </c>
      <c r="W82" s="9"/>
      <c r="X82" s="49"/>
      <c r="Y82" s="9"/>
    </row>
    <row r="83" spans="1:25" ht="20.100000000000001" customHeight="1" thickTop="1" thickBot="1" x14ac:dyDescent="0.3">
      <c r="A83" s="18"/>
      <c r="B83" s="38" t="s">
        <v>68</v>
      </c>
      <c r="C83" s="39">
        <v>17457</v>
      </c>
      <c r="D83" s="43" t="str">
        <f t="shared" si="12"/>
        <v>20h00</v>
      </c>
      <c r="E83" s="22"/>
      <c r="F83" s="33" t="s">
        <v>68</v>
      </c>
      <c r="G83" s="34">
        <v>13966</v>
      </c>
      <c r="H83" s="43" t="str">
        <f t="shared" si="13"/>
        <v>19h24</v>
      </c>
      <c r="I83" s="2"/>
      <c r="J83" s="31">
        <f t="shared" si="8"/>
        <v>-3491</v>
      </c>
      <c r="K83" s="9"/>
      <c r="L83" s="61" t="str">
        <f t="shared" si="9"/>
        <v/>
      </c>
      <c r="M83" s="9"/>
      <c r="N83" s="44"/>
      <c r="O83" s="9"/>
      <c r="P83" s="40" t="s">
        <v>68</v>
      </c>
      <c r="Q83" s="62">
        <v>13966</v>
      </c>
      <c r="R83" s="43" t="str">
        <f t="shared" si="14"/>
        <v>20h45</v>
      </c>
      <c r="S83" s="2"/>
      <c r="T83" s="32">
        <f t="shared" si="10"/>
        <v>0</v>
      </c>
      <c r="U83" s="9"/>
      <c r="V83" s="61" t="str">
        <f t="shared" si="11"/>
        <v/>
      </c>
      <c r="W83" s="9"/>
      <c r="X83" s="49"/>
      <c r="Y83" s="9"/>
    </row>
    <row r="84" spans="1:25" ht="20.100000000000001" customHeight="1" thickTop="1" thickBot="1" x14ac:dyDescent="0.3">
      <c r="A84" s="18"/>
      <c r="B84" s="38" t="s">
        <v>69</v>
      </c>
      <c r="C84" s="39">
        <v>521114</v>
      </c>
      <c r="D84" s="43" t="str">
        <f t="shared" si="12"/>
        <v>20h00</v>
      </c>
      <c r="E84" s="22"/>
      <c r="F84" s="33" t="s">
        <v>69</v>
      </c>
      <c r="G84" s="34">
        <v>252190</v>
      </c>
      <c r="H84" s="43" t="str">
        <f t="shared" si="13"/>
        <v>19h24</v>
      </c>
      <c r="I84" s="2"/>
      <c r="J84" s="31">
        <f t="shared" si="8"/>
        <v>-268924</v>
      </c>
      <c r="K84" s="9"/>
      <c r="L84" s="61" t="str">
        <f t="shared" si="9"/>
        <v>perte de OUF?</v>
      </c>
      <c r="M84" s="9"/>
      <c r="N84" s="44"/>
      <c r="O84" s="9"/>
      <c r="P84" s="40" t="s">
        <v>69</v>
      </c>
      <c r="Q84" s="62">
        <v>201752</v>
      </c>
      <c r="R84" s="43" t="str">
        <f t="shared" si="14"/>
        <v>20h45</v>
      </c>
      <c r="S84" s="2"/>
      <c r="T84" s="32">
        <f t="shared" si="10"/>
        <v>-50438</v>
      </c>
      <c r="U84" s="9"/>
      <c r="V84" s="61" t="str">
        <f t="shared" si="11"/>
        <v/>
      </c>
      <c r="W84" s="9"/>
      <c r="X84" s="49"/>
      <c r="Y84" s="9"/>
    </row>
    <row r="85" spans="1:25" ht="20.100000000000001" customHeight="1" thickTop="1" thickBot="1" x14ac:dyDescent="0.3">
      <c r="A85" s="18"/>
      <c r="B85" s="38" t="s">
        <v>70</v>
      </c>
      <c r="C85" s="39">
        <v>548232</v>
      </c>
      <c r="D85" s="43" t="str">
        <f t="shared" si="12"/>
        <v>20h00</v>
      </c>
      <c r="E85" s="22"/>
      <c r="F85" s="33" t="s">
        <v>70</v>
      </c>
      <c r="G85" s="34">
        <v>471894</v>
      </c>
      <c r="H85" s="43" t="str">
        <f t="shared" si="13"/>
        <v>19h24</v>
      </c>
      <c r="I85" s="2"/>
      <c r="J85" s="31">
        <f t="shared" si="8"/>
        <v>-76338</v>
      </c>
      <c r="K85" s="9"/>
      <c r="L85" s="61" t="str">
        <f t="shared" si="9"/>
        <v/>
      </c>
      <c r="M85" s="9"/>
      <c r="N85" s="44"/>
      <c r="O85" s="9"/>
      <c r="P85" s="40" t="s">
        <v>70</v>
      </c>
      <c r="Q85" s="62">
        <v>471894</v>
      </c>
      <c r="R85" s="43" t="str">
        <f t="shared" si="14"/>
        <v>20h45</v>
      </c>
      <c r="S85" s="2"/>
      <c r="T85" s="32">
        <f t="shared" si="10"/>
        <v>0</v>
      </c>
      <c r="U85" s="9"/>
      <c r="V85" s="61" t="str">
        <f t="shared" si="11"/>
        <v/>
      </c>
      <c r="W85" s="9"/>
      <c r="X85" s="49"/>
      <c r="Y85" s="9"/>
    </row>
    <row r="86" spans="1:25" ht="20.100000000000001" customHeight="1" thickTop="1" thickBot="1" x14ac:dyDescent="0.3">
      <c r="A86" s="18"/>
      <c r="B86" s="38" t="s">
        <v>71</v>
      </c>
      <c r="C86" s="39">
        <v>148881</v>
      </c>
      <c r="D86" s="43" t="str">
        <f t="shared" si="12"/>
        <v>20h00</v>
      </c>
      <c r="E86" s="22"/>
      <c r="F86" s="33" t="s">
        <v>71</v>
      </c>
      <c r="G86" s="34">
        <v>35103</v>
      </c>
      <c r="H86" s="43" t="str">
        <f t="shared" si="13"/>
        <v>19h24</v>
      </c>
      <c r="I86" s="2"/>
      <c r="J86" s="31">
        <f t="shared" si="8"/>
        <v>-113778</v>
      </c>
      <c r="K86" s="9"/>
      <c r="L86" s="61" t="str">
        <f t="shared" si="9"/>
        <v>perte de OUF?</v>
      </c>
      <c r="M86" s="9"/>
      <c r="N86" s="44"/>
      <c r="O86" s="9"/>
      <c r="P86" s="40" t="s">
        <v>71</v>
      </c>
      <c r="Q86" s="62">
        <v>22288</v>
      </c>
      <c r="R86" s="43" t="str">
        <f t="shared" si="14"/>
        <v>20h45</v>
      </c>
      <c r="S86" s="2"/>
      <c r="T86" s="32">
        <f t="shared" si="10"/>
        <v>-12815</v>
      </c>
      <c r="U86" s="9"/>
      <c r="V86" s="61" t="str">
        <f t="shared" si="11"/>
        <v/>
      </c>
      <c r="W86" s="9"/>
      <c r="X86" s="49"/>
      <c r="Y86" s="9"/>
    </row>
    <row r="87" spans="1:25" ht="20.100000000000001" customHeight="1" thickTop="1" thickBot="1" x14ac:dyDescent="0.3">
      <c r="A87" s="18"/>
      <c r="B87" s="38" t="s">
        <v>72</v>
      </c>
      <c r="C87" s="39">
        <v>1297314</v>
      </c>
      <c r="D87" s="43" t="str">
        <f t="shared" si="12"/>
        <v>20h00</v>
      </c>
      <c r="E87" s="22"/>
      <c r="F87" s="33" t="s">
        <v>72</v>
      </c>
      <c r="G87" s="34">
        <v>1475800</v>
      </c>
      <c r="H87" s="43" t="str">
        <f t="shared" si="13"/>
        <v>19h24</v>
      </c>
      <c r="I87" s="2"/>
      <c r="J87" s="31">
        <f t="shared" si="8"/>
        <v>178486</v>
      </c>
      <c r="K87" s="9"/>
      <c r="L87" s="61" t="str">
        <f t="shared" si="9"/>
        <v/>
      </c>
      <c r="M87" s="9"/>
      <c r="N87" s="44"/>
      <c r="O87" s="9"/>
      <c r="P87" s="40" t="s">
        <v>72</v>
      </c>
      <c r="Q87" s="62">
        <v>1475800</v>
      </c>
      <c r="R87" s="43" t="str">
        <f t="shared" si="14"/>
        <v>20h45</v>
      </c>
      <c r="S87" s="2"/>
      <c r="T87" s="32">
        <f t="shared" si="10"/>
        <v>0</v>
      </c>
      <c r="U87" s="9"/>
      <c r="V87" s="61" t="str">
        <f t="shared" si="11"/>
        <v/>
      </c>
      <c r="W87" s="9"/>
      <c r="X87" s="49"/>
      <c r="Y87" s="9"/>
    </row>
    <row r="88" spans="1:25" ht="20.100000000000001" customHeight="1" thickTop="1" thickBot="1" x14ac:dyDescent="0.3">
      <c r="A88" s="18"/>
      <c r="B88" s="38" t="s">
        <v>73</v>
      </c>
      <c r="C88" s="39">
        <v>45523</v>
      </c>
      <c r="D88" s="43" t="str">
        <f t="shared" si="12"/>
        <v>20h00</v>
      </c>
      <c r="E88" s="22"/>
      <c r="F88" s="33" t="s">
        <v>73</v>
      </c>
      <c r="G88" s="34">
        <v>29492</v>
      </c>
      <c r="H88" s="43" t="str">
        <f t="shared" si="13"/>
        <v>19h24</v>
      </c>
      <c r="I88" s="2"/>
      <c r="J88" s="31">
        <f t="shared" si="8"/>
        <v>-16031</v>
      </c>
      <c r="K88" s="9"/>
      <c r="L88" s="61" t="str">
        <f t="shared" si="9"/>
        <v/>
      </c>
      <c r="M88" s="9"/>
      <c r="N88" s="44"/>
      <c r="O88" s="9"/>
      <c r="P88" s="40" t="s">
        <v>73</v>
      </c>
      <c r="Q88" s="41">
        <v>29492</v>
      </c>
      <c r="R88" s="43" t="str">
        <f t="shared" si="14"/>
        <v>20h45</v>
      </c>
      <c r="S88" s="2"/>
      <c r="T88" s="32">
        <f t="shared" si="10"/>
        <v>0</v>
      </c>
      <c r="U88" s="9"/>
      <c r="V88" s="61" t="str">
        <f t="shared" si="11"/>
        <v/>
      </c>
      <c r="W88" s="9"/>
      <c r="X88" s="49"/>
      <c r="Y88" s="9"/>
    </row>
    <row r="89" spans="1:25" ht="20.100000000000001" customHeight="1" thickTop="1" thickBot="1" x14ac:dyDescent="0.3">
      <c r="A89" s="18"/>
      <c r="B89" s="38" t="s">
        <v>74</v>
      </c>
      <c r="C89" s="39">
        <v>149207</v>
      </c>
      <c r="D89" s="43" t="str">
        <f t="shared" si="12"/>
        <v>20h00</v>
      </c>
      <c r="E89" s="22"/>
      <c r="F89" s="33" t="s">
        <v>74</v>
      </c>
      <c r="G89" s="34">
        <v>86110</v>
      </c>
      <c r="H89" s="43" t="str">
        <f t="shared" si="13"/>
        <v>19h24</v>
      </c>
      <c r="I89" s="2"/>
      <c r="J89" s="31">
        <f t="shared" si="8"/>
        <v>-63097</v>
      </c>
      <c r="K89" s="9"/>
      <c r="L89" s="61" t="str">
        <f t="shared" si="9"/>
        <v/>
      </c>
      <c r="M89" s="9"/>
      <c r="N89" s="44"/>
      <c r="O89" s="9"/>
      <c r="P89" s="40" t="s">
        <v>74</v>
      </c>
      <c r="Q89" s="41">
        <v>86110</v>
      </c>
      <c r="R89" s="43" t="str">
        <f t="shared" si="14"/>
        <v>20h45</v>
      </c>
      <c r="S89" s="2"/>
      <c r="T89" s="32">
        <f t="shared" si="10"/>
        <v>0</v>
      </c>
      <c r="U89" s="9"/>
      <c r="V89" s="61" t="str">
        <f t="shared" si="11"/>
        <v/>
      </c>
      <c r="W89" s="9"/>
      <c r="X89" s="49"/>
      <c r="Y89" s="9"/>
    </row>
    <row r="90" spans="1:25" ht="20.100000000000001" customHeight="1" thickTop="1" thickBot="1" x14ac:dyDescent="0.3">
      <c r="A90" s="18"/>
      <c r="B90" s="38" t="s">
        <v>75</v>
      </c>
      <c r="C90" s="39">
        <v>155707</v>
      </c>
      <c r="D90" s="43" t="str">
        <f t="shared" si="12"/>
        <v>20h00</v>
      </c>
      <c r="E90" s="22"/>
      <c r="F90" s="33" t="s">
        <v>75</v>
      </c>
      <c r="G90" s="34">
        <v>161443</v>
      </c>
      <c r="H90" s="43" t="str">
        <f t="shared" si="13"/>
        <v>19h24</v>
      </c>
      <c r="I90" s="2"/>
      <c r="J90" s="31">
        <f t="shared" si="8"/>
        <v>5736</v>
      </c>
      <c r="K90" s="9"/>
      <c r="L90" s="61" t="str">
        <f t="shared" si="9"/>
        <v/>
      </c>
      <c r="M90" s="9"/>
      <c r="N90" s="44"/>
      <c r="O90" s="9"/>
      <c r="P90" s="40" t="s">
        <v>75</v>
      </c>
      <c r="Q90" s="41">
        <v>66128</v>
      </c>
      <c r="R90" s="43" t="str">
        <f t="shared" si="14"/>
        <v>20h45</v>
      </c>
      <c r="S90" s="2"/>
      <c r="T90" s="32">
        <f t="shared" si="10"/>
        <v>-95315</v>
      </c>
      <c r="U90" s="9"/>
      <c r="V90" s="61" t="str">
        <f t="shared" si="11"/>
        <v/>
      </c>
      <c r="W90" s="9"/>
      <c r="X90" s="49"/>
      <c r="Y90" s="9"/>
    </row>
    <row r="91" spans="1:25" ht="20.100000000000001" customHeight="1" thickTop="1" thickBot="1" x14ac:dyDescent="0.3">
      <c r="A91" s="18"/>
      <c r="B91" s="38" t="s">
        <v>76</v>
      </c>
      <c r="C91" s="39">
        <v>15516</v>
      </c>
      <c r="D91" s="43" t="str">
        <f t="shared" si="12"/>
        <v>20h00</v>
      </c>
      <c r="E91" s="22"/>
      <c r="F91" s="33" t="s">
        <v>76</v>
      </c>
      <c r="G91" s="34">
        <v>12395</v>
      </c>
      <c r="H91" s="43" t="str">
        <f t="shared" si="13"/>
        <v>19h24</v>
      </c>
      <c r="I91" s="2"/>
      <c r="J91" s="31">
        <f t="shared" si="8"/>
        <v>-3121</v>
      </c>
      <c r="K91" s="9"/>
      <c r="L91" s="61" t="str">
        <f t="shared" si="9"/>
        <v/>
      </c>
      <c r="M91" s="9"/>
      <c r="N91" s="44"/>
      <c r="O91" s="9"/>
      <c r="P91" s="40" t="s">
        <v>76</v>
      </c>
      <c r="Q91" s="41">
        <v>12395</v>
      </c>
      <c r="R91" s="43" t="str">
        <f t="shared" si="14"/>
        <v>20h45</v>
      </c>
      <c r="S91" s="2"/>
      <c r="T91" s="32">
        <f t="shared" si="10"/>
        <v>0</v>
      </c>
      <c r="U91" s="9"/>
      <c r="V91" s="61" t="str">
        <f t="shared" si="11"/>
        <v/>
      </c>
      <c r="W91" s="9"/>
      <c r="X91" s="49"/>
      <c r="Y91" s="9"/>
    </row>
    <row r="92" spans="1:25" ht="20.100000000000001" customHeight="1" thickTop="1" thickBot="1" x14ac:dyDescent="0.3">
      <c r="A92" s="18"/>
      <c r="B92" s="38" t="s">
        <v>77</v>
      </c>
      <c r="C92" s="39">
        <v>297837</v>
      </c>
      <c r="D92" s="43" t="str">
        <f t="shared" si="12"/>
        <v>20h00</v>
      </c>
      <c r="E92" s="22"/>
      <c r="F92" s="33" t="s">
        <v>77</v>
      </c>
      <c r="G92" s="34">
        <v>297837</v>
      </c>
      <c r="H92" s="43" t="str">
        <f t="shared" si="13"/>
        <v>19h24</v>
      </c>
      <c r="I92" s="2"/>
      <c r="J92" s="31">
        <f t="shared" si="8"/>
        <v>0</v>
      </c>
      <c r="K92" s="9"/>
      <c r="L92" s="61" t="str">
        <f t="shared" si="9"/>
        <v/>
      </c>
      <c r="M92" s="9"/>
      <c r="N92" s="44"/>
      <c r="O92" s="9"/>
      <c r="P92" s="40" t="s">
        <v>77</v>
      </c>
      <c r="Q92" s="62">
        <v>297837</v>
      </c>
      <c r="R92" s="43" t="str">
        <f t="shared" si="14"/>
        <v>20h45</v>
      </c>
      <c r="S92" s="2"/>
      <c r="T92" s="32">
        <f t="shared" si="10"/>
        <v>0</v>
      </c>
      <c r="U92" s="9"/>
      <c r="V92" s="61" t="str">
        <f t="shared" si="11"/>
        <v/>
      </c>
      <c r="W92" s="9"/>
      <c r="X92" s="49"/>
      <c r="Y92" s="9"/>
    </row>
    <row r="93" spans="1:25" ht="20.100000000000001" customHeight="1" thickTop="1" thickBot="1" x14ac:dyDescent="0.3">
      <c r="A93" s="18"/>
      <c r="B93" s="38" t="s">
        <v>78</v>
      </c>
      <c r="C93" s="39">
        <v>245099</v>
      </c>
      <c r="D93" s="43" t="str">
        <f t="shared" si="12"/>
        <v>20h00</v>
      </c>
      <c r="E93" s="22"/>
      <c r="F93" s="33" t="s">
        <v>78</v>
      </c>
      <c r="G93" s="34">
        <v>120082</v>
      </c>
      <c r="H93" s="43" t="str">
        <f t="shared" si="13"/>
        <v>19h24</v>
      </c>
      <c r="I93" s="2"/>
      <c r="J93" s="31">
        <f t="shared" si="8"/>
        <v>-125017</v>
      </c>
      <c r="K93" s="9"/>
      <c r="L93" s="61" t="str">
        <f t="shared" si="9"/>
        <v>perte de OUF?</v>
      </c>
      <c r="M93" s="9"/>
      <c r="N93" s="44"/>
      <c r="O93" s="9"/>
      <c r="P93" s="40" t="s">
        <v>78</v>
      </c>
      <c r="Q93" s="62">
        <v>120082</v>
      </c>
      <c r="R93" s="43" t="str">
        <f t="shared" si="14"/>
        <v>20h45</v>
      </c>
      <c r="S93" s="2"/>
      <c r="T93" s="32">
        <f t="shared" si="10"/>
        <v>0</v>
      </c>
      <c r="U93" s="9"/>
      <c r="V93" s="61" t="str">
        <f t="shared" si="11"/>
        <v/>
      </c>
      <c r="W93" s="9"/>
      <c r="X93" s="49"/>
      <c r="Y93" s="9"/>
    </row>
    <row r="94" spans="1:25" ht="20.100000000000001" customHeight="1" thickTop="1" thickBot="1" x14ac:dyDescent="0.3">
      <c r="A94" s="18"/>
      <c r="B94" s="38" t="s">
        <v>79</v>
      </c>
      <c r="C94" s="39">
        <v>243927</v>
      </c>
      <c r="D94" s="43" t="str">
        <f t="shared" si="12"/>
        <v>20h00</v>
      </c>
      <c r="E94" s="22"/>
      <c r="F94" s="33" t="s">
        <v>79</v>
      </c>
      <c r="G94" s="34">
        <v>195142</v>
      </c>
      <c r="H94" s="43" t="str">
        <f t="shared" si="13"/>
        <v>19h24</v>
      </c>
      <c r="I94" s="2"/>
      <c r="J94" s="31">
        <f t="shared" si="8"/>
        <v>-48785</v>
      </c>
      <c r="K94" s="9"/>
      <c r="L94" s="61" t="str">
        <f t="shared" si="9"/>
        <v/>
      </c>
      <c r="M94" s="9"/>
      <c r="N94" s="44"/>
      <c r="O94" s="9"/>
      <c r="P94" s="40" t="s">
        <v>79</v>
      </c>
      <c r="Q94" s="62">
        <v>195142</v>
      </c>
      <c r="R94" s="43" t="str">
        <f t="shared" si="14"/>
        <v>20h45</v>
      </c>
      <c r="S94" s="2"/>
      <c r="T94" s="32">
        <f t="shared" si="10"/>
        <v>0</v>
      </c>
      <c r="U94" s="9"/>
      <c r="V94" s="61" t="str">
        <f t="shared" si="11"/>
        <v/>
      </c>
      <c r="W94" s="9"/>
      <c r="X94" s="49"/>
      <c r="Y94" s="9"/>
    </row>
    <row r="95" spans="1:25" ht="20.100000000000001" customHeight="1" thickTop="1" thickBot="1" x14ac:dyDescent="0.3">
      <c r="A95" s="18"/>
      <c r="B95" s="38"/>
      <c r="C95" s="39"/>
      <c r="D95" s="43" t="str">
        <f t="shared" si="12"/>
        <v>20h00</v>
      </c>
      <c r="E95" s="22"/>
      <c r="F95" s="33"/>
      <c r="G95" s="34"/>
      <c r="H95" s="43" t="str">
        <f t="shared" si="13"/>
        <v>19h24</v>
      </c>
      <c r="I95" s="2"/>
      <c r="J95" s="31">
        <f t="shared" si="8"/>
        <v>0</v>
      </c>
      <c r="K95" s="9"/>
      <c r="L95" s="61" t="str">
        <f t="shared" si="9"/>
        <v/>
      </c>
      <c r="M95" s="9"/>
      <c r="N95" s="44"/>
      <c r="O95" s="9"/>
      <c r="P95" s="40"/>
      <c r="Q95" s="62"/>
      <c r="R95" s="43" t="str">
        <f t="shared" si="14"/>
        <v>20h45</v>
      </c>
      <c r="S95" s="2"/>
      <c r="T95" s="32">
        <f t="shared" si="10"/>
        <v>0</v>
      </c>
      <c r="U95" s="9"/>
      <c r="V95" s="61" t="str">
        <f t="shared" si="11"/>
        <v/>
      </c>
      <c r="W95" s="9"/>
      <c r="X95" s="49"/>
      <c r="Y95" s="9"/>
    </row>
    <row r="96" spans="1:25" ht="20.100000000000001" customHeight="1" thickTop="1" thickBot="1" x14ac:dyDescent="0.3">
      <c r="A96" s="18"/>
      <c r="B96" s="50"/>
      <c r="C96" s="51"/>
      <c r="D96" s="43" t="str">
        <f t="shared" si="12"/>
        <v>20h00</v>
      </c>
      <c r="E96" s="22"/>
      <c r="F96" s="33"/>
      <c r="G96" s="34"/>
      <c r="H96" s="43" t="str">
        <f t="shared" si="13"/>
        <v>19h24</v>
      </c>
      <c r="I96" s="2"/>
      <c r="J96" s="31">
        <f t="shared" si="8"/>
        <v>0</v>
      </c>
      <c r="K96" s="9"/>
      <c r="L96" s="61" t="str">
        <f t="shared" si="9"/>
        <v/>
      </c>
      <c r="M96" s="9"/>
      <c r="N96" s="44"/>
      <c r="O96" s="9"/>
      <c r="P96" s="40"/>
      <c r="Q96" s="62"/>
      <c r="R96" s="43" t="str">
        <f t="shared" si="14"/>
        <v>20h45</v>
      </c>
      <c r="S96" s="2"/>
      <c r="T96" s="32">
        <f t="shared" si="10"/>
        <v>0</v>
      </c>
      <c r="U96" s="9"/>
      <c r="V96" s="61" t="str">
        <f t="shared" si="11"/>
        <v/>
      </c>
      <c r="W96" s="9"/>
      <c r="X96" s="49"/>
      <c r="Y96" s="9"/>
    </row>
    <row r="97" spans="1:25" ht="20.100000000000001" customHeight="1" thickTop="1" thickBot="1" x14ac:dyDescent="0.3">
      <c r="A97" s="18"/>
      <c r="B97" s="50"/>
      <c r="C97" s="51"/>
      <c r="D97" s="43" t="str">
        <f t="shared" si="12"/>
        <v>20h00</v>
      </c>
      <c r="E97" s="22"/>
      <c r="F97" s="33"/>
      <c r="G97" s="34"/>
      <c r="H97" s="43" t="str">
        <f t="shared" si="13"/>
        <v>19h24</v>
      </c>
      <c r="I97" s="2"/>
      <c r="J97" s="31">
        <f t="shared" si="8"/>
        <v>0</v>
      </c>
      <c r="K97" s="9"/>
      <c r="L97" s="61" t="str">
        <f t="shared" si="9"/>
        <v/>
      </c>
      <c r="M97" s="9"/>
      <c r="N97" s="44"/>
      <c r="O97" s="9"/>
      <c r="P97" s="40"/>
      <c r="Q97" s="62"/>
      <c r="R97" s="43" t="str">
        <f t="shared" si="14"/>
        <v>20h45</v>
      </c>
      <c r="S97" s="2"/>
      <c r="T97" s="32">
        <f t="shared" si="10"/>
        <v>0</v>
      </c>
      <c r="U97" s="9"/>
      <c r="V97" s="61" t="str">
        <f t="shared" si="11"/>
        <v/>
      </c>
      <c r="W97" s="9"/>
      <c r="X97" s="49"/>
      <c r="Y97" s="9"/>
    </row>
    <row r="98" spans="1:25" ht="20.100000000000001" customHeight="1" thickTop="1" thickBot="1" x14ac:dyDescent="0.3">
      <c r="A98" s="18"/>
      <c r="B98" s="50"/>
      <c r="C98" s="51"/>
      <c r="D98" s="43" t="str">
        <f t="shared" si="12"/>
        <v>20h00</v>
      </c>
      <c r="E98" s="22"/>
      <c r="F98" s="33"/>
      <c r="G98" s="34"/>
      <c r="H98" s="43" t="str">
        <f t="shared" si="13"/>
        <v>19h24</v>
      </c>
      <c r="I98" s="2"/>
      <c r="J98" s="31">
        <f t="shared" si="8"/>
        <v>0</v>
      </c>
      <c r="K98" s="9"/>
      <c r="L98" s="61" t="str">
        <f t="shared" si="9"/>
        <v/>
      </c>
      <c r="M98" s="9"/>
      <c r="N98" s="44"/>
      <c r="O98" s="9"/>
      <c r="P98" s="40"/>
      <c r="Q98" s="41"/>
      <c r="R98" s="43" t="str">
        <f t="shared" si="14"/>
        <v>20h45</v>
      </c>
      <c r="S98" s="2"/>
      <c r="T98" s="32">
        <f t="shared" si="10"/>
        <v>0</v>
      </c>
      <c r="U98" s="9"/>
      <c r="V98" s="61" t="str">
        <f t="shared" si="11"/>
        <v/>
      </c>
      <c r="W98" s="9"/>
      <c r="X98" s="49"/>
      <c r="Y98" s="9"/>
    </row>
    <row r="99" spans="1:25" ht="20.100000000000001" customHeight="1" thickTop="1" thickBot="1" x14ac:dyDescent="0.3">
      <c r="A99" s="18"/>
      <c r="B99" s="50"/>
      <c r="C99" s="51"/>
      <c r="D99" s="43" t="str">
        <f t="shared" si="12"/>
        <v>20h00</v>
      </c>
      <c r="E99" s="22"/>
      <c r="F99" s="33"/>
      <c r="G99" s="34"/>
      <c r="H99" s="43" t="str">
        <f t="shared" si="13"/>
        <v>19h24</v>
      </c>
      <c r="I99" s="2"/>
      <c r="J99" s="31">
        <f t="shared" si="8"/>
        <v>0</v>
      </c>
      <c r="K99" s="9"/>
      <c r="L99" s="61" t="str">
        <f t="shared" si="9"/>
        <v/>
      </c>
      <c r="M99" s="9"/>
      <c r="N99" s="44"/>
      <c r="O99" s="9"/>
      <c r="P99" s="40"/>
      <c r="Q99" s="41"/>
      <c r="R99" s="43" t="str">
        <f t="shared" si="14"/>
        <v>20h45</v>
      </c>
      <c r="S99" s="2"/>
      <c r="T99" s="32">
        <f t="shared" si="10"/>
        <v>0</v>
      </c>
      <c r="U99" s="9"/>
      <c r="V99" s="61" t="str">
        <f t="shared" si="11"/>
        <v/>
      </c>
      <c r="W99" s="9"/>
      <c r="X99" s="49"/>
      <c r="Y99" s="9"/>
    </row>
    <row r="100" spans="1:25" ht="20.100000000000001" customHeight="1" thickTop="1" thickBot="1" x14ac:dyDescent="0.3">
      <c r="A100" s="18"/>
      <c r="B100" s="50"/>
      <c r="C100" s="51"/>
      <c r="D100" s="43" t="str">
        <f t="shared" si="12"/>
        <v>20h00</v>
      </c>
      <c r="E100" s="22"/>
      <c r="F100" s="33"/>
      <c r="G100" s="34"/>
      <c r="H100" s="43" t="str">
        <f t="shared" si="13"/>
        <v>19h24</v>
      </c>
      <c r="I100" s="2"/>
      <c r="J100" s="31">
        <f t="shared" si="8"/>
        <v>0</v>
      </c>
      <c r="K100" s="9"/>
      <c r="L100" s="61" t="str">
        <f t="shared" si="9"/>
        <v/>
      </c>
      <c r="M100" s="9"/>
      <c r="N100" s="44"/>
      <c r="O100" s="9"/>
      <c r="P100" s="40"/>
      <c r="Q100" s="41"/>
      <c r="R100" s="43" t="str">
        <f t="shared" si="14"/>
        <v>20h45</v>
      </c>
      <c r="S100" s="2"/>
      <c r="T100" s="32">
        <f t="shared" si="10"/>
        <v>0</v>
      </c>
      <c r="U100" s="9"/>
      <c r="V100" s="61" t="str">
        <f t="shared" si="11"/>
        <v/>
      </c>
      <c r="W100" s="9"/>
      <c r="X100" s="49"/>
      <c r="Y100" s="9"/>
    </row>
    <row r="101" spans="1:25" ht="20.100000000000001" customHeight="1" thickTop="1" thickBot="1" x14ac:dyDescent="0.3">
      <c r="A101" s="18"/>
      <c r="B101" s="50"/>
      <c r="C101" s="51"/>
      <c r="D101" s="43" t="str">
        <f t="shared" si="12"/>
        <v>20h00</v>
      </c>
      <c r="E101" s="22"/>
      <c r="F101" s="33"/>
      <c r="G101" s="34"/>
      <c r="H101" s="43" t="str">
        <f t="shared" si="13"/>
        <v>19h24</v>
      </c>
      <c r="I101" s="2"/>
      <c r="J101" s="31">
        <f t="shared" si="8"/>
        <v>0</v>
      </c>
      <c r="K101" s="9"/>
      <c r="L101" s="61" t="str">
        <f t="shared" si="9"/>
        <v/>
      </c>
      <c r="M101" s="9"/>
      <c r="N101" s="44"/>
      <c r="O101" s="9"/>
      <c r="P101" s="40"/>
      <c r="Q101" s="41"/>
      <c r="R101" s="43" t="str">
        <f t="shared" si="14"/>
        <v>20h45</v>
      </c>
      <c r="S101" s="2"/>
      <c r="T101" s="32">
        <f t="shared" si="10"/>
        <v>0</v>
      </c>
      <c r="U101" s="9"/>
      <c r="V101" s="61" t="str">
        <f t="shared" si="11"/>
        <v/>
      </c>
      <c r="W101" s="9"/>
      <c r="X101" s="49"/>
      <c r="Y101" s="9"/>
    </row>
    <row r="102" spans="1:25" ht="20.100000000000001" customHeight="1" thickTop="1" thickBot="1" x14ac:dyDescent="0.3">
      <c r="A102" s="18"/>
      <c r="B102" s="50"/>
      <c r="C102" s="51"/>
      <c r="D102" s="43" t="str">
        <f t="shared" si="12"/>
        <v>20h00</v>
      </c>
      <c r="E102" s="22"/>
      <c r="F102" s="33"/>
      <c r="G102" s="34"/>
      <c r="H102" s="43" t="str">
        <f t="shared" si="13"/>
        <v>19h24</v>
      </c>
      <c r="I102" s="2"/>
      <c r="J102" s="31">
        <f t="shared" si="8"/>
        <v>0</v>
      </c>
      <c r="K102" s="9"/>
      <c r="L102" s="61" t="str">
        <f t="shared" si="9"/>
        <v/>
      </c>
      <c r="M102" s="9"/>
      <c r="N102" s="44"/>
      <c r="O102" s="9"/>
      <c r="P102" s="40"/>
      <c r="Q102" s="41"/>
      <c r="R102" s="43" t="str">
        <f t="shared" si="14"/>
        <v>20h45</v>
      </c>
      <c r="S102" s="2"/>
      <c r="T102" s="32">
        <f t="shared" si="10"/>
        <v>0</v>
      </c>
      <c r="U102" s="9"/>
      <c r="V102" s="61" t="str">
        <f t="shared" si="11"/>
        <v/>
      </c>
      <c r="W102" s="9"/>
      <c r="X102" s="49"/>
      <c r="Y102" s="9"/>
    </row>
    <row r="103" spans="1:25" ht="20.100000000000001" customHeight="1" thickTop="1" thickBot="1" x14ac:dyDescent="0.3">
      <c r="A103" s="18"/>
      <c r="B103" s="50"/>
      <c r="C103" s="51"/>
      <c r="D103" s="43" t="str">
        <f t="shared" si="12"/>
        <v>20h00</v>
      </c>
      <c r="E103" s="22"/>
      <c r="F103" s="33"/>
      <c r="G103" s="34"/>
      <c r="H103" s="43" t="str">
        <f t="shared" si="13"/>
        <v>19h24</v>
      </c>
      <c r="I103" s="2"/>
      <c r="J103" s="31">
        <f t="shared" si="8"/>
        <v>0</v>
      </c>
      <c r="K103" s="9"/>
      <c r="L103" s="61" t="str">
        <f t="shared" si="9"/>
        <v/>
      </c>
      <c r="M103" s="9"/>
      <c r="N103" s="44"/>
      <c r="O103" s="9"/>
      <c r="P103" s="40"/>
      <c r="Q103" s="41"/>
      <c r="R103" s="43" t="str">
        <f t="shared" si="14"/>
        <v>20h45</v>
      </c>
      <c r="S103" s="2"/>
      <c r="T103" s="32">
        <f t="shared" si="10"/>
        <v>0</v>
      </c>
      <c r="U103" s="9"/>
      <c r="V103" s="61" t="str">
        <f t="shared" si="11"/>
        <v/>
      </c>
      <c r="W103" s="9"/>
      <c r="X103" s="49"/>
      <c r="Y103" s="9"/>
    </row>
    <row r="104" spans="1:25" ht="20.100000000000001" customHeight="1" thickTop="1" thickBot="1" x14ac:dyDescent="0.3">
      <c r="A104" s="18"/>
      <c r="B104" s="50"/>
      <c r="C104" s="51"/>
      <c r="D104" s="43" t="str">
        <f t="shared" si="12"/>
        <v>20h00</v>
      </c>
      <c r="E104" s="22"/>
      <c r="F104" s="33"/>
      <c r="G104" s="34"/>
      <c r="H104" s="43" t="str">
        <f t="shared" si="13"/>
        <v>19h24</v>
      </c>
      <c r="I104" s="2"/>
      <c r="J104" s="31">
        <f t="shared" si="8"/>
        <v>0</v>
      </c>
      <c r="K104" s="9"/>
      <c r="L104" s="61" t="str">
        <f t="shared" si="9"/>
        <v/>
      </c>
      <c r="M104" s="9"/>
      <c r="N104" s="44"/>
      <c r="O104" s="9"/>
      <c r="P104" s="40"/>
      <c r="Q104" s="41"/>
      <c r="R104" s="43" t="str">
        <f t="shared" si="14"/>
        <v>20h45</v>
      </c>
      <c r="S104" s="2"/>
      <c r="T104" s="32">
        <f t="shared" si="10"/>
        <v>0</v>
      </c>
      <c r="U104" s="9"/>
      <c r="V104" s="61" t="str">
        <f t="shared" si="11"/>
        <v/>
      </c>
      <c r="W104" s="9"/>
      <c r="X104" s="49"/>
      <c r="Y104" s="9"/>
    </row>
    <row r="105" spans="1:25" ht="20.100000000000001" customHeight="1" thickTop="1" thickBot="1" x14ac:dyDescent="0.3">
      <c r="A105" s="18"/>
      <c r="B105" s="38"/>
      <c r="C105" s="39"/>
      <c r="D105" s="43" t="str">
        <f t="shared" si="12"/>
        <v>20h00</v>
      </c>
      <c r="E105" s="22"/>
      <c r="F105" s="33"/>
      <c r="G105" s="34"/>
      <c r="H105" s="43" t="str">
        <f t="shared" si="13"/>
        <v>19h24</v>
      </c>
      <c r="I105" s="2"/>
      <c r="J105" s="31">
        <f t="shared" si="8"/>
        <v>0</v>
      </c>
      <c r="K105" s="9"/>
      <c r="L105" s="61" t="str">
        <f t="shared" si="9"/>
        <v/>
      </c>
      <c r="M105" s="9"/>
      <c r="N105" s="44"/>
      <c r="O105" s="9"/>
      <c r="P105" s="40"/>
      <c r="Q105" s="41"/>
      <c r="R105" s="43" t="str">
        <f t="shared" si="14"/>
        <v>20h45</v>
      </c>
      <c r="S105" s="2"/>
      <c r="T105" s="32">
        <f t="shared" si="10"/>
        <v>0</v>
      </c>
      <c r="U105" s="9"/>
      <c r="V105" s="61" t="str">
        <f t="shared" si="11"/>
        <v/>
      </c>
      <c r="W105" s="9"/>
      <c r="X105" s="49"/>
      <c r="Y105" s="9"/>
    </row>
    <row r="106" spans="1:25" ht="20.100000000000001" customHeight="1" thickTop="1" thickBot="1" x14ac:dyDescent="0.3">
      <c r="A106" s="18"/>
      <c r="B106" s="38"/>
      <c r="C106" s="39"/>
      <c r="D106" s="43" t="str">
        <f t="shared" si="12"/>
        <v>20h00</v>
      </c>
      <c r="E106" s="22"/>
      <c r="F106" s="33"/>
      <c r="G106" s="34"/>
      <c r="H106" s="43" t="str">
        <f t="shared" si="13"/>
        <v>19h24</v>
      </c>
      <c r="I106" s="2"/>
      <c r="J106" s="31">
        <f t="shared" ref="J106:J113" si="15">G106-C106</f>
        <v>0</v>
      </c>
      <c r="K106" s="9"/>
      <c r="L106" s="61" t="str">
        <f t="shared" si="9"/>
        <v/>
      </c>
      <c r="M106" s="9"/>
      <c r="N106" s="44"/>
      <c r="O106" s="9"/>
      <c r="P106" s="40"/>
      <c r="Q106" s="41"/>
      <c r="R106" s="43" t="str">
        <f t="shared" si="14"/>
        <v>20h45</v>
      </c>
      <c r="S106" s="2"/>
      <c r="T106" s="32">
        <f t="shared" si="10"/>
        <v>0</v>
      </c>
      <c r="U106" s="9"/>
      <c r="V106" s="61" t="str">
        <f t="shared" si="11"/>
        <v/>
      </c>
      <c r="W106" s="9"/>
      <c r="X106" s="49"/>
      <c r="Y106" s="9"/>
    </row>
    <row r="107" spans="1:25" ht="20.100000000000001" customHeight="1" thickTop="1" thickBot="1" x14ac:dyDescent="0.3">
      <c r="A107" s="18"/>
      <c r="B107" s="38"/>
      <c r="C107" s="39"/>
      <c r="D107" s="43" t="str">
        <f t="shared" si="12"/>
        <v>20h00</v>
      </c>
      <c r="E107" s="22"/>
      <c r="F107" s="33"/>
      <c r="G107" s="34"/>
      <c r="H107" s="43" t="str">
        <f t="shared" si="13"/>
        <v>19h24</v>
      </c>
      <c r="I107" s="2"/>
      <c r="J107" s="31">
        <f t="shared" si="15"/>
        <v>0</v>
      </c>
      <c r="K107" s="9"/>
      <c r="L107" s="61" t="str">
        <f t="shared" si="9"/>
        <v/>
      </c>
      <c r="M107" s="9"/>
      <c r="N107" s="44"/>
      <c r="O107" s="9"/>
      <c r="P107" s="40"/>
      <c r="Q107" s="41"/>
      <c r="R107" s="43" t="str">
        <f t="shared" si="14"/>
        <v>20h45</v>
      </c>
      <c r="S107" s="2"/>
      <c r="T107" s="32">
        <f t="shared" si="10"/>
        <v>0</v>
      </c>
      <c r="U107" s="9"/>
      <c r="V107" s="61" t="str">
        <f t="shared" si="11"/>
        <v/>
      </c>
      <c r="W107" s="9"/>
      <c r="X107" s="49"/>
      <c r="Y107" s="9"/>
    </row>
    <row r="108" spans="1:25" ht="20.100000000000001" customHeight="1" thickTop="1" thickBot="1" x14ac:dyDescent="0.3">
      <c r="A108" s="18"/>
      <c r="B108" s="38"/>
      <c r="C108" s="39"/>
      <c r="D108" s="43" t="str">
        <f t="shared" si="12"/>
        <v>20h00</v>
      </c>
      <c r="E108" s="22"/>
      <c r="F108" s="36"/>
      <c r="G108" s="37"/>
      <c r="H108" s="43" t="str">
        <f t="shared" si="13"/>
        <v>19h24</v>
      </c>
      <c r="I108" s="2"/>
      <c r="J108" s="31">
        <f t="shared" si="15"/>
        <v>0</v>
      </c>
      <c r="K108" s="9"/>
      <c r="L108" s="61" t="str">
        <f t="shared" si="9"/>
        <v/>
      </c>
      <c r="M108" s="9"/>
      <c r="N108" s="44"/>
      <c r="O108" s="9"/>
      <c r="P108" s="40"/>
      <c r="Q108" s="41"/>
      <c r="R108" s="43" t="str">
        <f t="shared" si="14"/>
        <v>20h45</v>
      </c>
      <c r="S108" s="2"/>
      <c r="T108" s="32">
        <f t="shared" si="10"/>
        <v>0</v>
      </c>
      <c r="U108" s="9"/>
      <c r="V108" s="61" t="str">
        <f t="shared" si="11"/>
        <v/>
      </c>
      <c r="W108" s="9"/>
      <c r="X108" s="49"/>
      <c r="Y108" s="9"/>
    </row>
    <row r="109" spans="1:25" ht="20.100000000000001" customHeight="1" thickTop="1" thickBot="1" x14ac:dyDescent="0.3">
      <c r="A109" s="18"/>
      <c r="B109" s="38"/>
      <c r="C109" s="39"/>
      <c r="D109" s="43" t="str">
        <f t="shared" si="12"/>
        <v>20h00</v>
      </c>
      <c r="E109" s="22"/>
      <c r="F109" s="36"/>
      <c r="G109" s="37"/>
      <c r="H109" s="43" t="str">
        <f t="shared" si="13"/>
        <v>19h24</v>
      </c>
      <c r="I109" s="2"/>
      <c r="J109" s="31">
        <f t="shared" si="15"/>
        <v>0</v>
      </c>
      <c r="K109" s="9"/>
      <c r="L109" s="61" t="str">
        <f t="shared" si="9"/>
        <v/>
      </c>
      <c r="M109" s="9"/>
      <c r="N109" s="44"/>
      <c r="O109" s="9"/>
      <c r="P109" s="40"/>
      <c r="Q109" s="41"/>
      <c r="R109" s="43" t="str">
        <f t="shared" si="14"/>
        <v>20h45</v>
      </c>
      <c r="S109" s="2"/>
      <c r="T109" s="32">
        <f t="shared" si="10"/>
        <v>0</v>
      </c>
      <c r="U109" s="9"/>
      <c r="V109" s="61" t="str">
        <f t="shared" si="11"/>
        <v/>
      </c>
      <c r="W109" s="9"/>
      <c r="X109" s="49"/>
      <c r="Y109" s="9"/>
    </row>
    <row r="110" spans="1:25" ht="20.100000000000001" customHeight="1" thickTop="1" thickBot="1" x14ac:dyDescent="0.3">
      <c r="A110" s="18"/>
      <c r="B110" s="38"/>
      <c r="C110" s="39"/>
      <c r="D110" s="43" t="str">
        <f t="shared" si="12"/>
        <v>20h00</v>
      </c>
      <c r="E110" s="22"/>
      <c r="F110" s="36"/>
      <c r="G110" s="37"/>
      <c r="H110" s="43" t="str">
        <f t="shared" si="13"/>
        <v>19h24</v>
      </c>
      <c r="I110" s="2"/>
      <c r="J110" s="31">
        <f t="shared" si="15"/>
        <v>0</v>
      </c>
      <c r="K110" s="9"/>
      <c r="L110" s="61" t="str">
        <f t="shared" si="9"/>
        <v/>
      </c>
      <c r="M110" s="9"/>
      <c r="N110" s="44"/>
      <c r="O110" s="9"/>
      <c r="P110" s="40"/>
      <c r="Q110" s="41"/>
      <c r="R110" s="43" t="str">
        <f t="shared" si="14"/>
        <v>20h45</v>
      </c>
      <c r="S110" s="2"/>
      <c r="T110" s="32">
        <f t="shared" si="10"/>
        <v>0</v>
      </c>
      <c r="U110" s="9"/>
      <c r="V110" s="61" t="str">
        <f t="shared" si="11"/>
        <v/>
      </c>
      <c r="W110" s="9"/>
      <c r="X110" s="49"/>
      <c r="Y110" s="9"/>
    </row>
    <row r="111" spans="1:25" ht="20.100000000000001" customHeight="1" thickTop="1" thickBot="1" x14ac:dyDescent="0.3">
      <c r="A111" s="18"/>
      <c r="B111" s="52"/>
      <c r="C111" s="53"/>
      <c r="D111" s="43" t="str">
        <f t="shared" si="12"/>
        <v>20h00</v>
      </c>
      <c r="E111" s="22"/>
      <c r="F111" s="36"/>
      <c r="G111" s="37"/>
      <c r="H111" s="43" t="str">
        <f t="shared" si="13"/>
        <v>19h24</v>
      </c>
      <c r="I111" s="2"/>
      <c r="J111" s="31">
        <f t="shared" si="15"/>
        <v>0</v>
      </c>
      <c r="K111" s="9"/>
      <c r="L111" s="61" t="str">
        <f t="shared" si="9"/>
        <v/>
      </c>
      <c r="M111" s="9"/>
      <c r="N111" s="44"/>
      <c r="O111" s="9"/>
      <c r="P111" s="40"/>
      <c r="Q111" s="41"/>
      <c r="R111" s="43" t="str">
        <f t="shared" si="14"/>
        <v>20h45</v>
      </c>
      <c r="S111" s="2"/>
      <c r="T111" s="32">
        <f t="shared" si="10"/>
        <v>0</v>
      </c>
      <c r="U111" s="9"/>
      <c r="V111" s="61" t="str">
        <f t="shared" si="11"/>
        <v/>
      </c>
      <c r="W111" s="9"/>
      <c r="X111" s="49"/>
      <c r="Y111" s="9"/>
    </row>
    <row r="112" spans="1:25" ht="20.100000000000001" customHeight="1" thickTop="1" thickBot="1" x14ac:dyDescent="0.3">
      <c r="A112" s="18"/>
      <c r="B112" s="52"/>
      <c r="C112" s="53"/>
      <c r="D112" s="43" t="str">
        <f t="shared" si="12"/>
        <v>20h00</v>
      </c>
      <c r="E112" s="22"/>
      <c r="F112" s="36"/>
      <c r="G112" s="37"/>
      <c r="H112" s="43" t="str">
        <f t="shared" si="13"/>
        <v>19h24</v>
      </c>
      <c r="I112" s="2"/>
      <c r="J112" s="31">
        <f t="shared" si="15"/>
        <v>0</v>
      </c>
      <c r="K112" s="19"/>
      <c r="L112" s="61" t="str">
        <f t="shared" si="9"/>
        <v/>
      </c>
      <c r="M112" s="19"/>
      <c r="N112" s="44"/>
      <c r="O112" s="19"/>
      <c r="P112" s="40"/>
      <c r="Q112" s="41"/>
      <c r="R112" s="43" t="str">
        <f t="shared" si="14"/>
        <v>20h45</v>
      </c>
      <c r="S112" s="2"/>
      <c r="T112" s="32">
        <f t="shared" si="10"/>
        <v>0</v>
      </c>
      <c r="U112" s="19"/>
      <c r="V112" s="61" t="str">
        <f t="shared" si="11"/>
        <v/>
      </c>
      <c r="W112" s="54"/>
      <c r="X112" s="49"/>
      <c r="Y112" s="10"/>
    </row>
    <row r="113" spans="1:25" ht="20.100000000000001" customHeight="1" thickTop="1" thickBot="1" x14ac:dyDescent="0.3">
      <c r="A113" s="18"/>
      <c r="B113" s="52"/>
      <c r="C113" s="53"/>
      <c r="D113" s="43" t="str">
        <f t="shared" si="12"/>
        <v>20h00</v>
      </c>
      <c r="E113" s="22"/>
      <c r="F113" s="36"/>
      <c r="G113" s="37"/>
      <c r="H113" s="43" t="str">
        <f t="shared" si="13"/>
        <v>19h24</v>
      </c>
      <c r="I113" s="2"/>
      <c r="J113" s="31">
        <f t="shared" si="15"/>
        <v>0</v>
      </c>
      <c r="K113" s="20"/>
      <c r="L113" s="61" t="str">
        <f t="shared" si="9"/>
        <v/>
      </c>
      <c r="M113" s="20"/>
      <c r="N113" s="44"/>
      <c r="O113" s="20"/>
      <c r="P113" s="40"/>
      <c r="Q113" s="41"/>
      <c r="R113" s="43" t="str">
        <f t="shared" si="14"/>
        <v>20h45</v>
      </c>
      <c r="S113" s="2"/>
      <c r="T113" s="32">
        <f t="shared" si="10"/>
        <v>0</v>
      </c>
      <c r="U113" s="20"/>
      <c r="V113" s="61" t="str">
        <f t="shared" si="11"/>
        <v/>
      </c>
      <c r="W113" s="12"/>
      <c r="X113" s="2"/>
      <c r="Y113" s="11"/>
    </row>
    <row r="114" spans="1:25" x14ac:dyDescent="0.25">
      <c r="A114" s="5"/>
      <c r="B114" s="4"/>
      <c r="C114" s="4"/>
      <c r="D114" s="28"/>
      <c r="E114" s="5"/>
      <c r="F114" s="4"/>
      <c r="G114" s="4"/>
      <c r="H114" s="28"/>
      <c r="K114" s="4"/>
      <c r="L114" s="59"/>
      <c r="M114" s="4"/>
      <c r="O114" s="4"/>
      <c r="P114" s="4"/>
      <c r="Q114" s="4"/>
      <c r="R114" s="28"/>
      <c r="U114" s="4"/>
      <c r="V114" s="57"/>
      <c r="W114" s="4"/>
      <c r="Y114" s="4"/>
    </row>
    <row r="115" spans="1:25" x14ac:dyDescent="0.25">
      <c r="A115" s="5"/>
      <c r="B115" s="4"/>
      <c r="C115" s="4"/>
      <c r="D115" s="28"/>
      <c r="E115" s="5"/>
      <c r="F115" s="4"/>
      <c r="G115" s="4"/>
      <c r="H115" s="28"/>
      <c r="K115" s="4"/>
      <c r="L115" s="59"/>
      <c r="M115" s="4"/>
      <c r="O115" s="4"/>
      <c r="P115" s="4"/>
      <c r="Q115" s="4"/>
      <c r="R115" s="28"/>
      <c r="U115" s="4"/>
      <c r="V115" s="57"/>
      <c r="W115" s="4"/>
      <c r="Y115" s="4"/>
    </row>
    <row r="116" spans="1:25" x14ac:dyDescent="0.25">
      <c r="A116" s="5"/>
      <c r="B116" s="4"/>
      <c r="C116" s="4"/>
      <c r="D116" s="28"/>
      <c r="E116" s="5"/>
      <c r="F116" s="4"/>
      <c r="G116" s="4"/>
      <c r="H116" s="28"/>
      <c r="K116" s="4"/>
      <c r="L116" s="59"/>
      <c r="M116" s="4"/>
      <c r="O116" s="4"/>
      <c r="P116" s="4"/>
      <c r="Q116" s="4"/>
      <c r="R116" s="28"/>
      <c r="U116" s="4"/>
      <c r="V116" s="57"/>
      <c r="W116" s="4"/>
      <c r="Y116" s="4"/>
    </row>
    <row r="117" spans="1:25" x14ac:dyDescent="0.25">
      <c r="A117" s="5"/>
      <c r="B117" s="4"/>
      <c r="C117" s="4"/>
      <c r="D117" s="28"/>
      <c r="E117" s="5"/>
      <c r="F117" s="4"/>
      <c r="G117" s="4"/>
      <c r="H117" s="28"/>
      <c r="K117" s="4"/>
      <c r="L117" s="59"/>
      <c r="M117" s="4"/>
      <c r="O117" s="4"/>
      <c r="P117" s="4"/>
      <c r="Q117" s="4"/>
      <c r="R117" s="28"/>
      <c r="U117" s="4"/>
      <c r="V117" s="57"/>
      <c r="W117" s="4"/>
      <c r="Y117" s="4"/>
    </row>
    <row r="118" spans="1:25" x14ac:dyDescent="0.25">
      <c r="A118" s="5"/>
      <c r="B118" s="4"/>
      <c r="C118" s="4"/>
      <c r="D118" s="28"/>
      <c r="E118" s="5"/>
      <c r="F118" s="4"/>
      <c r="G118" s="4"/>
      <c r="H118" s="28"/>
      <c r="K118" s="4"/>
      <c r="L118" s="59"/>
      <c r="M118" s="4"/>
      <c r="O118" s="4"/>
      <c r="P118" s="4"/>
      <c r="Q118" s="4"/>
      <c r="R118" s="28"/>
      <c r="U118" s="4"/>
      <c r="V118" s="57"/>
      <c r="W118" s="4"/>
      <c r="Y118" s="4"/>
    </row>
    <row r="119" spans="1:25" x14ac:dyDescent="0.25">
      <c r="A119" s="5"/>
      <c r="B119" s="4"/>
      <c r="C119" s="4"/>
      <c r="D119" s="28"/>
      <c r="E119" s="5"/>
      <c r="F119" s="4"/>
      <c r="G119" s="4"/>
      <c r="H119" s="28"/>
      <c r="K119" s="4"/>
      <c r="L119" s="59"/>
      <c r="M119" s="4"/>
      <c r="O119" s="4"/>
      <c r="P119" s="4"/>
      <c r="Q119" s="4"/>
      <c r="R119" s="28"/>
      <c r="U119" s="4"/>
      <c r="V119" s="57"/>
      <c r="W119" s="4"/>
      <c r="Y119" s="4"/>
    </row>
    <row r="120" spans="1:25" x14ac:dyDescent="0.25">
      <c r="A120" s="5"/>
      <c r="B120" s="4"/>
      <c r="C120" s="4"/>
      <c r="D120" s="28"/>
      <c r="E120" s="5"/>
      <c r="F120" s="4"/>
      <c r="G120" s="4"/>
      <c r="H120" s="28"/>
      <c r="K120" s="4"/>
      <c r="L120" s="59"/>
      <c r="M120" s="4"/>
      <c r="O120" s="4"/>
      <c r="P120" s="4"/>
      <c r="Q120" s="4"/>
      <c r="R120" s="28"/>
      <c r="U120" s="4"/>
      <c r="V120" s="57"/>
      <c r="W120" s="4"/>
      <c r="Y120" s="4"/>
    </row>
    <row r="121" spans="1:25" x14ac:dyDescent="0.25">
      <c r="A121" s="5"/>
      <c r="B121" s="4"/>
      <c r="C121" s="4"/>
      <c r="D121" s="28"/>
      <c r="E121" s="5"/>
      <c r="F121" s="4"/>
      <c r="G121" s="4"/>
      <c r="H121" s="28"/>
      <c r="K121" s="4"/>
      <c r="L121" s="59"/>
      <c r="M121" s="4"/>
      <c r="O121" s="4"/>
      <c r="P121" s="4"/>
      <c r="Q121" s="4"/>
      <c r="R121" s="28"/>
      <c r="U121" s="4"/>
      <c r="V121" s="57"/>
      <c r="W121" s="4"/>
      <c r="Y121" s="4"/>
    </row>
    <row r="122" spans="1:25" x14ac:dyDescent="0.25">
      <c r="A122" s="5"/>
      <c r="B122" s="4"/>
      <c r="C122" s="4"/>
      <c r="D122" s="28"/>
      <c r="E122" s="5"/>
      <c r="F122" s="4"/>
      <c r="G122" s="4"/>
      <c r="H122" s="28"/>
      <c r="K122" s="4"/>
      <c r="L122" s="59"/>
      <c r="M122" s="4"/>
      <c r="O122" s="4"/>
      <c r="P122" s="4"/>
      <c r="Q122" s="4"/>
      <c r="R122" s="28"/>
      <c r="U122" s="4"/>
      <c r="V122" s="57"/>
      <c r="W122" s="4"/>
      <c r="Y122" s="4"/>
    </row>
    <row r="123" spans="1:25" x14ac:dyDescent="0.25">
      <c r="A123" s="5"/>
      <c r="B123" s="4"/>
      <c r="C123" s="4"/>
      <c r="D123" s="28"/>
      <c r="E123" s="5"/>
      <c r="F123" s="4"/>
      <c r="G123" s="4"/>
      <c r="H123" s="28"/>
      <c r="K123" s="4"/>
      <c r="L123" s="59"/>
      <c r="M123" s="4"/>
      <c r="O123" s="4"/>
      <c r="P123" s="4"/>
      <c r="Q123" s="4"/>
      <c r="R123" s="28"/>
      <c r="U123" s="4"/>
      <c r="V123" s="57"/>
      <c r="W123" s="4"/>
      <c r="Y123" s="4"/>
    </row>
    <row r="124" spans="1:25" x14ac:dyDescent="0.25">
      <c r="A124" s="5"/>
      <c r="B124" s="4"/>
      <c r="C124" s="4"/>
      <c r="D124" s="28"/>
      <c r="E124" s="5"/>
      <c r="F124" s="4"/>
      <c r="G124" s="4"/>
      <c r="H124" s="28"/>
      <c r="K124" s="4"/>
      <c r="L124" s="59"/>
      <c r="M124" s="4"/>
      <c r="O124" s="4"/>
      <c r="P124" s="4"/>
      <c r="Q124" s="4"/>
      <c r="R124" s="28"/>
      <c r="U124" s="4"/>
      <c r="V124" s="57"/>
      <c r="W124" s="4"/>
      <c r="Y124" s="4"/>
    </row>
    <row r="125" spans="1:25" x14ac:dyDescent="0.25">
      <c r="A125" s="5"/>
      <c r="B125" s="4"/>
      <c r="C125" s="4"/>
      <c r="D125" s="28"/>
      <c r="E125" s="5"/>
      <c r="F125" s="4"/>
      <c r="G125" s="4"/>
      <c r="H125" s="28"/>
      <c r="K125" s="4"/>
      <c r="L125" s="59"/>
      <c r="M125" s="4"/>
      <c r="O125" s="4"/>
      <c r="P125" s="4"/>
      <c r="Q125" s="4"/>
      <c r="R125" s="28"/>
      <c r="U125" s="4"/>
      <c r="V125" s="57"/>
      <c r="W125" s="4"/>
      <c r="Y125" s="4"/>
    </row>
    <row r="126" spans="1:25" x14ac:dyDescent="0.25">
      <c r="A126" s="5"/>
      <c r="B126" s="4"/>
      <c r="C126" s="4"/>
      <c r="D126" s="28"/>
      <c r="E126" s="5"/>
      <c r="F126" s="4"/>
      <c r="G126" s="4"/>
      <c r="H126" s="28"/>
      <c r="K126" s="4"/>
      <c r="L126" s="59"/>
      <c r="M126" s="4"/>
      <c r="O126" s="4"/>
      <c r="P126" s="4"/>
      <c r="Q126" s="4"/>
      <c r="R126" s="28"/>
      <c r="U126" s="4"/>
      <c r="V126" s="57"/>
      <c r="W126" s="4"/>
      <c r="Y126" s="4"/>
    </row>
    <row r="127" spans="1:25" x14ac:dyDescent="0.25">
      <c r="A127" s="5"/>
      <c r="B127" s="4"/>
      <c r="C127" s="4"/>
      <c r="D127" s="28"/>
      <c r="E127" s="5"/>
      <c r="F127" s="4"/>
      <c r="G127" s="4"/>
      <c r="H127" s="28"/>
      <c r="K127" s="4"/>
      <c r="L127" s="59"/>
      <c r="M127" s="4"/>
      <c r="O127" s="4"/>
      <c r="P127" s="4"/>
      <c r="Q127" s="4"/>
      <c r="R127" s="28"/>
      <c r="U127" s="4"/>
      <c r="V127" s="57"/>
      <c r="W127" s="4"/>
      <c r="Y127" s="4"/>
    </row>
    <row r="128" spans="1:25" x14ac:dyDescent="0.25">
      <c r="A128" s="5"/>
      <c r="B128" s="4"/>
      <c r="C128" s="4"/>
      <c r="D128" s="28"/>
      <c r="E128" s="5"/>
      <c r="F128" s="4"/>
      <c r="G128" s="4"/>
      <c r="H128" s="28"/>
      <c r="K128" s="4"/>
      <c r="L128" s="59"/>
      <c r="M128" s="4"/>
      <c r="O128" s="4"/>
      <c r="P128" s="4"/>
      <c r="Q128" s="4"/>
      <c r="R128" s="28"/>
      <c r="U128" s="4"/>
      <c r="V128" s="57"/>
      <c r="W128" s="4"/>
      <c r="Y128" s="4"/>
    </row>
    <row r="129" spans="1:25" x14ac:dyDescent="0.25">
      <c r="A129" s="5"/>
      <c r="B129" s="4"/>
      <c r="C129" s="4"/>
      <c r="D129" s="28"/>
      <c r="E129" s="5"/>
      <c r="F129" s="4"/>
      <c r="G129" s="4"/>
      <c r="H129" s="28"/>
      <c r="K129" s="4"/>
      <c r="L129" s="59"/>
      <c r="M129" s="4"/>
      <c r="O129" s="4"/>
      <c r="P129" s="4"/>
      <c r="Q129" s="4"/>
      <c r="R129" s="28"/>
      <c r="U129" s="4"/>
      <c r="V129" s="57"/>
      <c r="W129" s="4"/>
      <c r="Y129" s="4"/>
    </row>
    <row r="130" spans="1:25" x14ac:dyDescent="0.25">
      <c r="A130" s="5"/>
      <c r="B130" s="4"/>
      <c r="C130" s="4"/>
      <c r="D130" s="28"/>
      <c r="E130" s="5"/>
      <c r="F130" s="4"/>
      <c r="G130" s="4"/>
      <c r="H130" s="28"/>
      <c r="K130" s="4"/>
      <c r="L130" s="59"/>
      <c r="M130" s="4"/>
      <c r="O130" s="4"/>
      <c r="P130" s="4"/>
      <c r="Q130" s="4"/>
      <c r="R130" s="28"/>
      <c r="U130" s="4"/>
      <c r="V130" s="57"/>
      <c r="W130" s="4"/>
      <c r="Y130" s="4"/>
    </row>
    <row r="131" spans="1:25" x14ac:dyDescent="0.25">
      <c r="A131" s="5"/>
      <c r="B131" s="4"/>
      <c r="C131" s="4"/>
      <c r="D131" s="28"/>
      <c r="E131" s="5"/>
      <c r="F131" s="4"/>
      <c r="G131" s="4"/>
      <c r="H131" s="28"/>
      <c r="K131" s="4"/>
      <c r="L131" s="59"/>
      <c r="M131" s="4"/>
      <c r="O131" s="4"/>
      <c r="P131" s="4"/>
      <c r="Q131" s="4"/>
      <c r="R131" s="28"/>
      <c r="U131" s="4"/>
      <c r="V131" s="57"/>
      <c r="W131" s="4"/>
      <c r="Y131" s="4"/>
    </row>
    <row r="132" spans="1:25" x14ac:dyDescent="0.25">
      <c r="A132" s="5"/>
      <c r="B132" s="4"/>
      <c r="C132" s="4"/>
      <c r="D132" s="28"/>
      <c r="E132" s="5"/>
      <c r="F132" s="4"/>
      <c r="G132" s="4"/>
      <c r="H132" s="28"/>
      <c r="K132" s="4"/>
      <c r="L132" s="59"/>
      <c r="M132" s="4"/>
      <c r="O132" s="4"/>
      <c r="P132" s="4"/>
      <c r="Q132" s="4"/>
      <c r="R132" s="28"/>
      <c r="U132" s="4"/>
      <c r="V132" s="57"/>
      <c r="W132" s="4"/>
      <c r="Y132" s="4"/>
    </row>
    <row r="133" spans="1:25" x14ac:dyDescent="0.25">
      <c r="A133" s="5"/>
      <c r="B133" s="4"/>
      <c r="C133" s="4"/>
      <c r="D133" s="28"/>
      <c r="E133" s="5"/>
      <c r="F133" s="4"/>
      <c r="G133" s="4"/>
      <c r="H133" s="28"/>
      <c r="K133" s="4"/>
      <c r="L133" s="59"/>
      <c r="M133" s="4"/>
      <c r="O133" s="4"/>
      <c r="P133" s="4"/>
      <c r="Q133" s="4"/>
      <c r="R133" s="28"/>
      <c r="U133" s="4"/>
      <c r="V133" s="57"/>
      <c r="W133" s="4"/>
      <c r="Y133" s="4"/>
    </row>
    <row r="134" spans="1:25" x14ac:dyDescent="0.25">
      <c r="A134" s="5"/>
      <c r="B134" s="4"/>
      <c r="C134" s="4"/>
      <c r="D134" s="28"/>
      <c r="E134" s="5"/>
      <c r="F134" s="4"/>
      <c r="G134" s="4"/>
      <c r="H134" s="28"/>
      <c r="K134" s="4"/>
      <c r="L134" s="59"/>
      <c r="M134" s="4"/>
      <c r="O134" s="4"/>
      <c r="P134" s="4"/>
      <c r="Q134" s="4"/>
      <c r="R134" s="28"/>
      <c r="U134" s="4"/>
      <c r="V134" s="57"/>
      <c r="W134" s="4"/>
      <c r="Y134" s="4"/>
    </row>
    <row r="135" spans="1:25" x14ac:dyDescent="0.25">
      <c r="A135" s="5"/>
      <c r="B135" s="4"/>
      <c r="C135" s="4"/>
      <c r="D135" s="28"/>
      <c r="E135" s="5"/>
      <c r="F135" s="4"/>
      <c r="G135" s="4"/>
      <c r="H135" s="28"/>
      <c r="K135" s="4"/>
      <c r="L135" s="59"/>
      <c r="M135" s="4"/>
      <c r="O135" s="4"/>
      <c r="P135" s="4"/>
      <c r="Q135" s="4"/>
      <c r="R135" s="28"/>
      <c r="U135" s="4"/>
      <c r="V135" s="57"/>
      <c r="W135" s="4"/>
      <c r="Y135" s="4"/>
    </row>
    <row r="136" spans="1:25" x14ac:dyDescent="0.25">
      <c r="A136" s="5"/>
      <c r="B136" s="4"/>
      <c r="C136" s="4"/>
      <c r="D136" s="28"/>
      <c r="E136" s="5"/>
      <c r="F136" s="4"/>
      <c r="G136" s="4"/>
      <c r="H136" s="28"/>
      <c r="K136" s="4"/>
      <c r="L136" s="59"/>
      <c r="M136" s="4"/>
      <c r="O136" s="4"/>
      <c r="P136" s="4"/>
      <c r="Q136" s="4"/>
      <c r="R136" s="28"/>
      <c r="U136" s="4"/>
      <c r="V136" s="57"/>
      <c r="W136" s="4"/>
      <c r="Y136" s="4"/>
    </row>
    <row r="137" spans="1:25" x14ac:dyDescent="0.25">
      <c r="A137" s="5"/>
      <c r="B137" s="4"/>
      <c r="C137" s="4"/>
      <c r="D137" s="28"/>
      <c r="E137" s="5"/>
      <c r="F137" s="4"/>
      <c r="G137" s="4"/>
      <c r="H137" s="28"/>
      <c r="K137" s="4"/>
      <c r="L137" s="59"/>
      <c r="M137" s="4"/>
      <c r="O137" s="4"/>
      <c r="P137" s="4"/>
      <c r="Q137" s="4"/>
      <c r="R137" s="28"/>
      <c r="U137" s="4"/>
      <c r="V137" s="57"/>
      <c r="W137" s="4"/>
      <c r="Y137" s="4"/>
    </row>
    <row r="138" spans="1:25" x14ac:dyDescent="0.25">
      <c r="A138" s="5"/>
      <c r="B138" s="4"/>
      <c r="C138" s="4"/>
      <c r="D138" s="28"/>
      <c r="E138" s="5"/>
      <c r="F138" s="4"/>
      <c r="G138" s="4"/>
      <c r="H138" s="28"/>
      <c r="K138" s="4"/>
      <c r="L138" s="59"/>
      <c r="M138" s="4"/>
      <c r="O138" s="4"/>
      <c r="P138" s="4"/>
      <c r="Q138" s="4"/>
      <c r="R138" s="28"/>
      <c r="U138" s="4"/>
      <c r="V138" s="57"/>
      <c r="W138" s="4"/>
      <c r="Y138" s="4"/>
    </row>
    <row r="139" spans="1:25" x14ac:dyDescent="0.25">
      <c r="A139" s="5"/>
      <c r="B139" s="4"/>
      <c r="C139" s="4"/>
      <c r="D139" s="28"/>
      <c r="E139" s="5"/>
      <c r="F139" s="4"/>
      <c r="G139" s="4"/>
      <c r="H139" s="28"/>
      <c r="K139" s="4"/>
      <c r="L139" s="59"/>
      <c r="M139" s="4"/>
      <c r="O139" s="4"/>
      <c r="P139" s="4"/>
      <c r="Q139" s="4"/>
      <c r="R139" s="28"/>
      <c r="U139" s="4"/>
      <c r="V139" s="57"/>
      <c r="W139" s="4"/>
      <c r="Y139" s="4"/>
    </row>
    <row r="140" spans="1:25" x14ac:dyDescent="0.25">
      <c r="A140" s="5"/>
      <c r="B140" s="4"/>
      <c r="C140" s="4"/>
      <c r="D140" s="28"/>
      <c r="E140" s="5"/>
      <c r="F140" s="4"/>
      <c r="G140" s="4"/>
      <c r="H140" s="28"/>
      <c r="K140" s="4"/>
      <c r="L140" s="59"/>
      <c r="M140" s="4"/>
      <c r="O140" s="4"/>
      <c r="P140" s="4"/>
      <c r="Q140" s="4"/>
      <c r="R140" s="28"/>
      <c r="U140" s="4"/>
      <c r="V140" s="57"/>
      <c r="W140" s="4"/>
      <c r="Y140" s="4"/>
    </row>
    <row r="141" spans="1:25" x14ac:dyDescent="0.25">
      <c r="A141" s="5"/>
      <c r="B141" s="4"/>
      <c r="C141" s="4"/>
      <c r="D141" s="28"/>
      <c r="E141" s="5"/>
      <c r="F141" s="4"/>
      <c r="G141" s="4"/>
      <c r="H141" s="28"/>
      <c r="K141" s="4"/>
      <c r="L141" s="59"/>
      <c r="M141" s="4"/>
      <c r="O141" s="4"/>
      <c r="P141" s="4"/>
      <c r="Q141" s="4"/>
      <c r="R141" s="28"/>
      <c r="U141" s="4"/>
      <c r="V141" s="57"/>
      <c r="W141" s="4"/>
      <c r="Y141" s="4"/>
    </row>
    <row r="142" spans="1:25" x14ac:dyDescent="0.25">
      <c r="A142" s="5"/>
      <c r="B142" s="4"/>
      <c r="C142" s="4"/>
      <c r="D142" s="28"/>
      <c r="E142" s="5"/>
      <c r="F142" s="4"/>
      <c r="G142" s="4"/>
      <c r="H142" s="28"/>
      <c r="K142" s="4"/>
      <c r="L142" s="59"/>
      <c r="M142" s="4"/>
      <c r="O142" s="4"/>
      <c r="P142" s="4"/>
      <c r="Q142" s="4"/>
      <c r="R142" s="28"/>
      <c r="U142" s="4"/>
      <c r="V142" s="57"/>
      <c r="W142" s="4"/>
      <c r="Y142" s="4"/>
    </row>
    <row r="143" spans="1:25" x14ac:dyDescent="0.25">
      <c r="A143" s="5"/>
      <c r="B143" s="4"/>
      <c r="C143" s="4"/>
      <c r="D143" s="28"/>
      <c r="E143" s="5"/>
      <c r="F143" s="4"/>
      <c r="G143" s="4"/>
      <c r="H143" s="28"/>
      <c r="K143" s="4"/>
      <c r="L143" s="59"/>
      <c r="M143" s="4"/>
      <c r="O143" s="4"/>
      <c r="P143" s="4"/>
      <c r="Q143" s="4"/>
      <c r="R143" s="28"/>
      <c r="U143" s="4"/>
      <c r="V143" s="57"/>
      <c r="W143" s="4"/>
      <c r="Y143" s="4"/>
    </row>
    <row r="144" spans="1:25" x14ac:dyDescent="0.25">
      <c r="A144" s="5"/>
      <c r="B144" s="4"/>
      <c r="C144" s="4"/>
      <c r="D144" s="28"/>
      <c r="E144" s="5"/>
      <c r="F144" s="4"/>
      <c r="G144" s="4"/>
      <c r="H144" s="28"/>
      <c r="K144" s="4"/>
      <c r="L144" s="59"/>
      <c r="M144" s="4"/>
      <c r="O144" s="4"/>
      <c r="P144" s="4"/>
      <c r="Q144" s="4"/>
      <c r="R144" s="28"/>
      <c r="U144" s="4"/>
      <c r="V144" s="57"/>
      <c r="W144" s="4"/>
      <c r="Y144" s="4"/>
    </row>
    <row r="145" spans="1:25" x14ac:dyDescent="0.25">
      <c r="A145" s="5"/>
      <c r="B145" s="4"/>
      <c r="C145" s="4"/>
      <c r="D145" s="28"/>
      <c r="E145" s="5"/>
      <c r="F145" s="4"/>
      <c r="G145" s="4"/>
      <c r="H145" s="28"/>
      <c r="K145" s="4"/>
      <c r="L145" s="59"/>
      <c r="M145" s="4"/>
      <c r="O145" s="4"/>
      <c r="P145" s="4"/>
      <c r="Q145" s="4"/>
      <c r="R145" s="28"/>
      <c r="U145" s="4"/>
      <c r="V145" s="57"/>
      <c r="W145" s="4"/>
      <c r="Y145" s="4"/>
    </row>
    <row r="146" spans="1:25" x14ac:dyDescent="0.25">
      <c r="A146" s="5"/>
      <c r="B146" s="4"/>
      <c r="C146" s="4"/>
      <c r="D146" s="28"/>
      <c r="E146" s="5"/>
      <c r="F146" s="4"/>
      <c r="G146" s="4"/>
      <c r="H146" s="28"/>
      <c r="K146" s="4"/>
      <c r="L146" s="59"/>
      <c r="M146" s="4"/>
      <c r="O146" s="4"/>
      <c r="P146" s="4"/>
      <c r="Q146" s="4"/>
      <c r="R146" s="28"/>
      <c r="U146" s="4"/>
      <c r="V146" s="57"/>
      <c r="W146" s="4"/>
      <c r="Y146" s="4"/>
    </row>
    <row r="147" spans="1:25" x14ac:dyDescent="0.25">
      <c r="A147" s="5"/>
      <c r="B147" s="4"/>
      <c r="C147" s="4"/>
      <c r="D147" s="28"/>
      <c r="E147" s="5"/>
      <c r="F147" s="4"/>
      <c r="G147" s="4"/>
      <c r="H147" s="28"/>
      <c r="K147" s="4"/>
      <c r="L147" s="59"/>
      <c r="M147" s="4"/>
      <c r="O147" s="4"/>
      <c r="P147" s="4"/>
      <c r="Q147" s="4"/>
      <c r="R147" s="28"/>
      <c r="U147" s="4"/>
      <c r="V147" s="57"/>
      <c r="W147" s="4"/>
      <c r="Y147" s="4"/>
    </row>
    <row r="148" spans="1:25" x14ac:dyDescent="0.25">
      <c r="A148" s="5"/>
      <c r="B148" s="4"/>
      <c r="C148" s="4"/>
      <c r="D148" s="28"/>
      <c r="E148" s="5"/>
      <c r="F148" s="4"/>
      <c r="G148" s="4"/>
      <c r="H148" s="28"/>
      <c r="K148" s="4"/>
      <c r="L148" s="59"/>
      <c r="M148" s="4"/>
      <c r="O148" s="4"/>
      <c r="P148" s="4"/>
      <c r="Q148" s="4"/>
      <c r="R148" s="28"/>
      <c r="U148" s="4"/>
      <c r="V148" s="57"/>
      <c r="W148" s="4"/>
      <c r="Y148" s="4"/>
    </row>
    <row r="149" spans="1:25" x14ac:dyDescent="0.25">
      <c r="A149" s="5"/>
      <c r="B149" s="4"/>
      <c r="C149" s="4"/>
      <c r="D149" s="28"/>
      <c r="E149" s="5"/>
      <c r="F149" s="4"/>
      <c r="G149" s="4"/>
      <c r="H149" s="28"/>
      <c r="K149" s="4"/>
      <c r="L149" s="59"/>
      <c r="M149" s="4"/>
      <c r="O149" s="4"/>
      <c r="P149" s="4"/>
      <c r="Q149" s="4"/>
      <c r="R149" s="28"/>
      <c r="U149" s="4"/>
      <c r="V149" s="57"/>
      <c r="W149" s="4"/>
      <c r="Y149" s="4"/>
    </row>
    <row r="150" spans="1:25" x14ac:dyDescent="0.25">
      <c r="A150" s="5"/>
      <c r="B150" s="4"/>
      <c r="C150" s="4"/>
      <c r="D150" s="28"/>
      <c r="E150" s="5"/>
      <c r="F150" s="4"/>
      <c r="G150" s="4"/>
      <c r="H150" s="28"/>
      <c r="K150" s="4"/>
      <c r="L150" s="59"/>
      <c r="M150" s="4"/>
      <c r="O150" s="4"/>
      <c r="P150" s="4"/>
      <c r="Q150" s="4"/>
      <c r="R150" s="28"/>
      <c r="U150" s="4"/>
      <c r="V150" s="57"/>
      <c r="W150" s="4"/>
      <c r="Y150" s="4"/>
    </row>
    <row r="151" spans="1:25" x14ac:dyDescent="0.25">
      <c r="A151" s="5"/>
      <c r="B151" s="4"/>
      <c r="C151" s="4"/>
      <c r="D151" s="28"/>
      <c r="E151" s="5"/>
      <c r="F151" s="4"/>
      <c r="G151" s="4"/>
      <c r="H151" s="28"/>
      <c r="K151" s="4"/>
      <c r="L151" s="59"/>
      <c r="M151" s="4"/>
      <c r="O151" s="4"/>
      <c r="P151" s="4"/>
      <c r="Q151" s="4"/>
      <c r="R151" s="28"/>
      <c r="U151" s="4"/>
      <c r="V151" s="57"/>
      <c r="W151" s="4"/>
      <c r="Y151" s="4"/>
    </row>
    <row r="152" spans="1:25" x14ac:dyDescent="0.25">
      <c r="A152" s="5"/>
      <c r="B152" s="4"/>
      <c r="C152" s="4"/>
      <c r="D152" s="28"/>
      <c r="E152" s="5"/>
      <c r="F152" s="4"/>
      <c r="G152" s="4"/>
      <c r="H152" s="28"/>
      <c r="K152" s="4"/>
      <c r="L152" s="59"/>
      <c r="M152" s="4"/>
      <c r="O152" s="4"/>
      <c r="P152" s="4"/>
      <c r="Q152" s="4"/>
      <c r="R152" s="28"/>
      <c r="U152" s="4"/>
      <c r="V152" s="57"/>
      <c r="W152" s="4"/>
      <c r="Y152" s="4"/>
    </row>
    <row r="153" spans="1:25" x14ac:dyDescent="0.25">
      <c r="A153" s="5"/>
      <c r="B153" s="4"/>
      <c r="D153" s="28"/>
      <c r="E153" s="5"/>
      <c r="F153" s="4"/>
      <c r="G153" s="4"/>
      <c r="H153" s="28"/>
      <c r="K153" s="4"/>
      <c r="L153" s="59"/>
      <c r="M153" s="4"/>
      <c r="O153" s="4"/>
      <c r="P153" s="4"/>
      <c r="Q153" s="4"/>
      <c r="R153" s="28"/>
      <c r="U153" s="4"/>
      <c r="V153" s="57"/>
      <c r="W153" s="4"/>
      <c r="Y153" s="4"/>
    </row>
    <row r="154" spans="1:25" x14ac:dyDescent="0.25">
      <c r="D154" s="28"/>
      <c r="F154" s="4"/>
      <c r="G154" s="4"/>
      <c r="H154" s="28"/>
      <c r="P154" s="4"/>
      <c r="Q154" s="4"/>
      <c r="R154" s="28"/>
    </row>
    <row r="155" spans="1:25" x14ac:dyDescent="0.25">
      <c r="D155" s="28"/>
      <c r="F155" s="4"/>
      <c r="G155" s="4"/>
      <c r="H155" s="28"/>
      <c r="P155" s="4"/>
      <c r="Q155" s="4"/>
      <c r="R155" s="28"/>
    </row>
    <row r="156" spans="1:25" x14ac:dyDescent="0.25">
      <c r="F156" s="4"/>
      <c r="G156" s="4"/>
      <c r="P156" s="4"/>
      <c r="Q156" s="4"/>
    </row>
    <row r="157" spans="1:25" x14ac:dyDescent="0.25">
      <c r="F157" s="4"/>
      <c r="G157" s="4"/>
      <c r="P157" s="4"/>
      <c r="Q157" s="4"/>
    </row>
    <row r="158" spans="1:25" x14ac:dyDescent="0.25">
      <c r="F158" s="4"/>
      <c r="G158" s="4"/>
      <c r="P158" s="4"/>
      <c r="Q158" s="4"/>
    </row>
    <row r="159" spans="1:25" x14ac:dyDescent="0.25">
      <c r="P159" s="4"/>
      <c r="Q159" s="4"/>
    </row>
    <row r="160" spans="1:25" x14ac:dyDescent="0.25">
      <c r="P160" s="4"/>
      <c r="Q160" s="4"/>
    </row>
    <row r="161" spans="1:22" x14ac:dyDescent="0.25">
      <c r="P161" s="4"/>
      <c r="Q161" s="4"/>
    </row>
    <row r="162" spans="1:22" x14ac:dyDescent="0.25">
      <c r="P162" s="4"/>
      <c r="Q162" s="4"/>
    </row>
    <row r="163" spans="1:22" x14ac:dyDescent="0.25">
      <c r="P163" s="4"/>
    </row>
    <row r="164" spans="1:22" x14ac:dyDescent="0.25">
      <c r="A164"/>
      <c r="E164"/>
      <c r="P164" s="4"/>
      <c r="R164"/>
      <c r="T164"/>
    </row>
    <row r="165" spans="1:22" x14ac:dyDescent="0.25">
      <c r="A165"/>
      <c r="E165"/>
      <c r="P165" s="4"/>
      <c r="R165"/>
      <c r="T165"/>
    </row>
    <row r="166" spans="1:22" x14ac:dyDescent="0.25">
      <c r="A166"/>
      <c r="E166"/>
      <c r="P166" s="4"/>
      <c r="R166"/>
      <c r="T166"/>
    </row>
    <row r="167" spans="1:22" x14ac:dyDescent="0.25">
      <c r="A167"/>
      <c r="E167"/>
      <c r="P167" s="4"/>
      <c r="R167"/>
      <c r="T167"/>
      <c r="V167"/>
    </row>
    <row r="168" spans="1:22" x14ac:dyDescent="0.25">
      <c r="A168"/>
      <c r="E168"/>
      <c r="R168"/>
      <c r="T168"/>
      <c r="V168"/>
    </row>
    <row r="169" spans="1:22" x14ac:dyDescent="0.25">
      <c r="A169"/>
      <c r="E169"/>
      <c r="R169"/>
      <c r="T169"/>
      <c r="V169"/>
    </row>
    <row r="170" spans="1:22" x14ac:dyDescent="0.25">
      <c r="A170"/>
      <c r="E170"/>
      <c r="R170"/>
      <c r="T170"/>
      <c r="V170"/>
    </row>
    <row r="171" spans="1:22" x14ac:dyDescent="0.25">
      <c r="A171"/>
      <c r="E171"/>
      <c r="R171"/>
      <c r="T171"/>
      <c r="V171"/>
    </row>
    <row r="172" spans="1:22" x14ac:dyDescent="0.25">
      <c r="A172"/>
      <c r="E172"/>
      <c r="R172"/>
      <c r="T172"/>
      <c r="V172"/>
    </row>
    <row r="173" spans="1:22" x14ac:dyDescent="0.25">
      <c r="A173"/>
      <c r="E173"/>
      <c r="R173"/>
      <c r="T173"/>
      <c r="V173"/>
    </row>
    <row r="174" spans="1:22" x14ac:dyDescent="0.25">
      <c r="A174"/>
      <c r="E174"/>
      <c r="R174"/>
      <c r="T174"/>
      <c r="V174"/>
    </row>
    <row r="175" spans="1:22" x14ac:dyDescent="0.25">
      <c r="A175"/>
      <c r="E175"/>
      <c r="R175"/>
      <c r="T175"/>
      <c r="V175"/>
    </row>
    <row r="176" spans="1:22" x14ac:dyDescent="0.25">
      <c r="A176"/>
      <c r="E176"/>
      <c r="R176"/>
      <c r="T176"/>
      <c r="V176"/>
    </row>
    <row r="177" spans="1:22" x14ac:dyDescent="0.25">
      <c r="A177"/>
      <c r="E177"/>
      <c r="R177"/>
      <c r="T177"/>
      <c r="V177"/>
    </row>
    <row r="178" spans="1:22" x14ac:dyDescent="0.25">
      <c r="A178"/>
      <c r="E178"/>
      <c r="R178"/>
      <c r="T178"/>
      <c r="V178"/>
    </row>
    <row r="179" spans="1:22" x14ac:dyDescent="0.25">
      <c r="A179"/>
      <c r="E179"/>
      <c r="R179"/>
      <c r="T179"/>
      <c r="V179"/>
    </row>
    <row r="180" spans="1:22" x14ac:dyDescent="0.25">
      <c r="A180"/>
      <c r="E180"/>
      <c r="R180"/>
      <c r="T180"/>
      <c r="V180"/>
    </row>
    <row r="181" spans="1:22" x14ac:dyDescent="0.25">
      <c r="A181"/>
      <c r="E181"/>
      <c r="R181"/>
      <c r="T181"/>
      <c r="V181"/>
    </row>
    <row r="182" spans="1:22" x14ac:dyDescent="0.25">
      <c r="A182"/>
      <c r="E182"/>
      <c r="R182"/>
      <c r="T182"/>
      <c r="V182"/>
    </row>
    <row r="183" spans="1:22" x14ac:dyDescent="0.25">
      <c r="A183"/>
      <c r="E183"/>
      <c r="R183"/>
      <c r="T183"/>
      <c r="V183"/>
    </row>
    <row r="184" spans="1:22" x14ac:dyDescent="0.25">
      <c r="A184"/>
      <c r="E184"/>
      <c r="R184"/>
      <c r="T184"/>
      <c r="V184"/>
    </row>
    <row r="185" spans="1:22" x14ac:dyDescent="0.25">
      <c r="A185"/>
      <c r="E185"/>
      <c r="R185"/>
      <c r="T185"/>
      <c r="V185"/>
    </row>
    <row r="186" spans="1:22" x14ac:dyDescent="0.25">
      <c r="A186"/>
      <c r="E186"/>
      <c r="R186"/>
      <c r="T186"/>
      <c r="V186"/>
    </row>
    <row r="187" spans="1:22" x14ac:dyDescent="0.25">
      <c r="A187"/>
      <c r="E187"/>
      <c r="R187"/>
      <c r="T187"/>
      <c r="V187"/>
    </row>
    <row r="188" spans="1:22" x14ac:dyDescent="0.25">
      <c r="A188"/>
      <c r="E188"/>
      <c r="R188"/>
      <c r="T188"/>
      <c r="V188"/>
    </row>
    <row r="189" spans="1:22" x14ac:dyDescent="0.25">
      <c r="A189"/>
      <c r="E189"/>
      <c r="R189"/>
      <c r="T189"/>
      <c r="V189"/>
    </row>
    <row r="190" spans="1:22" x14ac:dyDescent="0.25">
      <c r="A190"/>
      <c r="E190"/>
      <c r="R190"/>
      <c r="T190"/>
      <c r="V190"/>
    </row>
    <row r="191" spans="1:22" x14ac:dyDescent="0.25">
      <c r="A191"/>
      <c r="E191"/>
      <c r="R191"/>
      <c r="T191"/>
      <c r="V191"/>
    </row>
    <row r="192" spans="1:22" x14ac:dyDescent="0.25">
      <c r="A192"/>
      <c r="E192"/>
      <c r="R192"/>
      <c r="T192"/>
      <c r="V192"/>
    </row>
    <row r="193" spans="1:22" x14ac:dyDescent="0.25">
      <c r="A193"/>
      <c r="E193"/>
      <c r="R193"/>
      <c r="T193"/>
      <c r="V193"/>
    </row>
    <row r="194" spans="1:22" x14ac:dyDescent="0.25">
      <c r="A194"/>
      <c r="E194"/>
      <c r="R194"/>
      <c r="T194"/>
      <c r="V194"/>
    </row>
    <row r="195" spans="1:22" x14ac:dyDescent="0.25">
      <c r="A195"/>
      <c r="E195"/>
      <c r="R195"/>
      <c r="T195"/>
      <c r="V195"/>
    </row>
    <row r="196" spans="1:22" x14ac:dyDescent="0.25">
      <c r="A196"/>
      <c r="E196"/>
      <c r="R196"/>
      <c r="T196"/>
      <c r="V196"/>
    </row>
    <row r="197" spans="1:22" x14ac:dyDescent="0.25">
      <c r="A197"/>
      <c r="E197"/>
      <c r="R197"/>
      <c r="T197"/>
      <c r="V197"/>
    </row>
    <row r="198" spans="1:22" x14ac:dyDescent="0.25">
      <c r="A198"/>
      <c r="E198"/>
      <c r="R198"/>
      <c r="T198"/>
      <c r="V198"/>
    </row>
    <row r="199" spans="1:22" x14ac:dyDescent="0.25">
      <c r="A199"/>
      <c r="E199"/>
      <c r="R199"/>
      <c r="T199"/>
      <c r="V199"/>
    </row>
    <row r="200" spans="1:22" x14ac:dyDescent="0.25">
      <c r="A200"/>
      <c r="E200"/>
      <c r="R200"/>
      <c r="T200"/>
      <c r="V200"/>
    </row>
    <row r="201" spans="1:22" x14ac:dyDescent="0.25">
      <c r="A201"/>
      <c r="E201"/>
      <c r="R201"/>
      <c r="T201"/>
      <c r="V201"/>
    </row>
    <row r="202" spans="1:22" x14ac:dyDescent="0.25">
      <c r="A202"/>
      <c r="E202"/>
      <c r="R202"/>
      <c r="T202"/>
      <c r="V202"/>
    </row>
    <row r="203" spans="1:22" x14ac:dyDescent="0.25">
      <c r="A203"/>
      <c r="E203"/>
      <c r="R203"/>
      <c r="T203"/>
      <c r="V203"/>
    </row>
    <row r="204" spans="1:22" x14ac:dyDescent="0.25">
      <c r="A204"/>
      <c r="E204"/>
      <c r="R204"/>
      <c r="T204"/>
      <c r="V204"/>
    </row>
    <row r="205" spans="1:22" x14ac:dyDescent="0.25">
      <c r="A205"/>
      <c r="E205"/>
      <c r="R205"/>
      <c r="T205"/>
      <c r="V205"/>
    </row>
    <row r="206" spans="1:22" x14ac:dyDescent="0.25">
      <c r="A206"/>
      <c r="E206"/>
      <c r="R206"/>
      <c r="T206"/>
      <c r="V206"/>
    </row>
    <row r="207" spans="1:22" x14ac:dyDescent="0.25">
      <c r="A207"/>
      <c r="E207"/>
      <c r="R207"/>
      <c r="T207"/>
      <c r="V207"/>
    </row>
    <row r="208" spans="1:22" x14ac:dyDescent="0.25">
      <c r="A208"/>
      <c r="E208"/>
      <c r="R208"/>
      <c r="T208"/>
      <c r="V208"/>
    </row>
    <row r="209" spans="1:22" x14ac:dyDescent="0.25">
      <c r="A209"/>
      <c r="E209"/>
      <c r="R209"/>
      <c r="T209"/>
      <c r="V209"/>
    </row>
    <row r="210" spans="1:22" x14ac:dyDescent="0.25">
      <c r="A210"/>
      <c r="E210"/>
      <c r="R210"/>
      <c r="T210"/>
      <c r="V210"/>
    </row>
    <row r="211" spans="1:22" x14ac:dyDescent="0.25">
      <c r="A211"/>
      <c r="E211"/>
      <c r="R211"/>
      <c r="T211"/>
      <c r="V211"/>
    </row>
    <row r="212" spans="1:22" x14ac:dyDescent="0.25">
      <c r="A212"/>
      <c r="E212"/>
      <c r="R212"/>
      <c r="T212"/>
      <c r="V212"/>
    </row>
    <row r="213" spans="1:22" x14ac:dyDescent="0.25">
      <c r="A213"/>
      <c r="E213"/>
      <c r="R213"/>
      <c r="T213"/>
      <c r="V213"/>
    </row>
    <row r="214" spans="1:22" x14ac:dyDescent="0.25">
      <c r="A214"/>
      <c r="E214"/>
      <c r="R214"/>
      <c r="T214"/>
      <c r="V214"/>
    </row>
    <row r="215" spans="1:22" x14ac:dyDescent="0.25">
      <c r="A215"/>
      <c r="E215"/>
      <c r="R215"/>
      <c r="T215"/>
      <c r="V215"/>
    </row>
    <row r="216" spans="1:22" x14ac:dyDescent="0.25">
      <c r="A216"/>
      <c r="E216"/>
      <c r="R216"/>
      <c r="T216"/>
      <c r="V216"/>
    </row>
    <row r="217" spans="1:22" x14ac:dyDescent="0.25">
      <c r="A217"/>
      <c r="E217"/>
      <c r="R217"/>
      <c r="T217"/>
      <c r="V217"/>
    </row>
    <row r="218" spans="1:22" x14ac:dyDescent="0.25">
      <c r="A218"/>
      <c r="E218"/>
      <c r="R218"/>
      <c r="T218"/>
      <c r="V218"/>
    </row>
    <row r="219" spans="1:22" x14ac:dyDescent="0.25">
      <c r="A219"/>
      <c r="E219"/>
      <c r="R219"/>
      <c r="T219"/>
      <c r="V219"/>
    </row>
    <row r="220" spans="1:22" x14ac:dyDescent="0.25">
      <c r="A220"/>
      <c r="E220"/>
      <c r="R220"/>
      <c r="T220"/>
      <c r="V220"/>
    </row>
    <row r="221" spans="1:22" x14ac:dyDescent="0.25">
      <c r="A221"/>
      <c r="E221"/>
      <c r="R221"/>
      <c r="T221"/>
      <c r="V221"/>
    </row>
    <row r="222" spans="1:22" x14ac:dyDescent="0.25">
      <c r="A222"/>
      <c r="E222"/>
      <c r="R222"/>
      <c r="T222"/>
      <c r="V222"/>
    </row>
    <row r="223" spans="1:22" x14ac:dyDescent="0.25">
      <c r="A223"/>
      <c r="E223"/>
      <c r="R223"/>
      <c r="T223"/>
      <c r="V223"/>
    </row>
    <row r="224" spans="1:22" x14ac:dyDescent="0.25">
      <c r="A224"/>
      <c r="E224"/>
      <c r="R224"/>
      <c r="T224"/>
      <c r="V224"/>
    </row>
    <row r="225" spans="1:22" x14ac:dyDescent="0.25">
      <c r="A225"/>
      <c r="E225"/>
      <c r="R225"/>
      <c r="T225"/>
      <c r="V225"/>
    </row>
    <row r="226" spans="1:22" x14ac:dyDescent="0.25">
      <c r="A226"/>
      <c r="E226"/>
      <c r="R226"/>
      <c r="T226"/>
      <c r="V226"/>
    </row>
    <row r="227" spans="1:22" x14ac:dyDescent="0.25">
      <c r="A227"/>
      <c r="E227"/>
      <c r="R227"/>
      <c r="T227"/>
      <c r="V227"/>
    </row>
    <row r="228" spans="1:22" x14ac:dyDescent="0.25">
      <c r="A228"/>
      <c r="E228"/>
      <c r="R228"/>
      <c r="T228"/>
      <c r="V228"/>
    </row>
    <row r="229" spans="1:22" x14ac:dyDescent="0.25">
      <c r="A229"/>
      <c r="E229"/>
      <c r="R229"/>
      <c r="T229"/>
      <c r="V229"/>
    </row>
    <row r="230" spans="1:22" x14ac:dyDescent="0.25">
      <c r="A230"/>
      <c r="E230"/>
      <c r="R230"/>
      <c r="T230"/>
      <c r="V230"/>
    </row>
    <row r="231" spans="1:22" x14ac:dyDescent="0.25">
      <c r="A231"/>
      <c r="E231"/>
      <c r="R231"/>
      <c r="T231"/>
      <c r="V231"/>
    </row>
    <row r="232" spans="1:22" x14ac:dyDescent="0.25">
      <c r="A232"/>
      <c r="E232"/>
      <c r="R232"/>
      <c r="T232"/>
      <c r="V232"/>
    </row>
    <row r="233" spans="1:22" x14ac:dyDescent="0.25">
      <c r="A233"/>
      <c r="E233"/>
      <c r="R233"/>
      <c r="T233"/>
      <c r="V233"/>
    </row>
    <row r="234" spans="1:22" x14ac:dyDescent="0.25">
      <c r="R234"/>
      <c r="T234"/>
      <c r="V234"/>
    </row>
    <row r="235" spans="1:22" x14ac:dyDescent="0.25">
      <c r="R235"/>
      <c r="T235"/>
      <c r="V235"/>
    </row>
    <row r="236" spans="1:22" x14ac:dyDescent="0.25">
      <c r="R236"/>
      <c r="T236"/>
      <c r="V236"/>
    </row>
    <row r="237" spans="1:22" x14ac:dyDescent="0.25">
      <c r="R237"/>
      <c r="T237"/>
      <c r="V237"/>
    </row>
    <row r="238" spans="1:22" x14ac:dyDescent="0.25">
      <c r="R238"/>
      <c r="T238"/>
      <c r="V238"/>
    </row>
    <row r="239" spans="1:22" x14ac:dyDescent="0.25">
      <c r="V239"/>
    </row>
    <row r="240" spans="1:22" x14ac:dyDescent="0.25">
      <c r="V240"/>
    </row>
    <row r="241" spans="1:22" x14ac:dyDescent="0.25">
      <c r="V241"/>
    </row>
    <row r="242" spans="1:22" x14ac:dyDescent="0.25">
      <c r="V242"/>
    </row>
    <row r="243" spans="1:22" x14ac:dyDescent="0.25">
      <c r="V243"/>
    </row>
    <row r="244" spans="1:22" x14ac:dyDescent="0.25">
      <c r="V244"/>
    </row>
    <row r="245" spans="1:22" x14ac:dyDescent="0.25">
      <c r="V245"/>
    </row>
    <row r="246" spans="1:22" x14ac:dyDescent="0.25">
      <c r="V246"/>
    </row>
    <row r="247" spans="1:22" x14ac:dyDescent="0.25">
      <c r="A247"/>
      <c r="D247"/>
      <c r="E247"/>
      <c r="H247"/>
      <c r="L247"/>
      <c r="N247"/>
      <c r="R247"/>
      <c r="T247"/>
      <c r="V247"/>
    </row>
    <row r="248" spans="1:22" x14ac:dyDescent="0.25">
      <c r="A248"/>
      <c r="D248"/>
      <c r="E248"/>
      <c r="H248"/>
      <c r="L248"/>
      <c r="N248"/>
      <c r="R248"/>
      <c r="T248"/>
      <c r="V248"/>
    </row>
    <row r="249" spans="1:22" x14ac:dyDescent="0.25">
      <c r="A249"/>
      <c r="D249"/>
      <c r="E249"/>
      <c r="H249"/>
      <c r="L249"/>
      <c r="N249"/>
      <c r="R249"/>
      <c r="T249"/>
      <c r="V249"/>
    </row>
    <row r="250" spans="1:22" x14ac:dyDescent="0.25">
      <c r="A250"/>
      <c r="D250"/>
      <c r="E250"/>
      <c r="H250"/>
      <c r="L250"/>
      <c r="N250"/>
      <c r="R250"/>
      <c r="T250"/>
      <c r="V250"/>
    </row>
    <row r="251" spans="1:22" x14ac:dyDescent="0.25">
      <c r="A251"/>
      <c r="D251"/>
      <c r="E251"/>
      <c r="H251"/>
      <c r="L251"/>
      <c r="N251"/>
      <c r="R251"/>
      <c r="T251"/>
      <c r="V251"/>
    </row>
    <row r="252" spans="1:22" x14ac:dyDescent="0.25">
      <c r="A252"/>
      <c r="D252"/>
      <c r="E252"/>
      <c r="H252"/>
      <c r="L252"/>
      <c r="N252"/>
      <c r="R252"/>
      <c r="T252"/>
      <c r="V252"/>
    </row>
  </sheetData>
  <sortState ref="P10:Q65">
    <sortCondition ref="P10"/>
  </sortState>
  <mergeCells count="17">
    <mergeCell ref="B2:X2"/>
    <mergeCell ref="T4:X6"/>
    <mergeCell ref="J4:N6"/>
    <mergeCell ref="B4:D4"/>
    <mergeCell ref="F4:H4"/>
    <mergeCell ref="P4:R4"/>
    <mergeCell ref="B6:D6"/>
    <mergeCell ref="F6:H6"/>
    <mergeCell ref="P6:R6"/>
    <mergeCell ref="X10:X12"/>
    <mergeCell ref="N14:N34"/>
    <mergeCell ref="X14:X16"/>
    <mergeCell ref="X18:X20"/>
    <mergeCell ref="B8:C8"/>
    <mergeCell ref="F8:G8"/>
    <mergeCell ref="P8:Q8"/>
    <mergeCell ref="N10:N12"/>
  </mergeCells>
  <conditionalFormatting sqref="J10:J113">
    <cfRule type="cellIs" dxfId="846" priority="5" operator="greaterThan">
      <formula>0</formula>
    </cfRule>
    <cfRule type="cellIs" dxfId="845" priority="8" operator="lessThan">
      <formula>0</formula>
    </cfRule>
    <cfRule type="cellIs" dxfId="844" priority="9" operator="equal">
      <formula>0</formula>
    </cfRule>
  </conditionalFormatting>
  <conditionalFormatting sqref="T10:T113">
    <cfRule type="cellIs" dxfId="843" priority="4" operator="greaterThan">
      <formula>0</formula>
    </cfRule>
    <cfRule type="cellIs" dxfId="842" priority="6" operator="equal">
      <formula>0</formula>
    </cfRule>
    <cfRule type="cellIs" dxfId="841" priority="7" operator="lessThan">
      <formula>0</formula>
    </cfRule>
  </conditionalFormatting>
  <conditionalFormatting sqref="N36">
    <cfRule type="containsText" dxfId="840" priority="3" operator="containsText" text="En positif">
      <formula>NOT(ISERROR(SEARCH("En positif",N36)))</formula>
    </cfRule>
  </conditionalFormatting>
  <conditionalFormatting sqref="N37">
    <cfRule type="containsText" dxfId="839" priority="2" operator="containsText" text="Egal">
      <formula>NOT(ISERROR(SEARCH("Egal",N37)))</formula>
    </cfRule>
  </conditionalFormatting>
  <conditionalFormatting sqref="N38">
    <cfRule type="cellIs" dxfId="838" priority="1" operator="equal">
      <formula>"En inferieur"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620" priority="23" operator="greaterThan">
      <formula>0</formula>
    </cfRule>
    <cfRule type="cellIs" dxfId="619" priority="26" operator="lessThan">
      <formula>0</formula>
    </cfRule>
    <cfRule type="cellIs" dxfId="618" priority="27" operator="equal">
      <formula>0</formula>
    </cfRule>
  </conditionalFormatting>
  <conditionalFormatting sqref="Y12:Y63">
    <cfRule type="cellIs" dxfId="617" priority="22" operator="greaterThan">
      <formula>0</formula>
    </cfRule>
    <cfRule type="cellIs" dxfId="616" priority="24" operator="equal">
      <formula>0</formula>
    </cfRule>
    <cfRule type="cellIs" dxfId="615" priority="25" operator="lessThan">
      <formula>0</formula>
    </cfRule>
  </conditionalFormatting>
  <conditionalFormatting sqref="S38">
    <cfRule type="containsText" dxfId="614" priority="21" operator="containsText" text="En positif">
      <formula>NOT(ISERROR(SEARCH("En positif",S38)))</formula>
    </cfRule>
  </conditionalFormatting>
  <conditionalFormatting sqref="S39">
    <cfRule type="containsText" dxfId="613" priority="20" operator="containsText" text="Egal">
      <formula>NOT(ISERROR(SEARCH("Egal",S39)))</formula>
    </cfRule>
  </conditionalFormatting>
  <conditionalFormatting sqref="S40">
    <cfRule type="cellIs" dxfId="612" priority="19" operator="equal">
      <formula>"En inferieur"</formula>
    </cfRule>
  </conditionalFormatting>
  <conditionalFormatting sqref="J6">
    <cfRule type="cellIs" dxfId="611" priority="18" operator="lessThan">
      <formula>"."</formula>
    </cfRule>
  </conditionalFormatting>
  <conditionalFormatting sqref="B2">
    <cfRule type="containsText" dxfId="610" priority="17" operator="containsText" text="CHAINE TDC ">
      <formula>NOT(ISERROR(SEARCH("CHAINE TDC ",B2)))</formula>
    </cfRule>
  </conditionalFormatting>
  <conditionalFormatting sqref="F10:F115 F1:F7">
    <cfRule type="containsText" dxfId="609" priority="16" operator="containsText" text=" ">
      <formula>NOT(ISERROR(SEARCH(" ",F1)))</formula>
    </cfRule>
  </conditionalFormatting>
  <conditionalFormatting sqref="C12:D112">
    <cfRule type="containsText" dxfId="608" priority="11" operator="containsText" text="2-PASSEUR HAUT">
      <formula>NOT(ISERROR(SEARCH("2-PASSEUR HAUT",C12)))</formula>
    </cfRule>
    <cfRule type="containsText" dxfId="607" priority="12" operator="containsText" text="3-PASSEUR MIDDLE">
      <formula>NOT(ISERROR(SEARCH("3-PASSEUR MIDDLE",C12)))</formula>
    </cfRule>
    <cfRule type="containsText" dxfId="606" priority="13" operator="containsText" text="4-PASSEUR BAS">
      <formula>NOT(ISERROR(SEARCH("4-PASSEUR BAS",C12)))</formula>
    </cfRule>
    <cfRule type="containsText" dxfId="605" priority="14" operator="containsText" text="5-CHASSEUR">
      <formula>NOT(ISERROR(SEARCH("5-CHASSEUR",C12)))</formula>
    </cfRule>
    <cfRule type="containsText" dxfId="604" priority="15" operator="containsText" text="1-GRENIER">
      <formula>NOT(ISERROR(SEARCH("1-GRENIER",C12)))</formula>
    </cfRule>
  </conditionalFormatting>
  <conditionalFormatting sqref="Y64:Y89">
    <cfRule type="cellIs" dxfId="603" priority="8" operator="greaterThan">
      <formula>0</formula>
    </cfRule>
    <cfRule type="cellIs" dxfId="602" priority="9" operator="equal">
      <formula>0</formula>
    </cfRule>
    <cfRule type="cellIs" dxfId="601" priority="10" operator="lessThan">
      <formula>0</formula>
    </cfRule>
  </conditionalFormatting>
  <conditionalFormatting sqref="Y90:Y115">
    <cfRule type="cellIs" dxfId="600" priority="5" operator="greaterThan">
      <formula>0</formula>
    </cfRule>
    <cfRule type="cellIs" dxfId="599" priority="6" operator="equal">
      <formula>0</formula>
    </cfRule>
    <cfRule type="cellIs" dxfId="598" priority="7" operator="lessThan">
      <formula>0</formula>
    </cfRule>
  </conditionalFormatting>
  <conditionalFormatting sqref="AF8">
    <cfRule type="containsText" dxfId="597" priority="4" operator="containsText" text=" ">
      <formula>NOT(ISERROR(SEARCH(" ",AF8)))</formula>
    </cfRule>
  </conditionalFormatting>
  <conditionalFormatting sqref="G8">
    <cfRule type="containsText" dxfId="596" priority="3" operator="containsText" text=" ">
      <formula>NOT(ISERROR(SEARCH(" ",G8)))</formula>
    </cfRule>
  </conditionalFormatting>
  <conditionalFormatting sqref="AE8">
    <cfRule type="containsText" dxfId="595" priority="2" operator="containsText" text=" ">
      <formula>NOT(ISERROR(SEARCH(" ",AE8)))</formula>
    </cfRule>
  </conditionalFormatting>
  <conditionalFormatting sqref="B8">
    <cfRule type="containsText" dxfId="594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93" priority="23" operator="greaterThan">
      <formula>0</formula>
    </cfRule>
    <cfRule type="cellIs" dxfId="592" priority="26" operator="lessThan">
      <formula>0</formula>
    </cfRule>
    <cfRule type="cellIs" dxfId="591" priority="27" operator="equal">
      <formula>0</formula>
    </cfRule>
  </conditionalFormatting>
  <conditionalFormatting sqref="Y12:Y63">
    <cfRule type="cellIs" dxfId="590" priority="22" operator="greaterThan">
      <formula>0</formula>
    </cfRule>
    <cfRule type="cellIs" dxfId="589" priority="24" operator="equal">
      <formula>0</formula>
    </cfRule>
    <cfRule type="cellIs" dxfId="588" priority="25" operator="lessThan">
      <formula>0</formula>
    </cfRule>
  </conditionalFormatting>
  <conditionalFormatting sqref="S38">
    <cfRule type="containsText" dxfId="587" priority="21" operator="containsText" text="En positif">
      <formula>NOT(ISERROR(SEARCH("En positif",S38)))</formula>
    </cfRule>
  </conditionalFormatting>
  <conditionalFormatting sqref="S39">
    <cfRule type="containsText" dxfId="586" priority="20" operator="containsText" text="Egal">
      <formula>NOT(ISERROR(SEARCH("Egal",S39)))</formula>
    </cfRule>
  </conditionalFormatting>
  <conditionalFormatting sqref="S40">
    <cfRule type="cellIs" dxfId="585" priority="19" operator="equal">
      <formula>"En inferieur"</formula>
    </cfRule>
  </conditionalFormatting>
  <conditionalFormatting sqref="J6">
    <cfRule type="cellIs" dxfId="584" priority="18" operator="lessThan">
      <formula>"."</formula>
    </cfRule>
  </conditionalFormatting>
  <conditionalFormatting sqref="B2">
    <cfRule type="containsText" dxfId="583" priority="17" operator="containsText" text="CHAINE TDC ">
      <formula>NOT(ISERROR(SEARCH("CHAINE TDC ",B2)))</formula>
    </cfRule>
  </conditionalFormatting>
  <conditionalFormatting sqref="F10:F115 F1:F7">
    <cfRule type="containsText" dxfId="582" priority="16" operator="containsText" text=" ">
      <formula>NOT(ISERROR(SEARCH(" ",F1)))</formula>
    </cfRule>
  </conditionalFormatting>
  <conditionalFormatting sqref="C12:D112">
    <cfRule type="containsText" dxfId="581" priority="11" operator="containsText" text="2-PASSEUR HAUT">
      <formula>NOT(ISERROR(SEARCH("2-PASSEUR HAUT",C12)))</formula>
    </cfRule>
    <cfRule type="containsText" dxfId="580" priority="12" operator="containsText" text="3-PASSEUR MIDDLE">
      <formula>NOT(ISERROR(SEARCH("3-PASSEUR MIDDLE",C12)))</formula>
    </cfRule>
    <cfRule type="containsText" dxfId="579" priority="13" operator="containsText" text="4-PASSEUR BAS">
      <formula>NOT(ISERROR(SEARCH("4-PASSEUR BAS",C12)))</formula>
    </cfRule>
    <cfRule type="containsText" dxfId="578" priority="14" operator="containsText" text="5-CHASSEUR">
      <formula>NOT(ISERROR(SEARCH("5-CHASSEUR",C12)))</formula>
    </cfRule>
    <cfRule type="containsText" dxfId="577" priority="15" operator="containsText" text="1-GRENIER">
      <formula>NOT(ISERROR(SEARCH("1-GRENIER",C12)))</formula>
    </cfRule>
  </conditionalFormatting>
  <conditionalFormatting sqref="Y64:Y89">
    <cfRule type="cellIs" dxfId="576" priority="8" operator="greaterThan">
      <formula>0</formula>
    </cfRule>
    <cfRule type="cellIs" dxfId="575" priority="9" operator="equal">
      <formula>0</formula>
    </cfRule>
    <cfRule type="cellIs" dxfId="574" priority="10" operator="lessThan">
      <formula>0</formula>
    </cfRule>
  </conditionalFormatting>
  <conditionalFormatting sqref="Y90:Y115">
    <cfRule type="cellIs" dxfId="573" priority="5" operator="greaterThan">
      <formula>0</formula>
    </cfRule>
    <cfRule type="cellIs" dxfId="572" priority="6" operator="equal">
      <formula>0</formula>
    </cfRule>
    <cfRule type="cellIs" dxfId="571" priority="7" operator="lessThan">
      <formula>0</formula>
    </cfRule>
  </conditionalFormatting>
  <conditionalFormatting sqref="AF8">
    <cfRule type="containsText" dxfId="570" priority="4" operator="containsText" text=" ">
      <formula>NOT(ISERROR(SEARCH(" ",AF8)))</formula>
    </cfRule>
  </conditionalFormatting>
  <conditionalFormatting sqref="G8">
    <cfRule type="containsText" dxfId="569" priority="3" operator="containsText" text=" ">
      <formula>NOT(ISERROR(SEARCH(" ",G8)))</formula>
    </cfRule>
  </conditionalFormatting>
  <conditionalFormatting sqref="AE8">
    <cfRule type="containsText" dxfId="568" priority="2" operator="containsText" text=" ">
      <formula>NOT(ISERROR(SEARCH(" ",AE8)))</formula>
    </cfRule>
  </conditionalFormatting>
  <conditionalFormatting sqref="B8">
    <cfRule type="containsText" dxfId="56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66" priority="23" operator="greaterThan">
      <formula>0</formula>
    </cfRule>
    <cfRule type="cellIs" dxfId="565" priority="26" operator="lessThan">
      <formula>0</formula>
    </cfRule>
    <cfRule type="cellIs" dxfId="564" priority="27" operator="equal">
      <formula>0</formula>
    </cfRule>
  </conditionalFormatting>
  <conditionalFormatting sqref="Y12:Y63">
    <cfRule type="cellIs" dxfId="563" priority="22" operator="greaterThan">
      <formula>0</formula>
    </cfRule>
    <cfRule type="cellIs" dxfId="562" priority="24" operator="equal">
      <formula>0</formula>
    </cfRule>
    <cfRule type="cellIs" dxfId="561" priority="25" operator="lessThan">
      <formula>0</formula>
    </cfRule>
  </conditionalFormatting>
  <conditionalFormatting sqref="S38">
    <cfRule type="containsText" dxfId="560" priority="21" operator="containsText" text="En positif">
      <formula>NOT(ISERROR(SEARCH("En positif",S38)))</formula>
    </cfRule>
  </conditionalFormatting>
  <conditionalFormatting sqref="S39">
    <cfRule type="containsText" dxfId="559" priority="20" operator="containsText" text="Egal">
      <formula>NOT(ISERROR(SEARCH("Egal",S39)))</formula>
    </cfRule>
  </conditionalFormatting>
  <conditionalFormatting sqref="S40">
    <cfRule type="cellIs" dxfId="558" priority="19" operator="equal">
      <formula>"En inferieur"</formula>
    </cfRule>
  </conditionalFormatting>
  <conditionalFormatting sqref="J6">
    <cfRule type="cellIs" dxfId="557" priority="18" operator="lessThan">
      <formula>"."</formula>
    </cfRule>
  </conditionalFormatting>
  <conditionalFormatting sqref="B2">
    <cfRule type="containsText" dxfId="556" priority="17" operator="containsText" text="CHAINE TDC ">
      <formula>NOT(ISERROR(SEARCH("CHAINE TDC ",B2)))</formula>
    </cfRule>
  </conditionalFormatting>
  <conditionalFormatting sqref="F10:F115 F1:F7">
    <cfRule type="containsText" dxfId="555" priority="16" operator="containsText" text=" ">
      <formula>NOT(ISERROR(SEARCH(" ",F1)))</formula>
    </cfRule>
  </conditionalFormatting>
  <conditionalFormatting sqref="C12:D112">
    <cfRule type="containsText" dxfId="554" priority="11" operator="containsText" text="2-PASSEUR HAUT">
      <formula>NOT(ISERROR(SEARCH("2-PASSEUR HAUT",C12)))</formula>
    </cfRule>
    <cfRule type="containsText" dxfId="553" priority="12" operator="containsText" text="3-PASSEUR MIDDLE">
      <formula>NOT(ISERROR(SEARCH("3-PASSEUR MIDDLE",C12)))</formula>
    </cfRule>
    <cfRule type="containsText" dxfId="552" priority="13" operator="containsText" text="4-PASSEUR BAS">
      <formula>NOT(ISERROR(SEARCH("4-PASSEUR BAS",C12)))</formula>
    </cfRule>
    <cfRule type="containsText" dxfId="551" priority="14" operator="containsText" text="5-CHASSEUR">
      <formula>NOT(ISERROR(SEARCH("5-CHASSEUR",C12)))</formula>
    </cfRule>
    <cfRule type="containsText" dxfId="550" priority="15" operator="containsText" text="1-GRENIER">
      <formula>NOT(ISERROR(SEARCH("1-GRENIER",C12)))</formula>
    </cfRule>
  </conditionalFormatting>
  <conditionalFormatting sqref="Y64:Y89">
    <cfRule type="cellIs" dxfId="549" priority="8" operator="greaterThan">
      <formula>0</formula>
    </cfRule>
    <cfRule type="cellIs" dxfId="548" priority="9" operator="equal">
      <formula>0</formula>
    </cfRule>
    <cfRule type="cellIs" dxfId="547" priority="10" operator="lessThan">
      <formula>0</formula>
    </cfRule>
  </conditionalFormatting>
  <conditionalFormatting sqref="Y90:Y115">
    <cfRule type="cellIs" dxfId="546" priority="5" operator="greaterThan">
      <formula>0</formula>
    </cfRule>
    <cfRule type="cellIs" dxfId="545" priority="6" operator="equal">
      <formula>0</formula>
    </cfRule>
    <cfRule type="cellIs" dxfId="544" priority="7" operator="lessThan">
      <formula>0</formula>
    </cfRule>
  </conditionalFormatting>
  <conditionalFormatting sqref="AF8">
    <cfRule type="containsText" dxfId="543" priority="4" operator="containsText" text=" ">
      <formula>NOT(ISERROR(SEARCH(" ",AF8)))</formula>
    </cfRule>
  </conditionalFormatting>
  <conditionalFormatting sqref="G8">
    <cfRule type="containsText" dxfId="542" priority="3" operator="containsText" text=" ">
      <formula>NOT(ISERROR(SEARCH(" ",G8)))</formula>
    </cfRule>
  </conditionalFormatting>
  <conditionalFormatting sqref="AE8">
    <cfRule type="containsText" dxfId="541" priority="2" operator="containsText" text=" ">
      <formula>NOT(ISERROR(SEARCH(" ",AE8)))</formula>
    </cfRule>
  </conditionalFormatting>
  <conditionalFormatting sqref="B8">
    <cfRule type="containsText" dxfId="540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39" priority="23" operator="greaterThan">
      <formula>0</formula>
    </cfRule>
    <cfRule type="cellIs" dxfId="538" priority="26" operator="lessThan">
      <formula>0</formula>
    </cfRule>
    <cfRule type="cellIs" dxfId="537" priority="27" operator="equal">
      <formula>0</formula>
    </cfRule>
  </conditionalFormatting>
  <conditionalFormatting sqref="Y12:Y63">
    <cfRule type="cellIs" dxfId="536" priority="22" operator="greaterThan">
      <formula>0</formula>
    </cfRule>
    <cfRule type="cellIs" dxfId="535" priority="24" operator="equal">
      <formula>0</formula>
    </cfRule>
    <cfRule type="cellIs" dxfId="534" priority="25" operator="lessThan">
      <formula>0</formula>
    </cfRule>
  </conditionalFormatting>
  <conditionalFormatting sqref="S38">
    <cfRule type="containsText" dxfId="533" priority="21" operator="containsText" text="En positif">
      <formula>NOT(ISERROR(SEARCH("En positif",S38)))</formula>
    </cfRule>
  </conditionalFormatting>
  <conditionalFormatting sqref="S39">
    <cfRule type="containsText" dxfId="532" priority="20" operator="containsText" text="Egal">
      <formula>NOT(ISERROR(SEARCH("Egal",S39)))</formula>
    </cfRule>
  </conditionalFormatting>
  <conditionalFormatting sqref="S40">
    <cfRule type="cellIs" dxfId="531" priority="19" operator="equal">
      <formula>"En inferieur"</formula>
    </cfRule>
  </conditionalFormatting>
  <conditionalFormatting sqref="J6">
    <cfRule type="cellIs" dxfId="530" priority="18" operator="lessThan">
      <formula>"."</formula>
    </cfRule>
  </conditionalFormatting>
  <conditionalFormatting sqref="B2">
    <cfRule type="containsText" dxfId="529" priority="17" operator="containsText" text="CHAINE TDC ">
      <formula>NOT(ISERROR(SEARCH("CHAINE TDC ",B2)))</formula>
    </cfRule>
  </conditionalFormatting>
  <conditionalFormatting sqref="F10:F115 F1:F7">
    <cfRule type="containsText" dxfId="528" priority="16" operator="containsText" text=" ">
      <formula>NOT(ISERROR(SEARCH(" ",F1)))</formula>
    </cfRule>
  </conditionalFormatting>
  <conditionalFormatting sqref="C12:D112">
    <cfRule type="containsText" dxfId="527" priority="11" operator="containsText" text="2-PASSEUR HAUT">
      <formula>NOT(ISERROR(SEARCH("2-PASSEUR HAUT",C12)))</formula>
    </cfRule>
    <cfRule type="containsText" dxfId="526" priority="12" operator="containsText" text="3-PASSEUR MIDDLE">
      <formula>NOT(ISERROR(SEARCH("3-PASSEUR MIDDLE",C12)))</formula>
    </cfRule>
    <cfRule type="containsText" dxfId="525" priority="13" operator="containsText" text="4-PASSEUR BAS">
      <formula>NOT(ISERROR(SEARCH("4-PASSEUR BAS",C12)))</formula>
    </cfRule>
    <cfRule type="containsText" dxfId="524" priority="14" operator="containsText" text="5-CHASSEUR">
      <formula>NOT(ISERROR(SEARCH("5-CHASSEUR",C12)))</formula>
    </cfRule>
    <cfRule type="containsText" dxfId="523" priority="15" operator="containsText" text="1-GRENIER">
      <formula>NOT(ISERROR(SEARCH("1-GRENIER",C12)))</formula>
    </cfRule>
  </conditionalFormatting>
  <conditionalFormatting sqref="Y64:Y89">
    <cfRule type="cellIs" dxfId="522" priority="8" operator="greaterThan">
      <formula>0</formula>
    </cfRule>
    <cfRule type="cellIs" dxfId="521" priority="9" operator="equal">
      <formula>0</formula>
    </cfRule>
    <cfRule type="cellIs" dxfId="520" priority="10" operator="lessThan">
      <formula>0</formula>
    </cfRule>
  </conditionalFormatting>
  <conditionalFormatting sqref="Y90:Y115">
    <cfRule type="cellIs" dxfId="519" priority="5" operator="greaterThan">
      <formula>0</formula>
    </cfRule>
    <cfRule type="cellIs" dxfId="518" priority="6" operator="equal">
      <formula>0</formula>
    </cfRule>
    <cfRule type="cellIs" dxfId="517" priority="7" operator="lessThan">
      <formula>0</formula>
    </cfRule>
  </conditionalFormatting>
  <conditionalFormatting sqref="AF8">
    <cfRule type="containsText" dxfId="516" priority="4" operator="containsText" text=" ">
      <formula>NOT(ISERROR(SEARCH(" ",AF8)))</formula>
    </cfRule>
  </conditionalFormatting>
  <conditionalFormatting sqref="G8">
    <cfRule type="containsText" dxfId="515" priority="3" operator="containsText" text=" ">
      <formula>NOT(ISERROR(SEARCH(" ",G8)))</formula>
    </cfRule>
  </conditionalFormatting>
  <conditionalFormatting sqref="AE8">
    <cfRule type="containsText" dxfId="514" priority="2" operator="containsText" text=" ">
      <formula>NOT(ISERROR(SEARCH(" ",AE8)))</formula>
    </cfRule>
  </conditionalFormatting>
  <conditionalFormatting sqref="B8">
    <cfRule type="containsText" dxfId="51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12" priority="23" operator="greaterThan">
      <formula>0</formula>
    </cfRule>
    <cfRule type="cellIs" dxfId="511" priority="26" operator="lessThan">
      <formula>0</formula>
    </cfRule>
    <cfRule type="cellIs" dxfId="510" priority="27" operator="equal">
      <formula>0</formula>
    </cfRule>
  </conditionalFormatting>
  <conditionalFormatting sqref="Y12:Y63">
    <cfRule type="cellIs" dxfId="509" priority="22" operator="greaterThan">
      <formula>0</formula>
    </cfRule>
    <cfRule type="cellIs" dxfId="508" priority="24" operator="equal">
      <formula>0</formula>
    </cfRule>
    <cfRule type="cellIs" dxfId="507" priority="25" operator="lessThan">
      <formula>0</formula>
    </cfRule>
  </conditionalFormatting>
  <conditionalFormatting sqref="S38">
    <cfRule type="containsText" dxfId="506" priority="21" operator="containsText" text="En positif">
      <formula>NOT(ISERROR(SEARCH("En positif",S38)))</formula>
    </cfRule>
  </conditionalFormatting>
  <conditionalFormatting sqref="S39">
    <cfRule type="containsText" dxfId="505" priority="20" operator="containsText" text="Egal">
      <formula>NOT(ISERROR(SEARCH("Egal",S39)))</formula>
    </cfRule>
  </conditionalFormatting>
  <conditionalFormatting sqref="S40">
    <cfRule type="cellIs" dxfId="504" priority="19" operator="equal">
      <formula>"En inferieur"</formula>
    </cfRule>
  </conditionalFormatting>
  <conditionalFormatting sqref="J6">
    <cfRule type="cellIs" dxfId="503" priority="18" operator="lessThan">
      <formula>"."</formula>
    </cfRule>
  </conditionalFormatting>
  <conditionalFormatting sqref="B2">
    <cfRule type="containsText" dxfId="502" priority="17" operator="containsText" text="CHAINE TDC ">
      <formula>NOT(ISERROR(SEARCH("CHAINE TDC ",B2)))</formula>
    </cfRule>
  </conditionalFormatting>
  <conditionalFormatting sqref="F10:F115 F1:F7">
    <cfRule type="containsText" dxfId="501" priority="16" operator="containsText" text=" ">
      <formula>NOT(ISERROR(SEARCH(" ",F1)))</formula>
    </cfRule>
  </conditionalFormatting>
  <conditionalFormatting sqref="C12:D112">
    <cfRule type="containsText" dxfId="500" priority="11" operator="containsText" text="2-PASSEUR HAUT">
      <formula>NOT(ISERROR(SEARCH("2-PASSEUR HAUT",C12)))</formula>
    </cfRule>
    <cfRule type="containsText" dxfId="499" priority="12" operator="containsText" text="3-PASSEUR MIDDLE">
      <formula>NOT(ISERROR(SEARCH("3-PASSEUR MIDDLE",C12)))</formula>
    </cfRule>
    <cfRule type="containsText" dxfId="498" priority="13" operator="containsText" text="4-PASSEUR BAS">
      <formula>NOT(ISERROR(SEARCH("4-PASSEUR BAS",C12)))</formula>
    </cfRule>
    <cfRule type="containsText" dxfId="497" priority="14" operator="containsText" text="5-CHASSEUR">
      <formula>NOT(ISERROR(SEARCH("5-CHASSEUR",C12)))</formula>
    </cfRule>
    <cfRule type="containsText" dxfId="496" priority="15" operator="containsText" text="1-GRENIER">
      <formula>NOT(ISERROR(SEARCH("1-GRENIER",C12)))</formula>
    </cfRule>
  </conditionalFormatting>
  <conditionalFormatting sqref="Y64:Y89">
    <cfRule type="cellIs" dxfId="495" priority="8" operator="greaterThan">
      <formula>0</formula>
    </cfRule>
    <cfRule type="cellIs" dxfId="494" priority="9" operator="equal">
      <formula>0</formula>
    </cfRule>
    <cfRule type="cellIs" dxfId="493" priority="10" operator="lessThan">
      <formula>0</formula>
    </cfRule>
  </conditionalFormatting>
  <conditionalFormatting sqref="Y90:Y115">
    <cfRule type="cellIs" dxfId="492" priority="5" operator="greaterThan">
      <formula>0</formula>
    </cfRule>
    <cfRule type="cellIs" dxfId="491" priority="6" operator="equal">
      <formula>0</formula>
    </cfRule>
    <cfRule type="cellIs" dxfId="490" priority="7" operator="lessThan">
      <formula>0</formula>
    </cfRule>
  </conditionalFormatting>
  <conditionalFormatting sqref="AF8">
    <cfRule type="containsText" dxfId="489" priority="4" operator="containsText" text=" ">
      <formula>NOT(ISERROR(SEARCH(" ",AF8)))</formula>
    </cfRule>
  </conditionalFormatting>
  <conditionalFormatting sqref="G8">
    <cfRule type="containsText" dxfId="488" priority="3" operator="containsText" text=" ">
      <formula>NOT(ISERROR(SEARCH(" ",G8)))</formula>
    </cfRule>
  </conditionalFormatting>
  <conditionalFormatting sqref="AE8">
    <cfRule type="containsText" dxfId="487" priority="2" operator="containsText" text=" ">
      <formula>NOT(ISERROR(SEARCH(" ",AE8)))</formula>
    </cfRule>
  </conditionalFormatting>
  <conditionalFormatting sqref="B8">
    <cfRule type="containsText" dxfId="486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85" priority="23" operator="greaterThan">
      <formula>0</formula>
    </cfRule>
    <cfRule type="cellIs" dxfId="484" priority="26" operator="lessThan">
      <formula>0</formula>
    </cfRule>
    <cfRule type="cellIs" dxfId="483" priority="27" operator="equal">
      <formula>0</formula>
    </cfRule>
  </conditionalFormatting>
  <conditionalFormatting sqref="Y12:Y63">
    <cfRule type="cellIs" dxfId="482" priority="22" operator="greaterThan">
      <formula>0</formula>
    </cfRule>
    <cfRule type="cellIs" dxfId="481" priority="24" operator="equal">
      <formula>0</formula>
    </cfRule>
    <cfRule type="cellIs" dxfId="480" priority="25" operator="lessThan">
      <formula>0</formula>
    </cfRule>
  </conditionalFormatting>
  <conditionalFormatting sqref="S38">
    <cfRule type="containsText" dxfId="479" priority="21" operator="containsText" text="En positif">
      <formula>NOT(ISERROR(SEARCH("En positif",S38)))</formula>
    </cfRule>
  </conditionalFormatting>
  <conditionalFormatting sqref="S39">
    <cfRule type="containsText" dxfId="478" priority="20" operator="containsText" text="Egal">
      <formula>NOT(ISERROR(SEARCH("Egal",S39)))</formula>
    </cfRule>
  </conditionalFormatting>
  <conditionalFormatting sqref="S40">
    <cfRule type="cellIs" dxfId="477" priority="19" operator="equal">
      <formula>"En inferieur"</formula>
    </cfRule>
  </conditionalFormatting>
  <conditionalFormatting sqref="J6">
    <cfRule type="cellIs" dxfId="476" priority="18" operator="lessThan">
      <formula>"."</formula>
    </cfRule>
  </conditionalFormatting>
  <conditionalFormatting sqref="B2">
    <cfRule type="containsText" dxfId="475" priority="17" operator="containsText" text="CHAINE TDC ">
      <formula>NOT(ISERROR(SEARCH("CHAINE TDC ",B2)))</formula>
    </cfRule>
  </conditionalFormatting>
  <conditionalFormatting sqref="F10:F115 F1:F7">
    <cfRule type="containsText" dxfId="474" priority="16" operator="containsText" text=" ">
      <formula>NOT(ISERROR(SEARCH(" ",F1)))</formula>
    </cfRule>
  </conditionalFormatting>
  <conditionalFormatting sqref="C12:D112">
    <cfRule type="containsText" dxfId="473" priority="11" operator="containsText" text="2-PASSEUR HAUT">
      <formula>NOT(ISERROR(SEARCH("2-PASSEUR HAUT",C12)))</formula>
    </cfRule>
    <cfRule type="containsText" dxfId="472" priority="12" operator="containsText" text="3-PASSEUR MIDDLE">
      <formula>NOT(ISERROR(SEARCH("3-PASSEUR MIDDLE",C12)))</formula>
    </cfRule>
    <cfRule type="containsText" dxfId="471" priority="13" operator="containsText" text="4-PASSEUR BAS">
      <formula>NOT(ISERROR(SEARCH("4-PASSEUR BAS",C12)))</formula>
    </cfRule>
    <cfRule type="containsText" dxfId="470" priority="14" operator="containsText" text="5-CHASSEUR">
      <formula>NOT(ISERROR(SEARCH("5-CHASSEUR",C12)))</formula>
    </cfRule>
    <cfRule type="containsText" dxfId="469" priority="15" operator="containsText" text="1-GRENIER">
      <formula>NOT(ISERROR(SEARCH("1-GRENIER",C12)))</formula>
    </cfRule>
  </conditionalFormatting>
  <conditionalFormatting sqref="Y64:Y89">
    <cfRule type="cellIs" dxfId="468" priority="8" operator="greaterThan">
      <formula>0</formula>
    </cfRule>
    <cfRule type="cellIs" dxfId="467" priority="9" operator="equal">
      <formula>0</formula>
    </cfRule>
    <cfRule type="cellIs" dxfId="466" priority="10" operator="lessThan">
      <formula>0</formula>
    </cfRule>
  </conditionalFormatting>
  <conditionalFormatting sqref="Y90:Y115">
    <cfRule type="cellIs" dxfId="465" priority="5" operator="greaterThan">
      <formula>0</formula>
    </cfRule>
    <cfRule type="cellIs" dxfId="464" priority="6" operator="equal">
      <formula>0</formula>
    </cfRule>
    <cfRule type="cellIs" dxfId="463" priority="7" operator="lessThan">
      <formula>0</formula>
    </cfRule>
  </conditionalFormatting>
  <conditionalFormatting sqref="AF8">
    <cfRule type="containsText" dxfId="462" priority="4" operator="containsText" text=" ">
      <formula>NOT(ISERROR(SEARCH(" ",AF8)))</formula>
    </cfRule>
  </conditionalFormatting>
  <conditionalFormatting sqref="G8">
    <cfRule type="containsText" dxfId="461" priority="3" operator="containsText" text=" ">
      <formula>NOT(ISERROR(SEARCH(" ",G8)))</formula>
    </cfRule>
  </conditionalFormatting>
  <conditionalFormatting sqref="AE8">
    <cfRule type="containsText" dxfId="460" priority="2" operator="containsText" text=" ">
      <formula>NOT(ISERROR(SEARCH(" ",AE8)))</formula>
    </cfRule>
  </conditionalFormatting>
  <conditionalFormatting sqref="B8">
    <cfRule type="containsText" dxfId="45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58" priority="23" operator="greaterThan">
      <formula>0</formula>
    </cfRule>
    <cfRule type="cellIs" dxfId="457" priority="26" operator="lessThan">
      <formula>0</formula>
    </cfRule>
    <cfRule type="cellIs" dxfId="456" priority="27" operator="equal">
      <formula>0</formula>
    </cfRule>
  </conditionalFormatting>
  <conditionalFormatting sqref="Y12:Y63">
    <cfRule type="cellIs" dxfId="455" priority="22" operator="greaterThan">
      <formula>0</formula>
    </cfRule>
    <cfRule type="cellIs" dxfId="454" priority="24" operator="equal">
      <formula>0</formula>
    </cfRule>
    <cfRule type="cellIs" dxfId="453" priority="25" operator="lessThan">
      <formula>0</formula>
    </cfRule>
  </conditionalFormatting>
  <conditionalFormatting sqref="S38">
    <cfRule type="containsText" dxfId="452" priority="21" operator="containsText" text="En positif">
      <formula>NOT(ISERROR(SEARCH("En positif",S38)))</formula>
    </cfRule>
  </conditionalFormatting>
  <conditionalFormatting sqref="S39">
    <cfRule type="containsText" dxfId="451" priority="20" operator="containsText" text="Egal">
      <formula>NOT(ISERROR(SEARCH("Egal",S39)))</formula>
    </cfRule>
  </conditionalFormatting>
  <conditionalFormatting sqref="S40">
    <cfRule type="cellIs" dxfId="450" priority="19" operator="equal">
      <formula>"En inferieur"</formula>
    </cfRule>
  </conditionalFormatting>
  <conditionalFormatting sqref="J6">
    <cfRule type="cellIs" dxfId="449" priority="18" operator="lessThan">
      <formula>"."</formula>
    </cfRule>
  </conditionalFormatting>
  <conditionalFormatting sqref="B2">
    <cfRule type="containsText" dxfId="448" priority="17" operator="containsText" text="CHAINE TDC ">
      <formula>NOT(ISERROR(SEARCH("CHAINE TDC ",B2)))</formula>
    </cfRule>
  </conditionalFormatting>
  <conditionalFormatting sqref="F10:F115 F1:F7">
    <cfRule type="containsText" dxfId="447" priority="16" operator="containsText" text=" ">
      <formula>NOT(ISERROR(SEARCH(" ",F1)))</formula>
    </cfRule>
  </conditionalFormatting>
  <conditionalFormatting sqref="C12:D112">
    <cfRule type="containsText" dxfId="446" priority="11" operator="containsText" text="2-PASSEUR HAUT">
      <formula>NOT(ISERROR(SEARCH("2-PASSEUR HAUT",C12)))</formula>
    </cfRule>
    <cfRule type="containsText" dxfId="445" priority="12" operator="containsText" text="3-PASSEUR MIDDLE">
      <formula>NOT(ISERROR(SEARCH("3-PASSEUR MIDDLE",C12)))</formula>
    </cfRule>
    <cfRule type="containsText" dxfId="444" priority="13" operator="containsText" text="4-PASSEUR BAS">
      <formula>NOT(ISERROR(SEARCH("4-PASSEUR BAS",C12)))</formula>
    </cfRule>
    <cfRule type="containsText" dxfId="443" priority="14" operator="containsText" text="5-CHASSEUR">
      <formula>NOT(ISERROR(SEARCH("5-CHASSEUR",C12)))</formula>
    </cfRule>
    <cfRule type="containsText" dxfId="442" priority="15" operator="containsText" text="1-GRENIER">
      <formula>NOT(ISERROR(SEARCH("1-GRENIER",C12)))</formula>
    </cfRule>
  </conditionalFormatting>
  <conditionalFormatting sqref="Y64:Y89">
    <cfRule type="cellIs" dxfId="441" priority="8" operator="greaterThan">
      <formula>0</formula>
    </cfRule>
    <cfRule type="cellIs" dxfId="440" priority="9" operator="equal">
      <formula>0</formula>
    </cfRule>
    <cfRule type="cellIs" dxfId="439" priority="10" operator="lessThan">
      <formula>0</formula>
    </cfRule>
  </conditionalFormatting>
  <conditionalFormatting sqref="Y90:Y115">
    <cfRule type="cellIs" dxfId="438" priority="5" operator="greaterThan">
      <formula>0</formula>
    </cfRule>
    <cfRule type="cellIs" dxfId="437" priority="6" operator="equal">
      <formula>0</formula>
    </cfRule>
    <cfRule type="cellIs" dxfId="436" priority="7" operator="lessThan">
      <formula>0</formula>
    </cfRule>
  </conditionalFormatting>
  <conditionalFormatting sqref="AF8">
    <cfRule type="containsText" dxfId="435" priority="4" operator="containsText" text=" ">
      <formula>NOT(ISERROR(SEARCH(" ",AF8)))</formula>
    </cfRule>
  </conditionalFormatting>
  <conditionalFormatting sqref="G8">
    <cfRule type="containsText" dxfId="434" priority="3" operator="containsText" text=" ">
      <formula>NOT(ISERROR(SEARCH(" ",G8)))</formula>
    </cfRule>
  </conditionalFormatting>
  <conditionalFormatting sqref="AE8">
    <cfRule type="containsText" dxfId="433" priority="2" operator="containsText" text=" ">
      <formula>NOT(ISERROR(SEARCH(" ",AE8)))</formula>
    </cfRule>
  </conditionalFormatting>
  <conditionalFormatting sqref="B8">
    <cfRule type="containsText" dxfId="432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31" priority="23" operator="greaterThan">
      <formula>0</formula>
    </cfRule>
    <cfRule type="cellIs" dxfId="430" priority="26" operator="lessThan">
      <formula>0</formula>
    </cfRule>
    <cfRule type="cellIs" dxfId="429" priority="27" operator="equal">
      <formula>0</formula>
    </cfRule>
  </conditionalFormatting>
  <conditionalFormatting sqref="Y12:Y63">
    <cfRule type="cellIs" dxfId="428" priority="22" operator="greaterThan">
      <formula>0</formula>
    </cfRule>
    <cfRule type="cellIs" dxfId="427" priority="24" operator="equal">
      <formula>0</formula>
    </cfRule>
    <cfRule type="cellIs" dxfId="426" priority="25" operator="lessThan">
      <formula>0</formula>
    </cfRule>
  </conditionalFormatting>
  <conditionalFormatting sqref="S38">
    <cfRule type="containsText" dxfId="425" priority="21" operator="containsText" text="En positif">
      <formula>NOT(ISERROR(SEARCH("En positif",S38)))</formula>
    </cfRule>
  </conditionalFormatting>
  <conditionalFormatting sqref="S39">
    <cfRule type="containsText" dxfId="424" priority="20" operator="containsText" text="Egal">
      <formula>NOT(ISERROR(SEARCH("Egal",S39)))</formula>
    </cfRule>
  </conditionalFormatting>
  <conditionalFormatting sqref="S40">
    <cfRule type="cellIs" dxfId="423" priority="19" operator="equal">
      <formula>"En inferieur"</formula>
    </cfRule>
  </conditionalFormatting>
  <conditionalFormatting sqref="J6">
    <cfRule type="cellIs" dxfId="422" priority="18" operator="lessThan">
      <formula>"."</formula>
    </cfRule>
  </conditionalFormatting>
  <conditionalFormatting sqref="B2">
    <cfRule type="containsText" dxfId="421" priority="17" operator="containsText" text="CHAINE TDC ">
      <formula>NOT(ISERROR(SEARCH("CHAINE TDC ",B2)))</formula>
    </cfRule>
  </conditionalFormatting>
  <conditionalFormatting sqref="F10:F115 F1:F7">
    <cfRule type="containsText" dxfId="420" priority="16" operator="containsText" text=" ">
      <formula>NOT(ISERROR(SEARCH(" ",F1)))</formula>
    </cfRule>
  </conditionalFormatting>
  <conditionalFormatting sqref="C12:D112">
    <cfRule type="containsText" dxfId="419" priority="11" operator="containsText" text="2-PASSEUR HAUT">
      <formula>NOT(ISERROR(SEARCH("2-PASSEUR HAUT",C12)))</formula>
    </cfRule>
    <cfRule type="containsText" dxfId="418" priority="12" operator="containsText" text="3-PASSEUR MIDDLE">
      <formula>NOT(ISERROR(SEARCH("3-PASSEUR MIDDLE",C12)))</formula>
    </cfRule>
    <cfRule type="containsText" dxfId="417" priority="13" operator="containsText" text="4-PASSEUR BAS">
      <formula>NOT(ISERROR(SEARCH("4-PASSEUR BAS",C12)))</formula>
    </cfRule>
    <cfRule type="containsText" dxfId="416" priority="14" operator="containsText" text="5-CHASSEUR">
      <formula>NOT(ISERROR(SEARCH("5-CHASSEUR",C12)))</formula>
    </cfRule>
    <cfRule type="containsText" dxfId="415" priority="15" operator="containsText" text="1-GRENIER">
      <formula>NOT(ISERROR(SEARCH("1-GRENIER",C12)))</formula>
    </cfRule>
  </conditionalFormatting>
  <conditionalFormatting sqref="Y64:Y89">
    <cfRule type="cellIs" dxfId="414" priority="8" operator="greaterThan">
      <formula>0</formula>
    </cfRule>
    <cfRule type="cellIs" dxfId="413" priority="9" operator="equal">
      <formula>0</formula>
    </cfRule>
    <cfRule type="cellIs" dxfId="412" priority="10" operator="lessThan">
      <formula>0</formula>
    </cfRule>
  </conditionalFormatting>
  <conditionalFormatting sqref="Y90:Y115">
    <cfRule type="cellIs" dxfId="411" priority="5" operator="greaterThan">
      <formula>0</formula>
    </cfRule>
    <cfRule type="cellIs" dxfId="410" priority="6" operator="equal">
      <formula>0</formula>
    </cfRule>
    <cfRule type="cellIs" dxfId="409" priority="7" operator="lessThan">
      <formula>0</formula>
    </cfRule>
  </conditionalFormatting>
  <conditionalFormatting sqref="AF8">
    <cfRule type="containsText" dxfId="408" priority="4" operator="containsText" text=" ">
      <formula>NOT(ISERROR(SEARCH(" ",AF8)))</formula>
    </cfRule>
  </conditionalFormatting>
  <conditionalFormatting sqref="G8">
    <cfRule type="containsText" dxfId="407" priority="3" operator="containsText" text=" ">
      <formula>NOT(ISERROR(SEARCH(" ",G8)))</formula>
    </cfRule>
  </conditionalFormatting>
  <conditionalFormatting sqref="AE8">
    <cfRule type="containsText" dxfId="406" priority="2" operator="containsText" text=" ">
      <formula>NOT(ISERROR(SEARCH(" ",AE8)))</formula>
    </cfRule>
  </conditionalFormatting>
  <conditionalFormatting sqref="B8">
    <cfRule type="containsText" dxfId="40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404" priority="23" operator="greaterThan">
      <formula>0</formula>
    </cfRule>
    <cfRule type="cellIs" dxfId="403" priority="26" operator="lessThan">
      <formula>0</formula>
    </cfRule>
    <cfRule type="cellIs" dxfId="402" priority="27" operator="equal">
      <formula>0</formula>
    </cfRule>
  </conditionalFormatting>
  <conditionalFormatting sqref="Y12:Y63">
    <cfRule type="cellIs" dxfId="401" priority="22" operator="greaterThan">
      <formula>0</formula>
    </cfRule>
    <cfRule type="cellIs" dxfId="400" priority="24" operator="equal">
      <formula>0</formula>
    </cfRule>
    <cfRule type="cellIs" dxfId="399" priority="25" operator="lessThan">
      <formula>0</formula>
    </cfRule>
  </conditionalFormatting>
  <conditionalFormatting sqref="S38">
    <cfRule type="containsText" dxfId="398" priority="21" operator="containsText" text="En positif">
      <formula>NOT(ISERROR(SEARCH("En positif",S38)))</formula>
    </cfRule>
  </conditionalFormatting>
  <conditionalFormatting sqref="S39">
    <cfRule type="containsText" dxfId="397" priority="20" operator="containsText" text="Egal">
      <formula>NOT(ISERROR(SEARCH("Egal",S39)))</formula>
    </cfRule>
  </conditionalFormatting>
  <conditionalFormatting sqref="S40">
    <cfRule type="cellIs" dxfId="396" priority="19" operator="equal">
      <formula>"En inferieur"</formula>
    </cfRule>
  </conditionalFormatting>
  <conditionalFormatting sqref="J6">
    <cfRule type="cellIs" dxfId="395" priority="18" operator="lessThan">
      <formula>"."</formula>
    </cfRule>
  </conditionalFormatting>
  <conditionalFormatting sqref="B2">
    <cfRule type="containsText" dxfId="394" priority="17" operator="containsText" text="CHAINE TDC ">
      <formula>NOT(ISERROR(SEARCH("CHAINE TDC ",B2)))</formula>
    </cfRule>
  </conditionalFormatting>
  <conditionalFormatting sqref="F10:F115 F1:F7">
    <cfRule type="containsText" dxfId="393" priority="16" operator="containsText" text=" ">
      <formula>NOT(ISERROR(SEARCH(" ",F1)))</formula>
    </cfRule>
  </conditionalFormatting>
  <conditionalFormatting sqref="C12:D112">
    <cfRule type="containsText" dxfId="392" priority="11" operator="containsText" text="2-PASSEUR HAUT">
      <formula>NOT(ISERROR(SEARCH("2-PASSEUR HAUT",C12)))</formula>
    </cfRule>
    <cfRule type="containsText" dxfId="391" priority="12" operator="containsText" text="3-PASSEUR MIDDLE">
      <formula>NOT(ISERROR(SEARCH("3-PASSEUR MIDDLE",C12)))</formula>
    </cfRule>
    <cfRule type="containsText" dxfId="390" priority="13" operator="containsText" text="4-PASSEUR BAS">
      <formula>NOT(ISERROR(SEARCH("4-PASSEUR BAS",C12)))</formula>
    </cfRule>
    <cfRule type="containsText" dxfId="389" priority="14" operator="containsText" text="5-CHASSEUR">
      <formula>NOT(ISERROR(SEARCH("5-CHASSEUR",C12)))</formula>
    </cfRule>
    <cfRule type="containsText" dxfId="388" priority="15" operator="containsText" text="1-GRENIER">
      <formula>NOT(ISERROR(SEARCH("1-GRENIER",C12)))</formula>
    </cfRule>
  </conditionalFormatting>
  <conditionalFormatting sqref="Y64:Y89">
    <cfRule type="cellIs" dxfId="387" priority="8" operator="greaterThan">
      <formula>0</formula>
    </cfRule>
    <cfRule type="cellIs" dxfId="386" priority="9" operator="equal">
      <formula>0</formula>
    </cfRule>
    <cfRule type="cellIs" dxfId="385" priority="10" operator="lessThan">
      <formula>0</formula>
    </cfRule>
  </conditionalFormatting>
  <conditionalFormatting sqref="Y90:Y115">
    <cfRule type="cellIs" dxfId="384" priority="5" operator="greaterThan">
      <formula>0</formula>
    </cfRule>
    <cfRule type="cellIs" dxfId="383" priority="6" operator="equal">
      <formula>0</formula>
    </cfRule>
    <cfRule type="cellIs" dxfId="382" priority="7" operator="lessThan">
      <formula>0</formula>
    </cfRule>
  </conditionalFormatting>
  <conditionalFormatting sqref="AF8">
    <cfRule type="containsText" dxfId="381" priority="4" operator="containsText" text=" ">
      <formula>NOT(ISERROR(SEARCH(" ",AF8)))</formula>
    </cfRule>
  </conditionalFormatting>
  <conditionalFormatting sqref="G8">
    <cfRule type="containsText" dxfId="380" priority="3" operator="containsText" text=" ">
      <formula>NOT(ISERROR(SEARCH(" ",G8)))</formula>
    </cfRule>
  </conditionalFormatting>
  <conditionalFormatting sqref="AE8">
    <cfRule type="containsText" dxfId="379" priority="2" operator="containsText" text=" ">
      <formula>NOT(ISERROR(SEARCH(" ",AE8)))</formula>
    </cfRule>
  </conditionalFormatting>
  <conditionalFormatting sqref="B8">
    <cfRule type="containsText" dxfId="378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377" priority="23" operator="greaterThan">
      <formula>0</formula>
    </cfRule>
    <cfRule type="cellIs" dxfId="376" priority="26" operator="lessThan">
      <formula>0</formula>
    </cfRule>
    <cfRule type="cellIs" dxfId="375" priority="27" operator="equal">
      <formula>0</formula>
    </cfRule>
  </conditionalFormatting>
  <conditionalFormatting sqref="Y12:Y63">
    <cfRule type="cellIs" dxfId="374" priority="22" operator="greaterThan">
      <formula>0</formula>
    </cfRule>
    <cfRule type="cellIs" dxfId="373" priority="24" operator="equal">
      <formula>0</formula>
    </cfRule>
    <cfRule type="cellIs" dxfId="372" priority="25" operator="lessThan">
      <formula>0</formula>
    </cfRule>
  </conditionalFormatting>
  <conditionalFormatting sqref="S38">
    <cfRule type="containsText" dxfId="371" priority="21" operator="containsText" text="En positif">
      <formula>NOT(ISERROR(SEARCH("En positif",S38)))</formula>
    </cfRule>
  </conditionalFormatting>
  <conditionalFormatting sqref="S39">
    <cfRule type="containsText" dxfId="370" priority="20" operator="containsText" text="Egal">
      <formula>NOT(ISERROR(SEARCH("Egal",S39)))</formula>
    </cfRule>
  </conditionalFormatting>
  <conditionalFormatting sqref="S40">
    <cfRule type="cellIs" dxfId="369" priority="19" operator="equal">
      <formula>"En inferieur"</formula>
    </cfRule>
  </conditionalFormatting>
  <conditionalFormatting sqref="J6">
    <cfRule type="cellIs" dxfId="368" priority="18" operator="lessThan">
      <formula>"."</formula>
    </cfRule>
  </conditionalFormatting>
  <conditionalFormatting sqref="B2">
    <cfRule type="containsText" dxfId="367" priority="17" operator="containsText" text="CHAINE TDC ">
      <formula>NOT(ISERROR(SEARCH("CHAINE TDC ",B2)))</formula>
    </cfRule>
  </conditionalFormatting>
  <conditionalFormatting sqref="F10:F115 F1:F7">
    <cfRule type="containsText" dxfId="366" priority="16" operator="containsText" text=" ">
      <formula>NOT(ISERROR(SEARCH(" ",F1)))</formula>
    </cfRule>
  </conditionalFormatting>
  <conditionalFormatting sqref="C12:D112">
    <cfRule type="containsText" dxfId="365" priority="11" operator="containsText" text="2-PASSEUR HAUT">
      <formula>NOT(ISERROR(SEARCH("2-PASSEUR HAUT",C12)))</formula>
    </cfRule>
    <cfRule type="containsText" dxfId="364" priority="12" operator="containsText" text="3-PASSEUR MIDDLE">
      <formula>NOT(ISERROR(SEARCH("3-PASSEUR MIDDLE",C12)))</formula>
    </cfRule>
    <cfRule type="containsText" dxfId="363" priority="13" operator="containsText" text="4-PASSEUR BAS">
      <formula>NOT(ISERROR(SEARCH("4-PASSEUR BAS",C12)))</formula>
    </cfRule>
    <cfRule type="containsText" dxfId="362" priority="14" operator="containsText" text="5-CHASSEUR">
      <formula>NOT(ISERROR(SEARCH("5-CHASSEUR",C12)))</formula>
    </cfRule>
    <cfRule type="containsText" dxfId="361" priority="15" operator="containsText" text="1-GRENIER">
      <formula>NOT(ISERROR(SEARCH("1-GRENIER",C12)))</formula>
    </cfRule>
  </conditionalFormatting>
  <conditionalFormatting sqref="Y64:Y89">
    <cfRule type="cellIs" dxfId="360" priority="8" operator="greaterThan">
      <formula>0</formula>
    </cfRule>
    <cfRule type="cellIs" dxfId="359" priority="9" operator="equal">
      <formula>0</formula>
    </cfRule>
    <cfRule type="cellIs" dxfId="358" priority="10" operator="lessThan">
      <formula>0</formula>
    </cfRule>
  </conditionalFormatting>
  <conditionalFormatting sqref="Y90:Y115">
    <cfRule type="cellIs" dxfId="357" priority="5" operator="greaterThan">
      <formula>0</formula>
    </cfRule>
    <cfRule type="cellIs" dxfId="356" priority="6" operator="equal">
      <formula>0</formula>
    </cfRule>
    <cfRule type="cellIs" dxfId="355" priority="7" operator="lessThan">
      <formula>0</formula>
    </cfRule>
  </conditionalFormatting>
  <conditionalFormatting sqref="AF8">
    <cfRule type="containsText" dxfId="354" priority="4" operator="containsText" text=" ">
      <formula>NOT(ISERROR(SEARCH(" ",AF8)))</formula>
    </cfRule>
  </conditionalFormatting>
  <conditionalFormatting sqref="G8">
    <cfRule type="containsText" dxfId="353" priority="3" operator="containsText" text=" ">
      <formula>NOT(ISERROR(SEARCH(" ",G8)))</formula>
    </cfRule>
  </conditionalFormatting>
  <conditionalFormatting sqref="AE8">
    <cfRule type="containsText" dxfId="352" priority="2" operator="containsText" text=" ">
      <formula>NOT(ISERROR(SEARCH(" ",AE8)))</formula>
    </cfRule>
  </conditionalFormatting>
  <conditionalFormatting sqref="B8">
    <cfRule type="containsText" dxfId="35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0"/>
  <sheetViews>
    <sheetView topLeftCell="E1" zoomScale="80" zoomScaleNormal="80" workbookViewId="0">
      <selection activeCell="T12" sqref="T12:U9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16.7109375" style="112" customWidth="1"/>
    <col min="4" max="4" width="8.42578125" style="14" customWidth="1"/>
    <col min="5" max="5" width="2.7109375" style="1" customWidth="1"/>
    <col min="6" max="6" width="22.7109375" customWidth="1"/>
    <col min="8" max="8" width="9" style="29" customWidth="1"/>
    <col min="9" max="9" width="2.7109375" style="1" customWidth="1"/>
    <col min="10" max="10" width="24.7109375" customWidth="1"/>
    <col min="12" max="12" width="9" style="29" customWidth="1"/>
    <col min="13" max="13" width="2.7109375" customWidth="1"/>
    <col min="14" max="14" width="11.42578125" customWidth="1"/>
    <col min="15" max="15" width="2.7109375" customWidth="1"/>
    <col min="16" max="16" width="15.5703125" style="60" customWidth="1"/>
    <col min="17" max="17" width="2.7109375" customWidth="1"/>
    <col min="18" max="18" width="30.42578125" style="4" customWidth="1"/>
    <col min="19" max="19" width="2.7109375" customWidth="1"/>
    <col min="20" max="20" width="22.7109375" customWidth="1"/>
    <col min="22" max="22" width="9" style="29" customWidth="1"/>
    <col min="23" max="23" width="2.7109375" customWidth="1"/>
    <col min="24" max="24" width="11.42578125" style="14"/>
    <col min="25" max="25" width="2.7109375" customWidth="1"/>
    <col min="26" max="26" width="15.5703125" style="14" customWidth="1"/>
    <col min="27" max="27" width="2.7109375" customWidth="1"/>
    <col min="28" max="28" width="34.140625" customWidth="1"/>
    <col min="29" max="31" width="2.7109375" customWidth="1"/>
    <col min="32" max="32" width="17.5703125" customWidth="1"/>
    <col min="33" max="33" width="33.140625" customWidth="1"/>
    <col min="34" max="34" width="2.85546875" customWidth="1"/>
  </cols>
  <sheetData>
    <row r="1" spans="1:34" x14ac:dyDescent="0.25">
      <c r="A1" s="97"/>
      <c r="B1" s="106"/>
      <c r="C1" s="109"/>
      <c r="D1" s="106"/>
      <c r="E1" s="12" t="s">
        <v>118</v>
      </c>
      <c r="F1" s="2"/>
      <c r="G1" s="2"/>
      <c r="H1" s="26"/>
      <c r="I1" s="12"/>
      <c r="J1" s="2"/>
      <c r="K1" s="2"/>
      <c r="L1" s="26"/>
      <c r="M1" s="2"/>
      <c r="N1" s="2"/>
      <c r="O1" s="2"/>
      <c r="P1" s="58"/>
      <c r="Q1" s="2"/>
      <c r="R1" s="2"/>
      <c r="S1" s="2"/>
      <c r="T1" s="2"/>
      <c r="U1" s="2"/>
      <c r="V1" s="26"/>
      <c r="W1" s="2"/>
      <c r="X1" s="17"/>
      <c r="Y1" s="2"/>
      <c r="Z1" s="17"/>
      <c r="AA1" s="2"/>
      <c r="AB1" s="2"/>
      <c r="AC1" s="2"/>
    </row>
    <row r="2" spans="1:34" ht="38.25" customHeight="1" x14ac:dyDescent="0.65">
      <c r="A2" s="97"/>
      <c r="B2" s="288" t="s">
        <v>117</v>
      </c>
      <c r="C2" s="288"/>
      <c r="D2" s="288"/>
      <c r="E2" s="12" t="s">
        <v>118</v>
      </c>
      <c r="F2" s="302" t="s">
        <v>107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2"/>
    </row>
    <row r="3" spans="1:34" x14ac:dyDescent="0.25">
      <c r="A3" s="97"/>
      <c r="B3" s="288"/>
      <c r="C3" s="288"/>
      <c r="D3" s="288"/>
      <c r="E3" s="12" t="s">
        <v>118</v>
      </c>
      <c r="F3" s="2"/>
      <c r="G3" s="2"/>
      <c r="H3" s="26"/>
      <c r="I3" s="12"/>
      <c r="J3" s="2"/>
      <c r="K3" s="2"/>
      <c r="L3" s="26"/>
      <c r="M3" s="2"/>
      <c r="N3" s="2"/>
      <c r="O3" s="2"/>
      <c r="P3" s="58"/>
      <c r="Q3" s="2"/>
      <c r="R3" s="2"/>
      <c r="S3" s="2"/>
      <c r="T3" s="2"/>
      <c r="U3" s="2"/>
      <c r="V3" s="26"/>
      <c r="W3" s="2"/>
      <c r="X3" s="17"/>
      <c r="Y3" s="2"/>
      <c r="Z3" s="17"/>
      <c r="AA3" s="2"/>
      <c r="AB3" s="2"/>
      <c r="AC3" s="2"/>
      <c r="AE3" s="2"/>
      <c r="AF3" s="2"/>
      <c r="AG3" s="2"/>
      <c r="AH3" s="2"/>
    </row>
    <row r="4" spans="1:34" ht="15" customHeight="1" x14ac:dyDescent="0.25">
      <c r="A4" s="97"/>
      <c r="B4" s="288"/>
      <c r="C4" s="288"/>
      <c r="D4" s="288"/>
      <c r="E4" s="12" t="s">
        <v>118</v>
      </c>
      <c r="F4" s="281" t="s">
        <v>109</v>
      </c>
      <c r="G4" s="281"/>
      <c r="H4" s="281"/>
      <c r="I4" s="12"/>
      <c r="J4" s="281" t="s">
        <v>109</v>
      </c>
      <c r="K4" s="281"/>
      <c r="L4" s="281"/>
      <c r="M4" s="2"/>
      <c r="N4" s="303" t="s">
        <v>136</v>
      </c>
      <c r="O4" s="304"/>
      <c r="P4" s="304"/>
      <c r="Q4" s="304"/>
      <c r="R4" s="304"/>
      <c r="S4" s="2"/>
      <c r="T4" s="281" t="s">
        <v>109</v>
      </c>
      <c r="U4" s="281"/>
      <c r="V4" s="281"/>
      <c r="W4" s="2"/>
      <c r="X4" s="290"/>
      <c r="Y4" s="291"/>
      <c r="Z4" s="291"/>
      <c r="AA4" s="291"/>
      <c r="AB4" s="292"/>
      <c r="AC4" s="2"/>
      <c r="AE4" s="2"/>
      <c r="AF4" s="290" t="s">
        <v>135</v>
      </c>
      <c r="AG4" s="291"/>
      <c r="AH4" s="133"/>
    </row>
    <row r="5" spans="1:34" ht="10.5" customHeight="1" thickBot="1" x14ac:dyDescent="0.3">
      <c r="A5" s="97"/>
      <c r="B5" s="288"/>
      <c r="C5" s="288"/>
      <c r="D5" s="288"/>
      <c r="E5" s="12" t="s">
        <v>118</v>
      </c>
      <c r="F5" s="64"/>
      <c r="G5" s="64"/>
      <c r="H5" s="64"/>
      <c r="I5" s="64"/>
      <c r="J5" s="64"/>
      <c r="K5" s="64"/>
      <c r="L5" s="64"/>
      <c r="M5" s="64"/>
      <c r="N5" s="304"/>
      <c r="O5" s="304"/>
      <c r="P5" s="304"/>
      <c r="Q5" s="304"/>
      <c r="R5" s="304"/>
      <c r="S5" s="64"/>
      <c r="T5" s="64"/>
      <c r="U5" s="64"/>
      <c r="V5" s="64"/>
      <c r="W5" s="64"/>
      <c r="X5" s="118"/>
      <c r="Y5" s="119"/>
      <c r="Z5" s="120"/>
      <c r="AA5" s="120"/>
      <c r="AB5" s="121"/>
      <c r="AC5" s="2"/>
      <c r="AE5" s="2"/>
      <c r="AF5" s="2"/>
      <c r="AG5" s="2"/>
      <c r="AH5" s="2"/>
    </row>
    <row r="6" spans="1:34" ht="49.5" customHeight="1" thickTop="1" thickBot="1" x14ac:dyDescent="0.3">
      <c r="A6" s="97"/>
      <c r="B6" s="288"/>
      <c r="C6" s="288"/>
      <c r="D6" s="288"/>
      <c r="E6" s="12" t="s">
        <v>118</v>
      </c>
      <c r="F6" s="124">
        <f>G12+G13+G14+G15+G16+G17+G18+G19+G20+G21+G22+G23+G24+G25+G26+G27+G28+G29+G30+G31+G32+G33+G34+G35+G36+G37+G38+G39+G40+G41+G42+G43+G44+G45+G46+G47+G48+G49+G50+G51+G52+G53+G54+G55+G56+G57+G58+G59+G60+G61+G62+G63+G64+G65+G66+G67+G68+G69+G70+G71+G72+G73+G74+G75+G76+G77+G78+G79+G80+G81+G82+G83+G84+G85+G86+G87+G88+G89+G90+G91+G92+G93+G94+G95+G96</f>
        <v>22311992</v>
      </c>
      <c r="G6" s="283" t="s">
        <v>108</v>
      </c>
      <c r="H6" s="283"/>
      <c r="I6" s="64"/>
      <c r="J6" s="123">
        <f>SUM(K12:K96)</f>
        <v>21467487</v>
      </c>
      <c r="K6" s="305" t="s">
        <v>108</v>
      </c>
      <c r="L6" s="305"/>
      <c r="M6" s="65"/>
      <c r="N6" s="304"/>
      <c r="O6" s="304"/>
      <c r="P6" s="304"/>
      <c r="Q6" s="304"/>
      <c r="R6" s="304"/>
      <c r="S6" s="66"/>
      <c r="T6" s="307">
        <f>SUM(U12:U100)</f>
        <v>21562312</v>
      </c>
      <c r="U6" s="308"/>
      <c r="V6" s="81" t="s">
        <v>108</v>
      </c>
      <c r="W6" s="64"/>
      <c r="X6" s="293"/>
      <c r="Y6" s="294"/>
      <c r="Z6" s="294"/>
      <c r="AA6" s="294"/>
      <c r="AB6" s="295"/>
      <c r="AC6" s="2"/>
      <c r="AE6" s="2"/>
      <c r="AF6" s="297">
        <v>0</v>
      </c>
      <c r="AG6" s="298"/>
      <c r="AH6" s="134"/>
    </row>
    <row r="7" spans="1:34" ht="10.5" customHeight="1" thickTop="1" x14ac:dyDescent="0.25">
      <c r="A7" s="97"/>
      <c r="B7" s="106"/>
      <c r="C7" s="109"/>
      <c r="D7" s="106"/>
      <c r="E7" s="12" t="s">
        <v>118</v>
      </c>
      <c r="F7" s="75"/>
      <c r="G7" s="75"/>
      <c r="H7" s="75"/>
      <c r="I7" s="64"/>
      <c r="J7" s="75"/>
      <c r="K7" s="75"/>
      <c r="L7" s="75"/>
      <c r="M7" s="65"/>
      <c r="N7" s="76"/>
      <c r="O7" s="76"/>
      <c r="P7" s="76"/>
      <c r="Q7" s="76"/>
      <c r="R7" s="76"/>
      <c r="S7" s="66"/>
      <c r="T7" s="75"/>
      <c r="U7" s="75"/>
      <c r="V7" s="75"/>
      <c r="W7" s="64"/>
      <c r="X7" s="122"/>
      <c r="Y7" s="76"/>
      <c r="Z7" s="122"/>
      <c r="AA7" s="76"/>
      <c r="AB7" s="76"/>
      <c r="AC7" s="2"/>
      <c r="AE7" s="2"/>
      <c r="AF7" s="2"/>
      <c r="AG7" s="2"/>
      <c r="AH7" s="2"/>
    </row>
    <row r="8" spans="1:34" s="4" customFormat="1" ht="15.75" customHeight="1" x14ac:dyDescent="0.25">
      <c r="B8" s="57"/>
      <c r="C8" s="110"/>
      <c r="D8" s="57"/>
      <c r="E8" s="5"/>
      <c r="F8" s="306"/>
      <c r="G8" s="306"/>
      <c r="H8" s="306"/>
      <c r="I8" s="306"/>
      <c r="J8" s="306"/>
      <c r="K8" s="306"/>
      <c r="L8" s="77"/>
      <c r="M8" s="79"/>
      <c r="N8" s="280"/>
      <c r="O8" s="280"/>
      <c r="P8" s="280"/>
      <c r="Q8" s="280"/>
      <c r="R8" s="280"/>
      <c r="S8" s="80"/>
      <c r="T8" s="309"/>
      <c r="U8" s="309"/>
      <c r="V8" s="80"/>
      <c r="W8" s="78"/>
      <c r="X8" s="82"/>
      <c r="Y8" s="79"/>
      <c r="Z8" s="79"/>
      <c r="AA8" s="79"/>
      <c r="AB8" s="82"/>
    </row>
    <row r="9" spans="1:34" ht="20.100000000000001" customHeight="1" thickBot="1" x14ac:dyDescent="0.3">
      <c r="A9" s="97"/>
      <c r="B9" s="106"/>
      <c r="C9" s="106"/>
      <c r="D9" s="109"/>
      <c r="E9" s="12" t="s">
        <v>118</v>
      </c>
      <c r="F9" s="2"/>
      <c r="G9" s="2"/>
      <c r="H9" s="26"/>
      <c r="I9" s="12"/>
      <c r="J9" s="2"/>
      <c r="K9" s="2"/>
      <c r="L9" s="26"/>
      <c r="M9" s="2"/>
      <c r="N9" s="2"/>
      <c r="O9" s="2"/>
      <c r="P9" s="58"/>
      <c r="Q9" s="2"/>
      <c r="R9" s="2"/>
      <c r="S9" s="66"/>
      <c r="T9" s="2"/>
      <c r="U9" s="2"/>
      <c r="V9" s="26"/>
      <c r="W9" s="2"/>
      <c r="X9" s="17"/>
      <c r="Y9" s="2"/>
      <c r="Z9" s="17"/>
      <c r="AA9" s="2"/>
      <c r="AB9" s="2"/>
      <c r="AC9" s="2"/>
      <c r="AE9" s="2"/>
      <c r="AF9" s="2"/>
      <c r="AG9" s="2"/>
      <c r="AH9" s="2"/>
    </row>
    <row r="10" spans="1:34" s="1" customFormat="1" ht="49.5" customHeight="1" thickTop="1" thickBot="1" x14ac:dyDescent="0.3">
      <c r="A10" s="96"/>
      <c r="B10" s="98" t="s">
        <v>115</v>
      </c>
      <c r="C10" s="98" t="s">
        <v>116</v>
      </c>
      <c r="D10" s="105" t="s">
        <v>120</v>
      </c>
      <c r="E10" s="3" t="s">
        <v>118</v>
      </c>
      <c r="F10" s="269" t="s">
        <v>80</v>
      </c>
      <c r="G10" s="270"/>
      <c r="H10" s="30" t="s">
        <v>87</v>
      </c>
      <c r="I10" s="3"/>
      <c r="J10" s="271" t="s">
        <v>110</v>
      </c>
      <c r="K10" s="272"/>
      <c r="L10" s="30" t="s">
        <v>87</v>
      </c>
      <c r="M10" s="3"/>
      <c r="N10" s="6" t="s">
        <v>81</v>
      </c>
      <c r="O10" s="8"/>
      <c r="P10" s="56" t="s">
        <v>95</v>
      </c>
      <c r="Q10" s="8"/>
      <c r="R10" s="85" t="s">
        <v>111</v>
      </c>
      <c r="S10" s="8"/>
      <c r="T10" s="273" t="s">
        <v>131</v>
      </c>
      <c r="U10" s="274"/>
      <c r="V10" s="30" t="s">
        <v>87</v>
      </c>
      <c r="W10" s="12"/>
      <c r="X10" s="13" t="s">
        <v>82</v>
      </c>
      <c r="Y10" s="8"/>
      <c r="Z10" s="56" t="s">
        <v>95</v>
      </c>
      <c r="AA10" s="8"/>
      <c r="AB10" s="24" t="s">
        <v>98</v>
      </c>
      <c r="AC10" s="8"/>
      <c r="AD10" s="125"/>
      <c r="AE10" s="126"/>
      <c r="AF10" s="296" t="s">
        <v>132</v>
      </c>
      <c r="AG10" s="296"/>
      <c r="AH10" s="12"/>
    </row>
    <row r="11" spans="1:34" s="1" customFormat="1" ht="20.100000000000001" customHeight="1" thickTop="1" thickBot="1" x14ac:dyDescent="0.3">
      <c r="A11" s="96"/>
      <c r="B11" s="107"/>
      <c r="C11" s="107"/>
      <c r="D11" s="111"/>
      <c r="E11" s="289" t="s">
        <v>118</v>
      </c>
      <c r="F11" s="3"/>
      <c r="G11" s="3"/>
      <c r="H11" s="27"/>
      <c r="I11" s="3"/>
      <c r="J11" s="3"/>
      <c r="K11" s="3"/>
      <c r="L11" s="27"/>
      <c r="M11" s="3"/>
      <c r="N11" s="7"/>
      <c r="O11" s="8"/>
      <c r="P11" s="55"/>
      <c r="Q11" s="8"/>
      <c r="R11" s="15"/>
      <c r="S11" s="8"/>
      <c r="T11" s="3"/>
      <c r="U11" s="3"/>
      <c r="V11" s="27"/>
      <c r="W11" s="12"/>
      <c r="X11" s="7"/>
      <c r="Y11" s="8"/>
      <c r="Z11" s="3"/>
      <c r="AA11" s="8"/>
      <c r="AB11" s="16"/>
      <c r="AC11" s="8"/>
      <c r="AE11" s="12"/>
      <c r="AF11" s="12"/>
      <c r="AG11" s="127"/>
      <c r="AH11" s="12"/>
    </row>
    <row r="12" spans="1:34" ht="20.100000000000001" customHeight="1" thickTop="1" thickBot="1" x14ac:dyDescent="0.3">
      <c r="A12" s="97"/>
      <c r="B12" s="108" t="s">
        <v>1</v>
      </c>
      <c r="C12" s="95"/>
      <c r="D12" s="113"/>
      <c r="E12" s="289"/>
      <c r="F12" s="99" t="s">
        <v>1</v>
      </c>
      <c r="G12" s="39">
        <v>138825</v>
      </c>
      <c r="H12" s="42" t="s">
        <v>105</v>
      </c>
      <c r="I12" s="23"/>
      <c r="J12" s="90" t="s">
        <v>1</v>
      </c>
      <c r="K12" s="34">
        <v>58511</v>
      </c>
      <c r="L12" s="42" t="s">
        <v>113</v>
      </c>
      <c r="M12" s="2"/>
      <c r="N12" s="31">
        <f t="shared" ref="N12:N76" si="0">K12-G12</f>
        <v>-80314</v>
      </c>
      <c r="O12" s="9"/>
      <c r="P12" s="69" t="str">
        <f t="shared" ref="P12:P43" si="1">IF(N12&lt;-100000,"faut m'expliquer!","")</f>
        <v/>
      </c>
      <c r="Q12" s="9"/>
      <c r="R12" s="275">
        <f>N12+N13+N14+N15+N16+N17+N18+N19+N20+N21+N22+N23+N24+N25+N26+N27+N28+N29+N30+N31+N32+N33+N34+N35+N36+N37+N38+N39+N40+N41+N42+N43+N44+N45+N46+N47+N48+N49+N50+N51+N52+N53+N54+N55+N56+N57+N58+N59+N60+N61+N62+N63+N64+N65+N66+N67+N68+N69+N70+N71+N72+N73+N74+N75+N76+N77+N78+N79+N80+N81+N82+N83+N84+N85+N86+N87+N88+N89+N90+N91+N92+N93+N94+N95+N96+N97+N98+N99+N100+N101+N102+N103+N104+N105+N106+N107+N108+N109+N110+N111+N112+N113+N114+N115</f>
        <v>-844505</v>
      </c>
      <c r="S12" s="9"/>
      <c r="T12" s="92" t="s">
        <v>1</v>
      </c>
      <c r="U12" s="41">
        <v>91751</v>
      </c>
      <c r="V12" s="42" t="s">
        <v>130</v>
      </c>
      <c r="W12" s="2"/>
      <c r="X12" s="32">
        <f t="shared" ref="X12:X75" si="2">U12-K12</f>
        <v>33240</v>
      </c>
      <c r="Y12" s="9"/>
      <c r="Z12" s="69" t="str">
        <f t="shared" ref="Z12:Z43" si="3">IF(X12&lt;-100000,"faut m'expliquer!","")</f>
        <v/>
      </c>
      <c r="AA12" s="9"/>
      <c r="AB12" s="260">
        <f>X12+X13+X14+X15+X16+X17+X18+X19+X20+X21+X22+X23+X24+X25+X26+X27+X28+X29+X30+X31+X32+X33+X34+X35+X36+X37+X38+X39+X40+X41+X42+X43+X44+X45+X46+X47+X48+X49+X50+X51+X52+X53+X54+X55+X56+X57+X58+X59+X60+X61+X62+X63+X64+X65+X66+X67+X68+X69+X70+X71+X72+X73+X74+X75+X76+X77+X78+X79+X80+X81+X82+X83+X84+X85+X86+X87+X88+X89+X90+X91+X92+X93+X94+X95+X96+X97+X98+X99+X100+X101+X102+X103+X104+X105+X106+X107+X108+X109+X110+X111+X112+X113+X114+X115</f>
        <v>94825</v>
      </c>
      <c r="AC12" s="9"/>
      <c r="AE12" s="2"/>
      <c r="AF12" s="132" t="s">
        <v>134</v>
      </c>
      <c r="AG12" s="132" t="s">
        <v>133</v>
      </c>
      <c r="AH12" s="2"/>
    </row>
    <row r="13" spans="1:34" ht="20.100000000000001" customHeight="1" thickTop="1" thickBot="1" x14ac:dyDescent="0.3">
      <c r="A13" s="97"/>
      <c r="B13" s="108" t="s">
        <v>2</v>
      </c>
      <c r="C13" s="95"/>
      <c r="D13" s="113"/>
      <c r="E13" s="289"/>
      <c r="F13" s="99" t="s">
        <v>2</v>
      </c>
      <c r="G13" s="39">
        <v>147656</v>
      </c>
      <c r="H13" s="43" t="str">
        <f t="shared" ref="H13:H76" si="4">H12</f>
        <v>20h45</v>
      </c>
      <c r="I13" s="22"/>
      <c r="J13" s="90" t="s">
        <v>2</v>
      </c>
      <c r="K13" s="34">
        <v>57862</v>
      </c>
      <c r="L13" s="43" t="str">
        <f t="shared" ref="L13:L76" si="5">L12</f>
        <v>18h36</v>
      </c>
      <c r="M13" s="2"/>
      <c r="N13" s="31">
        <f t="shared" si="0"/>
        <v>-89794</v>
      </c>
      <c r="O13" s="9"/>
      <c r="P13" s="69" t="str">
        <f t="shared" si="1"/>
        <v/>
      </c>
      <c r="Q13" s="9"/>
      <c r="R13" s="276"/>
      <c r="S13" s="9"/>
      <c r="T13" s="93" t="s">
        <v>2</v>
      </c>
      <c r="U13" s="62">
        <v>151923</v>
      </c>
      <c r="V13" s="43" t="str">
        <f t="shared" ref="V13:V76" si="6">V12</f>
        <v>23h11</v>
      </c>
      <c r="W13" s="2"/>
      <c r="X13" s="32">
        <f t="shared" si="2"/>
        <v>94061</v>
      </c>
      <c r="Y13" s="9"/>
      <c r="Z13" s="69" t="str">
        <f t="shared" si="3"/>
        <v/>
      </c>
      <c r="AA13" s="9"/>
      <c r="AB13" s="261"/>
      <c r="AC13" s="9"/>
      <c r="AE13" s="2"/>
      <c r="AF13" s="130"/>
      <c r="AG13" s="131"/>
      <c r="AH13" s="2"/>
    </row>
    <row r="14" spans="1:34" ht="20.100000000000001" customHeight="1" thickTop="1" thickBot="1" x14ac:dyDescent="0.3">
      <c r="A14" s="97"/>
      <c r="B14" s="108" t="s">
        <v>3</v>
      </c>
      <c r="C14" s="95"/>
      <c r="D14" s="113"/>
      <c r="E14" s="289"/>
      <c r="F14" s="99" t="s">
        <v>3</v>
      </c>
      <c r="G14" s="39">
        <v>43009</v>
      </c>
      <c r="H14" s="43" t="str">
        <f t="shared" si="4"/>
        <v>20h45</v>
      </c>
      <c r="I14" s="22"/>
      <c r="J14" s="90" t="s">
        <v>3</v>
      </c>
      <c r="K14" s="34">
        <v>90759</v>
      </c>
      <c r="L14" s="43" t="str">
        <f t="shared" si="5"/>
        <v>18h36</v>
      </c>
      <c r="M14" s="2"/>
      <c r="N14" s="31">
        <f t="shared" si="0"/>
        <v>47750</v>
      </c>
      <c r="O14" s="9"/>
      <c r="P14" s="69" t="str">
        <f t="shared" si="1"/>
        <v/>
      </c>
      <c r="Q14" s="9"/>
      <c r="R14" s="277"/>
      <c r="S14" s="9"/>
      <c r="T14" s="93" t="s">
        <v>3</v>
      </c>
      <c r="U14" s="62">
        <v>90759</v>
      </c>
      <c r="V14" s="43" t="str">
        <f t="shared" si="6"/>
        <v>23h11</v>
      </c>
      <c r="W14" s="2"/>
      <c r="X14" s="32">
        <f t="shared" si="2"/>
        <v>0</v>
      </c>
      <c r="Y14" s="9"/>
      <c r="Z14" s="69" t="str">
        <f t="shared" si="3"/>
        <v/>
      </c>
      <c r="AA14" s="9"/>
      <c r="AB14" s="262"/>
      <c r="AC14" s="9"/>
      <c r="AE14" s="2"/>
      <c r="AF14" s="128"/>
      <c r="AG14" s="129"/>
      <c r="AH14" s="2"/>
    </row>
    <row r="15" spans="1:34" ht="20.100000000000001" customHeight="1" thickTop="1" thickBot="1" x14ac:dyDescent="0.3">
      <c r="A15" s="97"/>
      <c r="B15" s="108" t="s">
        <v>4</v>
      </c>
      <c r="C15" s="95"/>
      <c r="D15" s="113"/>
      <c r="E15" s="289"/>
      <c r="F15" s="99" t="s">
        <v>4</v>
      </c>
      <c r="G15" s="39">
        <v>171174</v>
      </c>
      <c r="H15" s="43" t="str">
        <f t="shared" si="4"/>
        <v>20h45</v>
      </c>
      <c r="I15" s="22"/>
      <c r="J15" s="90" t="s">
        <v>4</v>
      </c>
      <c r="K15" s="34">
        <v>112817</v>
      </c>
      <c r="L15" s="43" t="str">
        <f t="shared" si="5"/>
        <v>18h36</v>
      </c>
      <c r="M15" s="2"/>
      <c r="N15" s="31">
        <f t="shared" si="0"/>
        <v>-58357</v>
      </c>
      <c r="O15" s="9"/>
      <c r="P15" s="69" t="str">
        <f t="shared" si="1"/>
        <v/>
      </c>
      <c r="Q15" s="9"/>
      <c r="R15" s="9"/>
      <c r="S15" s="9"/>
      <c r="T15" s="93" t="s">
        <v>4</v>
      </c>
      <c r="U15" s="62">
        <v>112817</v>
      </c>
      <c r="V15" s="43" t="str">
        <f t="shared" si="6"/>
        <v>23h11</v>
      </c>
      <c r="W15" s="2"/>
      <c r="X15" s="32">
        <f t="shared" si="2"/>
        <v>0</v>
      </c>
      <c r="Y15" s="9"/>
      <c r="Z15" s="69" t="str">
        <f t="shared" si="3"/>
        <v/>
      </c>
      <c r="AA15" s="9"/>
      <c r="AB15" s="2"/>
      <c r="AC15" s="9"/>
      <c r="AE15" s="2"/>
      <c r="AF15" s="128"/>
      <c r="AG15" s="129"/>
      <c r="AH15" s="2"/>
    </row>
    <row r="16" spans="1:34" ht="20.100000000000001" customHeight="1" thickTop="1" thickBot="1" x14ac:dyDescent="0.3">
      <c r="A16" s="97"/>
      <c r="B16" s="108" t="s">
        <v>5</v>
      </c>
      <c r="C16" s="95"/>
      <c r="D16" s="113"/>
      <c r="E16" s="289"/>
      <c r="F16" s="99" t="s">
        <v>5</v>
      </c>
      <c r="G16" s="39">
        <v>1144000</v>
      </c>
      <c r="H16" s="43" t="str">
        <f t="shared" si="4"/>
        <v>20h45</v>
      </c>
      <c r="I16" s="22"/>
      <c r="J16" s="90" t="s">
        <v>5</v>
      </c>
      <c r="K16" s="34">
        <v>1320772</v>
      </c>
      <c r="L16" s="43" t="str">
        <f t="shared" si="5"/>
        <v>18h36</v>
      </c>
      <c r="M16" s="2"/>
      <c r="N16" s="31">
        <f t="shared" si="0"/>
        <v>176772</v>
      </c>
      <c r="O16" s="9"/>
      <c r="P16" s="69" t="str">
        <f t="shared" si="1"/>
        <v/>
      </c>
      <c r="Q16" s="9"/>
      <c r="R16" s="299" t="s">
        <v>112</v>
      </c>
      <c r="S16" s="9"/>
      <c r="T16" s="93" t="s">
        <v>5</v>
      </c>
      <c r="U16" s="62">
        <v>1410410</v>
      </c>
      <c r="V16" s="43" t="str">
        <f t="shared" si="6"/>
        <v>23h11</v>
      </c>
      <c r="W16" s="2"/>
      <c r="X16" s="32">
        <f t="shared" si="2"/>
        <v>89638</v>
      </c>
      <c r="Y16" s="49"/>
      <c r="Z16" s="69" t="str">
        <f t="shared" si="3"/>
        <v/>
      </c>
      <c r="AA16" s="49"/>
      <c r="AB16" s="266" t="s">
        <v>92</v>
      </c>
      <c r="AC16" s="9"/>
      <c r="AE16" s="2"/>
      <c r="AF16" s="128"/>
      <c r="AG16" s="129"/>
      <c r="AH16" s="2"/>
    </row>
    <row r="17" spans="1:34" ht="20.100000000000001" customHeight="1" thickTop="1" thickBot="1" x14ac:dyDescent="0.3">
      <c r="A17" s="97"/>
      <c r="B17" s="108" t="s">
        <v>6</v>
      </c>
      <c r="C17" s="95"/>
      <c r="D17" s="113"/>
      <c r="E17" s="289"/>
      <c r="F17" s="99" t="s">
        <v>6</v>
      </c>
      <c r="G17" s="39">
        <v>93556</v>
      </c>
      <c r="H17" s="43" t="str">
        <f t="shared" si="4"/>
        <v>20h45</v>
      </c>
      <c r="I17" s="22"/>
      <c r="J17" s="90" t="s">
        <v>6</v>
      </c>
      <c r="K17" s="34">
        <v>21896</v>
      </c>
      <c r="L17" s="43" t="str">
        <f t="shared" si="5"/>
        <v>18h36</v>
      </c>
      <c r="M17" s="2"/>
      <c r="N17" s="31">
        <f t="shared" si="0"/>
        <v>-71660</v>
      </c>
      <c r="O17" s="9"/>
      <c r="P17" s="69" t="str">
        <f t="shared" si="1"/>
        <v/>
      </c>
      <c r="Q17" s="9"/>
      <c r="R17" s="300"/>
      <c r="S17" s="9"/>
      <c r="T17" s="93" t="s">
        <v>6</v>
      </c>
      <c r="U17" s="62">
        <v>23905</v>
      </c>
      <c r="V17" s="43" t="str">
        <f t="shared" si="6"/>
        <v>23h11</v>
      </c>
      <c r="W17" s="2"/>
      <c r="X17" s="32">
        <f t="shared" si="2"/>
        <v>2009</v>
      </c>
      <c r="Y17" s="9"/>
      <c r="Z17" s="69" t="str">
        <f t="shared" si="3"/>
        <v/>
      </c>
      <c r="AA17" s="9"/>
      <c r="AB17" s="266"/>
      <c r="AC17" s="9"/>
      <c r="AE17" s="2"/>
      <c r="AF17" s="128"/>
      <c r="AG17" s="129"/>
      <c r="AH17" s="2"/>
    </row>
    <row r="18" spans="1:34" ht="20.100000000000001" customHeight="1" thickTop="1" thickBot="1" x14ac:dyDescent="0.3">
      <c r="A18" s="97"/>
      <c r="B18" s="108" t="s">
        <v>7</v>
      </c>
      <c r="C18" s="95" t="s">
        <v>124</v>
      </c>
      <c r="D18" s="113" t="s">
        <v>128</v>
      </c>
      <c r="E18" s="289"/>
      <c r="F18" s="99" t="s">
        <v>7</v>
      </c>
      <c r="G18" s="39">
        <v>357352</v>
      </c>
      <c r="H18" s="43" t="str">
        <f t="shared" si="4"/>
        <v>20h45</v>
      </c>
      <c r="I18" s="22"/>
      <c r="J18" s="90" t="s">
        <v>7</v>
      </c>
      <c r="K18" s="34">
        <v>143094</v>
      </c>
      <c r="L18" s="43" t="str">
        <f t="shared" si="5"/>
        <v>18h36</v>
      </c>
      <c r="M18" s="2"/>
      <c r="N18" s="31">
        <f t="shared" si="0"/>
        <v>-214258</v>
      </c>
      <c r="O18" s="9"/>
      <c r="P18" s="69" t="str">
        <f t="shared" si="1"/>
        <v>faut m'expliquer!</v>
      </c>
      <c r="Q18" s="9"/>
      <c r="R18" s="300"/>
      <c r="S18" s="9"/>
      <c r="T18" s="93" t="s">
        <v>7</v>
      </c>
      <c r="U18" s="62">
        <v>103100</v>
      </c>
      <c r="V18" s="43" t="str">
        <f t="shared" si="6"/>
        <v>23h11</v>
      </c>
      <c r="W18" s="2"/>
      <c r="X18" s="32">
        <f t="shared" si="2"/>
        <v>-39994</v>
      </c>
      <c r="Y18" s="9"/>
      <c r="Z18" s="69" t="str">
        <f t="shared" si="3"/>
        <v/>
      </c>
      <c r="AA18" s="9"/>
      <c r="AB18" s="266"/>
      <c r="AC18" s="9"/>
      <c r="AE18" s="2"/>
      <c r="AF18" s="128"/>
      <c r="AG18" s="129"/>
      <c r="AH18" s="2"/>
    </row>
    <row r="19" spans="1:34" ht="20.100000000000001" customHeight="1" thickTop="1" thickBot="1" x14ac:dyDescent="0.3">
      <c r="A19" s="97"/>
      <c r="B19" s="108" t="s">
        <v>8</v>
      </c>
      <c r="C19" s="95"/>
      <c r="D19" s="113"/>
      <c r="E19" s="289"/>
      <c r="F19" s="99" t="s">
        <v>8</v>
      </c>
      <c r="G19" s="39">
        <v>407195</v>
      </c>
      <c r="H19" s="43" t="str">
        <f t="shared" si="4"/>
        <v>20h45</v>
      </c>
      <c r="I19" s="22"/>
      <c r="J19" s="90" t="s">
        <v>8</v>
      </c>
      <c r="K19" s="34">
        <v>311285</v>
      </c>
      <c r="L19" s="43" t="str">
        <f t="shared" si="5"/>
        <v>18h36</v>
      </c>
      <c r="M19" s="2"/>
      <c r="N19" s="31">
        <f t="shared" si="0"/>
        <v>-95910</v>
      </c>
      <c r="O19" s="9"/>
      <c r="P19" s="69" t="str">
        <f t="shared" si="1"/>
        <v/>
      </c>
      <c r="Q19" s="9"/>
      <c r="R19" s="300"/>
      <c r="S19" s="9"/>
      <c r="T19" s="93" t="s">
        <v>8</v>
      </c>
      <c r="U19" s="41">
        <v>411409</v>
      </c>
      <c r="V19" s="43" t="str">
        <f t="shared" si="6"/>
        <v>23h11</v>
      </c>
      <c r="W19" s="2"/>
      <c r="X19" s="32">
        <f t="shared" si="2"/>
        <v>100124</v>
      </c>
      <c r="Y19" s="9"/>
      <c r="Z19" s="69" t="str">
        <f t="shared" si="3"/>
        <v/>
      </c>
      <c r="AA19" s="9"/>
      <c r="AB19" s="49"/>
      <c r="AC19" s="9"/>
      <c r="AE19" s="2"/>
      <c r="AF19" s="128"/>
      <c r="AG19" s="129"/>
      <c r="AH19" s="2"/>
    </row>
    <row r="20" spans="1:34" ht="20.100000000000001" customHeight="1" thickTop="1" thickBot="1" x14ac:dyDescent="0.3">
      <c r="A20" s="97"/>
      <c r="B20" s="108" t="s">
        <v>9</v>
      </c>
      <c r="C20" s="95" t="s">
        <v>119</v>
      </c>
      <c r="D20" s="113" t="s">
        <v>128</v>
      </c>
      <c r="E20" s="289"/>
      <c r="F20" s="99" t="s">
        <v>9</v>
      </c>
      <c r="G20" s="39">
        <v>29859</v>
      </c>
      <c r="H20" s="43" t="str">
        <f t="shared" si="4"/>
        <v>20h45</v>
      </c>
      <c r="I20" s="22"/>
      <c r="J20" s="90" t="s">
        <v>9</v>
      </c>
      <c r="K20" s="34">
        <v>19442</v>
      </c>
      <c r="L20" s="43" t="str">
        <f t="shared" si="5"/>
        <v>18h36</v>
      </c>
      <c r="M20" s="2"/>
      <c r="N20" s="31">
        <f t="shared" si="0"/>
        <v>-10417</v>
      </c>
      <c r="O20" s="9"/>
      <c r="P20" s="69" t="str">
        <f t="shared" si="1"/>
        <v/>
      </c>
      <c r="Q20" s="9"/>
      <c r="R20" s="300"/>
      <c r="S20" s="9"/>
      <c r="T20" s="93" t="s">
        <v>9</v>
      </c>
      <c r="U20" s="41">
        <v>19442</v>
      </c>
      <c r="V20" s="43" t="str">
        <f t="shared" si="6"/>
        <v>23h11</v>
      </c>
      <c r="W20" s="2"/>
      <c r="X20" s="32">
        <f t="shared" si="2"/>
        <v>0</v>
      </c>
      <c r="Y20" s="49"/>
      <c r="Z20" s="69" t="str">
        <f t="shared" si="3"/>
        <v/>
      </c>
      <c r="AA20" s="49"/>
      <c r="AB20" s="267">
        <f>R12+AB12</f>
        <v>-749680</v>
      </c>
      <c r="AC20" s="9"/>
      <c r="AE20" s="2"/>
      <c r="AF20" s="128"/>
      <c r="AG20" s="129"/>
      <c r="AH20" s="2"/>
    </row>
    <row r="21" spans="1:34" ht="20.100000000000001" customHeight="1" thickTop="1" thickBot="1" x14ac:dyDescent="0.3">
      <c r="A21" s="97"/>
      <c r="B21" s="108" t="s">
        <v>10</v>
      </c>
      <c r="C21" s="95" t="s">
        <v>121</v>
      </c>
      <c r="D21" s="113" t="s">
        <v>128</v>
      </c>
      <c r="E21" s="289"/>
      <c r="F21" s="99" t="s">
        <v>10</v>
      </c>
      <c r="G21" s="39">
        <v>74745</v>
      </c>
      <c r="H21" s="43" t="str">
        <f t="shared" si="4"/>
        <v>20h45</v>
      </c>
      <c r="I21" s="22"/>
      <c r="J21" s="90" t="s">
        <v>10</v>
      </c>
      <c r="K21" s="34">
        <v>86651</v>
      </c>
      <c r="L21" s="43" t="str">
        <f t="shared" si="5"/>
        <v>18h36</v>
      </c>
      <c r="M21" s="2"/>
      <c r="N21" s="31">
        <f t="shared" si="0"/>
        <v>11906</v>
      </c>
      <c r="O21" s="9"/>
      <c r="P21" s="69" t="str">
        <f t="shared" si="1"/>
        <v/>
      </c>
      <c r="Q21" s="9"/>
      <c r="R21" s="300"/>
      <c r="S21" s="9"/>
      <c r="T21" s="93" t="s">
        <v>10</v>
      </c>
      <c r="U21" s="41">
        <v>35624</v>
      </c>
      <c r="V21" s="43" t="str">
        <f t="shared" si="6"/>
        <v>23h11</v>
      </c>
      <c r="W21" s="2"/>
      <c r="X21" s="32">
        <f t="shared" si="2"/>
        <v>-51027</v>
      </c>
      <c r="Y21" s="9"/>
      <c r="Z21" s="69" t="str">
        <f t="shared" si="3"/>
        <v/>
      </c>
      <c r="AA21" s="9"/>
      <c r="AB21" s="268"/>
      <c r="AC21" s="9"/>
      <c r="AE21" s="2"/>
      <c r="AF21" s="128"/>
      <c r="AG21" s="129"/>
      <c r="AH21" s="2"/>
    </row>
    <row r="22" spans="1:34" ht="20.100000000000001" customHeight="1" thickTop="1" thickBot="1" x14ac:dyDescent="0.3">
      <c r="A22" s="97"/>
      <c r="B22" s="108" t="s">
        <v>11</v>
      </c>
      <c r="C22" s="95"/>
      <c r="D22" s="113"/>
      <c r="E22" s="289"/>
      <c r="F22" s="99" t="s">
        <v>11</v>
      </c>
      <c r="G22" s="39">
        <v>185150</v>
      </c>
      <c r="H22" s="43" t="str">
        <f t="shared" si="4"/>
        <v>20h45</v>
      </c>
      <c r="I22" s="22"/>
      <c r="J22" s="90" t="s">
        <v>11</v>
      </c>
      <c r="K22" s="34">
        <v>225241</v>
      </c>
      <c r="L22" s="43" t="str">
        <f t="shared" si="5"/>
        <v>18h36</v>
      </c>
      <c r="M22" s="2"/>
      <c r="N22" s="31">
        <f t="shared" si="0"/>
        <v>40091</v>
      </c>
      <c r="O22" s="9"/>
      <c r="P22" s="69" t="str">
        <f t="shared" si="1"/>
        <v/>
      </c>
      <c r="Q22" s="9"/>
      <c r="R22" s="300"/>
      <c r="S22" s="9"/>
      <c r="T22" s="93" t="s">
        <v>11</v>
      </c>
      <c r="U22" s="41">
        <v>195950</v>
      </c>
      <c r="V22" s="43" t="str">
        <f t="shared" si="6"/>
        <v>23h11</v>
      </c>
      <c r="W22" s="2"/>
      <c r="X22" s="32">
        <f t="shared" si="2"/>
        <v>-29291</v>
      </c>
      <c r="Y22" s="9"/>
      <c r="Z22" s="69" t="str">
        <f t="shared" si="3"/>
        <v/>
      </c>
      <c r="AA22" s="9"/>
      <c r="AB22" s="268"/>
      <c r="AC22" s="9"/>
      <c r="AE22" s="2"/>
      <c r="AF22" s="128"/>
      <c r="AG22" s="129"/>
      <c r="AH22" s="2"/>
    </row>
    <row r="23" spans="1:34" ht="20.100000000000001" customHeight="1" thickTop="1" thickBot="1" x14ac:dyDescent="0.3">
      <c r="A23" s="97"/>
      <c r="B23" s="108" t="s">
        <v>12</v>
      </c>
      <c r="C23" s="95" t="s">
        <v>121</v>
      </c>
      <c r="D23" s="113" t="s">
        <v>127</v>
      </c>
      <c r="E23" s="289"/>
      <c r="F23" s="99" t="s">
        <v>12</v>
      </c>
      <c r="G23" s="39">
        <v>392794</v>
      </c>
      <c r="H23" s="43" t="str">
        <f t="shared" si="4"/>
        <v>20h45</v>
      </c>
      <c r="I23" s="22"/>
      <c r="J23" s="90" t="s">
        <v>12</v>
      </c>
      <c r="K23" s="34">
        <v>452796</v>
      </c>
      <c r="L23" s="43" t="str">
        <f t="shared" si="5"/>
        <v>18h36</v>
      </c>
      <c r="M23" s="2"/>
      <c r="N23" s="31">
        <f t="shared" si="0"/>
        <v>60002</v>
      </c>
      <c r="O23" s="9"/>
      <c r="P23" s="69" t="str">
        <f t="shared" si="1"/>
        <v/>
      </c>
      <c r="Q23" s="9"/>
      <c r="R23" s="300"/>
      <c r="S23" s="9"/>
      <c r="T23" s="93" t="s">
        <v>12</v>
      </c>
      <c r="U23" s="62">
        <v>452796</v>
      </c>
      <c r="V23" s="43" t="str">
        <f t="shared" si="6"/>
        <v>23h11</v>
      </c>
      <c r="W23" s="2"/>
      <c r="X23" s="32">
        <f t="shared" si="2"/>
        <v>0</v>
      </c>
      <c r="Y23" s="9"/>
      <c r="Z23" s="69" t="str">
        <f t="shared" si="3"/>
        <v/>
      </c>
      <c r="AA23" s="9"/>
      <c r="AB23" s="49"/>
      <c r="AC23" s="9"/>
      <c r="AE23" s="2"/>
      <c r="AF23" s="128"/>
      <c r="AG23" s="129"/>
      <c r="AH23" s="2"/>
    </row>
    <row r="24" spans="1:34" ht="20.100000000000001" customHeight="1" thickTop="1" thickBot="1" x14ac:dyDescent="0.3">
      <c r="A24" s="97"/>
      <c r="B24" s="108" t="s">
        <v>13</v>
      </c>
      <c r="C24" s="95"/>
      <c r="D24" s="113"/>
      <c r="E24" s="289"/>
      <c r="F24" s="99" t="s">
        <v>13</v>
      </c>
      <c r="G24" s="39">
        <v>59151</v>
      </c>
      <c r="H24" s="43" t="str">
        <f t="shared" si="4"/>
        <v>20h45</v>
      </c>
      <c r="I24" s="22"/>
      <c r="J24" s="90" t="s">
        <v>13</v>
      </c>
      <c r="K24" s="34">
        <v>56210</v>
      </c>
      <c r="L24" s="43" t="str">
        <f t="shared" si="5"/>
        <v>18h36</v>
      </c>
      <c r="M24" s="2"/>
      <c r="N24" s="31">
        <f t="shared" si="0"/>
        <v>-2941</v>
      </c>
      <c r="O24" s="9"/>
      <c r="P24" s="69" t="str">
        <f t="shared" si="1"/>
        <v/>
      </c>
      <c r="Q24" s="9"/>
      <c r="R24" s="300"/>
      <c r="S24" s="9"/>
      <c r="T24" s="93" t="s">
        <v>13</v>
      </c>
      <c r="U24" s="62">
        <v>72942</v>
      </c>
      <c r="V24" s="43" t="str">
        <f t="shared" si="6"/>
        <v>23h11</v>
      </c>
      <c r="W24" s="2"/>
      <c r="X24" s="32">
        <f t="shared" si="2"/>
        <v>16732</v>
      </c>
      <c r="Y24" s="9"/>
      <c r="Z24" s="69" t="str">
        <f t="shared" si="3"/>
        <v/>
      </c>
      <c r="AA24" s="9"/>
      <c r="AB24" s="49"/>
      <c r="AC24" s="9"/>
      <c r="AE24" s="2"/>
      <c r="AF24" s="128"/>
      <c r="AG24" s="129"/>
      <c r="AH24" s="2"/>
    </row>
    <row r="25" spans="1:34" ht="20.100000000000001" customHeight="1" thickTop="1" thickBot="1" x14ac:dyDescent="0.3">
      <c r="A25" s="97"/>
      <c r="B25" s="108" t="s">
        <v>14</v>
      </c>
      <c r="C25" s="95" t="s">
        <v>125</v>
      </c>
      <c r="D25" s="113" t="s">
        <v>128</v>
      </c>
      <c r="E25" s="289"/>
      <c r="F25" s="99" t="s">
        <v>14</v>
      </c>
      <c r="G25" s="39">
        <v>269639</v>
      </c>
      <c r="H25" s="43" t="str">
        <f t="shared" si="4"/>
        <v>20h45</v>
      </c>
      <c r="I25" s="22"/>
      <c r="J25" s="90" t="s">
        <v>14</v>
      </c>
      <c r="K25" s="34">
        <v>323217</v>
      </c>
      <c r="L25" s="43" t="str">
        <f t="shared" si="5"/>
        <v>18h36</v>
      </c>
      <c r="M25" s="2"/>
      <c r="N25" s="31">
        <f t="shared" si="0"/>
        <v>53578</v>
      </c>
      <c r="O25" s="9"/>
      <c r="P25" s="69" t="str">
        <f t="shared" si="1"/>
        <v/>
      </c>
      <c r="Q25" s="9"/>
      <c r="R25" s="300"/>
      <c r="S25" s="9"/>
      <c r="T25" s="93" t="s">
        <v>14</v>
      </c>
      <c r="U25" s="62">
        <v>245631</v>
      </c>
      <c r="V25" s="43" t="str">
        <f t="shared" si="6"/>
        <v>23h11</v>
      </c>
      <c r="W25" s="2"/>
      <c r="X25" s="32">
        <f t="shared" si="2"/>
        <v>-77586</v>
      </c>
      <c r="Y25" s="9"/>
      <c r="Z25" s="69" t="str">
        <f t="shared" si="3"/>
        <v/>
      </c>
      <c r="AA25" s="9"/>
      <c r="AB25" s="49"/>
      <c r="AC25" s="9"/>
      <c r="AE25" s="2"/>
      <c r="AF25" s="128"/>
      <c r="AG25" s="129"/>
      <c r="AH25" s="2"/>
    </row>
    <row r="26" spans="1:34" ht="20.100000000000001" customHeight="1" thickTop="1" thickBot="1" x14ac:dyDescent="0.3">
      <c r="A26" s="97"/>
      <c r="B26" s="108" t="s">
        <v>15</v>
      </c>
      <c r="C26" s="95" t="s">
        <v>121</v>
      </c>
      <c r="D26" s="113" t="s">
        <v>128</v>
      </c>
      <c r="E26" s="289"/>
      <c r="F26" s="99" t="s">
        <v>15</v>
      </c>
      <c r="G26" s="39">
        <v>211800</v>
      </c>
      <c r="H26" s="43" t="str">
        <f t="shared" si="4"/>
        <v>20h45</v>
      </c>
      <c r="I26" s="22"/>
      <c r="J26" s="90" t="s">
        <v>15</v>
      </c>
      <c r="K26" s="34">
        <v>20836</v>
      </c>
      <c r="L26" s="43" t="str">
        <f t="shared" si="5"/>
        <v>18h36</v>
      </c>
      <c r="M26" s="2"/>
      <c r="N26" s="31">
        <f t="shared" si="0"/>
        <v>-190964</v>
      </c>
      <c r="O26" s="9"/>
      <c r="P26" s="69" t="str">
        <f t="shared" si="1"/>
        <v>faut m'expliquer!</v>
      </c>
      <c r="Q26" s="9"/>
      <c r="R26" s="300"/>
      <c r="S26" s="9"/>
      <c r="T26" s="93" t="s">
        <v>15</v>
      </c>
      <c r="U26" s="62">
        <v>26357</v>
      </c>
      <c r="V26" s="43" t="str">
        <f t="shared" si="6"/>
        <v>23h11</v>
      </c>
      <c r="W26" s="2"/>
      <c r="X26" s="32">
        <f t="shared" si="2"/>
        <v>5521</v>
      </c>
      <c r="Y26" s="9"/>
      <c r="Z26" s="69" t="str">
        <f t="shared" si="3"/>
        <v/>
      </c>
      <c r="AA26" s="9"/>
      <c r="AB26" s="49"/>
      <c r="AC26" s="9"/>
      <c r="AE26" s="2"/>
      <c r="AF26" s="128"/>
      <c r="AG26" s="129"/>
      <c r="AH26" s="2"/>
    </row>
    <row r="27" spans="1:34" ht="20.100000000000001" customHeight="1" thickTop="1" thickBot="1" x14ac:dyDescent="0.3">
      <c r="A27" s="97"/>
      <c r="B27" s="108" t="s">
        <v>16</v>
      </c>
      <c r="C27" s="95"/>
      <c r="D27" s="113"/>
      <c r="E27" s="289"/>
      <c r="F27" s="99" t="s">
        <v>16</v>
      </c>
      <c r="G27" s="39">
        <v>144783</v>
      </c>
      <c r="H27" s="43" t="str">
        <f t="shared" si="4"/>
        <v>20h45</v>
      </c>
      <c r="I27" s="22"/>
      <c r="J27" s="90" t="s">
        <v>16</v>
      </c>
      <c r="K27" s="34">
        <v>40042</v>
      </c>
      <c r="L27" s="43" t="str">
        <f t="shared" si="5"/>
        <v>18h36</v>
      </c>
      <c r="M27" s="2"/>
      <c r="N27" s="31">
        <f t="shared" si="0"/>
        <v>-104741</v>
      </c>
      <c r="O27" s="9"/>
      <c r="P27" s="69" t="str">
        <f t="shared" si="1"/>
        <v>faut m'expliquer!</v>
      </c>
      <c r="Q27" s="9"/>
      <c r="R27" s="300"/>
      <c r="S27" s="9"/>
      <c r="T27" s="93" t="s">
        <v>16</v>
      </c>
      <c r="U27" s="62">
        <v>25529</v>
      </c>
      <c r="V27" s="43" t="str">
        <f t="shared" si="6"/>
        <v>23h11</v>
      </c>
      <c r="W27" s="2"/>
      <c r="X27" s="32">
        <f t="shared" si="2"/>
        <v>-14513</v>
      </c>
      <c r="Y27" s="9"/>
      <c r="Z27" s="69" t="str">
        <f t="shared" si="3"/>
        <v/>
      </c>
      <c r="AA27" s="9"/>
      <c r="AB27" s="49"/>
      <c r="AC27" s="9"/>
      <c r="AE27" s="2"/>
      <c r="AF27" s="128"/>
      <c r="AG27" s="129"/>
      <c r="AH27" s="2"/>
    </row>
    <row r="28" spans="1:34" ht="20.100000000000001" customHeight="1" thickTop="1" thickBot="1" x14ac:dyDescent="0.3">
      <c r="A28" s="97"/>
      <c r="B28" s="108" t="s">
        <v>17</v>
      </c>
      <c r="C28" s="95"/>
      <c r="D28" s="113"/>
      <c r="E28" s="289"/>
      <c r="F28" s="99" t="s">
        <v>17</v>
      </c>
      <c r="G28" s="39">
        <v>24209</v>
      </c>
      <c r="H28" s="43" t="str">
        <f t="shared" si="4"/>
        <v>20h45</v>
      </c>
      <c r="I28" s="22"/>
      <c r="J28" s="90" t="s">
        <v>17</v>
      </c>
      <c r="K28" s="34">
        <v>1170</v>
      </c>
      <c r="L28" s="43" t="str">
        <f t="shared" si="5"/>
        <v>18h36</v>
      </c>
      <c r="M28" s="2"/>
      <c r="N28" s="31">
        <f t="shared" si="0"/>
        <v>-23039</v>
      </c>
      <c r="O28" s="9"/>
      <c r="P28" s="69" t="str">
        <f t="shared" si="1"/>
        <v/>
      </c>
      <c r="Q28" s="9"/>
      <c r="R28" s="300"/>
      <c r="S28" s="9"/>
      <c r="T28" s="93" t="s">
        <v>17</v>
      </c>
      <c r="U28" s="62">
        <v>1170</v>
      </c>
      <c r="V28" s="43" t="str">
        <f t="shared" si="6"/>
        <v>23h11</v>
      </c>
      <c r="W28" s="2"/>
      <c r="X28" s="32">
        <f t="shared" si="2"/>
        <v>0</v>
      </c>
      <c r="Y28" s="9"/>
      <c r="Z28" s="69" t="str">
        <f t="shared" si="3"/>
        <v/>
      </c>
      <c r="AA28" s="9"/>
      <c r="AB28" s="49"/>
      <c r="AC28" s="9"/>
      <c r="AE28" s="2"/>
      <c r="AF28" s="128"/>
      <c r="AG28" s="129"/>
      <c r="AH28" s="2"/>
    </row>
    <row r="29" spans="1:34" ht="20.100000000000001" customHeight="1" thickTop="1" thickBot="1" x14ac:dyDescent="0.3">
      <c r="A29" s="97"/>
      <c r="B29" s="108" t="s">
        <v>18</v>
      </c>
      <c r="C29" s="95"/>
      <c r="D29" s="113"/>
      <c r="E29" s="289"/>
      <c r="F29" s="99" t="s">
        <v>18</v>
      </c>
      <c r="G29" s="39">
        <v>100602</v>
      </c>
      <c r="H29" s="43" t="str">
        <f t="shared" si="4"/>
        <v>20h45</v>
      </c>
      <c r="I29" s="22"/>
      <c r="J29" s="90" t="s">
        <v>18</v>
      </c>
      <c r="K29" s="34">
        <v>77445</v>
      </c>
      <c r="L29" s="43" t="str">
        <f t="shared" si="5"/>
        <v>18h36</v>
      </c>
      <c r="M29" s="2"/>
      <c r="N29" s="31">
        <f t="shared" si="0"/>
        <v>-23157</v>
      </c>
      <c r="O29" s="9"/>
      <c r="P29" s="69" t="str">
        <f t="shared" si="1"/>
        <v/>
      </c>
      <c r="Q29" s="9"/>
      <c r="R29" s="300"/>
      <c r="S29" s="9"/>
      <c r="T29" s="93" t="s">
        <v>18</v>
      </c>
      <c r="U29" s="41">
        <v>166853</v>
      </c>
      <c r="V29" s="43" t="str">
        <f t="shared" si="6"/>
        <v>23h11</v>
      </c>
      <c r="W29" s="2"/>
      <c r="X29" s="32">
        <f t="shared" si="2"/>
        <v>89408</v>
      </c>
      <c r="Y29" s="9"/>
      <c r="Z29" s="69" t="str">
        <f t="shared" si="3"/>
        <v/>
      </c>
      <c r="AA29" s="9"/>
      <c r="AB29" s="49"/>
      <c r="AC29" s="9"/>
      <c r="AE29" s="2"/>
      <c r="AF29" s="128"/>
      <c r="AG29" s="129"/>
      <c r="AH29" s="2"/>
    </row>
    <row r="30" spans="1:34" ht="20.100000000000001" customHeight="1" thickTop="1" thickBot="1" x14ac:dyDescent="0.3">
      <c r="A30" s="97"/>
      <c r="B30" s="108" t="s">
        <v>19</v>
      </c>
      <c r="C30" s="95" t="s">
        <v>119</v>
      </c>
      <c r="D30" s="113" t="s">
        <v>128</v>
      </c>
      <c r="E30" s="289"/>
      <c r="F30" s="99" t="s">
        <v>19</v>
      </c>
      <c r="G30" s="39">
        <v>1153204</v>
      </c>
      <c r="H30" s="43" t="str">
        <f t="shared" si="4"/>
        <v>20h45</v>
      </c>
      <c r="I30" s="22"/>
      <c r="J30" s="90" t="s">
        <v>19</v>
      </c>
      <c r="K30" s="34">
        <v>1240056</v>
      </c>
      <c r="L30" s="43" t="str">
        <f t="shared" si="5"/>
        <v>18h36</v>
      </c>
      <c r="M30" s="2"/>
      <c r="N30" s="31">
        <f t="shared" si="0"/>
        <v>86852</v>
      </c>
      <c r="O30" s="9"/>
      <c r="P30" s="69" t="str">
        <f t="shared" si="1"/>
        <v/>
      </c>
      <c r="Q30" s="9"/>
      <c r="R30" s="300"/>
      <c r="S30" s="9"/>
      <c r="T30" s="93" t="s">
        <v>19</v>
      </c>
      <c r="U30" s="41">
        <v>1339628</v>
      </c>
      <c r="V30" s="43" t="str">
        <f t="shared" si="6"/>
        <v>23h11</v>
      </c>
      <c r="W30" s="2"/>
      <c r="X30" s="32">
        <f t="shared" si="2"/>
        <v>99572</v>
      </c>
      <c r="Y30" s="9"/>
      <c r="Z30" s="69" t="str">
        <f t="shared" si="3"/>
        <v/>
      </c>
      <c r="AA30" s="9"/>
      <c r="AB30" s="49"/>
      <c r="AC30" s="9"/>
      <c r="AE30" s="2"/>
      <c r="AF30" s="128"/>
      <c r="AG30" s="129"/>
      <c r="AH30" s="2"/>
    </row>
    <row r="31" spans="1:34" ht="20.100000000000001" customHeight="1" thickTop="1" thickBot="1" x14ac:dyDescent="0.3">
      <c r="A31" s="97"/>
      <c r="B31" s="108" t="s">
        <v>20</v>
      </c>
      <c r="C31" s="95" t="s">
        <v>119</v>
      </c>
      <c r="D31" s="113" t="s">
        <v>127</v>
      </c>
      <c r="E31" s="289"/>
      <c r="F31" s="99" t="s">
        <v>20</v>
      </c>
      <c r="G31" s="39">
        <v>858445</v>
      </c>
      <c r="H31" s="43" t="str">
        <f t="shared" si="4"/>
        <v>20h45</v>
      </c>
      <c r="I31" s="22"/>
      <c r="J31" s="90" t="s">
        <v>20</v>
      </c>
      <c r="K31" s="34">
        <v>1023656</v>
      </c>
      <c r="L31" s="43" t="str">
        <f t="shared" si="5"/>
        <v>18h36</v>
      </c>
      <c r="M31" s="2"/>
      <c r="N31" s="31">
        <f t="shared" si="0"/>
        <v>165211</v>
      </c>
      <c r="O31" s="9"/>
      <c r="P31" s="69" t="str">
        <f t="shared" si="1"/>
        <v/>
      </c>
      <c r="Q31" s="9"/>
      <c r="R31" s="300"/>
      <c r="S31" s="9"/>
      <c r="T31" s="93" t="s">
        <v>20</v>
      </c>
      <c r="U31" s="41">
        <v>1023656</v>
      </c>
      <c r="V31" s="43" t="str">
        <f t="shared" si="6"/>
        <v>23h11</v>
      </c>
      <c r="W31" s="2"/>
      <c r="X31" s="32">
        <f t="shared" si="2"/>
        <v>0</v>
      </c>
      <c r="Y31" s="9"/>
      <c r="Z31" s="69" t="str">
        <f t="shared" si="3"/>
        <v/>
      </c>
      <c r="AA31" s="9"/>
      <c r="AB31" s="49"/>
      <c r="AC31" s="9"/>
      <c r="AE31" s="2"/>
      <c r="AF31" s="128"/>
      <c r="AG31" s="129"/>
      <c r="AH31" s="2"/>
    </row>
    <row r="32" spans="1:34" ht="20.100000000000001" customHeight="1" thickTop="1" thickBot="1" x14ac:dyDescent="0.3">
      <c r="A32" s="97"/>
      <c r="B32" s="108" t="s">
        <v>21</v>
      </c>
      <c r="C32" s="95"/>
      <c r="D32" s="113"/>
      <c r="E32" s="289"/>
      <c r="F32" s="99" t="s">
        <v>21</v>
      </c>
      <c r="G32" s="39">
        <v>231936</v>
      </c>
      <c r="H32" s="43" t="str">
        <f t="shared" si="4"/>
        <v>20h45</v>
      </c>
      <c r="I32" s="22"/>
      <c r="J32" s="90" t="s">
        <v>21</v>
      </c>
      <c r="K32" s="34">
        <v>335385</v>
      </c>
      <c r="L32" s="43" t="str">
        <f t="shared" si="5"/>
        <v>18h36</v>
      </c>
      <c r="M32" s="2"/>
      <c r="N32" s="31">
        <f t="shared" si="0"/>
        <v>103449</v>
      </c>
      <c r="O32" s="9"/>
      <c r="P32" s="69" t="str">
        <f t="shared" si="1"/>
        <v/>
      </c>
      <c r="Q32" s="9"/>
      <c r="R32" s="300"/>
      <c r="S32" s="9"/>
      <c r="T32" s="93" t="s">
        <v>21</v>
      </c>
      <c r="U32" s="41">
        <v>335385</v>
      </c>
      <c r="V32" s="43" t="str">
        <f t="shared" si="6"/>
        <v>23h11</v>
      </c>
      <c r="W32" s="2"/>
      <c r="X32" s="32">
        <f t="shared" si="2"/>
        <v>0</v>
      </c>
      <c r="Y32" s="9"/>
      <c r="Z32" s="69" t="str">
        <f t="shared" si="3"/>
        <v/>
      </c>
      <c r="AA32" s="9"/>
      <c r="AB32" s="49"/>
      <c r="AC32" s="9"/>
      <c r="AE32" s="2"/>
      <c r="AF32" s="128"/>
      <c r="AG32" s="129"/>
      <c r="AH32" s="2"/>
    </row>
    <row r="33" spans="1:34" ht="20.100000000000001" customHeight="1" thickTop="1" thickBot="1" x14ac:dyDescent="0.3">
      <c r="A33" s="97"/>
      <c r="B33" s="108" t="s">
        <v>22</v>
      </c>
      <c r="C33" s="95" t="s">
        <v>119</v>
      </c>
      <c r="D33" s="113"/>
      <c r="E33" s="289"/>
      <c r="F33" s="99" t="s">
        <v>22</v>
      </c>
      <c r="G33" s="39">
        <v>310615</v>
      </c>
      <c r="H33" s="43" t="str">
        <f t="shared" si="4"/>
        <v>20h45</v>
      </c>
      <c r="I33" s="22"/>
      <c r="J33" s="90" t="s">
        <v>22</v>
      </c>
      <c r="K33" s="34">
        <v>310615</v>
      </c>
      <c r="L33" s="43" t="str">
        <f t="shared" si="5"/>
        <v>18h36</v>
      </c>
      <c r="M33" s="2"/>
      <c r="N33" s="31">
        <f t="shared" si="0"/>
        <v>0</v>
      </c>
      <c r="O33" s="9"/>
      <c r="P33" s="69" t="str">
        <f t="shared" si="1"/>
        <v/>
      </c>
      <c r="Q33" s="9"/>
      <c r="R33" s="300"/>
      <c r="S33" s="9"/>
      <c r="T33" s="93" t="s">
        <v>22</v>
      </c>
      <c r="U33" s="62">
        <v>310615</v>
      </c>
      <c r="V33" s="43" t="str">
        <f t="shared" si="6"/>
        <v>23h11</v>
      </c>
      <c r="W33" s="2"/>
      <c r="X33" s="32">
        <f t="shared" si="2"/>
        <v>0</v>
      </c>
      <c r="Y33" s="9"/>
      <c r="Z33" s="69" t="str">
        <f t="shared" si="3"/>
        <v/>
      </c>
      <c r="AA33" s="9"/>
      <c r="AB33" s="49"/>
      <c r="AC33" s="9"/>
      <c r="AE33" s="2"/>
      <c r="AF33" s="128"/>
      <c r="AG33" s="129"/>
      <c r="AH33" s="2"/>
    </row>
    <row r="34" spans="1:34" ht="20.100000000000001" customHeight="1" thickTop="1" thickBot="1" x14ac:dyDescent="0.3">
      <c r="A34" s="97"/>
      <c r="B34" s="108" t="s">
        <v>93</v>
      </c>
      <c r="C34" s="95"/>
      <c r="D34" s="113"/>
      <c r="E34" s="289"/>
      <c r="F34" s="99" t="s">
        <v>93</v>
      </c>
      <c r="G34" s="39">
        <v>163875</v>
      </c>
      <c r="H34" s="43" t="str">
        <f t="shared" si="4"/>
        <v>20h45</v>
      </c>
      <c r="I34" s="22"/>
      <c r="J34" s="90" t="s">
        <v>93</v>
      </c>
      <c r="K34" s="34">
        <v>152749</v>
      </c>
      <c r="L34" s="43" t="str">
        <f t="shared" si="5"/>
        <v>18h36</v>
      </c>
      <c r="M34" s="2"/>
      <c r="N34" s="31">
        <f t="shared" si="0"/>
        <v>-11126</v>
      </c>
      <c r="O34" s="9"/>
      <c r="P34" s="69" t="str">
        <f t="shared" si="1"/>
        <v/>
      </c>
      <c r="Q34" s="9"/>
      <c r="R34" s="300"/>
      <c r="S34" s="9"/>
      <c r="T34" s="93" t="s">
        <v>93</v>
      </c>
      <c r="U34" s="62">
        <v>152749</v>
      </c>
      <c r="V34" s="43" t="str">
        <f t="shared" si="6"/>
        <v>23h11</v>
      </c>
      <c r="W34" s="2"/>
      <c r="X34" s="32">
        <f t="shared" si="2"/>
        <v>0</v>
      </c>
      <c r="Y34" s="9"/>
      <c r="Z34" s="69" t="str">
        <f t="shared" si="3"/>
        <v/>
      </c>
      <c r="AA34" s="9"/>
      <c r="AB34" s="49"/>
      <c r="AC34" s="9"/>
      <c r="AE34" s="2"/>
      <c r="AF34" s="128"/>
      <c r="AG34" s="129"/>
      <c r="AH34" s="2"/>
    </row>
    <row r="35" spans="1:34" ht="20.100000000000001" customHeight="1" thickTop="1" thickBot="1" x14ac:dyDescent="0.3">
      <c r="A35" s="97"/>
      <c r="B35" s="108" t="s">
        <v>23</v>
      </c>
      <c r="C35" s="95"/>
      <c r="D35" s="113"/>
      <c r="E35" s="289"/>
      <c r="F35" s="99" t="s">
        <v>23</v>
      </c>
      <c r="G35" s="39">
        <v>348264</v>
      </c>
      <c r="H35" s="43" t="str">
        <f t="shared" si="4"/>
        <v>20h45</v>
      </c>
      <c r="I35" s="22"/>
      <c r="J35" s="90" t="s">
        <v>23</v>
      </c>
      <c r="K35" s="34">
        <v>208436</v>
      </c>
      <c r="L35" s="43" t="str">
        <f t="shared" si="5"/>
        <v>18h36</v>
      </c>
      <c r="M35" s="2"/>
      <c r="N35" s="31">
        <f t="shared" si="0"/>
        <v>-139828</v>
      </c>
      <c r="O35" s="9"/>
      <c r="P35" s="69" t="str">
        <f t="shared" si="1"/>
        <v>faut m'expliquer!</v>
      </c>
      <c r="Q35" s="9"/>
      <c r="R35" s="300"/>
      <c r="S35" s="9"/>
      <c r="T35" s="93" t="s">
        <v>23</v>
      </c>
      <c r="U35" s="62">
        <v>208436</v>
      </c>
      <c r="V35" s="43" t="str">
        <f t="shared" si="6"/>
        <v>23h11</v>
      </c>
      <c r="W35" s="2"/>
      <c r="X35" s="32">
        <f t="shared" si="2"/>
        <v>0</v>
      </c>
      <c r="Y35" s="9"/>
      <c r="Z35" s="69" t="str">
        <f t="shared" si="3"/>
        <v/>
      </c>
      <c r="AA35" s="9"/>
      <c r="AB35" s="49"/>
      <c r="AC35" s="9"/>
      <c r="AE35" s="2"/>
      <c r="AF35" s="128"/>
      <c r="AG35" s="129"/>
      <c r="AH35" s="2"/>
    </row>
    <row r="36" spans="1:34" ht="20.100000000000001" customHeight="1" thickTop="1" thickBot="1" x14ac:dyDescent="0.3">
      <c r="A36" s="97"/>
      <c r="B36" s="108" t="s">
        <v>83</v>
      </c>
      <c r="C36" s="95"/>
      <c r="D36" s="113"/>
      <c r="E36" s="289"/>
      <c r="F36" s="99" t="s">
        <v>83</v>
      </c>
      <c r="G36" s="39">
        <v>26440</v>
      </c>
      <c r="H36" s="43" t="str">
        <f t="shared" si="4"/>
        <v>20h45</v>
      </c>
      <c r="I36" s="22"/>
      <c r="J36" s="90" t="s">
        <v>83</v>
      </c>
      <c r="K36" s="34">
        <v>49777</v>
      </c>
      <c r="L36" s="43" t="str">
        <f t="shared" si="5"/>
        <v>18h36</v>
      </c>
      <c r="M36" s="2"/>
      <c r="N36" s="31">
        <f t="shared" si="0"/>
        <v>23337</v>
      </c>
      <c r="O36" s="9"/>
      <c r="P36" s="69" t="str">
        <f t="shared" si="1"/>
        <v/>
      </c>
      <c r="Q36" s="9"/>
      <c r="R36" s="301"/>
      <c r="S36" s="9"/>
      <c r="T36" s="93" t="s">
        <v>83</v>
      </c>
      <c r="U36" s="62">
        <v>41665</v>
      </c>
      <c r="V36" s="43" t="str">
        <f t="shared" si="6"/>
        <v>23h11</v>
      </c>
      <c r="W36" s="2"/>
      <c r="X36" s="32">
        <f t="shared" si="2"/>
        <v>-8112</v>
      </c>
      <c r="Y36" s="9"/>
      <c r="Z36" s="69" t="str">
        <f t="shared" si="3"/>
        <v/>
      </c>
      <c r="AA36" s="9"/>
      <c r="AB36" s="49"/>
      <c r="AC36" s="9"/>
      <c r="AE36" s="2"/>
      <c r="AF36" s="128"/>
      <c r="AG36" s="129"/>
      <c r="AH36" s="2"/>
    </row>
    <row r="37" spans="1:34" ht="20.100000000000001" customHeight="1" thickTop="1" thickBot="1" x14ac:dyDescent="0.3">
      <c r="A37" s="97"/>
      <c r="B37" s="108" t="s">
        <v>24</v>
      </c>
      <c r="C37" s="95"/>
      <c r="D37" s="113"/>
      <c r="E37" s="289"/>
      <c r="F37" s="99" t="s">
        <v>24</v>
      </c>
      <c r="G37" s="39">
        <v>181446</v>
      </c>
      <c r="H37" s="43" t="str">
        <f t="shared" si="4"/>
        <v>20h45</v>
      </c>
      <c r="I37" s="22"/>
      <c r="J37" s="90" t="s">
        <v>24</v>
      </c>
      <c r="K37" s="34">
        <v>122889</v>
      </c>
      <c r="L37" s="43" t="str">
        <f t="shared" si="5"/>
        <v>18h36</v>
      </c>
      <c r="M37" s="2"/>
      <c r="N37" s="31">
        <f t="shared" si="0"/>
        <v>-58557</v>
      </c>
      <c r="O37" s="9"/>
      <c r="P37" s="69" t="str">
        <f t="shared" si="1"/>
        <v/>
      </c>
      <c r="Q37" s="9"/>
      <c r="R37" s="46"/>
      <c r="S37" s="9"/>
      <c r="T37" s="93" t="s">
        <v>24</v>
      </c>
      <c r="U37" s="62">
        <v>122889</v>
      </c>
      <c r="V37" s="43" t="str">
        <f t="shared" si="6"/>
        <v>23h11</v>
      </c>
      <c r="W37" s="2"/>
      <c r="X37" s="32">
        <f t="shared" si="2"/>
        <v>0</v>
      </c>
      <c r="Y37" s="9"/>
      <c r="Z37" s="69" t="str">
        <f t="shared" si="3"/>
        <v/>
      </c>
      <c r="AA37" s="9"/>
      <c r="AB37" s="49"/>
      <c r="AC37" s="9"/>
      <c r="AE37" s="2"/>
      <c r="AF37" s="128"/>
      <c r="AG37" s="129"/>
      <c r="AH37" s="2"/>
    </row>
    <row r="38" spans="1:34" ht="20.100000000000001" customHeight="1" thickTop="1" thickBot="1" x14ac:dyDescent="0.3">
      <c r="A38" s="97"/>
      <c r="B38" s="108" t="s">
        <v>25</v>
      </c>
      <c r="C38" s="95"/>
      <c r="D38" s="113"/>
      <c r="E38" s="289"/>
      <c r="F38" s="99" t="s">
        <v>25</v>
      </c>
      <c r="G38" s="39">
        <v>232244</v>
      </c>
      <c r="H38" s="43" t="str">
        <f t="shared" si="4"/>
        <v>20h45</v>
      </c>
      <c r="I38" s="22"/>
      <c r="J38" s="90" t="s">
        <v>25</v>
      </c>
      <c r="K38" s="34">
        <v>110175</v>
      </c>
      <c r="L38" s="43" t="str">
        <f t="shared" si="5"/>
        <v>18h36</v>
      </c>
      <c r="M38" s="2"/>
      <c r="N38" s="31">
        <f t="shared" si="0"/>
        <v>-122069</v>
      </c>
      <c r="O38" s="9"/>
      <c r="P38" s="69" t="str">
        <f t="shared" si="1"/>
        <v>faut m'expliquer!</v>
      </c>
      <c r="Q38" s="9"/>
      <c r="R38" s="48" t="s">
        <v>89</v>
      </c>
      <c r="S38" s="9"/>
      <c r="T38" s="93" t="s">
        <v>25</v>
      </c>
      <c r="U38" s="62">
        <v>50876</v>
      </c>
      <c r="V38" s="43" t="str">
        <f t="shared" si="6"/>
        <v>23h11</v>
      </c>
      <c r="W38" s="2"/>
      <c r="X38" s="32">
        <f t="shared" si="2"/>
        <v>-59299</v>
      </c>
      <c r="Y38" s="9"/>
      <c r="Z38" s="69" t="str">
        <f t="shared" si="3"/>
        <v/>
      </c>
      <c r="AA38" s="9"/>
      <c r="AB38" s="49"/>
      <c r="AC38" s="9"/>
      <c r="AE38" s="2"/>
      <c r="AF38" s="128"/>
      <c r="AG38" s="128"/>
      <c r="AH38" s="2"/>
    </row>
    <row r="39" spans="1:34" ht="20.100000000000001" customHeight="1" thickTop="1" thickBot="1" x14ac:dyDescent="0.3">
      <c r="A39" s="97"/>
      <c r="B39" s="108" t="s">
        <v>26</v>
      </c>
      <c r="C39" s="95"/>
      <c r="D39" s="113"/>
      <c r="E39" s="289"/>
      <c r="F39" s="99" t="s">
        <v>26</v>
      </c>
      <c r="G39" s="39">
        <v>65799</v>
      </c>
      <c r="H39" s="43" t="str">
        <f t="shared" si="4"/>
        <v>20h45</v>
      </c>
      <c r="I39" s="22"/>
      <c r="J39" s="90" t="s">
        <v>26</v>
      </c>
      <c r="K39" s="34">
        <v>64463</v>
      </c>
      <c r="L39" s="43" t="str">
        <f t="shared" si="5"/>
        <v>18h36</v>
      </c>
      <c r="M39" s="2"/>
      <c r="N39" s="31">
        <f t="shared" si="0"/>
        <v>-1336</v>
      </c>
      <c r="O39" s="9"/>
      <c r="P39" s="69" t="str">
        <f t="shared" si="1"/>
        <v/>
      </c>
      <c r="Q39" s="9"/>
      <c r="R39" s="48" t="s">
        <v>91</v>
      </c>
      <c r="S39" s="9"/>
      <c r="T39" s="93" t="s">
        <v>26</v>
      </c>
      <c r="U39" s="41">
        <v>64463</v>
      </c>
      <c r="V39" s="43" t="str">
        <f t="shared" si="6"/>
        <v>23h11</v>
      </c>
      <c r="W39" s="2"/>
      <c r="X39" s="32">
        <f t="shared" si="2"/>
        <v>0</v>
      </c>
      <c r="Y39" s="9"/>
      <c r="Z39" s="69" t="str">
        <f t="shared" si="3"/>
        <v/>
      </c>
      <c r="AA39" s="9"/>
      <c r="AB39" s="49"/>
      <c r="AC39" s="9"/>
      <c r="AE39" s="2"/>
      <c r="AF39" s="128"/>
      <c r="AG39" s="128"/>
      <c r="AH39" s="2"/>
    </row>
    <row r="40" spans="1:34" ht="20.100000000000001" customHeight="1" thickTop="1" thickBot="1" x14ac:dyDescent="0.3">
      <c r="A40" s="97"/>
      <c r="B40" s="108" t="s">
        <v>27</v>
      </c>
      <c r="C40" s="95" t="s">
        <v>125</v>
      </c>
      <c r="D40" s="113" t="s">
        <v>127</v>
      </c>
      <c r="E40" s="289"/>
      <c r="F40" s="99" t="s">
        <v>27</v>
      </c>
      <c r="G40" s="39">
        <v>448874</v>
      </c>
      <c r="H40" s="43" t="str">
        <f t="shared" si="4"/>
        <v>20h45</v>
      </c>
      <c r="I40" s="22"/>
      <c r="J40" s="90" t="s">
        <v>27</v>
      </c>
      <c r="K40" s="34">
        <v>501759</v>
      </c>
      <c r="L40" s="43" t="str">
        <f t="shared" si="5"/>
        <v>18h36</v>
      </c>
      <c r="M40" s="2"/>
      <c r="N40" s="31">
        <f t="shared" si="0"/>
        <v>52885</v>
      </c>
      <c r="O40" s="9"/>
      <c r="P40" s="69" t="str">
        <f t="shared" si="1"/>
        <v/>
      </c>
      <c r="Q40" s="9"/>
      <c r="R40" s="91" t="s">
        <v>90</v>
      </c>
      <c r="S40" s="9"/>
      <c r="T40" s="93" t="s">
        <v>27</v>
      </c>
      <c r="U40" s="41">
        <v>501759</v>
      </c>
      <c r="V40" s="43" t="str">
        <f t="shared" si="6"/>
        <v>23h11</v>
      </c>
      <c r="W40" s="2"/>
      <c r="X40" s="32">
        <f t="shared" si="2"/>
        <v>0</v>
      </c>
      <c r="Y40" s="9"/>
      <c r="Z40" s="69" t="str">
        <f t="shared" si="3"/>
        <v/>
      </c>
      <c r="AA40" s="9"/>
      <c r="AB40" s="49"/>
      <c r="AC40" s="9"/>
      <c r="AE40" s="2"/>
      <c r="AF40" s="128"/>
      <c r="AG40" s="128"/>
      <c r="AH40" s="2"/>
    </row>
    <row r="41" spans="1:34" ht="20.100000000000001" customHeight="1" thickTop="1" thickBot="1" x14ac:dyDescent="0.3">
      <c r="A41" s="97"/>
      <c r="B41" s="108" t="s">
        <v>28</v>
      </c>
      <c r="C41" s="95"/>
      <c r="D41" s="113"/>
      <c r="E41" s="289"/>
      <c r="F41" s="99" t="s">
        <v>28</v>
      </c>
      <c r="G41" s="39">
        <v>525645</v>
      </c>
      <c r="H41" s="43" t="str">
        <f t="shared" si="4"/>
        <v>20h45</v>
      </c>
      <c r="I41" s="22"/>
      <c r="J41" s="90" t="s">
        <v>28</v>
      </c>
      <c r="K41" s="34">
        <v>805705</v>
      </c>
      <c r="L41" s="43" t="str">
        <f t="shared" si="5"/>
        <v>18h36</v>
      </c>
      <c r="M41" s="2"/>
      <c r="N41" s="31">
        <f t="shared" si="0"/>
        <v>280060</v>
      </c>
      <c r="O41" s="9"/>
      <c r="P41" s="69" t="str">
        <f t="shared" si="1"/>
        <v/>
      </c>
      <c r="Q41" s="9"/>
      <c r="R41" s="135" t="s">
        <v>114</v>
      </c>
      <c r="S41" s="9"/>
      <c r="T41" s="93" t="s">
        <v>28</v>
      </c>
      <c r="U41" s="41">
        <v>710874</v>
      </c>
      <c r="V41" s="43" t="str">
        <f t="shared" si="6"/>
        <v>23h11</v>
      </c>
      <c r="W41" s="2"/>
      <c r="X41" s="32">
        <f t="shared" si="2"/>
        <v>-94831</v>
      </c>
      <c r="Y41" s="9"/>
      <c r="Z41" s="69" t="str">
        <f t="shared" si="3"/>
        <v/>
      </c>
      <c r="AA41" s="9"/>
      <c r="AB41" s="49"/>
      <c r="AC41" s="9"/>
      <c r="AE41" s="2"/>
      <c r="AF41" s="128"/>
      <c r="AG41" s="128"/>
      <c r="AH41" s="2"/>
    </row>
    <row r="42" spans="1:34" ht="20.100000000000001" customHeight="1" thickTop="1" thickBot="1" x14ac:dyDescent="0.3">
      <c r="A42" s="97"/>
      <c r="B42" s="108" t="s">
        <v>29</v>
      </c>
      <c r="C42" s="95" t="s">
        <v>119</v>
      </c>
      <c r="D42" s="113"/>
      <c r="E42" s="289"/>
      <c r="F42" s="99" t="s">
        <v>29</v>
      </c>
      <c r="G42" s="39">
        <v>440170</v>
      </c>
      <c r="H42" s="43" t="str">
        <f t="shared" si="4"/>
        <v>20h45</v>
      </c>
      <c r="I42" s="22"/>
      <c r="J42" s="90" t="s">
        <v>29</v>
      </c>
      <c r="K42" s="34">
        <v>500170</v>
      </c>
      <c r="L42" s="43" t="str">
        <f t="shared" si="5"/>
        <v>18h36</v>
      </c>
      <c r="M42" s="2"/>
      <c r="N42" s="31">
        <f t="shared" si="0"/>
        <v>60000</v>
      </c>
      <c r="O42" s="9"/>
      <c r="P42" s="69" t="str">
        <f t="shared" si="1"/>
        <v/>
      </c>
      <c r="Q42" s="9"/>
      <c r="R42" s="47"/>
      <c r="S42" s="9"/>
      <c r="T42" s="93" t="s">
        <v>29</v>
      </c>
      <c r="U42" s="41">
        <v>540170</v>
      </c>
      <c r="V42" s="43" t="str">
        <f t="shared" si="6"/>
        <v>23h11</v>
      </c>
      <c r="W42" s="2"/>
      <c r="X42" s="32">
        <f t="shared" si="2"/>
        <v>40000</v>
      </c>
      <c r="Y42" s="9"/>
      <c r="Z42" s="69" t="str">
        <f t="shared" si="3"/>
        <v/>
      </c>
      <c r="AA42" s="9"/>
      <c r="AB42" s="49"/>
      <c r="AC42" s="9"/>
      <c r="AE42" s="2"/>
      <c r="AF42" s="128"/>
      <c r="AG42" s="128"/>
      <c r="AH42" s="2"/>
    </row>
    <row r="43" spans="1:34" ht="20.100000000000001" customHeight="1" thickTop="1" thickBot="1" x14ac:dyDescent="0.3">
      <c r="A43" s="97"/>
      <c r="B43" s="108" t="s">
        <v>30</v>
      </c>
      <c r="C43" s="95"/>
      <c r="D43" s="113"/>
      <c r="E43" s="289"/>
      <c r="F43" s="99" t="s">
        <v>30</v>
      </c>
      <c r="G43" s="39">
        <v>226456</v>
      </c>
      <c r="H43" s="43" t="str">
        <f t="shared" si="4"/>
        <v>20h45</v>
      </c>
      <c r="I43" s="22"/>
      <c r="J43" s="90" t="s">
        <v>30</v>
      </c>
      <c r="K43" s="34">
        <v>267582</v>
      </c>
      <c r="L43" s="43" t="str">
        <f t="shared" si="5"/>
        <v>18h36</v>
      </c>
      <c r="M43" s="2"/>
      <c r="N43" s="31">
        <f t="shared" si="0"/>
        <v>41126</v>
      </c>
      <c r="O43" s="9"/>
      <c r="P43" s="69" t="str">
        <f t="shared" si="1"/>
        <v/>
      </c>
      <c r="Q43" s="9"/>
      <c r="R43" s="45"/>
      <c r="S43" s="9"/>
      <c r="T43" s="92" t="s">
        <v>30</v>
      </c>
      <c r="U43" s="62">
        <v>167458</v>
      </c>
      <c r="V43" s="43" t="str">
        <f t="shared" si="6"/>
        <v>23h11</v>
      </c>
      <c r="W43" s="2"/>
      <c r="X43" s="32">
        <f t="shared" si="2"/>
        <v>-100124</v>
      </c>
      <c r="Y43" s="9"/>
      <c r="Z43" s="69" t="str">
        <f t="shared" si="3"/>
        <v>faut m'expliquer!</v>
      </c>
      <c r="AA43" s="9"/>
      <c r="AB43" s="49"/>
      <c r="AC43" s="9"/>
      <c r="AE43" s="2"/>
      <c r="AF43" s="128"/>
      <c r="AG43" s="128"/>
      <c r="AH43" s="2"/>
    </row>
    <row r="44" spans="1:34" ht="20.100000000000001" customHeight="1" thickTop="1" thickBot="1" x14ac:dyDescent="0.3">
      <c r="A44" s="97"/>
      <c r="B44" s="108" t="s">
        <v>32</v>
      </c>
      <c r="C44" s="95" t="s">
        <v>121</v>
      </c>
      <c r="D44" s="113"/>
      <c r="E44" s="289"/>
      <c r="F44" s="99" t="s">
        <v>31</v>
      </c>
      <c r="G44" s="39">
        <v>49571</v>
      </c>
      <c r="H44" s="43" t="str">
        <f t="shared" si="4"/>
        <v>20h45</v>
      </c>
      <c r="I44" s="22"/>
      <c r="J44" s="94" t="s">
        <v>94</v>
      </c>
      <c r="K44" s="34">
        <v>0</v>
      </c>
      <c r="L44" s="43" t="str">
        <f t="shared" si="5"/>
        <v>18h36</v>
      </c>
      <c r="M44" s="2"/>
      <c r="N44" s="31">
        <f t="shared" si="0"/>
        <v>-49571</v>
      </c>
      <c r="O44" s="9"/>
      <c r="P44" s="69" t="str">
        <f t="shared" ref="P44:P75" si="7">IF(N44&lt;-100000,"faut m'expliquer!","")</f>
        <v/>
      </c>
      <c r="Q44" s="9"/>
      <c r="R44" s="45"/>
      <c r="S44" s="9"/>
      <c r="T44" s="114" t="s">
        <v>129</v>
      </c>
      <c r="U44" s="62">
        <v>0</v>
      </c>
      <c r="V44" s="43" t="str">
        <f t="shared" si="6"/>
        <v>23h11</v>
      </c>
      <c r="W44" s="2"/>
      <c r="X44" s="32">
        <f t="shared" si="2"/>
        <v>0</v>
      </c>
      <c r="Y44" s="9"/>
      <c r="Z44" s="69" t="str">
        <f t="shared" ref="Z44:Z75" si="8">IF(X44&lt;-100000,"faut m'expliquer!","")</f>
        <v/>
      </c>
      <c r="AA44" s="9"/>
      <c r="AB44" s="49"/>
      <c r="AC44" s="9"/>
      <c r="AE44" s="2"/>
      <c r="AF44" s="2"/>
      <c r="AG44" s="2"/>
      <c r="AH44" s="2"/>
    </row>
    <row r="45" spans="1:34" ht="20.100000000000001" customHeight="1" thickTop="1" thickBot="1" x14ac:dyDescent="0.3">
      <c r="A45" s="97"/>
      <c r="B45" s="108" t="s">
        <v>34</v>
      </c>
      <c r="C45" s="95"/>
      <c r="D45" s="113"/>
      <c r="E45" s="289"/>
      <c r="F45" s="99" t="s">
        <v>32</v>
      </c>
      <c r="G45" s="39">
        <v>89318</v>
      </c>
      <c r="H45" s="43" t="str">
        <f t="shared" si="4"/>
        <v>20h45</v>
      </c>
      <c r="I45" s="22"/>
      <c r="J45" s="90" t="s">
        <v>32</v>
      </c>
      <c r="K45" s="34">
        <v>26041</v>
      </c>
      <c r="L45" s="43" t="str">
        <f t="shared" si="5"/>
        <v>18h36</v>
      </c>
      <c r="M45" s="2"/>
      <c r="N45" s="31">
        <f t="shared" si="0"/>
        <v>-63277</v>
      </c>
      <c r="O45" s="9"/>
      <c r="P45" s="69" t="str">
        <f t="shared" si="7"/>
        <v/>
      </c>
      <c r="Q45" s="9"/>
      <c r="R45" s="45"/>
      <c r="S45" s="9"/>
      <c r="T45" s="93" t="s">
        <v>32</v>
      </c>
      <c r="U45" s="62">
        <v>20833</v>
      </c>
      <c r="V45" s="43" t="str">
        <f t="shared" si="6"/>
        <v>23h11</v>
      </c>
      <c r="W45" s="2"/>
      <c r="X45" s="32">
        <f t="shared" si="2"/>
        <v>-5208</v>
      </c>
      <c r="Y45" s="9"/>
      <c r="Z45" s="69" t="str">
        <f t="shared" si="8"/>
        <v/>
      </c>
      <c r="AA45" s="9"/>
      <c r="AB45" s="49"/>
      <c r="AC45" s="9"/>
    </row>
    <row r="46" spans="1:34" ht="20.100000000000001" customHeight="1" thickTop="1" thickBot="1" x14ac:dyDescent="0.3">
      <c r="A46" s="97"/>
      <c r="B46" s="108" t="s">
        <v>33</v>
      </c>
      <c r="C46" s="95" t="s">
        <v>121</v>
      </c>
      <c r="D46" s="113" t="s">
        <v>127</v>
      </c>
      <c r="E46" s="289"/>
      <c r="F46" s="99" t="s">
        <v>34</v>
      </c>
      <c r="G46" s="39">
        <v>28195</v>
      </c>
      <c r="H46" s="43" t="str">
        <f t="shared" si="4"/>
        <v>20h45</v>
      </c>
      <c r="I46" s="22"/>
      <c r="J46" s="90" t="s">
        <v>34</v>
      </c>
      <c r="K46" s="34">
        <v>33866</v>
      </c>
      <c r="L46" s="43" t="str">
        <f t="shared" si="5"/>
        <v>18h36</v>
      </c>
      <c r="M46" s="2"/>
      <c r="N46" s="31">
        <f t="shared" si="0"/>
        <v>5671</v>
      </c>
      <c r="O46" s="9"/>
      <c r="P46" s="69" t="str">
        <f t="shared" si="7"/>
        <v/>
      </c>
      <c r="Q46" s="9"/>
      <c r="R46" s="44"/>
      <c r="S46" s="9"/>
      <c r="T46" s="92" t="s">
        <v>34</v>
      </c>
      <c r="U46" s="41">
        <v>23352</v>
      </c>
      <c r="V46" s="43" t="str">
        <f t="shared" si="6"/>
        <v>23h11</v>
      </c>
      <c r="W46" s="2"/>
      <c r="X46" s="32">
        <f t="shared" si="2"/>
        <v>-10514</v>
      </c>
      <c r="Y46" s="9"/>
      <c r="Z46" s="69" t="str">
        <f t="shared" si="8"/>
        <v/>
      </c>
      <c r="AA46" s="9"/>
      <c r="AB46" s="49"/>
      <c r="AC46" s="9"/>
    </row>
    <row r="47" spans="1:34" ht="20.100000000000001" customHeight="1" thickTop="1" thickBot="1" x14ac:dyDescent="0.3">
      <c r="A47" s="97"/>
      <c r="B47" s="108" t="s">
        <v>0</v>
      </c>
      <c r="C47" s="83" t="s">
        <v>126</v>
      </c>
      <c r="D47" s="113"/>
      <c r="E47" s="289"/>
      <c r="F47" s="99" t="s">
        <v>33</v>
      </c>
      <c r="G47" s="39">
        <v>77846</v>
      </c>
      <c r="H47" s="43" t="str">
        <f t="shared" si="4"/>
        <v>20h45</v>
      </c>
      <c r="I47" s="22"/>
      <c r="J47" s="90" t="s">
        <v>33</v>
      </c>
      <c r="K47" s="34">
        <v>29837</v>
      </c>
      <c r="L47" s="43" t="str">
        <f t="shared" si="5"/>
        <v>18h36</v>
      </c>
      <c r="M47" s="2"/>
      <c r="N47" s="31">
        <f t="shared" si="0"/>
        <v>-48009</v>
      </c>
      <c r="O47" s="9"/>
      <c r="P47" s="69" t="str">
        <f t="shared" si="7"/>
        <v/>
      </c>
      <c r="Q47" s="9"/>
      <c r="R47" s="44"/>
      <c r="S47" s="9"/>
      <c r="T47" s="92" t="s">
        <v>33</v>
      </c>
      <c r="U47" s="62">
        <v>23362</v>
      </c>
      <c r="V47" s="43" t="str">
        <f t="shared" si="6"/>
        <v>23h11</v>
      </c>
      <c r="W47" s="2"/>
      <c r="X47" s="32">
        <f t="shared" si="2"/>
        <v>-6475</v>
      </c>
      <c r="Y47" s="9"/>
      <c r="Z47" s="69" t="str">
        <f t="shared" si="8"/>
        <v/>
      </c>
      <c r="AA47" s="9"/>
      <c r="AB47" s="49"/>
      <c r="AC47" s="9"/>
    </row>
    <row r="48" spans="1:34" ht="20.100000000000001" customHeight="1" thickTop="1" thickBot="1" x14ac:dyDescent="0.3">
      <c r="A48" s="97"/>
      <c r="B48" s="108" t="s">
        <v>35</v>
      </c>
      <c r="C48" s="95"/>
      <c r="D48" s="113"/>
      <c r="E48" s="289"/>
      <c r="F48" s="99" t="s">
        <v>0</v>
      </c>
      <c r="G48" s="39">
        <v>377919</v>
      </c>
      <c r="H48" s="43" t="str">
        <f t="shared" si="4"/>
        <v>20h45</v>
      </c>
      <c r="I48" s="22"/>
      <c r="J48" s="90" t="s">
        <v>0</v>
      </c>
      <c r="K48" s="34">
        <v>332894</v>
      </c>
      <c r="L48" s="43" t="str">
        <f t="shared" si="5"/>
        <v>18h36</v>
      </c>
      <c r="M48" s="2"/>
      <c r="N48" s="31">
        <f t="shared" si="0"/>
        <v>-45025</v>
      </c>
      <c r="O48" s="9"/>
      <c r="P48" s="69" t="str">
        <f t="shared" si="7"/>
        <v/>
      </c>
      <c r="Q48" s="9"/>
      <c r="R48" s="44"/>
      <c r="S48" s="9"/>
      <c r="T48" s="92" t="s">
        <v>0</v>
      </c>
      <c r="U48" s="41">
        <v>332894</v>
      </c>
      <c r="V48" s="43" t="str">
        <f t="shared" si="6"/>
        <v>23h11</v>
      </c>
      <c r="W48" s="2"/>
      <c r="X48" s="32">
        <f t="shared" si="2"/>
        <v>0</v>
      </c>
      <c r="Y48" s="9"/>
      <c r="Z48" s="69" t="str">
        <f t="shared" si="8"/>
        <v/>
      </c>
      <c r="AA48" s="9"/>
      <c r="AB48" s="49"/>
      <c r="AC48" s="9"/>
    </row>
    <row r="49" spans="1:29" ht="20.100000000000001" customHeight="1" thickTop="1" thickBot="1" x14ac:dyDescent="0.3">
      <c r="A49" s="97"/>
      <c r="B49" s="108" t="s">
        <v>84</v>
      </c>
      <c r="C49" s="95" t="s">
        <v>119</v>
      </c>
      <c r="D49" s="113"/>
      <c r="E49" s="289"/>
      <c r="F49" s="99" t="s">
        <v>35</v>
      </c>
      <c r="G49" s="39">
        <v>76293</v>
      </c>
      <c r="H49" s="43" t="str">
        <f t="shared" si="4"/>
        <v>20h45</v>
      </c>
      <c r="I49" s="22"/>
      <c r="J49" s="90" t="s">
        <v>35</v>
      </c>
      <c r="K49" s="34">
        <v>162605</v>
      </c>
      <c r="L49" s="43" t="str">
        <f t="shared" si="5"/>
        <v>18h36</v>
      </c>
      <c r="M49" s="2"/>
      <c r="N49" s="31">
        <f t="shared" si="0"/>
        <v>86312</v>
      </c>
      <c r="O49" s="9"/>
      <c r="P49" s="69" t="str">
        <f t="shared" si="7"/>
        <v/>
      </c>
      <c r="Q49" s="9"/>
      <c r="R49" s="44"/>
      <c r="S49" s="9"/>
      <c r="T49" s="92" t="s">
        <v>35</v>
      </c>
      <c r="U49" s="41">
        <v>162605</v>
      </c>
      <c r="V49" s="43" t="str">
        <f t="shared" si="6"/>
        <v>23h11</v>
      </c>
      <c r="W49" s="2"/>
      <c r="X49" s="32">
        <f t="shared" si="2"/>
        <v>0</v>
      </c>
      <c r="Y49" s="9"/>
      <c r="Z49" s="69" t="str">
        <f t="shared" si="8"/>
        <v/>
      </c>
      <c r="AA49" s="9"/>
      <c r="AB49" s="49"/>
      <c r="AC49" s="9"/>
    </row>
    <row r="50" spans="1:29" ht="20.100000000000001" customHeight="1" thickTop="1" thickBot="1" x14ac:dyDescent="0.3">
      <c r="A50" s="97"/>
      <c r="B50" s="108" t="s">
        <v>36</v>
      </c>
      <c r="C50" s="95"/>
      <c r="D50" s="113"/>
      <c r="E50" s="289"/>
      <c r="F50" s="99" t="s">
        <v>84</v>
      </c>
      <c r="G50" s="39">
        <v>171842</v>
      </c>
      <c r="H50" s="43" t="str">
        <f t="shared" si="4"/>
        <v>20h45</v>
      </c>
      <c r="I50" s="22"/>
      <c r="J50" s="90" t="s">
        <v>84</v>
      </c>
      <c r="K50" s="34">
        <v>547947</v>
      </c>
      <c r="L50" s="43" t="str">
        <f t="shared" si="5"/>
        <v>18h36</v>
      </c>
      <c r="M50" s="2"/>
      <c r="N50" s="31">
        <f t="shared" si="0"/>
        <v>376105</v>
      </c>
      <c r="O50" s="9"/>
      <c r="P50" s="69" t="str">
        <f t="shared" si="7"/>
        <v/>
      </c>
      <c r="Q50" s="9"/>
      <c r="R50" s="44"/>
      <c r="S50" s="9"/>
      <c r="T50" s="93" t="s">
        <v>84</v>
      </c>
      <c r="U50" s="62">
        <v>547947</v>
      </c>
      <c r="V50" s="43" t="str">
        <f t="shared" si="6"/>
        <v>23h11</v>
      </c>
      <c r="W50" s="2"/>
      <c r="X50" s="32">
        <f t="shared" si="2"/>
        <v>0</v>
      </c>
      <c r="Y50" s="9"/>
      <c r="Z50" s="69" t="str">
        <f t="shared" si="8"/>
        <v/>
      </c>
      <c r="AA50" s="9"/>
      <c r="AB50" s="49"/>
      <c r="AC50" s="9"/>
    </row>
    <row r="51" spans="1:29" ht="20.100000000000001" customHeight="1" thickTop="1" thickBot="1" x14ac:dyDescent="0.3">
      <c r="A51" s="97"/>
      <c r="B51" s="108" t="s">
        <v>37</v>
      </c>
      <c r="C51" s="95"/>
      <c r="D51" s="113" t="s">
        <v>127</v>
      </c>
      <c r="E51" s="289"/>
      <c r="F51" s="99" t="s">
        <v>36</v>
      </c>
      <c r="G51" s="39">
        <v>233974</v>
      </c>
      <c r="H51" s="43" t="str">
        <f t="shared" si="4"/>
        <v>20h45</v>
      </c>
      <c r="I51" s="22"/>
      <c r="J51" s="90" t="s">
        <v>36</v>
      </c>
      <c r="K51" s="34">
        <v>81738</v>
      </c>
      <c r="L51" s="43" t="str">
        <f t="shared" si="5"/>
        <v>18h36</v>
      </c>
      <c r="M51" s="2"/>
      <c r="N51" s="31">
        <f t="shared" si="0"/>
        <v>-152236</v>
      </c>
      <c r="O51" s="9"/>
      <c r="P51" s="69" t="str">
        <f t="shared" si="7"/>
        <v>faut m'expliquer!</v>
      </c>
      <c r="Q51" s="9"/>
      <c r="R51" s="44"/>
      <c r="S51" s="9"/>
      <c r="T51" s="93" t="s">
        <v>36</v>
      </c>
      <c r="U51" s="62">
        <v>65391</v>
      </c>
      <c r="V51" s="43" t="str">
        <f t="shared" si="6"/>
        <v>23h11</v>
      </c>
      <c r="W51" s="2"/>
      <c r="X51" s="32">
        <f t="shared" si="2"/>
        <v>-16347</v>
      </c>
      <c r="Y51" s="9"/>
      <c r="Z51" s="69" t="str">
        <f t="shared" si="8"/>
        <v/>
      </c>
      <c r="AA51" s="9"/>
      <c r="AB51" s="49"/>
      <c r="AC51" s="9"/>
    </row>
    <row r="52" spans="1:29" ht="20.100000000000001" customHeight="1" thickTop="1" thickBot="1" x14ac:dyDescent="0.3">
      <c r="A52" s="97"/>
      <c r="B52" s="108" t="s">
        <v>38</v>
      </c>
      <c r="C52" s="95"/>
      <c r="D52" s="113"/>
      <c r="E52" s="289"/>
      <c r="F52" s="99" t="s">
        <v>37</v>
      </c>
      <c r="G52" s="39">
        <v>19678</v>
      </c>
      <c r="H52" s="43" t="str">
        <f t="shared" si="4"/>
        <v>20h45</v>
      </c>
      <c r="I52" s="22"/>
      <c r="J52" s="90" t="s">
        <v>37</v>
      </c>
      <c r="K52" s="34">
        <v>17743</v>
      </c>
      <c r="L52" s="43" t="str">
        <f t="shared" si="5"/>
        <v>18h36</v>
      </c>
      <c r="M52" s="2"/>
      <c r="N52" s="31">
        <f t="shared" si="0"/>
        <v>-1935</v>
      </c>
      <c r="O52" s="9"/>
      <c r="P52" s="69" t="str">
        <f t="shared" si="7"/>
        <v/>
      </c>
      <c r="Q52" s="9"/>
      <c r="R52" s="44"/>
      <c r="S52" s="9"/>
      <c r="T52" s="93" t="s">
        <v>37</v>
      </c>
      <c r="U52" s="62">
        <v>17743</v>
      </c>
      <c r="V52" s="43" t="str">
        <f t="shared" si="6"/>
        <v>23h11</v>
      </c>
      <c r="W52" s="2"/>
      <c r="X52" s="32">
        <f t="shared" si="2"/>
        <v>0</v>
      </c>
      <c r="Y52" s="9"/>
      <c r="Z52" s="69" t="str">
        <f t="shared" si="8"/>
        <v/>
      </c>
      <c r="AA52" s="9"/>
      <c r="AB52" s="49"/>
      <c r="AC52" s="9"/>
    </row>
    <row r="53" spans="1:29" ht="20.100000000000001" customHeight="1" thickTop="1" thickBot="1" x14ac:dyDescent="0.3">
      <c r="A53" s="97"/>
      <c r="B53" s="108" t="s">
        <v>39</v>
      </c>
      <c r="C53" s="95" t="s">
        <v>124</v>
      </c>
      <c r="D53" s="113" t="s">
        <v>128</v>
      </c>
      <c r="E53" s="289"/>
      <c r="F53" s="99" t="s">
        <v>38</v>
      </c>
      <c r="G53" s="39">
        <v>72657</v>
      </c>
      <c r="H53" s="43" t="str">
        <f t="shared" si="4"/>
        <v>20h45</v>
      </c>
      <c r="I53" s="22"/>
      <c r="J53" s="90" t="s">
        <v>38</v>
      </c>
      <c r="K53" s="34">
        <v>50688</v>
      </c>
      <c r="L53" s="43" t="str">
        <f t="shared" si="5"/>
        <v>18h36</v>
      </c>
      <c r="M53" s="2"/>
      <c r="N53" s="31">
        <f t="shared" si="0"/>
        <v>-21969</v>
      </c>
      <c r="O53" s="9"/>
      <c r="P53" s="69" t="str">
        <f t="shared" si="7"/>
        <v/>
      </c>
      <c r="Q53" s="9"/>
      <c r="R53" s="44"/>
      <c r="S53" s="9"/>
      <c r="T53" s="93" t="s">
        <v>38</v>
      </c>
      <c r="U53" s="41">
        <v>105818</v>
      </c>
      <c r="V53" s="43" t="str">
        <f t="shared" si="6"/>
        <v>23h11</v>
      </c>
      <c r="W53" s="2"/>
      <c r="X53" s="32">
        <f t="shared" si="2"/>
        <v>55130</v>
      </c>
      <c r="Y53" s="9"/>
      <c r="Z53" s="69" t="str">
        <f t="shared" si="8"/>
        <v/>
      </c>
      <c r="AA53" s="9"/>
      <c r="AB53" s="49"/>
      <c r="AC53" s="9"/>
    </row>
    <row r="54" spans="1:29" ht="20.100000000000001" customHeight="1" thickTop="1" thickBot="1" x14ac:dyDescent="0.3">
      <c r="A54" s="97"/>
      <c r="B54" s="108" t="s">
        <v>40</v>
      </c>
      <c r="C54" s="95" t="s">
        <v>123</v>
      </c>
      <c r="D54" s="113" t="s">
        <v>127</v>
      </c>
      <c r="E54" s="289"/>
      <c r="F54" s="99" t="s">
        <v>39</v>
      </c>
      <c r="G54" s="39">
        <v>59274</v>
      </c>
      <c r="H54" s="43" t="str">
        <f t="shared" si="4"/>
        <v>20h45</v>
      </c>
      <c r="I54" s="22"/>
      <c r="J54" s="90" t="s">
        <v>39</v>
      </c>
      <c r="K54" s="34">
        <v>64240</v>
      </c>
      <c r="L54" s="43" t="str">
        <f t="shared" si="5"/>
        <v>18h36</v>
      </c>
      <c r="M54" s="2"/>
      <c r="N54" s="31">
        <f t="shared" si="0"/>
        <v>4966</v>
      </c>
      <c r="O54" s="9"/>
      <c r="P54" s="69" t="str">
        <f t="shared" si="7"/>
        <v/>
      </c>
      <c r="Q54" s="9"/>
      <c r="R54" s="44"/>
      <c r="S54" s="9"/>
      <c r="T54" s="93" t="s">
        <v>39</v>
      </c>
      <c r="U54" s="41">
        <v>19747</v>
      </c>
      <c r="V54" s="43" t="str">
        <f t="shared" si="6"/>
        <v>23h11</v>
      </c>
      <c r="W54" s="2"/>
      <c r="X54" s="32">
        <f t="shared" si="2"/>
        <v>-44493</v>
      </c>
      <c r="Y54" s="9"/>
      <c r="Z54" s="69" t="str">
        <f t="shared" si="8"/>
        <v/>
      </c>
      <c r="AA54" s="9"/>
      <c r="AB54" s="49"/>
      <c r="AC54" s="9"/>
    </row>
    <row r="55" spans="1:29" ht="20.100000000000001" customHeight="1" thickTop="1" thickBot="1" x14ac:dyDescent="0.3">
      <c r="A55" s="97"/>
      <c r="B55" s="108" t="s">
        <v>41</v>
      </c>
      <c r="C55" s="95"/>
      <c r="D55" s="113"/>
      <c r="E55" s="289"/>
      <c r="F55" s="99" t="s">
        <v>40</v>
      </c>
      <c r="G55" s="39">
        <v>145106</v>
      </c>
      <c r="H55" s="43" t="str">
        <f t="shared" si="4"/>
        <v>20h45</v>
      </c>
      <c r="I55" s="22"/>
      <c r="J55" s="90" t="s">
        <v>40</v>
      </c>
      <c r="K55" s="34">
        <v>52570</v>
      </c>
      <c r="L55" s="43" t="str">
        <f t="shared" si="5"/>
        <v>18h36</v>
      </c>
      <c r="M55" s="2"/>
      <c r="N55" s="31">
        <f t="shared" si="0"/>
        <v>-92536</v>
      </c>
      <c r="O55" s="9"/>
      <c r="P55" s="69" t="str">
        <f t="shared" si="7"/>
        <v/>
      </c>
      <c r="Q55" s="9"/>
      <c r="R55" s="44"/>
      <c r="S55" s="9"/>
      <c r="T55" s="93" t="s">
        <v>40</v>
      </c>
      <c r="U55" s="41">
        <v>59519</v>
      </c>
      <c r="V55" s="43" t="str">
        <f t="shared" si="6"/>
        <v>23h11</v>
      </c>
      <c r="W55" s="2"/>
      <c r="X55" s="32">
        <f t="shared" si="2"/>
        <v>6949</v>
      </c>
      <c r="Y55" s="9"/>
      <c r="Z55" s="69" t="str">
        <f t="shared" si="8"/>
        <v/>
      </c>
      <c r="AA55" s="9"/>
      <c r="AB55" s="49"/>
      <c r="AC55" s="9"/>
    </row>
    <row r="56" spans="1:29" ht="20.100000000000001" customHeight="1" thickTop="1" thickBot="1" x14ac:dyDescent="0.3">
      <c r="A56" s="97"/>
      <c r="B56" s="108" t="s">
        <v>42</v>
      </c>
      <c r="C56" s="95"/>
      <c r="D56" s="113"/>
      <c r="E56" s="289"/>
      <c r="F56" s="99" t="s">
        <v>41</v>
      </c>
      <c r="G56" s="39">
        <v>23582</v>
      </c>
      <c r="H56" s="43" t="str">
        <f t="shared" si="4"/>
        <v>20h45</v>
      </c>
      <c r="I56" s="22"/>
      <c r="J56" s="90" t="s">
        <v>41</v>
      </c>
      <c r="K56" s="34">
        <v>14993</v>
      </c>
      <c r="L56" s="43" t="str">
        <f t="shared" si="5"/>
        <v>18h36</v>
      </c>
      <c r="M56" s="2"/>
      <c r="N56" s="31">
        <f t="shared" si="0"/>
        <v>-8589</v>
      </c>
      <c r="O56" s="9"/>
      <c r="P56" s="69" t="str">
        <f t="shared" si="7"/>
        <v/>
      </c>
      <c r="Q56" s="9"/>
      <c r="R56" s="44"/>
      <c r="S56" s="9"/>
      <c r="T56" s="93" t="s">
        <v>41</v>
      </c>
      <c r="U56" s="41">
        <v>14993</v>
      </c>
      <c r="V56" s="43" t="str">
        <f t="shared" si="6"/>
        <v>23h11</v>
      </c>
      <c r="W56" s="2"/>
      <c r="X56" s="32">
        <f t="shared" si="2"/>
        <v>0</v>
      </c>
      <c r="Y56" s="9"/>
      <c r="Z56" s="69" t="str">
        <f t="shared" si="8"/>
        <v/>
      </c>
      <c r="AA56" s="9"/>
      <c r="AB56" s="49"/>
      <c r="AC56" s="9"/>
    </row>
    <row r="57" spans="1:29" ht="20.100000000000001" customHeight="1" thickTop="1" thickBot="1" x14ac:dyDescent="0.3">
      <c r="A57" s="97"/>
      <c r="B57" s="108" t="s">
        <v>85</v>
      </c>
      <c r="C57" s="95"/>
      <c r="D57" s="113"/>
      <c r="E57" s="289"/>
      <c r="F57" s="99" t="s">
        <v>42</v>
      </c>
      <c r="G57" s="39">
        <v>145934</v>
      </c>
      <c r="H57" s="43" t="str">
        <f t="shared" si="4"/>
        <v>20h45</v>
      </c>
      <c r="I57" s="22"/>
      <c r="J57" s="90" t="s">
        <v>42</v>
      </c>
      <c r="K57" s="34">
        <v>146111</v>
      </c>
      <c r="L57" s="43" t="str">
        <f t="shared" si="5"/>
        <v>18h36</v>
      </c>
      <c r="M57" s="2"/>
      <c r="N57" s="31">
        <f t="shared" si="0"/>
        <v>177</v>
      </c>
      <c r="O57" s="9"/>
      <c r="P57" s="69" t="str">
        <f t="shared" si="7"/>
        <v/>
      </c>
      <c r="Q57" s="9"/>
      <c r="R57" s="44"/>
      <c r="S57" s="9"/>
      <c r="T57" s="93" t="s">
        <v>42</v>
      </c>
      <c r="U57" s="62">
        <v>146111</v>
      </c>
      <c r="V57" s="43" t="str">
        <f t="shared" si="6"/>
        <v>23h11</v>
      </c>
      <c r="W57" s="2"/>
      <c r="X57" s="32">
        <f t="shared" si="2"/>
        <v>0</v>
      </c>
      <c r="Y57" s="9"/>
      <c r="Z57" s="69" t="str">
        <f t="shared" si="8"/>
        <v/>
      </c>
      <c r="AA57" s="9"/>
      <c r="AB57" s="49"/>
      <c r="AC57" s="9"/>
    </row>
    <row r="58" spans="1:29" ht="20.100000000000001" customHeight="1" thickTop="1" thickBot="1" x14ac:dyDescent="0.3">
      <c r="A58" s="97"/>
      <c r="B58" s="108" t="s">
        <v>43</v>
      </c>
      <c r="C58" s="95" t="s">
        <v>121</v>
      </c>
      <c r="D58" s="113" t="s">
        <v>128</v>
      </c>
      <c r="E58" s="289"/>
      <c r="F58" s="99" t="s">
        <v>85</v>
      </c>
      <c r="G58" s="39">
        <v>430686</v>
      </c>
      <c r="H58" s="43" t="str">
        <f t="shared" si="4"/>
        <v>20h45</v>
      </c>
      <c r="I58" s="22"/>
      <c r="J58" s="90" t="s">
        <v>85</v>
      </c>
      <c r="K58" s="34">
        <v>21972</v>
      </c>
      <c r="L58" s="43" t="str">
        <f t="shared" si="5"/>
        <v>18h36</v>
      </c>
      <c r="M58" s="2"/>
      <c r="N58" s="31">
        <f t="shared" si="0"/>
        <v>-408714</v>
      </c>
      <c r="O58" s="9"/>
      <c r="P58" s="69" t="str">
        <f t="shared" si="7"/>
        <v>faut m'expliquer!</v>
      </c>
      <c r="Q58" s="9"/>
      <c r="R58" s="44"/>
      <c r="S58" s="9"/>
      <c r="T58" s="93" t="s">
        <v>85</v>
      </c>
      <c r="U58" s="62">
        <v>17578</v>
      </c>
      <c r="V58" s="43" t="str">
        <f t="shared" si="6"/>
        <v>23h11</v>
      </c>
      <c r="W58" s="2"/>
      <c r="X58" s="32">
        <f t="shared" si="2"/>
        <v>-4394</v>
      </c>
      <c r="Y58" s="9"/>
      <c r="Z58" s="69" t="str">
        <f t="shared" si="8"/>
        <v/>
      </c>
      <c r="AA58" s="9"/>
      <c r="AB58" s="49"/>
      <c r="AC58" s="9"/>
    </row>
    <row r="59" spans="1:29" ht="20.100000000000001" customHeight="1" thickTop="1" thickBot="1" x14ac:dyDescent="0.3">
      <c r="A59" s="97"/>
      <c r="B59" s="108" t="s">
        <v>44</v>
      </c>
      <c r="C59" s="95" t="s">
        <v>119</v>
      </c>
      <c r="D59" s="113"/>
      <c r="E59" s="289"/>
      <c r="F59" s="99" t="s">
        <v>43</v>
      </c>
      <c r="G59" s="39">
        <v>66478</v>
      </c>
      <c r="H59" s="43" t="str">
        <f t="shared" si="4"/>
        <v>20h45</v>
      </c>
      <c r="I59" s="22"/>
      <c r="J59" s="90" t="s">
        <v>43</v>
      </c>
      <c r="K59" s="34">
        <v>37845</v>
      </c>
      <c r="L59" s="43" t="str">
        <f t="shared" si="5"/>
        <v>18h36</v>
      </c>
      <c r="M59" s="2"/>
      <c r="N59" s="31">
        <f t="shared" si="0"/>
        <v>-28633</v>
      </c>
      <c r="O59" s="9"/>
      <c r="P59" s="69" t="str">
        <f t="shared" si="7"/>
        <v/>
      </c>
      <c r="Q59" s="9"/>
      <c r="R59" s="44"/>
      <c r="S59" s="9"/>
      <c r="T59" s="93" t="s">
        <v>43</v>
      </c>
      <c r="U59" s="62">
        <v>44693</v>
      </c>
      <c r="V59" s="43" t="str">
        <f t="shared" si="6"/>
        <v>23h11</v>
      </c>
      <c r="W59" s="2"/>
      <c r="X59" s="32">
        <f t="shared" si="2"/>
        <v>6848</v>
      </c>
      <c r="Y59" s="9"/>
      <c r="Z59" s="69" t="str">
        <f t="shared" si="8"/>
        <v/>
      </c>
      <c r="AA59" s="9"/>
      <c r="AB59" s="49"/>
      <c r="AC59" s="9"/>
    </row>
    <row r="60" spans="1:29" ht="20.100000000000001" customHeight="1" thickTop="1" thickBot="1" x14ac:dyDescent="0.3">
      <c r="A60" s="97"/>
      <c r="B60" s="108" t="s">
        <v>45</v>
      </c>
      <c r="C60" s="95" t="s">
        <v>119</v>
      </c>
      <c r="D60" s="113"/>
      <c r="E60" s="289"/>
      <c r="F60" s="100" t="s">
        <v>44</v>
      </c>
      <c r="G60" s="39">
        <v>2286721</v>
      </c>
      <c r="H60" s="43" t="str">
        <f t="shared" si="4"/>
        <v>20h45</v>
      </c>
      <c r="I60" s="22"/>
      <c r="J60" s="90" t="s">
        <v>44</v>
      </c>
      <c r="K60" s="34">
        <v>2752751</v>
      </c>
      <c r="L60" s="43" t="str">
        <f t="shared" si="5"/>
        <v>18h36</v>
      </c>
      <c r="M60" s="2"/>
      <c r="N60" s="31">
        <f t="shared" si="0"/>
        <v>466030</v>
      </c>
      <c r="O60" s="9"/>
      <c r="P60" s="69" t="str">
        <f t="shared" si="7"/>
        <v/>
      </c>
      <c r="Q60" s="9"/>
      <c r="R60" s="44"/>
      <c r="S60" s="9"/>
      <c r="T60" s="93" t="s">
        <v>44</v>
      </c>
      <c r="U60" s="62">
        <v>2820801</v>
      </c>
      <c r="V60" s="43" t="str">
        <f t="shared" si="6"/>
        <v>23h11</v>
      </c>
      <c r="W60" s="2"/>
      <c r="X60" s="32">
        <f t="shared" si="2"/>
        <v>68050</v>
      </c>
      <c r="Y60" s="9"/>
      <c r="Z60" s="69" t="str">
        <f t="shared" si="8"/>
        <v/>
      </c>
      <c r="AA60" s="9"/>
      <c r="AB60" s="49"/>
      <c r="AC60" s="9"/>
    </row>
    <row r="61" spans="1:29" ht="20.100000000000001" customHeight="1" thickTop="1" thickBot="1" x14ac:dyDescent="0.3">
      <c r="A61" s="97"/>
      <c r="B61" s="108" t="s">
        <v>46</v>
      </c>
      <c r="C61" s="95"/>
      <c r="D61" s="113"/>
      <c r="E61" s="289"/>
      <c r="F61" s="99" t="s">
        <v>45</v>
      </c>
      <c r="G61" s="39">
        <v>674655</v>
      </c>
      <c r="H61" s="43" t="str">
        <f t="shared" si="4"/>
        <v>20h45</v>
      </c>
      <c r="I61" s="22"/>
      <c r="J61" s="90" t="s">
        <v>45</v>
      </c>
      <c r="K61" s="34">
        <v>828877</v>
      </c>
      <c r="L61" s="43" t="str">
        <f t="shared" si="5"/>
        <v>18h36</v>
      </c>
      <c r="M61" s="2"/>
      <c r="N61" s="31">
        <f t="shared" si="0"/>
        <v>154222</v>
      </c>
      <c r="O61" s="9"/>
      <c r="P61" s="69" t="str">
        <f t="shared" si="7"/>
        <v/>
      </c>
      <c r="Q61" s="9"/>
      <c r="R61" s="44"/>
      <c r="S61" s="9"/>
      <c r="T61" s="93" t="s">
        <v>45</v>
      </c>
      <c r="U61" s="62">
        <v>828877</v>
      </c>
      <c r="V61" s="43" t="str">
        <f t="shared" si="6"/>
        <v>23h11</v>
      </c>
      <c r="W61" s="2"/>
      <c r="X61" s="32">
        <f t="shared" si="2"/>
        <v>0</v>
      </c>
      <c r="Y61" s="9"/>
      <c r="Z61" s="69" t="str">
        <f t="shared" si="8"/>
        <v/>
      </c>
      <c r="AA61" s="9"/>
      <c r="AB61" s="49"/>
      <c r="AC61" s="9"/>
    </row>
    <row r="62" spans="1:29" ht="20.100000000000001" customHeight="1" thickTop="1" thickBot="1" x14ac:dyDescent="0.3">
      <c r="A62" s="97"/>
      <c r="B62" s="108" t="s">
        <v>47</v>
      </c>
      <c r="C62" s="95" t="s">
        <v>119</v>
      </c>
      <c r="D62" s="113"/>
      <c r="E62" s="289"/>
      <c r="F62" s="99" t="s">
        <v>46</v>
      </c>
      <c r="G62" s="39">
        <v>262281</v>
      </c>
      <c r="H62" s="43" t="str">
        <f t="shared" si="4"/>
        <v>20h45</v>
      </c>
      <c r="I62" s="22"/>
      <c r="J62" s="90" t="s">
        <v>46</v>
      </c>
      <c r="K62" s="34">
        <v>316346</v>
      </c>
      <c r="L62" s="43" t="str">
        <f t="shared" si="5"/>
        <v>18h36</v>
      </c>
      <c r="M62" s="2"/>
      <c r="N62" s="31">
        <f t="shared" si="0"/>
        <v>54065</v>
      </c>
      <c r="O62" s="9"/>
      <c r="P62" s="69" t="str">
        <f t="shared" si="7"/>
        <v/>
      </c>
      <c r="Q62" s="9"/>
      <c r="R62" s="44"/>
      <c r="S62" s="9"/>
      <c r="T62" s="93" t="s">
        <v>46</v>
      </c>
      <c r="U62" s="62">
        <v>316346</v>
      </c>
      <c r="V62" s="43" t="str">
        <f t="shared" si="6"/>
        <v>23h11</v>
      </c>
      <c r="W62" s="2"/>
      <c r="X62" s="32">
        <f t="shared" si="2"/>
        <v>0</v>
      </c>
      <c r="Y62" s="9"/>
      <c r="Z62" s="69" t="str">
        <f t="shared" si="8"/>
        <v/>
      </c>
      <c r="AA62" s="9"/>
      <c r="AB62" s="49"/>
      <c r="AC62" s="9"/>
    </row>
    <row r="63" spans="1:29" ht="20.100000000000001" customHeight="1" thickTop="1" thickBot="1" x14ac:dyDescent="0.3">
      <c r="A63" s="97"/>
      <c r="B63" s="108" t="s">
        <v>48</v>
      </c>
      <c r="C63" s="95"/>
      <c r="D63" s="113"/>
      <c r="E63" s="289"/>
      <c r="F63" s="99" t="s">
        <v>47</v>
      </c>
      <c r="G63" s="39">
        <v>1064406</v>
      </c>
      <c r="H63" s="43" t="str">
        <f t="shared" si="4"/>
        <v>20h45</v>
      </c>
      <c r="I63" s="22"/>
      <c r="J63" s="90" t="s">
        <v>47</v>
      </c>
      <c r="K63" s="34">
        <v>1237852</v>
      </c>
      <c r="L63" s="43" t="str">
        <f t="shared" si="5"/>
        <v>18h36</v>
      </c>
      <c r="M63" s="2"/>
      <c r="N63" s="31">
        <f t="shared" si="0"/>
        <v>173446</v>
      </c>
      <c r="O63" s="9"/>
      <c r="P63" s="69" t="str">
        <f t="shared" si="7"/>
        <v/>
      </c>
      <c r="Q63" s="9"/>
      <c r="R63" s="44"/>
      <c r="S63" s="9"/>
      <c r="T63" s="93" t="s">
        <v>47</v>
      </c>
      <c r="U63" s="41">
        <v>1332683</v>
      </c>
      <c r="V63" s="43" t="str">
        <f t="shared" si="6"/>
        <v>23h11</v>
      </c>
      <c r="W63" s="2"/>
      <c r="X63" s="32">
        <f t="shared" si="2"/>
        <v>94831</v>
      </c>
      <c r="Y63" s="9"/>
      <c r="Z63" s="69" t="str">
        <f t="shared" si="8"/>
        <v/>
      </c>
      <c r="AA63" s="9"/>
      <c r="AB63" s="49"/>
      <c r="AC63" s="9"/>
    </row>
    <row r="64" spans="1:29" ht="20.100000000000001" customHeight="1" thickTop="1" thickBot="1" x14ac:dyDescent="0.3">
      <c r="A64" s="97"/>
      <c r="B64" s="108" t="s">
        <v>49</v>
      </c>
      <c r="C64" s="95"/>
      <c r="D64" s="113"/>
      <c r="E64" s="289"/>
      <c r="F64" s="99" t="s">
        <v>48</v>
      </c>
      <c r="G64" s="39">
        <v>223202</v>
      </c>
      <c r="H64" s="43" t="str">
        <f t="shared" si="4"/>
        <v>20h45</v>
      </c>
      <c r="I64" s="22"/>
      <c r="J64" s="90" t="s">
        <v>48</v>
      </c>
      <c r="K64" s="34">
        <v>150008</v>
      </c>
      <c r="L64" s="43" t="str">
        <f t="shared" si="5"/>
        <v>18h36</v>
      </c>
      <c r="M64" s="2"/>
      <c r="N64" s="31">
        <f t="shared" si="0"/>
        <v>-73194</v>
      </c>
      <c r="O64" s="9"/>
      <c r="P64" s="69" t="str">
        <f t="shared" si="7"/>
        <v/>
      </c>
      <c r="Q64" s="9"/>
      <c r="R64" s="44"/>
      <c r="S64" s="9"/>
      <c r="T64" s="93" t="s">
        <v>48</v>
      </c>
      <c r="U64" s="41">
        <v>165056</v>
      </c>
      <c r="V64" s="43" t="str">
        <f t="shared" si="6"/>
        <v>23h11</v>
      </c>
      <c r="W64" s="2"/>
      <c r="X64" s="32">
        <f t="shared" si="2"/>
        <v>15048</v>
      </c>
      <c r="Y64" s="9"/>
      <c r="Z64" s="69" t="str">
        <f t="shared" si="8"/>
        <v/>
      </c>
      <c r="AA64" s="9"/>
      <c r="AB64" s="49"/>
      <c r="AC64" s="9"/>
    </row>
    <row r="65" spans="1:29" ht="20.100000000000001" customHeight="1" thickTop="1" thickBot="1" x14ac:dyDescent="0.3">
      <c r="A65" s="97"/>
      <c r="B65" s="108" t="s">
        <v>50</v>
      </c>
      <c r="C65" s="95"/>
      <c r="D65" s="113"/>
      <c r="E65" s="289"/>
      <c r="F65" s="99" t="s">
        <v>49</v>
      </c>
      <c r="G65" s="39">
        <v>107358</v>
      </c>
      <c r="H65" s="43" t="str">
        <f t="shared" si="4"/>
        <v>20h45</v>
      </c>
      <c r="I65" s="22"/>
      <c r="J65" s="90" t="s">
        <v>49</v>
      </c>
      <c r="K65" s="34">
        <v>27537</v>
      </c>
      <c r="L65" s="43" t="str">
        <f t="shared" si="5"/>
        <v>18h36</v>
      </c>
      <c r="M65" s="2"/>
      <c r="N65" s="31">
        <f t="shared" si="0"/>
        <v>-79821</v>
      </c>
      <c r="O65" s="9"/>
      <c r="P65" s="69" t="str">
        <f t="shared" si="7"/>
        <v/>
      </c>
      <c r="Q65" s="9"/>
      <c r="R65" s="44"/>
      <c r="S65" s="9"/>
      <c r="T65" s="93" t="s">
        <v>49</v>
      </c>
      <c r="U65" s="41">
        <v>27537</v>
      </c>
      <c r="V65" s="43" t="str">
        <f t="shared" si="6"/>
        <v>23h11</v>
      </c>
      <c r="W65" s="2"/>
      <c r="X65" s="32">
        <f t="shared" si="2"/>
        <v>0</v>
      </c>
      <c r="Y65" s="9"/>
      <c r="Z65" s="69" t="str">
        <f t="shared" si="8"/>
        <v/>
      </c>
      <c r="AA65" s="9"/>
      <c r="AB65" s="49"/>
      <c r="AC65" s="9"/>
    </row>
    <row r="66" spans="1:29" ht="20.100000000000001" customHeight="1" thickTop="1" thickBot="1" x14ac:dyDescent="0.3">
      <c r="A66" s="97"/>
      <c r="B66" s="108" t="s">
        <v>51</v>
      </c>
      <c r="C66" s="95" t="s">
        <v>121</v>
      </c>
      <c r="D66" s="113"/>
      <c r="E66" s="289"/>
      <c r="F66" s="99" t="s">
        <v>50</v>
      </c>
      <c r="G66" s="39">
        <v>366389</v>
      </c>
      <c r="H66" s="43" t="str">
        <f t="shared" si="4"/>
        <v>20h45</v>
      </c>
      <c r="I66" s="22"/>
      <c r="J66" s="90" t="s">
        <v>50</v>
      </c>
      <c r="K66" s="34">
        <v>250195</v>
      </c>
      <c r="L66" s="43" t="str">
        <f t="shared" si="5"/>
        <v>18h36</v>
      </c>
      <c r="M66" s="2"/>
      <c r="N66" s="31">
        <f t="shared" si="0"/>
        <v>-116194</v>
      </c>
      <c r="O66" s="9"/>
      <c r="P66" s="69" t="str">
        <f t="shared" si="7"/>
        <v>faut m'expliquer!</v>
      </c>
      <c r="Q66" s="9"/>
      <c r="R66" s="44"/>
      <c r="S66" s="9"/>
      <c r="T66" s="93" t="s">
        <v>50</v>
      </c>
      <c r="U66" s="41">
        <v>250195</v>
      </c>
      <c r="V66" s="43" t="str">
        <f t="shared" si="6"/>
        <v>23h11</v>
      </c>
      <c r="W66" s="2"/>
      <c r="X66" s="32">
        <f t="shared" si="2"/>
        <v>0</v>
      </c>
      <c r="Y66" s="9"/>
      <c r="Z66" s="69" t="str">
        <f t="shared" si="8"/>
        <v/>
      </c>
      <c r="AA66" s="9"/>
      <c r="AB66" s="49"/>
      <c r="AC66" s="9"/>
    </row>
    <row r="67" spans="1:29" ht="20.100000000000001" customHeight="1" thickTop="1" thickBot="1" x14ac:dyDescent="0.3">
      <c r="A67" s="97"/>
      <c r="B67" s="108" t="s">
        <v>52</v>
      </c>
      <c r="C67" s="95"/>
      <c r="D67" s="113"/>
      <c r="E67" s="289"/>
      <c r="F67" s="99" t="s">
        <v>51</v>
      </c>
      <c r="G67" s="39">
        <v>69300</v>
      </c>
      <c r="H67" s="43" t="str">
        <f t="shared" si="4"/>
        <v>20h45</v>
      </c>
      <c r="I67" s="22"/>
      <c r="J67" s="90" t="s">
        <v>51</v>
      </c>
      <c r="K67" s="34">
        <v>57830</v>
      </c>
      <c r="L67" s="43" t="str">
        <f t="shared" si="5"/>
        <v>18h36</v>
      </c>
      <c r="M67" s="2"/>
      <c r="N67" s="31">
        <f t="shared" si="0"/>
        <v>-11470</v>
      </c>
      <c r="O67" s="9"/>
      <c r="P67" s="69" t="str">
        <f t="shared" si="7"/>
        <v/>
      </c>
      <c r="Q67" s="9"/>
      <c r="R67" s="44"/>
      <c r="S67" s="9"/>
      <c r="T67" s="93" t="s">
        <v>51</v>
      </c>
      <c r="U67" s="62">
        <v>66322</v>
      </c>
      <c r="V67" s="43" t="str">
        <f t="shared" si="6"/>
        <v>23h11</v>
      </c>
      <c r="W67" s="2"/>
      <c r="X67" s="32">
        <f t="shared" si="2"/>
        <v>8492</v>
      </c>
      <c r="Y67" s="9"/>
      <c r="Z67" s="69" t="str">
        <f t="shared" si="8"/>
        <v/>
      </c>
      <c r="AA67" s="9"/>
      <c r="AB67" s="49"/>
      <c r="AC67" s="9"/>
    </row>
    <row r="68" spans="1:29" ht="20.100000000000001" customHeight="1" thickTop="1" thickBot="1" x14ac:dyDescent="0.3">
      <c r="A68" s="97"/>
      <c r="B68" s="108" t="s">
        <v>86</v>
      </c>
      <c r="C68" s="95"/>
      <c r="D68" s="113" t="s">
        <v>127</v>
      </c>
      <c r="E68" s="289"/>
      <c r="F68" s="99" t="s">
        <v>52</v>
      </c>
      <c r="G68" s="39">
        <v>225748</v>
      </c>
      <c r="H68" s="43" t="str">
        <f t="shared" si="4"/>
        <v>20h45</v>
      </c>
      <c r="I68" s="22"/>
      <c r="J68" s="94" t="s">
        <v>94</v>
      </c>
      <c r="K68" s="34">
        <v>0</v>
      </c>
      <c r="L68" s="43" t="str">
        <f t="shared" si="5"/>
        <v>18h36</v>
      </c>
      <c r="M68" s="2"/>
      <c r="N68" s="31">
        <f t="shared" si="0"/>
        <v>-225748</v>
      </c>
      <c r="O68" s="9"/>
      <c r="P68" s="69" t="str">
        <f t="shared" si="7"/>
        <v>faut m'expliquer!</v>
      </c>
      <c r="Q68" s="9"/>
      <c r="R68" s="44"/>
      <c r="S68" s="9"/>
      <c r="T68" s="114" t="s">
        <v>129</v>
      </c>
      <c r="U68" s="62">
        <v>0</v>
      </c>
      <c r="V68" s="43" t="str">
        <f t="shared" si="6"/>
        <v>23h11</v>
      </c>
      <c r="W68" s="2"/>
      <c r="X68" s="32">
        <f t="shared" si="2"/>
        <v>0</v>
      </c>
      <c r="Y68" s="9"/>
      <c r="Z68" s="69" t="str">
        <f t="shared" si="8"/>
        <v/>
      </c>
      <c r="AA68" s="9"/>
      <c r="AB68" s="49"/>
      <c r="AC68" s="9"/>
    </row>
    <row r="69" spans="1:29" ht="20.100000000000001" customHeight="1" thickTop="1" thickBot="1" x14ac:dyDescent="0.3">
      <c r="A69" s="97"/>
      <c r="B69" s="108" t="s">
        <v>53</v>
      </c>
      <c r="C69" s="95"/>
      <c r="D69" s="113"/>
      <c r="E69" s="289"/>
      <c r="F69" s="99" t="s">
        <v>86</v>
      </c>
      <c r="G69" s="39">
        <v>263338</v>
      </c>
      <c r="H69" s="43" t="str">
        <f t="shared" si="4"/>
        <v>20h45</v>
      </c>
      <c r="I69" s="22"/>
      <c r="J69" s="90" t="s">
        <v>86</v>
      </c>
      <c r="K69" s="34">
        <v>111301</v>
      </c>
      <c r="L69" s="43" t="str">
        <f t="shared" si="5"/>
        <v>18h36</v>
      </c>
      <c r="M69" s="2"/>
      <c r="N69" s="31">
        <f t="shared" si="0"/>
        <v>-152037</v>
      </c>
      <c r="O69" s="9"/>
      <c r="P69" s="69" t="str">
        <f t="shared" si="7"/>
        <v>faut m'expliquer!</v>
      </c>
      <c r="Q69" s="9"/>
      <c r="R69" s="44"/>
      <c r="S69" s="9"/>
      <c r="T69" s="93" t="s">
        <v>86</v>
      </c>
      <c r="U69" s="62">
        <v>168820</v>
      </c>
      <c r="V69" s="43" t="str">
        <f t="shared" si="6"/>
        <v>23h11</v>
      </c>
      <c r="W69" s="2"/>
      <c r="X69" s="32">
        <f t="shared" si="2"/>
        <v>57519</v>
      </c>
      <c r="Y69" s="9"/>
      <c r="Z69" s="69" t="str">
        <f t="shared" si="8"/>
        <v/>
      </c>
      <c r="AA69" s="9"/>
      <c r="AB69" s="49"/>
      <c r="AC69" s="9"/>
    </row>
    <row r="70" spans="1:29" ht="20.100000000000001" customHeight="1" thickTop="1" thickBot="1" x14ac:dyDescent="0.3">
      <c r="A70" s="97"/>
      <c r="B70" s="108" t="s">
        <v>54</v>
      </c>
      <c r="C70" s="95" t="s">
        <v>119</v>
      </c>
      <c r="D70" s="113"/>
      <c r="E70" s="289"/>
      <c r="F70" s="99" t="s">
        <v>53</v>
      </c>
      <c r="G70" s="39">
        <v>415366</v>
      </c>
      <c r="H70" s="43" t="str">
        <f t="shared" si="4"/>
        <v>20h45</v>
      </c>
      <c r="I70" s="22"/>
      <c r="J70" s="90" t="s">
        <v>53</v>
      </c>
      <c r="K70" s="34">
        <v>455366</v>
      </c>
      <c r="L70" s="43" t="str">
        <f t="shared" si="5"/>
        <v>18h36</v>
      </c>
      <c r="M70" s="2"/>
      <c r="N70" s="31">
        <f t="shared" si="0"/>
        <v>40000</v>
      </c>
      <c r="O70" s="9"/>
      <c r="P70" s="69" t="str">
        <f t="shared" si="7"/>
        <v/>
      </c>
      <c r="Q70" s="9"/>
      <c r="R70" s="44"/>
      <c r="S70" s="9"/>
      <c r="T70" s="93" t="s">
        <v>53</v>
      </c>
      <c r="U70" s="62">
        <v>455366</v>
      </c>
      <c r="V70" s="43" t="str">
        <f t="shared" si="6"/>
        <v>23h11</v>
      </c>
      <c r="W70" s="2"/>
      <c r="X70" s="32">
        <f t="shared" si="2"/>
        <v>0</v>
      </c>
      <c r="Y70" s="9"/>
      <c r="Z70" s="69" t="str">
        <f t="shared" si="8"/>
        <v/>
      </c>
      <c r="AA70" s="9"/>
      <c r="AB70" s="49"/>
      <c r="AC70" s="9"/>
    </row>
    <row r="71" spans="1:29" ht="20.100000000000001" customHeight="1" thickTop="1" thickBot="1" x14ac:dyDescent="0.3">
      <c r="A71" s="97"/>
      <c r="B71" s="108" t="s">
        <v>55</v>
      </c>
      <c r="C71" s="95"/>
      <c r="D71" s="113"/>
      <c r="E71" s="289"/>
      <c r="F71" s="99" t="s">
        <v>54</v>
      </c>
      <c r="G71" s="39">
        <v>99678</v>
      </c>
      <c r="H71" s="43" t="str">
        <f t="shared" si="4"/>
        <v>20h45</v>
      </c>
      <c r="I71" s="22"/>
      <c r="J71" s="90" t="s">
        <v>54</v>
      </c>
      <c r="K71" s="34">
        <v>14292</v>
      </c>
      <c r="L71" s="43" t="str">
        <f t="shared" si="5"/>
        <v>18h36</v>
      </c>
      <c r="M71" s="2"/>
      <c r="N71" s="31">
        <f t="shared" si="0"/>
        <v>-85386</v>
      </c>
      <c r="O71" s="9"/>
      <c r="P71" s="69" t="str">
        <f t="shared" si="7"/>
        <v/>
      </c>
      <c r="Q71" s="9"/>
      <c r="R71" s="44"/>
      <c r="S71" s="9"/>
      <c r="T71" s="93" t="s">
        <v>54</v>
      </c>
      <c r="U71" s="62">
        <v>61497</v>
      </c>
      <c r="V71" s="43" t="str">
        <f t="shared" si="6"/>
        <v>23h11</v>
      </c>
      <c r="W71" s="2"/>
      <c r="X71" s="32">
        <f t="shared" si="2"/>
        <v>47205</v>
      </c>
      <c r="Y71" s="9"/>
      <c r="Z71" s="69" t="str">
        <f t="shared" si="8"/>
        <v/>
      </c>
      <c r="AA71" s="9"/>
      <c r="AB71" s="49"/>
      <c r="AC71" s="9"/>
    </row>
    <row r="72" spans="1:29" ht="20.100000000000001" customHeight="1" thickTop="1" thickBot="1" x14ac:dyDescent="0.3">
      <c r="A72" s="97"/>
      <c r="B72" s="108" t="s">
        <v>56</v>
      </c>
      <c r="C72" s="95"/>
      <c r="D72" s="113"/>
      <c r="E72" s="289"/>
      <c r="F72" s="99" t="s">
        <v>55</v>
      </c>
      <c r="G72" s="39">
        <v>32109</v>
      </c>
      <c r="H72" s="43" t="str">
        <f t="shared" si="4"/>
        <v>20h45</v>
      </c>
      <c r="I72" s="22"/>
      <c r="J72" s="90" t="s">
        <v>55</v>
      </c>
      <c r="K72" s="34">
        <v>65259</v>
      </c>
      <c r="L72" s="43" t="str">
        <f t="shared" si="5"/>
        <v>18h36</v>
      </c>
      <c r="M72" s="2"/>
      <c r="N72" s="31">
        <f t="shared" si="0"/>
        <v>33150</v>
      </c>
      <c r="O72" s="9"/>
      <c r="P72" s="69" t="str">
        <f t="shared" si="7"/>
        <v/>
      </c>
      <c r="Q72" s="9"/>
      <c r="R72" s="44"/>
      <c r="S72" s="9"/>
      <c r="T72" s="93" t="s">
        <v>55</v>
      </c>
      <c r="U72" s="62">
        <v>85856</v>
      </c>
      <c r="V72" s="43" t="str">
        <f t="shared" si="6"/>
        <v>23h11</v>
      </c>
      <c r="W72" s="2"/>
      <c r="X72" s="32">
        <f t="shared" si="2"/>
        <v>20597</v>
      </c>
      <c r="Y72" s="9"/>
      <c r="Z72" s="69" t="str">
        <f t="shared" si="8"/>
        <v/>
      </c>
      <c r="AA72" s="9"/>
      <c r="AB72" s="49"/>
      <c r="AC72" s="9"/>
    </row>
    <row r="73" spans="1:29" ht="20.100000000000001" customHeight="1" thickTop="1" thickBot="1" x14ac:dyDescent="0.3">
      <c r="A73" s="97"/>
      <c r="B73" s="108" t="s">
        <v>57</v>
      </c>
      <c r="C73" s="95"/>
      <c r="D73" s="113"/>
      <c r="E73" s="289"/>
      <c r="F73" s="99" t="s">
        <v>56</v>
      </c>
      <c r="G73" s="39">
        <v>19022</v>
      </c>
      <c r="H73" s="43" t="str">
        <f t="shared" si="4"/>
        <v>20h45</v>
      </c>
      <c r="I73" s="22"/>
      <c r="J73" s="94" t="s">
        <v>94</v>
      </c>
      <c r="K73" s="34">
        <v>0</v>
      </c>
      <c r="L73" s="43" t="str">
        <f t="shared" si="5"/>
        <v>18h36</v>
      </c>
      <c r="M73" s="2"/>
      <c r="N73" s="31">
        <f t="shared" si="0"/>
        <v>-19022</v>
      </c>
      <c r="O73" s="9"/>
      <c r="P73" s="69" t="str">
        <f t="shared" si="7"/>
        <v/>
      </c>
      <c r="Q73" s="9"/>
      <c r="R73" s="44"/>
      <c r="S73" s="9"/>
      <c r="T73" s="114" t="s">
        <v>129</v>
      </c>
      <c r="U73" s="62">
        <v>0</v>
      </c>
      <c r="V73" s="43" t="str">
        <f t="shared" si="6"/>
        <v>23h11</v>
      </c>
      <c r="W73" s="2"/>
      <c r="X73" s="32">
        <f t="shared" si="2"/>
        <v>0</v>
      </c>
      <c r="Y73" s="9"/>
      <c r="Z73" s="69" t="str">
        <f t="shared" si="8"/>
        <v/>
      </c>
      <c r="AA73" s="9"/>
      <c r="AB73" s="49"/>
      <c r="AC73" s="9"/>
    </row>
    <row r="74" spans="1:29" ht="20.100000000000001" customHeight="1" thickTop="1" thickBot="1" x14ac:dyDescent="0.3">
      <c r="A74" s="97"/>
      <c r="B74" s="108" t="s">
        <v>58</v>
      </c>
      <c r="C74" s="95"/>
      <c r="D74" s="113"/>
      <c r="E74" s="289"/>
      <c r="F74" s="99" t="s">
        <v>57</v>
      </c>
      <c r="G74" s="39">
        <v>68024</v>
      </c>
      <c r="H74" s="43" t="str">
        <f t="shared" si="4"/>
        <v>20h45</v>
      </c>
      <c r="I74" s="22"/>
      <c r="J74" s="90" t="s">
        <v>57</v>
      </c>
      <c r="K74" s="34">
        <v>21840</v>
      </c>
      <c r="L74" s="43" t="str">
        <f t="shared" si="5"/>
        <v>18h36</v>
      </c>
      <c r="M74" s="2"/>
      <c r="N74" s="31">
        <f t="shared" si="0"/>
        <v>-46184</v>
      </c>
      <c r="O74" s="9"/>
      <c r="P74" s="69" t="str">
        <f t="shared" si="7"/>
        <v/>
      </c>
      <c r="Q74" s="9"/>
      <c r="R74" s="44"/>
      <c r="S74" s="9"/>
      <c r="T74" s="93" t="s">
        <v>57</v>
      </c>
      <c r="U74" s="62">
        <v>21840</v>
      </c>
      <c r="V74" s="43" t="str">
        <f t="shared" si="6"/>
        <v>23h11</v>
      </c>
      <c r="W74" s="2"/>
      <c r="X74" s="32">
        <f t="shared" si="2"/>
        <v>0</v>
      </c>
      <c r="Y74" s="9"/>
      <c r="Z74" s="69" t="str">
        <f t="shared" si="8"/>
        <v/>
      </c>
      <c r="AA74" s="9"/>
      <c r="AB74" s="49"/>
      <c r="AC74" s="9"/>
    </row>
    <row r="75" spans="1:29" ht="20.100000000000001" customHeight="1" thickTop="1" thickBot="1" x14ac:dyDescent="0.3">
      <c r="A75" s="97"/>
      <c r="B75" s="108" t="s">
        <v>59</v>
      </c>
      <c r="C75" s="95"/>
      <c r="D75" s="113"/>
      <c r="E75" s="289"/>
      <c r="F75" s="99" t="s">
        <v>58</v>
      </c>
      <c r="G75" s="39">
        <v>74534</v>
      </c>
      <c r="H75" s="43" t="str">
        <f t="shared" si="4"/>
        <v>20h45</v>
      </c>
      <c r="I75" s="22"/>
      <c r="J75" s="90" t="s">
        <v>58</v>
      </c>
      <c r="K75" s="34">
        <v>72035</v>
      </c>
      <c r="L75" s="43" t="str">
        <f t="shared" si="5"/>
        <v>18h36</v>
      </c>
      <c r="M75" s="2"/>
      <c r="N75" s="31">
        <f t="shared" si="0"/>
        <v>-2499</v>
      </c>
      <c r="O75" s="9"/>
      <c r="P75" s="69" t="str">
        <f t="shared" si="7"/>
        <v/>
      </c>
      <c r="Q75" s="9"/>
      <c r="R75" s="44"/>
      <c r="S75" s="9"/>
      <c r="T75" s="93" t="s">
        <v>58</v>
      </c>
      <c r="U75" s="41">
        <v>57628</v>
      </c>
      <c r="V75" s="43" t="str">
        <f t="shared" si="6"/>
        <v>23h11</v>
      </c>
      <c r="W75" s="2"/>
      <c r="X75" s="32">
        <f t="shared" si="2"/>
        <v>-14407</v>
      </c>
      <c r="Y75" s="9"/>
      <c r="Z75" s="69" t="str">
        <f t="shared" si="8"/>
        <v/>
      </c>
      <c r="AA75" s="9"/>
      <c r="AB75" s="49"/>
      <c r="AC75" s="9"/>
    </row>
    <row r="76" spans="1:29" ht="20.100000000000001" customHeight="1" thickTop="1" thickBot="1" x14ac:dyDescent="0.3">
      <c r="A76" s="97"/>
      <c r="B76" s="108" t="s">
        <v>60</v>
      </c>
      <c r="C76" s="95" t="s">
        <v>123</v>
      </c>
      <c r="D76" s="113" t="s">
        <v>122</v>
      </c>
      <c r="E76" s="289"/>
      <c r="F76" s="99" t="s">
        <v>59</v>
      </c>
      <c r="G76" s="39">
        <v>24303</v>
      </c>
      <c r="H76" s="43" t="str">
        <f t="shared" si="4"/>
        <v>20h45</v>
      </c>
      <c r="I76" s="22"/>
      <c r="J76" s="90" t="s">
        <v>59</v>
      </c>
      <c r="K76" s="34">
        <v>43229</v>
      </c>
      <c r="L76" s="43" t="str">
        <f t="shared" si="5"/>
        <v>18h36</v>
      </c>
      <c r="M76" s="2"/>
      <c r="N76" s="31">
        <f t="shared" si="0"/>
        <v>18926</v>
      </c>
      <c r="O76" s="9"/>
      <c r="P76" s="69" t="str">
        <f t="shared" ref="P76:P110" si="9">IF(N76&lt;-100000,"faut m'expliquer!","")</f>
        <v/>
      </c>
      <c r="Q76" s="9"/>
      <c r="R76" s="44"/>
      <c r="S76" s="9"/>
      <c r="T76" s="93" t="s">
        <v>59</v>
      </c>
      <c r="U76" s="41">
        <v>47840</v>
      </c>
      <c r="V76" s="43" t="str">
        <f t="shared" si="6"/>
        <v>23h11</v>
      </c>
      <c r="W76" s="2"/>
      <c r="X76" s="32">
        <f t="shared" ref="X76:X115" si="10">U76-K76</f>
        <v>4611</v>
      </c>
      <c r="Y76" s="9"/>
      <c r="Z76" s="69" t="str">
        <f t="shared" ref="Z76:Z100" si="11">IF(X76&lt;-100000,"faut m'expliquer!","")</f>
        <v/>
      </c>
      <c r="AA76" s="9"/>
      <c r="AB76" s="49"/>
      <c r="AC76" s="9"/>
    </row>
    <row r="77" spans="1:29" ht="20.100000000000001" customHeight="1" thickTop="1" thickBot="1" x14ac:dyDescent="0.3">
      <c r="A77" s="97"/>
      <c r="B77" s="108" t="s">
        <v>61</v>
      </c>
      <c r="C77" s="95"/>
      <c r="D77" s="113"/>
      <c r="E77" s="289"/>
      <c r="F77" s="99" t="s">
        <v>60</v>
      </c>
      <c r="G77" s="39">
        <v>116457</v>
      </c>
      <c r="H77" s="43" t="str">
        <f t="shared" ref="H77:H115" si="12">H76</f>
        <v>20h45</v>
      </c>
      <c r="I77" s="22"/>
      <c r="J77" s="90" t="s">
        <v>60</v>
      </c>
      <c r="K77" s="34">
        <v>37735</v>
      </c>
      <c r="L77" s="43" t="str">
        <f t="shared" ref="L77:L115" si="13">L76</f>
        <v>18h36</v>
      </c>
      <c r="M77" s="2"/>
      <c r="N77" s="31">
        <f t="shared" ref="N77:N107" si="14">K77-G77</f>
        <v>-78722</v>
      </c>
      <c r="O77" s="9"/>
      <c r="P77" s="69" t="str">
        <f t="shared" si="9"/>
        <v/>
      </c>
      <c r="Q77" s="9"/>
      <c r="R77" s="44"/>
      <c r="S77" s="9"/>
      <c r="T77" s="93" t="s">
        <v>60</v>
      </c>
      <c r="U77" s="62">
        <v>30188</v>
      </c>
      <c r="V77" s="43" t="str">
        <f t="shared" ref="V77:V115" si="15">V76</f>
        <v>23h11</v>
      </c>
      <c r="W77" s="2"/>
      <c r="X77" s="32">
        <f t="shared" si="10"/>
        <v>-7547</v>
      </c>
      <c r="Y77" s="9"/>
      <c r="Z77" s="69" t="str">
        <f t="shared" si="11"/>
        <v/>
      </c>
      <c r="AA77" s="9"/>
      <c r="AB77" s="49"/>
      <c r="AC77" s="9"/>
    </row>
    <row r="78" spans="1:29" ht="20.100000000000001" customHeight="1" thickTop="1" thickBot="1" x14ac:dyDescent="0.3">
      <c r="A78" s="97"/>
      <c r="B78" s="108" t="s">
        <v>62</v>
      </c>
      <c r="C78" s="95"/>
      <c r="D78" s="113"/>
      <c r="E78" s="289"/>
      <c r="F78" s="99" t="s">
        <v>61</v>
      </c>
      <c r="G78" s="39">
        <v>18551</v>
      </c>
      <c r="H78" s="43" t="str">
        <f t="shared" si="12"/>
        <v>20h45</v>
      </c>
      <c r="I78" s="22"/>
      <c r="J78" s="90" t="s">
        <v>61</v>
      </c>
      <c r="K78" s="34">
        <v>13666</v>
      </c>
      <c r="L78" s="43" t="str">
        <f t="shared" si="13"/>
        <v>18h36</v>
      </c>
      <c r="M78" s="2"/>
      <c r="N78" s="31">
        <f t="shared" si="14"/>
        <v>-4885</v>
      </c>
      <c r="O78" s="9"/>
      <c r="P78" s="69" t="str">
        <f t="shared" si="9"/>
        <v/>
      </c>
      <c r="Q78" s="9"/>
      <c r="R78" s="44"/>
      <c r="S78" s="9"/>
      <c r="T78" s="93" t="s">
        <v>61</v>
      </c>
      <c r="U78" s="62">
        <v>13666</v>
      </c>
      <c r="V78" s="43" t="str">
        <f t="shared" si="15"/>
        <v>23h11</v>
      </c>
      <c r="W78" s="2"/>
      <c r="X78" s="32">
        <f t="shared" si="10"/>
        <v>0</v>
      </c>
      <c r="Y78" s="9"/>
      <c r="Z78" s="69" t="str">
        <f t="shared" si="11"/>
        <v/>
      </c>
      <c r="AA78" s="9"/>
      <c r="AB78" s="49"/>
      <c r="AC78" s="9"/>
    </row>
    <row r="79" spans="1:29" ht="20.100000000000001" customHeight="1" thickTop="1" thickBot="1" x14ac:dyDescent="0.3">
      <c r="A79" s="97"/>
      <c r="B79" s="108" t="s">
        <v>63</v>
      </c>
      <c r="C79" s="95"/>
      <c r="D79" s="113"/>
      <c r="E79" s="289"/>
      <c r="F79" s="99" t="s">
        <v>62</v>
      </c>
      <c r="G79" s="39">
        <v>483143</v>
      </c>
      <c r="H79" s="43" t="str">
        <f t="shared" si="12"/>
        <v>20h45</v>
      </c>
      <c r="I79" s="22"/>
      <c r="J79" s="90" t="s">
        <v>62</v>
      </c>
      <c r="K79" s="34">
        <v>800436</v>
      </c>
      <c r="L79" s="43" t="str">
        <f t="shared" si="13"/>
        <v>18h36</v>
      </c>
      <c r="M79" s="2"/>
      <c r="N79" s="31">
        <f t="shared" si="14"/>
        <v>317293</v>
      </c>
      <c r="O79" s="9"/>
      <c r="P79" s="69" t="str">
        <f t="shared" si="9"/>
        <v/>
      </c>
      <c r="Q79" s="9"/>
      <c r="R79" s="44"/>
      <c r="S79" s="9"/>
      <c r="T79" s="93" t="s">
        <v>62</v>
      </c>
      <c r="U79" s="62">
        <v>642748</v>
      </c>
      <c r="V79" s="43" t="str">
        <f t="shared" si="15"/>
        <v>23h11</v>
      </c>
      <c r="W79" s="2"/>
      <c r="X79" s="32">
        <f t="shared" si="10"/>
        <v>-157688</v>
      </c>
      <c r="Y79" s="9"/>
      <c r="Z79" s="69" t="str">
        <f t="shared" si="11"/>
        <v>faut m'expliquer!</v>
      </c>
      <c r="AA79" s="9"/>
      <c r="AB79" s="49"/>
      <c r="AC79" s="9"/>
    </row>
    <row r="80" spans="1:29" ht="20.100000000000001" customHeight="1" thickTop="1" thickBot="1" x14ac:dyDescent="0.3">
      <c r="A80" s="97"/>
      <c r="B80" s="108" t="s">
        <v>64</v>
      </c>
      <c r="C80" s="95"/>
      <c r="D80" s="113"/>
      <c r="E80" s="289"/>
      <c r="F80" s="99" t="s">
        <v>63</v>
      </c>
      <c r="G80" s="39">
        <v>116571</v>
      </c>
      <c r="H80" s="43" t="str">
        <f t="shared" si="12"/>
        <v>20h45</v>
      </c>
      <c r="I80" s="22"/>
      <c r="J80" s="90" t="s">
        <v>63</v>
      </c>
      <c r="K80" s="34">
        <v>117771</v>
      </c>
      <c r="L80" s="43" t="str">
        <f t="shared" si="13"/>
        <v>18h36</v>
      </c>
      <c r="M80" s="2"/>
      <c r="N80" s="31">
        <f t="shared" si="14"/>
        <v>1200</v>
      </c>
      <c r="O80" s="9"/>
      <c r="P80" s="69" t="str">
        <f t="shared" si="9"/>
        <v/>
      </c>
      <c r="Q80" s="9"/>
      <c r="R80" s="44"/>
      <c r="S80" s="9"/>
      <c r="T80" s="92" t="s">
        <v>63</v>
      </c>
      <c r="U80" s="62">
        <v>117771</v>
      </c>
      <c r="V80" s="43" t="str">
        <f t="shared" si="15"/>
        <v>23h11</v>
      </c>
      <c r="W80" s="2"/>
      <c r="X80" s="32">
        <f t="shared" si="10"/>
        <v>0</v>
      </c>
      <c r="Y80" s="9"/>
      <c r="Z80" s="69" t="str">
        <f t="shared" si="11"/>
        <v/>
      </c>
      <c r="AA80" s="9"/>
      <c r="AB80" s="49"/>
      <c r="AC80" s="9"/>
    </row>
    <row r="81" spans="1:29" ht="20.100000000000001" customHeight="1" thickTop="1" thickBot="1" x14ac:dyDescent="0.3">
      <c r="A81" s="97"/>
      <c r="B81" s="108" t="s">
        <v>65</v>
      </c>
      <c r="C81" s="95" t="s">
        <v>121</v>
      </c>
      <c r="D81" s="113" t="s">
        <v>122</v>
      </c>
      <c r="E81" s="289"/>
      <c r="F81" s="99" t="s">
        <v>64</v>
      </c>
      <c r="G81" s="39">
        <v>147560</v>
      </c>
      <c r="H81" s="43" t="str">
        <f t="shared" si="12"/>
        <v>20h45</v>
      </c>
      <c r="I81" s="22"/>
      <c r="J81" s="90" t="s">
        <v>64</v>
      </c>
      <c r="K81" s="34">
        <v>102399</v>
      </c>
      <c r="L81" s="43" t="str">
        <f t="shared" si="13"/>
        <v>18h36</v>
      </c>
      <c r="M81" s="2"/>
      <c r="N81" s="31">
        <f t="shared" si="14"/>
        <v>-45161</v>
      </c>
      <c r="O81" s="9"/>
      <c r="P81" s="69" t="str">
        <f t="shared" si="9"/>
        <v/>
      </c>
      <c r="Q81" s="9"/>
      <c r="R81" s="44"/>
      <c r="S81" s="9"/>
      <c r="T81" s="92" t="s">
        <v>64</v>
      </c>
      <c r="U81" s="62">
        <v>66368</v>
      </c>
      <c r="V81" s="43" t="str">
        <f t="shared" si="15"/>
        <v>23h11</v>
      </c>
      <c r="W81" s="2"/>
      <c r="X81" s="32">
        <f t="shared" si="10"/>
        <v>-36031</v>
      </c>
      <c r="Y81" s="9"/>
      <c r="Z81" s="69" t="str">
        <f t="shared" si="11"/>
        <v/>
      </c>
      <c r="AA81" s="9"/>
      <c r="AB81" s="49"/>
      <c r="AC81" s="9"/>
    </row>
    <row r="82" spans="1:29" ht="20.100000000000001" customHeight="1" thickTop="1" thickBot="1" x14ac:dyDescent="0.3">
      <c r="A82" s="97"/>
      <c r="B82" s="108" t="s">
        <v>66</v>
      </c>
      <c r="C82" s="95"/>
      <c r="D82" s="113"/>
      <c r="E82" s="289"/>
      <c r="F82" s="99" t="s">
        <v>65</v>
      </c>
      <c r="G82" s="39">
        <v>110659</v>
      </c>
      <c r="H82" s="43" t="str">
        <f t="shared" si="12"/>
        <v>20h45</v>
      </c>
      <c r="I82" s="22"/>
      <c r="J82" s="90" t="s">
        <v>65</v>
      </c>
      <c r="K82" s="34">
        <v>61395</v>
      </c>
      <c r="L82" s="43" t="str">
        <f t="shared" si="13"/>
        <v>18h36</v>
      </c>
      <c r="M82" s="2"/>
      <c r="N82" s="31">
        <f t="shared" si="14"/>
        <v>-49264</v>
      </c>
      <c r="O82" s="9"/>
      <c r="P82" s="69" t="str">
        <f t="shared" si="9"/>
        <v/>
      </c>
      <c r="Q82" s="9"/>
      <c r="R82" s="44"/>
      <c r="S82" s="9"/>
      <c r="T82" s="92" t="s">
        <v>65</v>
      </c>
      <c r="U82" s="62">
        <v>97966</v>
      </c>
      <c r="V82" s="43" t="str">
        <f t="shared" si="15"/>
        <v>23h11</v>
      </c>
      <c r="W82" s="2"/>
      <c r="X82" s="32">
        <f t="shared" si="10"/>
        <v>36571</v>
      </c>
      <c r="Y82" s="9"/>
      <c r="Z82" s="69" t="str">
        <f t="shared" si="11"/>
        <v/>
      </c>
      <c r="AA82" s="9"/>
      <c r="AB82" s="49"/>
      <c r="AC82" s="9"/>
    </row>
    <row r="83" spans="1:29" ht="20.100000000000001" customHeight="1" thickTop="1" thickBot="1" x14ac:dyDescent="0.3">
      <c r="A83" s="97"/>
      <c r="B83" s="108" t="s">
        <v>67</v>
      </c>
      <c r="C83" s="95" t="s">
        <v>123</v>
      </c>
      <c r="D83" s="113" t="s">
        <v>122</v>
      </c>
      <c r="E83" s="289"/>
      <c r="F83" s="99" t="s">
        <v>66</v>
      </c>
      <c r="G83" s="39">
        <v>18928</v>
      </c>
      <c r="H83" s="43" t="str">
        <f t="shared" si="12"/>
        <v>20h45</v>
      </c>
      <c r="I83" s="22"/>
      <c r="J83" s="90" t="s">
        <v>66</v>
      </c>
      <c r="K83" s="34">
        <v>16769</v>
      </c>
      <c r="L83" s="43" t="str">
        <f t="shared" si="13"/>
        <v>18h36</v>
      </c>
      <c r="M83" s="2"/>
      <c r="N83" s="31">
        <f t="shared" si="14"/>
        <v>-2159</v>
      </c>
      <c r="O83" s="9"/>
      <c r="P83" s="69" t="str">
        <f t="shared" si="9"/>
        <v/>
      </c>
      <c r="Q83" s="9"/>
      <c r="R83" s="44"/>
      <c r="S83" s="9"/>
      <c r="T83" s="92" t="s">
        <v>66</v>
      </c>
      <c r="U83" s="41">
        <v>16769</v>
      </c>
      <c r="V83" s="43" t="str">
        <f t="shared" si="15"/>
        <v>23h11</v>
      </c>
      <c r="W83" s="2"/>
      <c r="X83" s="32">
        <f t="shared" si="10"/>
        <v>0</v>
      </c>
      <c r="Y83" s="9"/>
      <c r="Z83" s="69" t="str">
        <f t="shared" si="11"/>
        <v/>
      </c>
      <c r="AA83" s="9"/>
      <c r="AB83" s="49"/>
      <c r="AC83" s="9"/>
    </row>
    <row r="84" spans="1:29" ht="20.100000000000001" customHeight="1" thickTop="1" thickBot="1" x14ac:dyDescent="0.3">
      <c r="A84" s="97"/>
      <c r="B84" s="108" t="s">
        <v>68</v>
      </c>
      <c r="C84" s="95"/>
      <c r="D84" s="113"/>
      <c r="E84" s="289"/>
      <c r="F84" s="99" t="s">
        <v>67</v>
      </c>
      <c r="G84" s="39">
        <v>60610</v>
      </c>
      <c r="H84" s="43" t="str">
        <f t="shared" si="12"/>
        <v>20h45</v>
      </c>
      <c r="I84" s="22"/>
      <c r="J84" s="90" t="s">
        <v>67</v>
      </c>
      <c r="K84" s="34">
        <v>80775</v>
      </c>
      <c r="L84" s="43" t="str">
        <f t="shared" si="13"/>
        <v>18h36</v>
      </c>
      <c r="M84" s="2"/>
      <c r="N84" s="31">
        <f t="shared" si="14"/>
        <v>20165</v>
      </c>
      <c r="O84" s="9"/>
      <c r="P84" s="69" t="str">
        <f t="shared" si="9"/>
        <v/>
      </c>
      <c r="Q84" s="9"/>
      <c r="R84" s="44"/>
      <c r="S84" s="9"/>
      <c r="T84" s="92" t="s">
        <v>67</v>
      </c>
      <c r="U84" s="41">
        <v>71232</v>
      </c>
      <c r="V84" s="43" t="str">
        <f t="shared" si="15"/>
        <v>23h11</v>
      </c>
      <c r="W84" s="2"/>
      <c r="X84" s="32">
        <f t="shared" si="10"/>
        <v>-9543</v>
      </c>
      <c r="Y84" s="9"/>
      <c r="Z84" s="69" t="str">
        <f t="shared" si="11"/>
        <v/>
      </c>
      <c r="AA84" s="9"/>
      <c r="AB84" s="49"/>
      <c r="AC84" s="9"/>
    </row>
    <row r="85" spans="1:29" ht="20.100000000000001" customHeight="1" thickTop="1" thickBot="1" x14ac:dyDescent="0.3">
      <c r="A85" s="97"/>
      <c r="B85" s="108" t="s">
        <v>69</v>
      </c>
      <c r="C85" s="95"/>
      <c r="D85" s="113"/>
      <c r="E85" s="289"/>
      <c r="F85" s="99" t="s">
        <v>68</v>
      </c>
      <c r="G85" s="39">
        <v>17457</v>
      </c>
      <c r="H85" s="43" t="str">
        <f t="shared" si="12"/>
        <v>20h45</v>
      </c>
      <c r="I85" s="22"/>
      <c r="J85" s="90" t="s">
        <v>68</v>
      </c>
      <c r="K85" s="34">
        <v>11173</v>
      </c>
      <c r="L85" s="43" t="str">
        <f t="shared" si="13"/>
        <v>18h36</v>
      </c>
      <c r="M85" s="2"/>
      <c r="N85" s="31">
        <f t="shared" si="14"/>
        <v>-6284</v>
      </c>
      <c r="O85" s="9"/>
      <c r="P85" s="69" t="str">
        <f t="shared" si="9"/>
        <v/>
      </c>
      <c r="Q85" s="9"/>
      <c r="R85" s="44"/>
      <c r="S85" s="9"/>
      <c r="T85" s="92" t="s">
        <v>68</v>
      </c>
      <c r="U85" s="41">
        <v>11173</v>
      </c>
      <c r="V85" s="43" t="str">
        <f t="shared" si="15"/>
        <v>23h11</v>
      </c>
      <c r="W85" s="2"/>
      <c r="X85" s="32">
        <f t="shared" si="10"/>
        <v>0</v>
      </c>
      <c r="Y85" s="9"/>
      <c r="Z85" s="69" t="str">
        <f t="shared" si="11"/>
        <v/>
      </c>
      <c r="AA85" s="9"/>
      <c r="AB85" s="49"/>
      <c r="AC85" s="9"/>
    </row>
    <row r="86" spans="1:29" ht="20.100000000000001" customHeight="1" thickTop="1" thickBot="1" x14ac:dyDescent="0.3">
      <c r="A86" s="97"/>
      <c r="B86" s="108" t="s">
        <v>70</v>
      </c>
      <c r="C86" s="95" t="s">
        <v>125</v>
      </c>
      <c r="D86" s="113" t="s">
        <v>122</v>
      </c>
      <c r="E86" s="289"/>
      <c r="F86" s="99" t="s">
        <v>69</v>
      </c>
      <c r="G86" s="39">
        <v>521114</v>
      </c>
      <c r="H86" s="43" t="str">
        <f t="shared" si="12"/>
        <v>20h45</v>
      </c>
      <c r="I86" s="22"/>
      <c r="J86" s="90" t="s">
        <v>69</v>
      </c>
      <c r="K86" s="34">
        <v>272175</v>
      </c>
      <c r="L86" s="43" t="str">
        <f t="shared" si="13"/>
        <v>18h36</v>
      </c>
      <c r="M86" s="2"/>
      <c r="N86" s="31">
        <f t="shared" si="14"/>
        <v>-248939</v>
      </c>
      <c r="O86" s="9"/>
      <c r="P86" s="69" t="str">
        <f t="shared" si="9"/>
        <v>faut m'expliquer!</v>
      </c>
      <c r="Q86" s="9"/>
      <c r="R86" s="44"/>
      <c r="S86" s="9"/>
      <c r="T86" s="92" t="s">
        <v>69</v>
      </c>
      <c r="U86" s="41">
        <v>272175</v>
      </c>
      <c r="V86" s="43" t="str">
        <f t="shared" si="15"/>
        <v>23h11</v>
      </c>
      <c r="W86" s="2"/>
      <c r="X86" s="32">
        <f t="shared" si="10"/>
        <v>0</v>
      </c>
      <c r="Y86" s="9"/>
      <c r="Z86" s="69" t="str">
        <f t="shared" si="11"/>
        <v/>
      </c>
      <c r="AA86" s="9"/>
      <c r="AB86" s="49"/>
      <c r="AC86" s="9"/>
    </row>
    <row r="87" spans="1:29" ht="20.100000000000001" customHeight="1" thickTop="1" thickBot="1" x14ac:dyDescent="0.3">
      <c r="A87" s="97"/>
      <c r="B87" s="108" t="s">
        <v>71</v>
      </c>
      <c r="C87" s="95"/>
      <c r="D87" s="113"/>
      <c r="E87" s="289"/>
      <c r="F87" s="99" t="s">
        <v>70</v>
      </c>
      <c r="G87" s="39">
        <v>548232</v>
      </c>
      <c r="H87" s="43" t="str">
        <f t="shared" si="12"/>
        <v>20h45</v>
      </c>
      <c r="I87" s="22"/>
      <c r="J87" s="90" t="s">
        <v>70</v>
      </c>
      <c r="K87" s="34">
        <v>583473</v>
      </c>
      <c r="L87" s="43" t="str">
        <f t="shared" si="13"/>
        <v>18h36</v>
      </c>
      <c r="M87" s="2"/>
      <c r="N87" s="31">
        <f t="shared" si="14"/>
        <v>35241</v>
      </c>
      <c r="O87" s="9"/>
      <c r="P87" s="69" t="str">
        <f t="shared" si="9"/>
        <v/>
      </c>
      <c r="Q87" s="9"/>
      <c r="R87" s="44"/>
      <c r="S87" s="9"/>
      <c r="T87" s="92" t="s">
        <v>70</v>
      </c>
      <c r="U87" s="62">
        <v>593513</v>
      </c>
      <c r="V87" s="43" t="str">
        <f t="shared" si="15"/>
        <v>23h11</v>
      </c>
      <c r="W87" s="2"/>
      <c r="X87" s="32">
        <f t="shared" si="10"/>
        <v>10040</v>
      </c>
      <c r="Y87" s="9"/>
      <c r="Z87" s="69" t="str">
        <f t="shared" si="11"/>
        <v/>
      </c>
      <c r="AA87" s="9"/>
      <c r="AB87" s="49"/>
      <c r="AC87" s="9"/>
    </row>
    <row r="88" spans="1:29" ht="20.100000000000001" customHeight="1" thickTop="1" thickBot="1" x14ac:dyDescent="0.3">
      <c r="A88" s="97"/>
      <c r="B88" s="108" t="s">
        <v>72</v>
      </c>
      <c r="C88" s="95" t="s">
        <v>119</v>
      </c>
      <c r="D88" s="113" t="s">
        <v>122</v>
      </c>
      <c r="E88" s="289"/>
      <c r="F88" s="99" t="s">
        <v>71</v>
      </c>
      <c r="G88" s="39">
        <v>148881</v>
      </c>
      <c r="H88" s="43" t="str">
        <f t="shared" si="12"/>
        <v>20h45</v>
      </c>
      <c r="I88" s="22"/>
      <c r="J88" s="90" t="s">
        <v>71</v>
      </c>
      <c r="K88" s="34">
        <v>16122</v>
      </c>
      <c r="L88" s="43" t="str">
        <f t="shared" si="13"/>
        <v>18h36</v>
      </c>
      <c r="M88" s="2"/>
      <c r="N88" s="31">
        <f t="shared" si="14"/>
        <v>-132759</v>
      </c>
      <c r="O88" s="9"/>
      <c r="P88" s="69" t="str">
        <f t="shared" si="9"/>
        <v>faut m'expliquer!</v>
      </c>
      <c r="Q88" s="9"/>
      <c r="R88" s="44"/>
      <c r="S88" s="9"/>
      <c r="T88" s="92" t="s">
        <v>71</v>
      </c>
      <c r="U88" s="62">
        <v>13056</v>
      </c>
      <c r="V88" s="43" t="str">
        <f t="shared" si="15"/>
        <v>23h11</v>
      </c>
      <c r="W88" s="2"/>
      <c r="X88" s="32">
        <f t="shared" si="10"/>
        <v>-3066</v>
      </c>
      <c r="Y88" s="9"/>
      <c r="Z88" s="69" t="str">
        <f t="shared" si="11"/>
        <v/>
      </c>
      <c r="AA88" s="9"/>
      <c r="AB88" s="49"/>
      <c r="AC88" s="9"/>
    </row>
    <row r="89" spans="1:29" ht="20.100000000000001" customHeight="1" thickTop="1" thickBot="1" x14ac:dyDescent="0.3">
      <c r="A89" s="97"/>
      <c r="B89" s="108" t="s">
        <v>73</v>
      </c>
      <c r="C89" s="95" t="s">
        <v>121</v>
      </c>
      <c r="D89" s="113" t="s">
        <v>122</v>
      </c>
      <c r="E89" s="289"/>
      <c r="F89" s="99" t="s">
        <v>72</v>
      </c>
      <c r="G89" s="39">
        <v>1297314</v>
      </c>
      <c r="H89" s="43" t="str">
        <f t="shared" si="12"/>
        <v>20h45</v>
      </c>
      <c r="I89" s="22"/>
      <c r="J89" s="90" t="s">
        <v>72</v>
      </c>
      <c r="K89" s="34">
        <v>1608750</v>
      </c>
      <c r="L89" s="43" t="str">
        <f t="shared" si="13"/>
        <v>18h36</v>
      </c>
      <c r="M89" s="2"/>
      <c r="N89" s="31">
        <f t="shared" si="14"/>
        <v>311436</v>
      </c>
      <c r="O89" s="9"/>
      <c r="P89" s="69" t="str">
        <f t="shared" si="9"/>
        <v/>
      </c>
      <c r="Q89" s="9"/>
      <c r="R89" s="44"/>
      <c r="S89" s="9"/>
      <c r="T89" s="92" t="s">
        <v>72</v>
      </c>
      <c r="U89" s="62">
        <v>1608750</v>
      </c>
      <c r="V89" s="43" t="str">
        <f t="shared" si="15"/>
        <v>23h11</v>
      </c>
      <c r="W89" s="2"/>
      <c r="X89" s="32">
        <f t="shared" si="10"/>
        <v>0</v>
      </c>
      <c r="Y89" s="9"/>
      <c r="Z89" s="69" t="str">
        <f t="shared" si="11"/>
        <v/>
      </c>
      <c r="AA89" s="9"/>
      <c r="AB89" s="49"/>
      <c r="AC89" s="9"/>
    </row>
    <row r="90" spans="1:29" ht="20.100000000000001" customHeight="1" thickTop="1" thickBot="1" x14ac:dyDescent="0.3">
      <c r="A90" s="97"/>
      <c r="B90" s="108" t="s">
        <v>74</v>
      </c>
      <c r="C90" s="95"/>
      <c r="D90" s="113"/>
      <c r="E90" s="289"/>
      <c r="F90" s="99" t="s">
        <v>73</v>
      </c>
      <c r="G90" s="39">
        <v>45523</v>
      </c>
      <c r="H90" s="43" t="str">
        <f t="shared" si="12"/>
        <v>20h45</v>
      </c>
      <c r="I90" s="22"/>
      <c r="J90" s="90" t="s">
        <v>73</v>
      </c>
      <c r="K90" s="34">
        <v>47665</v>
      </c>
      <c r="L90" s="43" t="str">
        <f t="shared" si="13"/>
        <v>18h36</v>
      </c>
      <c r="M90" s="2"/>
      <c r="N90" s="31">
        <f t="shared" si="14"/>
        <v>2142</v>
      </c>
      <c r="O90" s="9"/>
      <c r="P90" s="69" t="str">
        <f t="shared" si="9"/>
        <v/>
      </c>
      <c r="Q90" s="9"/>
      <c r="R90" s="44"/>
      <c r="S90" s="9"/>
      <c r="T90" s="92" t="s">
        <v>73</v>
      </c>
      <c r="U90" s="62">
        <v>51174</v>
      </c>
      <c r="V90" s="43" t="str">
        <f t="shared" si="15"/>
        <v>23h11</v>
      </c>
      <c r="W90" s="2"/>
      <c r="X90" s="32">
        <f t="shared" si="10"/>
        <v>3509</v>
      </c>
      <c r="Y90" s="9"/>
      <c r="Z90" s="69" t="str">
        <f t="shared" si="11"/>
        <v/>
      </c>
      <c r="AA90" s="9"/>
      <c r="AB90" s="49"/>
      <c r="AC90" s="9"/>
    </row>
    <row r="91" spans="1:29" ht="20.100000000000001" customHeight="1" thickTop="1" thickBot="1" x14ac:dyDescent="0.3">
      <c r="A91" s="97"/>
      <c r="B91" s="108" t="s">
        <v>75</v>
      </c>
      <c r="C91" s="95" t="s">
        <v>123</v>
      </c>
      <c r="D91" s="113" t="s">
        <v>122</v>
      </c>
      <c r="E91" s="289"/>
      <c r="F91" s="99" t="s">
        <v>74</v>
      </c>
      <c r="G91" s="39">
        <v>149207</v>
      </c>
      <c r="H91" s="43" t="str">
        <f t="shared" si="12"/>
        <v>20h45</v>
      </c>
      <c r="I91" s="22"/>
      <c r="J91" s="90" t="s">
        <v>74</v>
      </c>
      <c r="K91" s="34">
        <v>75735</v>
      </c>
      <c r="L91" s="43" t="str">
        <f t="shared" si="13"/>
        <v>18h36</v>
      </c>
      <c r="M91" s="2"/>
      <c r="N91" s="31">
        <f t="shared" si="14"/>
        <v>-73472</v>
      </c>
      <c r="O91" s="9"/>
      <c r="P91" s="69" t="str">
        <f t="shared" si="9"/>
        <v/>
      </c>
      <c r="Q91" s="9"/>
      <c r="R91" s="44"/>
      <c r="S91" s="9"/>
      <c r="T91" s="92" t="s">
        <v>74</v>
      </c>
      <c r="U91" s="62">
        <v>75735</v>
      </c>
      <c r="V91" s="43" t="str">
        <f t="shared" si="15"/>
        <v>23h11</v>
      </c>
      <c r="W91" s="2"/>
      <c r="X91" s="32">
        <f t="shared" si="10"/>
        <v>0</v>
      </c>
      <c r="Y91" s="9"/>
      <c r="Z91" s="69" t="str">
        <f t="shared" si="11"/>
        <v/>
      </c>
      <c r="AA91" s="9"/>
      <c r="AB91" s="49"/>
      <c r="AC91" s="9"/>
    </row>
    <row r="92" spans="1:29" ht="20.100000000000001" customHeight="1" thickTop="1" thickBot="1" x14ac:dyDescent="0.3">
      <c r="A92" s="97"/>
      <c r="B92" s="108" t="s">
        <v>76</v>
      </c>
      <c r="C92" s="95"/>
      <c r="D92" s="113"/>
      <c r="E92" s="289"/>
      <c r="F92" s="99" t="s">
        <v>75</v>
      </c>
      <c r="G92" s="39">
        <v>155707</v>
      </c>
      <c r="H92" s="43" t="str">
        <f t="shared" si="12"/>
        <v>20h45</v>
      </c>
      <c r="I92" s="22"/>
      <c r="J92" s="90" t="s">
        <v>75</v>
      </c>
      <c r="K92" s="34">
        <v>35949</v>
      </c>
      <c r="L92" s="43" t="str">
        <f t="shared" si="13"/>
        <v>18h36</v>
      </c>
      <c r="M92" s="2"/>
      <c r="N92" s="31">
        <f t="shared" si="14"/>
        <v>-119758</v>
      </c>
      <c r="O92" s="9"/>
      <c r="P92" s="69" t="str">
        <f t="shared" si="9"/>
        <v>faut m'expliquer!</v>
      </c>
      <c r="Q92" s="9"/>
      <c r="R92" s="44"/>
      <c r="S92" s="9"/>
      <c r="T92" s="92" t="s">
        <v>75</v>
      </c>
      <c r="U92" s="62">
        <v>43208</v>
      </c>
      <c r="V92" s="43" t="str">
        <f t="shared" si="15"/>
        <v>23h11</v>
      </c>
      <c r="W92" s="2"/>
      <c r="X92" s="32">
        <f t="shared" si="10"/>
        <v>7259</v>
      </c>
      <c r="Y92" s="9"/>
      <c r="Z92" s="69" t="str">
        <f t="shared" si="11"/>
        <v/>
      </c>
      <c r="AA92" s="9"/>
      <c r="AB92" s="49"/>
      <c r="AC92" s="9"/>
    </row>
    <row r="93" spans="1:29" ht="20.100000000000001" customHeight="1" thickTop="1" thickBot="1" x14ac:dyDescent="0.3">
      <c r="A93" s="97"/>
      <c r="B93" s="108" t="s">
        <v>77</v>
      </c>
      <c r="C93" s="95"/>
      <c r="D93" s="113"/>
      <c r="E93" s="289"/>
      <c r="F93" s="99" t="s">
        <v>76</v>
      </c>
      <c r="G93" s="39">
        <v>15516</v>
      </c>
      <c r="H93" s="43" t="str">
        <f t="shared" si="12"/>
        <v>20h45</v>
      </c>
      <c r="I93" s="22"/>
      <c r="J93" s="90" t="s">
        <v>76</v>
      </c>
      <c r="K93" s="34">
        <v>12395</v>
      </c>
      <c r="L93" s="43" t="str">
        <f t="shared" si="13"/>
        <v>18h36</v>
      </c>
      <c r="M93" s="2"/>
      <c r="N93" s="31">
        <f t="shared" si="14"/>
        <v>-3121</v>
      </c>
      <c r="O93" s="9"/>
      <c r="P93" s="69" t="str">
        <f t="shared" si="9"/>
        <v/>
      </c>
      <c r="Q93" s="9"/>
      <c r="R93" s="44"/>
      <c r="S93" s="9"/>
      <c r="T93" s="114" t="s">
        <v>129</v>
      </c>
      <c r="U93" s="62">
        <v>0</v>
      </c>
      <c r="V93" s="43" t="str">
        <f t="shared" si="15"/>
        <v>23h11</v>
      </c>
      <c r="W93" s="2"/>
      <c r="X93" s="32">
        <f t="shared" si="10"/>
        <v>-12395</v>
      </c>
      <c r="Y93" s="9"/>
      <c r="Z93" s="69" t="str">
        <f t="shared" si="11"/>
        <v/>
      </c>
      <c r="AA93" s="9"/>
      <c r="AB93" s="49"/>
      <c r="AC93" s="9"/>
    </row>
    <row r="94" spans="1:29" ht="20.100000000000001" customHeight="1" thickTop="1" thickBot="1" x14ac:dyDescent="0.3">
      <c r="A94" s="97"/>
      <c r="B94" s="108" t="s">
        <v>78</v>
      </c>
      <c r="C94" s="95"/>
      <c r="D94" s="113"/>
      <c r="E94" s="289"/>
      <c r="F94" s="99" t="s">
        <v>77</v>
      </c>
      <c r="G94" s="39">
        <v>297837</v>
      </c>
      <c r="H94" s="43" t="str">
        <f t="shared" si="12"/>
        <v>20h45</v>
      </c>
      <c r="I94" s="22"/>
      <c r="J94" s="90" t="s">
        <v>77</v>
      </c>
      <c r="K94" s="34">
        <v>74156</v>
      </c>
      <c r="L94" s="43" t="str">
        <f t="shared" si="13"/>
        <v>18h36</v>
      </c>
      <c r="M94" s="2"/>
      <c r="N94" s="31">
        <f t="shared" si="14"/>
        <v>-223681</v>
      </c>
      <c r="O94" s="9"/>
      <c r="P94" s="69" t="str">
        <f t="shared" si="9"/>
        <v>faut m'expliquer!</v>
      </c>
      <c r="Q94" s="9"/>
      <c r="R94" s="44"/>
      <c r="S94" s="9"/>
      <c r="T94" s="92" t="s">
        <v>77</v>
      </c>
      <c r="U94" s="41">
        <v>30375</v>
      </c>
      <c r="V94" s="43" t="str">
        <f t="shared" si="15"/>
        <v>23h11</v>
      </c>
      <c r="W94" s="2"/>
      <c r="X94" s="32">
        <f t="shared" si="10"/>
        <v>-43781</v>
      </c>
      <c r="Y94" s="9"/>
      <c r="Z94" s="69" t="str">
        <f t="shared" si="11"/>
        <v/>
      </c>
      <c r="AA94" s="9"/>
      <c r="AB94" s="49"/>
      <c r="AC94" s="9"/>
    </row>
    <row r="95" spans="1:29" ht="20.100000000000001" customHeight="1" thickTop="1" thickBot="1" x14ac:dyDescent="0.3">
      <c r="A95" s="97"/>
      <c r="B95" s="108" t="s">
        <v>79</v>
      </c>
      <c r="C95" s="95"/>
      <c r="D95" s="113"/>
      <c r="E95" s="289"/>
      <c r="F95" s="99" t="s">
        <v>78</v>
      </c>
      <c r="G95" s="39">
        <v>245099</v>
      </c>
      <c r="H95" s="43" t="str">
        <f t="shared" si="12"/>
        <v>20h45</v>
      </c>
      <c r="I95" s="22"/>
      <c r="J95" s="90" t="s">
        <v>78</v>
      </c>
      <c r="K95" s="34">
        <v>56625</v>
      </c>
      <c r="L95" s="43" t="str">
        <f t="shared" si="13"/>
        <v>18h36</v>
      </c>
      <c r="M95" s="2"/>
      <c r="N95" s="31">
        <f t="shared" si="14"/>
        <v>-188474</v>
      </c>
      <c r="O95" s="9"/>
      <c r="P95" s="69" t="str">
        <f t="shared" si="9"/>
        <v>faut m'expliquer!</v>
      </c>
      <c r="Q95" s="9"/>
      <c r="R95" s="44"/>
      <c r="S95" s="9"/>
      <c r="T95" s="92" t="s">
        <v>78</v>
      </c>
      <c r="U95" s="41">
        <v>25152</v>
      </c>
      <c r="V95" s="43" t="str">
        <f t="shared" si="15"/>
        <v>23h11</v>
      </c>
      <c r="W95" s="2"/>
      <c r="X95" s="32">
        <f t="shared" si="10"/>
        <v>-31473</v>
      </c>
      <c r="Y95" s="9"/>
      <c r="Z95" s="69" t="str">
        <f t="shared" si="11"/>
        <v/>
      </c>
      <c r="AA95" s="9"/>
      <c r="AB95" s="49"/>
      <c r="AC95" s="9"/>
    </row>
    <row r="96" spans="1:29" ht="20.100000000000001" customHeight="1" thickTop="1" thickBot="1" x14ac:dyDescent="0.3">
      <c r="A96" s="97"/>
      <c r="B96" s="108"/>
      <c r="C96" s="95"/>
      <c r="D96" s="113"/>
      <c r="E96" s="289"/>
      <c r="F96" s="99" t="s">
        <v>79</v>
      </c>
      <c r="G96" s="39">
        <v>243927</v>
      </c>
      <c r="H96" s="43" t="str">
        <f t="shared" si="12"/>
        <v>20h45</v>
      </c>
      <c r="I96" s="22"/>
      <c r="J96" s="90" t="s">
        <v>79</v>
      </c>
      <c r="K96" s="34">
        <v>303052</v>
      </c>
      <c r="L96" s="43" t="str">
        <f t="shared" si="13"/>
        <v>18h36</v>
      </c>
      <c r="M96" s="2"/>
      <c r="N96" s="31">
        <f t="shared" si="14"/>
        <v>59125</v>
      </c>
      <c r="O96" s="9"/>
      <c r="P96" s="69" t="str">
        <f t="shared" si="9"/>
        <v/>
      </c>
      <c r="Q96" s="9"/>
      <c r="R96" s="44"/>
      <c r="S96" s="9"/>
      <c r="T96" s="92" t="s">
        <v>79</v>
      </c>
      <c r="U96" s="41">
        <v>263052</v>
      </c>
      <c r="V96" s="43" t="str">
        <f t="shared" si="15"/>
        <v>23h11</v>
      </c>
      <c r="W96" s="2"/>
      <c r="X96" s="32">
        <f t="shared" si="10"/>
        <v>-40000</v>
      </c>
      <c r="Y96" s="9"/>
      <c r="Z96" s="69" t="str">
        <f t="shared" si="11"/>
        <v/>
      </c>
      <c r="AA96" s="9"/>
      <c r="AB96" s="49"/>
      <c r="AC96" s="9"/>
    </row>
    <row r="97" spans="1:29" ht="20.100000000000001" customHeight="1" thickTop="1" thickBot="1" x14ac:dyDescent="0.3">
      <c r="A97" s="97"/>
      <c r="B97" s="108"/>
      <c r="C97" s="95"/>
      <c r="D97" s="113"/>
      <c r="E97" s="289"/>
      <c r="F97" s="99"/>
      <c r="G97" s="39"/>
      <c r="H97" s="43" t="str">
        <f t="shared" si="12"/>
        <v>20h45</v>
      </c>
      <c r="I97" s="22"/>
      <c r="J97" s="90"/>
      <c r="K97" s="34"/>
      <c r="L97" s="43" t="str">
        <f t="shared" si="13"/>
        <v>18h36</v>
      </c>
      <c r="M97" s="2"/>
      <c r="N97" s="31">
        <f t="shared" si="14"/>
        <v>0</v>
      </c>
      <c r="O97" s="9"/>
      <c r="P97" s="69" t="str">
        <f t="shared" si="9"/>
        <v/>
      </c>
      <c r="Q97" s="9"/>
      <c r="R97" s="44"/>
      <c r="S97" s="9"/>
      <c r="T97" s="92"/>
      <c r="U97" s="41"/>
      <c r="V97" s="43" t="str">
        <f t="shared" si="15"/>
        <v>23h11</v>
      </c>
      <c r="W97" s="2"/>
      <c r="X97" s="32">
        <f t="shared" si="10"/>
        <v>0</v>
      </c>
      <c r="Y97" s="9"/>
      <c r="Z97" s="69" t="str">
        <f t="shared" si="11"/>
        <v/>
      </c>
      <c r="AA97" s="9"/>
      <c r="AB97" s="49"/>
      <c r="AC97" s="9"/>
    </row>
    <row r="98" spans="1:29" ht="20.100000000000001" customHeight="1" thickTop="1" thickBot="1" x14ac:dyDescent="0.3">
      <c r="A98" s="97"/>
      <c r="B98" s="108"/>
      <c r="C98" s="95"/>
      <c r="D98" s="113"/>
      <c r="E98" s="289"/>
      <c r="F98" s="101"/>
      <c r="G98" s="51"/>
      <c r="H98" s="43" t="str">
        <f t="shared" si="12"/>
        <v>20h45</v>
      </c>
      <c r="I98" s="22"/>
      <c r="J98" s="90"/>
      <c r="K98" s="34"/>
      <c r="L98" s="43" t="str">
        <f t="shared" si="13"/>
        <v>18h36</v>
      </c>
      <c r="M98" s="2"/>
      <c r="N98" s="31">
        <f t="shared" si="14"/>
        <v>0</v>
      </c>
      <c r="O98" s="9"/>
      <c r="P98" s="69" t="str">
        <f t="shared" si="9"/>
        <v/>
      </c>
      <c r="Q98" s="9"/>
      <c r="R98" s="44"/>
      <c r="S98" s="9"/>
      <c r="T98" s="92"/>
      <c r="U98" s="62"/>
      <c r="V98" s="43" t="str">
        <f t="shared" si="15"/>
        <v>23h11</v>
      </c>
      <c r="W98" s="2"/>
      <c r="X98" s="32">
        <f t="shared" si="10"/>
        <v>0</v>
      </c>
      <c r="Y98" s="9"/>
      <c r="Z98" s="69" t="str">
        <f t="shared" si="11"/>
        <v/>
      </c>
      <c r="AA98" s="9"/>
      <c r="AB98" s="49"/>
      <c r="AC98" s="9"/>
    </row>
    <row r="99" spans="1:29" ht="20.100000000000001" customHeight="1" thickTop="1" thickBot="1" x14ac:dyDescent="0.3">
      <c r="A99" s="97"/>
      <c r="B99" s="108"/>
      <c r="C99" s="95"/>
      <c r="D99" s="113"/>
      <c r="E99" s="289"/>
      <c r="F99" s="101"/>
      <c r="G99" s="51"/>
      <c r="H99" s="43" t="str">
        <f t="shared" si="12"/>
        <v>20h45</v>
      </c>
      <c r="I99" s="22"/>
      <c r="J99" s="90"/>
      <c r="K99" s="34"/>
      <c r="L99" s="43" t="str">
        <f t="shared" si="13"/>
        <v>18h36</v>
      </c>
      <c r="M99" s="2"/>
      <c r="N99" s="31">
        <f t="shared" si="14"/>
        <v>0</v>
      </c>
      <c r="O99" s="9"/>
      <c r="P99" s="69" t="str">
        <f t="shared" si="9"/>
        <v/>
      </c>
      <c r="Q99" s="9"/>
      <c r="R99" s="44"/>
      <c r="S99" s="9"/>
      <c r="T99" s="92"/>
      <c r="U99" s="62"/>
      <c r="V99" s="43" t="str">
        <f t="shared" si="15"/>
        <v>23h11</v>
      </c>
      <c r="W99" s="2"/>
      <c r="X99" s="32">
        <f t="shared" si="10"/>
        <v>0</v>
      </c>
      <c r="Y99" s="9"/>
      <c r="Z99" s="69" t="str">
        <f t="shared" si="11"/>
        <v/>
      </c>
      <c r="AA99" s="9"/>
      <c r="AB99" s="49"/>
      <c r="AC99" s="9"/>
    </row>
    <row r="100" spans="1:29" ht="20.100000000000001" customHeight="1" thickTop="1" thickBot="1" x14ac:dyDescent="0.3">
      <c r="A100" s="97"/>
      <c r="B100" s="108"/>
      <c r="C100" s="95"/>
      <c r="D100" s="113"/>
      <c r="E100" s="289"/>
      <c r="F100" s="101"/>
      <c r="G100" s="51"/>
      <c r="H100" s="43" t="str">
        <f t="shared" si="12"/>
        <v>20h45</v>
      </c>
      <c r="I100" s="22"/>
      <c r="J100" s="90"/>
      <c r="K100" s="34"/>
      <c r="L100" s="43" t="str">
        <f t="shared" si="13"/>
        <v>18h36</v>
      </c>
      <c r="M100" s="2"/>
      <c r="N100" s="31">
        <f t="shared" si="14"/>
        <v>0</v>
      </c>
      <c r="O100" s="9"/>
      <c r="P100" s="69" t="str">
        <f t="shared" si="9"/>
        <v/>
      </c>
      <c r="Q100" s="9"/>
      <c r="R100" s="44"/>
      <c r="S100" s="9"/>
      <c r="T100" s="92"/>
      <c r="U100" s="62"/>
      <c r="V100" s="43" t="str">
        <f t="shared" si="15"/>
        <v>23h11</v>
      </c>
      <c r="W100" s="2"/>
      <c r="X100" s="32">
        <f t="shared" si="10"/>
        <v>0</v>
      </c>
      <c r="Y100" s="9"/>
      <c r="Z100" s="69" t="str">
        <f t="shared" si="11"/>
        <v/>
      </c>
      <c r="AA100" s="9"/>
      <c r="AB100" s="49"/>
      <c r="AC100" s="9"/>
    </row>
    <row r="101" spans="1:29" ht="20.100000000000001" customHeight="1" thickTop="1" thickBot="1" x14ac:dyDescent="0.3">
      <c r="A101" s="97"/>
      <c r="B101" s="108"/>
      <c r="C101" s="95"/>
      <c r="D101" s="113"/>
      <c r="E101" s="289"/>
      <c r="F101" s="101"/>
      <c r="G101" s="51"/>
      <c r="H101" s="43" t="str">
        <f t="shared" si="12"/>
        <v>20h45</v>
      </c>
      <c r="I101" s="22"/>
      <c r="J101" s="90"/>
      <c r="K101" s="34"/>
      <c r="L101" s="43" t="str">
        <f t="shared" si="13"/>
        <v>18h36</v>
      </c>
      <c r="M101" s="2"/>
      <c r="N101" s="31">
        <f t="shared" si="14"/>
        <v>0</v>
      </c>
      <c r="O101" s="9"/>
      <c r="P101" s="69" t="str">
        <f t="shared" si="9"/>
        <v/>
      </c>
      <c r="Q101" s="9"/>
      <c r="R101" s="44"/>
      <c r="S101" s="9"/>
      <c r="T101" s="92"/>
      <c r="U101" s="62"/>
      <c r="V101" s="43" t="str">
        <f t="shared" si="15"/>
        <v>23h11</v>
      </c>
      <c r="W101" s="2"/>
      <c r="X101" s="32">
        <f t="shared" si="10"/>
        <v>0</v>
      </c>
      <c r="Y101" s="9"/>
      <c r="Z101" s="61" t="str">
        <f t="shared" ref="Z101:Z115" si="16">IF(X101&lt;-100000,"perte de OUF?","")</f>
        <v/>
      </c>
      <c r="AA101" s="9"/>
      <c r="AB101" s="49"/>
      <c r="AC101" s="9"/>
    </row>
    <row r="102" spans="1:29" ht="20.100000000000001" customHeight="1" thickTop="1" thickBot="1" x14ac:dyDescent="0.3">
      <c r="A102" s="97"/>
      <c r="B102" s="108"/>
      <c r="C102" s="95"/>
      <c r="D102" s="113"/>
      <c r="E102" s="289"/>
      <c r="F102" s="101"/>
      <c r="G102" s="51"/>
      <c r="H102" s="43" t="str">
        <f t="shared" si="12"/>
        <v>20h45</v>
      </c>
      <c r="I102" s="22"/>
      <c r="J102" s="33"/>
      <c r="K102" s="34"/>
      <c r="L102" s="43" t="str">
        <f t="shared" si="13"/>
        <v>18h36</v>
      </c>
      <c r="M102" s="2"/>
      <c r="N102" s="31">
        <f t="shared" si="14"/>
        <v>0</v>
      </c>
      <c r="O102" s="9"/>
      <c r="P102" s="69" t="str">
        <f t="shared" si="9"/>
        <v/>
      </c>
      <c r="Q102" s="9"/>
      <c r="R102" s="44"/>
      <c r="S102" s="9"/>
      <c r="T102" s="92"/>
      <c r="U102" s="62"/>
      <c r="V102" s="43" t="str">
        <f t="shared" si="15"/>
        <v>23h11</v>
      </c>
      <c r="W102" s="2"/>
      <c r="X102" s="32">
        <f t="shared" si="10"/>
        <v>0</v>
      </c>
      <c r="Y102" s="9"/>
      <c r="Z102" s="61" t="str">
        <f t="shared" si="16"/>
        <v/>
      </c>
      <c r="AA102" s="9"/>
      <c r="AB102" s="49"/>
      <c r="AC102" s="9"/>
    </row>
    <row r="103" spans="1:29" ht="20.100000000000001" customHeight="1" thickTop="1" thickBot="1" x14ac:dyDescent="0.3">
      <c r="A103" s="97"/>
      <c r="B103" s="108"/>
      <c r="C103" s="95"/>
      <c r="D103" s="113"/>
      <c r="E103" s="289"/>
      <c r="F103" s="101"/>
      <c r="G103" s="51"/>
      <c r="H103" s="43" t="str">
        <f t="shared" si="12"/>
        <v>20h45</v>
      </c>
      <c r="I103" s="22"/>
      <c r="J103" s="33"/>
      <c r="K103" s="34"/>
      <c r="L103" s="43" t="str">
        <f t="shared" si="13"/>
        <v>18h36</v>
      </c>
      <c r="M103" s="2"/>
      <c r="N103" s="31">
        <f t="shared" si="14"/>
        <v>0</v>
      </c>
      <c r="O103" s="9"/>
      <c r="P103" s="69" t="str">
        <f t="shared" si="9"/>
        <v/>
      </c>
      <c r="Q103" s="9"/>
      <c r="R103" s="44"/>
      <c r="S103" s="9"/>
      <c r="T103" s="92"/>
      <c r="U103" s="62"/>
      <c r="V103" s="43" t="str">
        <f t="shared" si="15"/>
        <v>23h11</v>
      </c>
      <c r="W103" s="2"/>
      <c r="X103" s="32">
        <f t="shared" si="10"/>
        <v>0</v>
      </c>
      <c r="Y103" s="9"/>
      <c r="Z103" s="61" t="str">
        <f t="shared" si="16"/>
        <v/>
      </c>
      <c r="AA103" s="9"/>
      <c r="AB103" s="49"/>
      <c r="AC103" s="9"/>
    </row>
    <row r="104" spans="1:29" ht="20.100000000000001" customHeight="1" thickTop="1" thickBot="1" x14ac:dyDescent="0.3">
      <c r="A104" s="97"/>
      <c r="B104" s="108"/>
      <c r="C104" s="95"/>
      <c r="D104" s="113"/>
      <c r="E104" s="289"/>
      <c r="F104" s="101"/>
      <c r="G104" s="51"/>
      <c r="H104" s="43" t="str">
        <f t="shared" si="12"/>
        <v>20h45</v>
      </c>
      <c r="I104" s="22"/>
      <c r="J104" s="33"/>
      <c r="K104" s="34"/>
      <c r="L104" s="43" t="str">
        <f t="shared" si="13"/>
        <v>18h36</v>
      </c>
      <c r="M104" s="2"/>
      <c r="N104" s="31">
        <f t="shared" si="14"/>
        <v>0</v>
      </c>
      <c r="O104" s="9"/>
      <c r="P104" s="69" t="str">
        <f t="shared" si="9"/>
        <v/>
      </c>
      <c r="Q104" s="9"/>
      <c r="R104" s="44"/>
      <c r="S104" s="9"/>
      <c r="T104" s="92"/>
      <c r="U104" s="41"/>
      <c r="V104" s="43" t="str">
        <f t="shared" si="15"/>
        <v>23h11</v>
      </c>
      <c r="W104" s="2"/>
      <c r="X104" s="32">
        <f t="shared" si="10"/>
        <v>0</v>
      </c>
      <c r="Y104" s="9"/>
      <c r="Z104" s="61" t="str">
        <f t="shared" si="16"/>
        <v/>
      </c>
      <c r="AA104" s="9"/>
      <c r="AB104" s="49"/>
      <c r="AC104" s="9"/>
    </row>
    <row r="105" spans="1:29" ht="20.100000000000001" customHeight="1" thickTop="1" thickBot="1" x14ac:dyDescent="0.3">
      <c r="A105" s="97"/>
      <c r="B105" s="108"/>
      <c r="C105" s="95"/>
      <c r="D105" s="113"/>
      <c r="E105" s="289"/>
      <c r="F105" s="102"/>
      <c r="G105" s="51"/>
      <c r="H105" s="43" t="str">
        <f t="shared" si="12"/>
        <v>20h45</v>
      </c>
      <c r="I105" s="22"/>
      <c r="J105" s="33"/>
      <c r="K105" s="34"/>
      <c r="L105" s="43" t="str">
        <f t="shared" si="13"/>
        <v>18h36</v>
      </c>
      <c r="M105" s="2"/>
      <c r="N105" s="31">
        <f t="shared" si="14"/>
        <v>0</v>
      </c>
      <c r="O105" s="9"/>
      <c r="P105" s="69" t="str">
        <f t="shared" si="9"/>
        <v/>
      </c>
      <c r="Q105" s="9"/>
      <c r="R105" s="44"/>
      <c r="S105" s="9"/>
      <c r="T105" s="92"/>
      <c r="U105" s="41"/>
      <c r="V105" s="43" t="str">
        <f t="shared" si="15"/>
        <v>23h11</v>
      </c>
      <c r="W105" s="2"/>
      <c r="X105" s="32">
        <f t="shared" si="10"/>
        <v>0</v>
      </c>
      <c r="Y105" s="9"/>
      <c r="Z105" s="61" t="str">
        <f t="shared" si="16"/>
        <v/>
      </c>
      <c r="AA105" s="9"/>
      <c r="AB105" s="49"/>
      <c r="AC105" s="9"/>
    </row>
    <row r="106" spans="1:29" ht="20.100000000000001" customHeight="1" thickTop="1" thickBot="1" x14ac:dyDescent="0.3">
      <c r="A106" s="97"/>
      <c r="B106" s="108"/>
      <c r="C106" s="95"/>
      <c r="D106" s="113"/>
      <c r="E106" s="289"/>
      <c r="F106" s="102"/>
      <c r="G106" s="51"/>
      <c r="H106" s="43" t="str">
        <f t="shared" si="12"/>
        <v>20h45</v>
      </c>
      <c r="I106" s="22"/>
      <c r="J106" s="33"/>
      <c r="K106" s="34"/>
      <c r="L106" s="43" t="str">
        <f t="shared" si="13"/>
        <v>18h36</v>
      </c>
      <c r="M106" s="2"/>
      <c r="N106" s="31">
        <f t="shared" si="14"/>
        <v>0</v>
      </c>
      <c r="O106" s="9"/>
      <c r="P106" s="69" t="str">
        <f t="shared" si="9"/>
        <v/>
      </c>
      <c r="Q106" s="9"/>
      <c r="R106" s="44"/>
      <c r="S106" s="9"/>
      <c r="T106" s="92"/>
      <c r="U106" s="41"/>
      <c r="V106" s="43" t="str">
        <f t="shared" si="15"/>
        <v>23h11</v>
      </c>
      <c r="W106" s="2"/>
      <c r="X106" s="32">
        <f t="shared" si="10"/>
        <v>0</v>
      </c>
      <c r="Y106" s="9"/>
      <c r="Z106" s="61" t="str">
        <f t="shared" si="16"/>
        <v/>
      </c>
      <c r="AA106" s="9"/>
      <c r="AB106" s="49"/>
      <c r="AC106" s="9"/>
    </row>
    <row r="107" spans="1:29" ht="20.100000000000001" customHeight="1" thickTop="1" thickBot="1" x14ac:dyDescent="0.3">
      <c r="A107" s="97"/>
      <c r="B107" s="108"/>
      <c r="C107" s="95"/>
      <c r="D107" s="113"/>
      <c r="E107" s="289"/>
      <c r="F107" s="103"/>
      <c r="G107" s="39"/>
      <c r="H107" s="43" t="str">
        <f t="shared" si="12"/>
        <v>20h45</v>
      </c>
      <c r="I107" s="22"/>
      <c r="J107" s="33"/>
      <c r="K107" s="34"/>
      <c r="L107" s="43" t="str">
        <f t="shared" si="13"/>
        <v>18h36</v>
      </c>
      <c r="M107" s="2"/>
      <c r="N107" s="31">
        <f t="shared" si="14"/>
        <v>0</v>
      </c>
      <c r="O107" s="9"/>
      <c r="P107" s="69" t="str">
        <f t="shared" si="9"/>
        <v/>
      </c>
      <c r="Q107" s="9"/>
      <c r="R107" s="44"/>
      <c r="S107" s="9"/>
      <c r="T107" s="92"/>
      <c r="U107" s="41"/>
      <c r="V107" s="43" t="str">
        <f t="shared" si="15"/>
        <v>23h11</v>
      </c>
      <c r="W107" s="2"/>
      <c r="X107" s="32">
        <f t="shared" si="10"/>
        <v>0</v>
      </c>
      <c r="Y107" s="9"/>
      <c r="Z107" s="61" t="str">
        <f t="shared" si="16"/>
        <v/>
      </c>
      <c r="AA107" s="9"/>
      <c r="AB107" s="49"/>
      <c r="AC107" s="9"/>
    </row>
    <row r="108" spans="1:29" ht="20.100000000000001" customHeight="1" thickTop="1" thickBot="1" x14ac:dyDescent="0.3">
      <c r="A108" s="97"/>
      <c r="B108" s="108"/>
      <c r="C108" s="95"/>
      <c r="D108" s="113"/>
      <c r="E108" s="289"/>
      <c r="F108" s="103"/>
      <c r="G108" s="39"/>
      <c r="H108" s="43" t="str">
        <f t="shared" si="12"/>
        <v>20h45</v>
      </c>
      <c r="I108" s="22"/>
      <c r="J108" s="33"/>
      <c r="K108" s="34"/>
      <c r="L108" s="43" t="str">
        <f t="shared" si="13"/>
        <v>18h36</v>
      </c>
      <c r="M108" s="2"/>
      <c r="N108" s="31">
        <f t="shared" ref="N108:N109" si="17">K114-G108</f>
        <v>0</v>
      </c>
      <c r="O108" s="9"/>
      <c r="P108" s="69" t="str">
        <f t="shared" si="9"/>
        <v/>
      </c>
      <c r="Q108" s="9"/>
      <c r="R108" s="44"/>
      <c r="S108" s="9"/>
      <c r="T108" s="40"/>
      <c r="U108" s="41"/>
      <c r="V108" s="43" t="str">
        <f t="shared" si="15"/>
        <v>23h11</v>
      </c>
      <c r="W108" s="2"/>
      <c r="X108" s="32">
        <f t="shared" si="10"/>
        <v>0</v>
      </c>
      <c r="Y108" s="9"/>
      <c r="Z108" s="61" t="str">
        <f t="shared" si="16"/>
        <v/>
      </c>
      <c r="AA108" s="9"/>
      <c r="AB108" s="49"/>
      <c r="AC108" s="9"/>
    </row>
    <row r="109" spans="1:29" ht="20.100000000000001" customHeight="1" thickTop="1" thickBot="1" x14ac:dyDescent="0.3">
      <c r="A109" s="97"/>
      <c r="B109" s="108"/>
      <c r="C109" s="95"/>
      <c r="D109" s="113"/>
      <c r="E109" s="289"/>
      <c r="F109" s="103"/>
      <c r="G109" s="39"/>
      <c r="H109" s="43" t="str">
        <f t="shared" si="12"/>
        <v>20h45</v>
      </c>
      <c r="I109" s="22"/>
      <c r="J109" s="33"/>
      <c r="K109" s="34"/>
      <c r="L109" s="43" t="str">
        <f t="shared" si="13"/>
        <v>18h36</v>
      </c>
      <c r="M109" s="2"/>
      <c r="N109" s="31">
        <f t="shared" si="17"/>
        <v>0</v>
      </c>
      <c r="O109" s="9"/>
      <c r="P109" s="69" t="str">
        <f t="shared" si="9"/>
        <v/>
      </c>
      <c r="Q109" s="9"/>
      <c r="R109" s="44"/>
      <c r="S109" s="9"/>
      <c r="T109" s="40"/>
      <c r="U109" s="41"/>
      <c r="V109" s="43" t="str">
        <f t="shared" si="15"/>
        <v>23h11</v>
      </c>
      <c r="W109" s="2"/>
      <c r="X109" s="32">
        <f t="shared" si="10"/>
        <v>0</v>
      </c>
      <c r="Y109" s="9"/>
      <c r="Z109" s="61" t="str">
        <f t="shared" si="16"/>
        <v/>
      </c>
      <c r="AA109" s="9"/>
      <c r="AB109" s="49"/>
      <c r="AC109" s="9"/>
    </row>
    <row r="110" spans="1:29" ht="20.100000000000001" customHeight="1" thickTop="1" thickBot="1" x14ac:dyDescent="0.3">
      <c r="A110" s="97"/>
      <c r="B110" s="108"/>
      <c r="C110" s="95"/>
      <c r="D110" s="113"/>
      <c r="E110" s="289"/>
      <c r="F110" s="103"/>
      <c r="G110" s="39"/>
      <c r="H110" s="43" t="str">
        <f t="shared" si="12"/>
        <v>20h45</v>
      </c>
      <c r="I110" s="22"/>
      <c r="J110" s="33"/>
      <c r="K110" s="34"/>
      <c r="L110" s="43" t="str">
        <f t="shared" si="13"/>
        <v>18h36</v>
      </c>
      <c r="M110" s="2"/>
      <c r="N110" s="31">
        <f t="shared" ref="N110:N115" si="18">K116-G110</f>
        <v>0</v>
      </c>
      <c r="O110" s="9"/>
      <c r="P110" s="69" t="str">
        <f t="shared" si="9"/>
        <v/>
      </c>
      <c r="Q110" s="9"/>
      <c r="R110" s="44"/>
      <c r="S110" s="9"/>
      <c r="T110" s="40"/>
      <c r="U110" s="41"/>
      <c r="V110" s="43" t="str">
        <f t="shared" si="15"/>
        <v>23h11</v>
      </c>
      <c r="W110" s="2"/>
      <c r="X110" s="32">
        <f t="shared" si="10"/>
        <v>0</v>
      </c>
      <c r="Y110" s="9"/>
      <c r="Z110" s="61" t="str">
        <f t="shared" si="16"/>
        <v/>
      </c>
      <c r="AA110" s="9"/>
      <c r="AB110" s="49"/>
      <c r="AC110" s="9"/>
    </row>
    <row r="111" spans="1:29" ht="20.100000000000001" customHeight="1" thickTop="1" thickBot="1" x14ac:dyDescent="0.3">
      <c r="A111" s="97"/>
      <c r="B111" s="108"/>
      <c r="C111" s="95"/>
      <c r="D111" s="113"/>
      <c r="E111" s="289"/>
      <c r="F111" s="103"/>
      <c r="G111" s="39"/>
      <c r="H111" s="43" t="str">
        <f t="shared" si="12"/>
        <v>20h45</v>
      </c>
      <c r="I111" s="22"/>
      <c r="J111" s="33"/>
      <c r="K111" s="34"/>
      <c r="L111" s="43" t="str">
        <f t="shared" si="13"/>
        <v>18h36</v>
      </c>
      <c r="M111" s="2"/>
      <c r="N111" s="31">
        <f t="shared" si="18"/>
        <v>0</v>
      </c>
      <c r="O111" s="9"/>
      <c r="P111" s="61" t="str">
        <f t="shared" ref="P111:P115" si="19">IF(N111&lt;-100000,"perte de OUF?","")</f>
        <v/>
      </c>
      <c r="Q111" s="9"/>
      <c r="R111" s="44"/>
      <c r="S111" s="9"/>
      <c r="T111" s="40"/>
      <c r="U111" s="41"/>
      <c r="V111" s="43" t="str">
        <f t="shared" si="15"/>
        <v>23h11</v>
      </c>
      <c r="W111" s="2"/>
      <c r="X111" s="32">
        <f t="shared" si="10"/>
        <v>0</v>
      </c>
      <c r="Y111" s="9"/>
      <c r="Z111" s="61" t="str">
        <f t="shared" si="16"/>
        <v/>
      </c>
      <c r="AA111" s="9"/>
      <c r="AB111" s="49"/>
      <c r="AC111" s="9"/>
    </row>
    <row r="112" spans="1:29" ht="20.100000000000001" customHeight="1" thickTop="1" thickBot="1" x14ac:dyDescent="0.3">
      <c r="A112" s="97"/>
      <c r="B112" s="108"/>
      <c r="C112" s="95"/>
      <c r="D112" s="113"/>
      <c r="E112" s="289"/>
      <c r="F112" s="103"/>
      <c r="G112" s="39"/>
      <c r="H112" s="43" t="str">
        <f t="shared" si="12"/>
        <v>20h45</v>
      </c>
      <c r="I112" s="22"/>
      <c r="J112" s="33"/>
      <c r="K112" s="34"/>
      <c r="L112" s="43" t="str">
        <f t="shared" si="13"/>
        <v>18h36</v>
      </c>
      <c r="M112" s="2"/>
      <c r="N112" s="31">
        <f t="shared" si="18"/>
        <v>0</v>
      </c>
      <c r="O112" s="9"/>
      <c r="P112" s="61" t="str">
        <f t="shared" si="19"/>
        <v/>
      </c>
      <c r="Q112" s="9"/>
      <c r="R112" s="44"/>
      <c r="S112" s="9"/>
      <c r="T112" s="40"/>
      <c r="U112" s="41"/>
      <c r="V112" s="43" t="str">
        <f t="shared" si="15"/>
        <v>23h11</v>
      </c>
      <c r="W112" s="2"/>
      <c r="X112" s="32">
        <f t="shared" si="10"/>
        <v>0</v>
      </c>
      <c r="Y112" s="9"/>
      <c r="Z112" s="61" t="str">
        <f t="shared" si="16"/>
        <v/>
      </c>
      <c r="AA112" s="9"/>
      <c r="AB112" s="49"/>
      <c r="AC112" s="9"/>
    </row>
    <row r="113" spans="1:29" ht="20.100000000000001" customHeight="1" thickTop="1" thickBot="1" x14ac:dyDescent="0.3">
      <c r="A113" s="97"/>
      <c r="B113" s="108"/>
      <c r="C113" s="95"/>
      <c r="D113" s="113"/>
      <c r="E113" s="289"/>
      <c r="F113" s="104"/>
      <c r="G113" s="53"/>
      <c r="H113" s="43" t="str">
        <f t="shared" si="12"/>
        <v>20h45</v>
      </c>
      <c r="I113" s="22"/>
      <c r="J113" s="33"/>
      <c r="K113" s="34"/>
      <c r="L113" s="43" t="str">
        <f t="shared" si="13"/>
        <v>18h36</v>
      </c>
      <c r="M113" s="2"/>
      <c r="N113" s="31">
        <f t="shared" si="18"/>
        <v>0</v>
      </c>
      <c r="O113" s="9"/>
      <c r="P113" s="61" t="str">
        <f t="shared" si="19"/>
        <v/>
      </c>
      <c r="Q113" s="9"/>
      <c r="R113" s="44"/>
      <c r="S113" s="9"/>
      <c r="T113" s="40"/>
      <c r="U113" s="41"/>
      <c r="V113" s="43" t="str">
        <f t="shared" si="15"/>
        <v>23h11</v>
      </c>
      <c r="W113" s="2"/>
      <c r="X113" s="32">
        <f t="shared" si="10"/>
        <v>0</v>
      </c>
      <c r="Y113" s="9"/>
      <c r="Z113" s="61" t="str">
        <f t="shared" si="16"/>
        <v/>
      </c>
      <c r="AA113" s="9"/>
      <c r="AB113" s="49"/>
      <c r="AC113" s="9"/>
    </row>
    <row r="114" spans="1:29" ht="20.100000000000001" customHeight="1" thickTop="1" thickBot="1" x14ac:dyDescent="0.3">
      <c r="A114" s="97"/>
      <c r="B114" s="108"/>
      <c r="C114" s="95"/>
      <c r="D114" s="113"/>
      <c r="E114" s="289"/>
      <c r="F114" s="104"/>
      <c r="G114" s="53"/>
      <c r="H114" s="43" t="str">
        <f t="shared" si="12"/>
        <v>20h45</v>
      </c>
      <c r="I114" s="22"/>
      <c r="J114" s="33"/>
      <c r="K114" s="34"/>
      <c r="L114" s="43" t="str">
        <f t="shared" si="13"/>
        <v>18h36</v>
      </c>
      <c r="M114" s="2"/>
      <c r="N114" s="31">
        <f t="shared" si="18"/>
        <v>0</v>
      </c>
      <c r="O114" s="19"/>
      <c r="P114" s="61" t="str">
        <f t="shared" si="19"/>
        <v/>
      </c>
      <c r="Q114" s="19"/>
      <c r="R114" s="44"/>
      <c r="S114" s="19"/>
      <c r="T114" s="40"/>
      <c r="U114" s="41"/>
      <c r="V114" s="43" t="str">
        <f t="shared" si="15"/>
        <v>23h11</v>
      </c>
      <c r="W114" s="2"/>
      <c r="X114" s="32">
        <f t="shared" si="10"/>
        <v>0</v>
      </c>
      <c r="Y114" s="19"/>
      <c r="Z114" s="61" t="str">
        <f t="shared" si="16"/>
        <v/>
      </c>
      <c r="AA114" s="54"/>
      <c r="AB114" s="49"/>
      <c r="AC114" s="10"/>
    </row>
    <row r="115" spans="1:29" ht="20.100000000000001" customHeight="1" thickTop="1" thickBot="1" x14ac:dyDescent="0.3">
      <c r="A115" s="97"/>
      <c r="B115" s="108"/>
      <c r="C115" s="95"/>
      <c r="D115" s="113"/>
      <c r="E115" s="289"/>
      <c r="F115" s="104"/>
      <c r="G115" s="53"/>
      <c r="H115" s="43" t="str">
        <f t="shared" si="12"/>
        <v>20h45</v>
      </c>
      <c r="I115" s="84"/>
      <c r="J115" s="86"/>
      <c r="K115" s="87"/>
      <c r="L115" s="43" t="str">
        <f t="shared" si="13"/>
        <v>18h36</v>
      </c>
      <c r="M115" s="2"/>
      <c r="N115" s="31">
        <f t="shared" si="18"/>
        <v>0</v>
      </c>
      <c r="O115" s="20"/>
      <c r="P115" s="61" t="str">
        <f t="shared" si="19"/>
        <v/>
      </c>
      <c r="Q115" s="20"/>
      <c r="R115" s="44"/>
      <c r="S115" s="20"/>
      <c r="T115" s="115"/>
      <c r="U115" s="116"/>
      <c r="V115" s="70" t="str">
        <f t="shared" si="15"/>
        <v>23h11</v>
      </c>
      <c r="W115" s="2"/>
      <c r="X115" s="32">
        <f t="shared" si="10"/>
        <v>0</v>
      </c>
      <c r="Y115" s="71"/>
      <c r="Z115" s="72" t="str">
        <f t="shared" si="16"/>
        <v/>
      </c>
      <c r="AA115" s="12"/>
      <c r="AB115" s="2"/>
      <c r="AC115" s="11"/>
    </row>
    <row r="116" spans="1:29" x14ac:dyDescent="0.25">
      <c r="E116" s="5"/>
      <c r="F116" s="4"/>
      <c r="G116" s="4"/>
      <c r="H116" s="28"/>
      <c r="I116" s="5"/>
      <c r="J116" s="88"/>
      <c r="K116" s="89"/>
      <c r="L116" s="28"/>
      <c r="O116" s="4"/>
      <c r="P116" s="59"/>
      <c r="Q116" s="4"/>
      <c r="S116" s="4"/>
      <c r="T116" s="117"/>
      <c r="U116" s="89"/>
      <c r="V116" s="73"/>
      <c r="W116" s="5"/>
      <c r="X116" s="74"/>
      <c r="Y116" s="5"/>
      <c r="Z116" s="74"/>
      <c r="AA116" s="4"/>
      <c r="AC116" s="4"/>
    </row>
    <row r="117" spans="1:29" x14ac:dyDescent="0.25">
      <c r="E117" s="5"/>
      <c r="F117" s="4"/>
      <c r="G117" s="4"/>
      <c r="H117" s="28"/>
      <c r="I117" s="5"/>
      <c r="J117" s="68"/>
      <c r="K117" s="68"/>
      <c r="L117" s="28"/>
      <c r="O117" s="4"/>
      <c r="P117" s="59"/>
      <c r="Q117" s="4"/>
      <c r="S117" s="4"/>
      <c r="T117" s="117"/>
      <c r="U117" s="89"/>
      <c r="V117" s="28"/>
      <c r="Y117" s="4"/>
      <c r="Z117" s="57"/>
      <c r="AA117" s="4"/>
      <c r="AC117" s="4"/>
    </row>
    <row r="118" spans="1:29" x14ac:dyDescent="0.25">
      <c r="E118" s="5"/>
      <c r="F118" s="4"/>
      <c r="G118" s="4"/>
      <c r="H118" s="28"/>
      <c r="I118" s="5"/>
      <c r="J118" s="68"/>
      <c r="K118" s="68"/>
      <c r="L118" s="28"/>
      <c r="O118" s="4"/>
      <c r="P118" s="59"/>
      <c r="Q118" s="4"/>
      <c r="S118" s="4"/>
      <c r="T118" s="117"/>
      <c r="U118" s="89"/>
      <c r="V118" s="28"/>
      <c r="Y118" s="4"/>
      <c r="Z118" s="57"/>
      <c r="AA118" s="4"/>
      <c r="AC118" s="4"/>
    </row>
    <row r="119" spans="1:29" x14ac:dyDescent="0.25">
      <c r="E119" s="5"/>
      <c r="F119" s="4"/>
      <c r="G119" s="4"/>
      <c r="H119" s="28"/>
      <c r="I119" s="5"/>
      <c r="J119" s="68"/>
      <c r="K119" s="68"/>
      <c r="L119" s="28"/>
      <c r="O119" s="4"/>
      <c r="P119" s="59"/>
      <c r="Q119" s="4"/>
      <c r="S119" s="4"/>
      <c r="T119" s="117"/>
      <c r="U119" s="89"/>
      <c r="V119" s="28"/>
      <c r="Y119" s="4"/>
      <c r="Z119" s="57"/>
      <c r="AA119" s="4"/>
      <c r="AC119" s="4"/>
    </row>
    <row r="120" spans="1:29" x14ac:dyDescent="0.25">
      <c r="E120" s="5"/>
      <c r="F120" s="4"/>
      <c r="G120" s="4"/>
      <c r="H120" s="28"/>
      <c r="I120" s="5"/>
      <c r="J120" s="68"/>
      <c r="K120" s="68"/>
      <c r="L120" s="28"/>
      <c r="O120" s="4"/>
      <c r="P120" s="59"/>
      <c r="Q120" s="4"/>
      <c r="S120" s="4"/>
      <c r="T120" s="4"/>
      <c r="U120" s="4"/>
      <c r="V120" s="28"/>
      <c r="Y120" s="4"/>
      <c r="Z120" s="57"/>
      <c r="AA120" s="4"/>
      <c r="AC120" s="4"/>
    </row>
    <row r="121" spans="1:29" x14ac:dyDescent="0.25">
      <c r="E121" s="5"/>
      <c r="F121" s="4"/>
      <c r="G121" s="4"/>
      <c r="H121" s="28"/>
      <c r="I121" s="5"/>
      <c r="J121" s="68"/>
      <c r="K121" s="68"/>
      <c r="L121" s="28"/>
      <c r="O121" s="4"/>
      <c r="P121" s="59"/>
      <c r="Q121" s="4"/>
      <c r="S121" s="4"/>
      <c r="T121" s="4"/>
      <c r="U121" s="4"/>
      <c r="V121" s="28"/>
      <c r="Y121" s="4"/>
      <c r="Z121" s="57"/>
      <c r="AA121" s="4"/>
      <c r="AC121" s="4"/>
    </row>
    <row r="122" spans="1:29" x14ac:dyDescent="0.25">
      <c r="E122" s="5"/>
      <c r="F122" s="4"/>
      <c r="G122" s="4"/>
      <c r="H122" s="28"/>
      <c r="I122" s="5"/>
      <c r="J122" s="4"/>
      <c r="K122" s="4"/>
      <c r="L122" s="28"/>
      <c r="O122" s="4"/>
      <c r="P122" s="59"/>
      <c r="Q122" s="4"/>
      <c r="S122" s="4"/>
      <c r="T122" s="4"/>
      <c r="U122" s="4"/>
      <c r="V122" s="28"/>
      <c r="Y122" s="4"/>
      <c r="Z122" s="57"/>
      <c r="AA122" s="4"/>
      <c r="AC122" s="4"/>
    </row>
    <row r="123" spans="1:29" x14ac:dyDescent="0.25">
      <c r="E123" s="5"/>
      <c r="F123" s="4"/>
      <c r="G123" s="4"/>
      <c r="H123" s="28"/>
      <c r="I123" s="5"/>
      <c r="J123" s="4"/>
      <c r="K123" s="4"/>
      <c r="L123" s="28"/>
      <c r="O123" s="4"/>
      <c r="P123" s="59"/>
      <c r="Q123" s="4"/>
      <c r="S123" s="4"/>
      <c r="T123" s="4"/>
      <c r="U123" s="4"/>
      <c r="V123" s="28"/>
      <c r="Y123" s="4"/>
      <c r="Z123" s="57"/>
      <c r="AA123" s="4"/>
      <c r="AC123" s="4"/>
    </row>
    <row r="124" spans="1:29" x14ac:dyDescent="0.25">
      <c r="E124" s="5"/>
      <c r="F124" s="4"/>
      <c r="G124" s="4"/>
      <c r="H124" s="28"/>
      <c r="I124" s="5"/>
      <c r="J124" s="4"/>
      <c r="K124" s="4"/>
      <c r="L124" s="28"/>
      <c r="O124" s="4"/>
      <c r="P124" s="59"/>
      <c r="Q124" s="4"/>
      <c r="S124" s="4"/>
      <c r="T124" s="4"/>
      <c r="U124" s="4"/>
      <c r="V124" s="28"/>
      <c r="Y124" s="4"/>
      <c r="Z124" s="57"/>
      <c r="AA124" s="4"/>
      <c r="AC124" s="4"/>
    </row>
    <row r="125" spans="1:29" x14ac:dyDescent="0.25">
      <c r="E125" s="5"/>
      <c r="F125" s="4"/>
      <c r="G125" s="4"/>
      <c r="H125" s="28"/>
      <c r="I125" s="5"/>
      <c r="J125" s="4"/>
      <c r="K125" s="4"/>
      <c r="L125" s="28"/>
      <c r="O125" s="4"/>
      <c r="P125" s="59"/>
      <c r="Q125" s="4"/>
      <c r="S125" s="4"/>
      <c r="T125" s="4"/>
      <c r="U125" s="4"/>
      <c r="V125" s="28"/>
      <c r="Y125" s="4"/>
      <c r="Z125" s="57"/>
      <c r="AA125" s="4"/>
      <c r="AC125" s="4"/>
    </row>
    <row r="126" spans="1:29" x14ac:dyDescent="0.25">
      <c r="E126" s="5"/>
      <c r="F126" s="4"/>
      <c r="G126" s="4"/>
      <c r="H126" s="28"/>
      <c r="I126" s="5"/>
      <c r="J126" s="4"/>
      <c r="K126" s="4"/>
      <c r="L126" s="28"/>
      <c r="O126" s="4"/>
      <c r="P126" s="59"/>
      <c r="Q126" s="4"/>
      <c r="S126" s="4"/>
      <c r="T126" s="4"/>
      <c r="U126" s="4"/>
      <c r="V126" s="28"/>
      <c r="Y126" s="4"/>
      <c r="Z126" s="57"/>
      <c r="AA126" s="4"/>
      <c r="AC126" s="4"/>
    </row>
    <row r="127" spans="1:29" x14ac:dyDescent="0.25">
      <c r="E127" s="5"/>
      <c r="F127" s="4"/>
      <c r="G127" s="4"/>
      <c r="H127" s="28"/>
      <c r="I127" s="5"/>
      <c r="J127" s="4"/>
      <c r="K127" s="4"/>
      <c r="L127" s="28"/>
      <c r="O127" s="4"/>
      <c r="P127" s="59"/>
      <c r="Q127" s="4"/>
      <c r="S127" s="4"/>
      <c r="T127" s="4"/>
      <c r="U127" s="4"/>
      <c r="V127" s="28"/>
      <c r="Y127" s="4"/>
      <c r="Z127" s="57"/>
      <c r="AA127" s="4"/>
      <c r="AC127" s="4"/>
    </row>
    <row r="128" spans="1:29" x14ac:dyDescent="0.25">
      <c r="E128" s="5"/>
      <c r="F128" s="4"/>
      <c r="G128" s="4"/>
      <c r="H128" s="28"/>
      <c r="I128" s="5"/>
      <c r="J128" s="4"/>
      <c r="K128" s="4"/>
      <c r="L128" s="28"/>
      <c r="O128" s="4"/>
      <c r="P128" s="59"/>
      <c r="Q128" s="4"/>
      <c r="S128" s="4"/>
      <c r="T128" s="4"/>
      <c r="U128" s="4"/>
      <c r="V128" s="28"/>
      <c r="Y128" s="4"/>
      <c r="Z128" s="57"/>
      <c r="AA128" s="4"/>
      <c r="AC128" s="4"/>
    </row>
    <row r="129" spans="5:29" x14ac:dyDescent="0.25">
      <c r="E129" s="5"/>
      <c r="F129" s="4"/>
      <c r="G129" s="4"/>
      <c r="H129" s="28"/>
      <c r="I129" s="5"/>
      <c r="J129" s="4"/>
      <c r="K129" s="4"/>
      <c r="L129" s="28"/>
      <c r="O129" s="4"/>
      <c r="P129" s="59"/>
      <c r="Q129" s="4"/>
      <c r="S129" s="4"/>
      <c r="T129" s="4"/>
      <c r="U129" s="4"/>
      <c r="V129" s="28"/>
      <c r="Y129" s="4"/>
      <c r="Z129" s="57"/>
      <c r="AA129" s="4"/>
      <c r="AC129" s="4"/>
    </row>
    <row r="130" spans="5:29" x14ac:dyDescent="0.25">
      <c r="E130" s="5"/>
      <c r="F130" s="4"/>
      <c r="G130" s="4"/>
      <c r="H130" s="28"/>
      <c r="I130" s="5"/>
      <c r="J130" s="4"/>
      <c r="K130" s="4"/>
      <c r="L130" s="28"/>
      <c r="O130" s="4"/>
      <c r="P130" s="59"/>
      <c r="Q130" s="4"/>
      <c r="S130" s="4"/>
      <c r="T130" s="4"/>
      <c r="U130" s="4"/>
      <c r="V130" s="28"/>
      <c r="Y130" s="4"/>
      <c r="Z130" s="57"/>
      <c r="AA130" s="4"/>
      <c r="AC130" s="4"/>
    </row>
    <row r="131" spans="5:29" x14ac:dyDescent="0.25">
      <c r="E131" s="5"/>
      <c r="F131" s="4"/>
      <c r="G131" s="4"/>
      <c r="H131" s="28"/>
      <c r="I131" s="5"/>
      <c r="J131" s="4"/>
      <c r="K131" s="4"/>
      <c r="L131" s="28"/>
      <c r="O131" s="4"/>
      <c r="P131" s="59"/>
      <c r="Q131" s="4"/>
      <c r="S131" s="4"/>
      <c r="T131" s="4"/>
      <c r="U131" s="4"/>
      <c r="V131" s="28"/>
      <c r="Y131" s="4"/>
      <c r="Z131" s="57"/>
      <c r="AA131" s="4"/>
      <c r="AC131" s="4"/>
    </row>
    <row r="132" spans="5:29" x14ac:dyDescent="0.25">
      <c r="E132" s="5"/>
      <c r="F132" s="4"/>
      <c r="G132" s="4"/>
      <c r="H132" s="28"/>
      <c r="I132" s="5"/>
      <c r="J132" s="4"/>
      <c r="K132" s="4"/>
      <c r="L132" s="28"/>
      <c r="O132" s="4"/>
      <c r="P132" s="59"/>
      <c r="Q132" s="4"/>
      <c r="S132" s="4"/>
      <c r="T132" s="4"/>
      <c r="U132" s="4"/>
      <c r="V132" s="28"/>
      <c r="Y132" s="4"/>
      <c r="Z132" s="57"/>
      <c r="AA132" s="4"/>
      <c r="AC132" s="4"/>
    </row>
    <row r="133" spans="5:29" x14ac:dyDescent="0.25">
      <c r="E133" s="5"/>
      <c r="F133" s="4"/>
      <c r="G133" s="4"/>
      <c r="H133" s="28"/>
      <c r="I133" s="5"/>
      <c r="J133" s="4"/>
      <c r="K133" s="4"/>
      <c r="L133" s="28"/>
      <c r="O133" s="4"/>
      <c r="P133" s="59"/>
      <c r="Q133" s="4"/>
      <c r="S133" s="4"/>
      <c r="T133" s="4"/>
      <c r="U133" s="4"/>
      <c r="V133" s="28"/>
      <c r="Y133" s="4"/>
      <c r="Z133" s="57"/>
      <c r="AA133" s="4"/>
      <c r="AC133" s="4"/>
    </row>
    <row r="134" spans="5:29" x14ac:dyDescent="0.25">
      <c r="E134" s="5"/>
      <c r="F134" s="4"/>
      <c r="G134" s="4"/>
      <c r="H134" s="28"/>
      <c r="I134" s="5"/>
      <c r="J134" s="4"/>
      <c r="K134" s="4"/>
      <c r="L134" s="28"/>
      <c r="O134" s="4"/>
      <c r="P134" s="59"/>
      <c r="Q134" s="4"/>
      <c r="S134" s="4"/>
      <c r="T134" s="4"/>
      <c r="U134" s="4"/>
      <c r="V134" s="28"/>
      <c r="Y134" s="4"/>
      <c r="Z134" s="57"/>
      <c r="AA134" s="4"/>
      <c r="AC134" s="4"/>
    </row>
    <row r="135" spans="5:29" x14ac:dyDescent="0.25">
      <c r="E135" s="5"/>
      <c r="F135" s="4"/>
      <c r="G135" s="4"/>
      <c r="H135" s="28"/>
      <c r="I135" s="5"/>
      <c r="J135" s="4"/>
      <c r="K135" s="4"/>
      <c r="L135" s="28"/>
      <c r="O135" s="4"/>
      <c r="P135" s="59"/>
      <c r="Q135" s="4"/>
      <c r="S135" s="4"/>
      <c r="T135" s="4"/>
      <c r="U135" s="4"/>
      <c r="V135" s="28"/>
      <c r="Y135" s="4"/>
      <c r="Z135" s="57"/>
      <c r="AA135" s="4"/>
      <c r="AC135" s="4"/>
    </row>
    <row r="136" spans="5:29" x14ac:dyDescent="0.25">
      <c r="E136" s="5"/>
      <c r="F136" s="4"/>
      <c r="G136" s="4"/>
      <c r="H136" s="28"/>
      <c r="I136" s="5"/>
      <c r="J136" s="4"/>
      <c r="K136" s="4"/>
      <c r="L136" s="28"/>
      <c r="O136" s="4"/>
      <c r="P136" s="59"/>
      <c r="Q136" s="4"/>
      <c r="S136" s="4"/>
      <c r="T136" s="4"/>
      <c r="U136" s="4"/>
      <c r="V136" s="28"/>
      <c r="Y136" s="4"/>
      <c r="Z136" s="57"/>
      <c r="AA136" s="4"/>
      <c r="AC136" s="4"/>
    </row>
    <row r="137" spans="5:29" x14ac:dyDescent="0.25">
      <c r="E137" s="5"/>
      <c r="F137" s="4"/>
      <c r="G137" s="4"/>
      <c r="H137" s="28"/>
      <c r="I137" s="5"/>
      <c r="J137" s="4"/>
      <c r="K137" s="4"/>
      <c r="L137" s="28"/>
      <c r="O137" s="4"/>
      <c r="P137" s="59"/>
      <c r="Q137" s="4"/>
      <c r="S137" s="4"/>
      <c r="T137" s="4"/>
      <c r="U137" s="4"/>
      <c r="V137" s="28"/>
      <c r="Y137" s="4"/>
      <c r="Z137" s="57"/>
      <c r="AA137" s="4"/>
      <c r="AC137" s="4"/>
    </row>
    <row r="138" spans="5:29" x14ac:dyDescent="0.25">
      <c r="E138" s="5"/>
      <c r="F138" s="4"/>
      <c r="G138" s="4"/>
      <c r="H138" s="28"/>
      <c r="I138" s="5"/>
      <c r="J138" s="4"/>
      <c r="K138" s="4"/>
      <c r="L138" s="28"/>
      <c r="O138" s="4"/>
      <c r="P138" s="59"/>
      <c r="Q138" s="4"/>
      <c r="S138" s="4"/>
      <c r="T138" s="4"/>
      <c r="U138" s="4"/>
      <c r="V138" s="28"/>
      <c r="Y138" s="4"/>
      <c r="Z138" s="57"/>
      <c r="AA138" s="4"/>
      <c r="AC138" s="4"/>
    </row>
    <row r="139" spans="5:29" x14ac:dyDescent="0.25">
      <c r="E139" s="5"/>
      <c r="F139" s="4"/>
      <c r="G139" s="4"/>
      <c r="H139" s="28"/>
      <c r="I139" s="5"/>
      <c r="J139" s="4"/>
      <c r="K139" s="4"/>
      <c r="L139" s="28"/>
      <c r="O139" s="4"/>
      <c r="P139" s="59"/>
      <c r="Q139" s="4"/>
      <c r="S139" s="4"/>
      <c r="T139" s="4"/>
      <c r="U139" s="4"/>
      <c r="V139" s="28"/>
      <c r="Y139" s="4"/>
      <c r="Z139" s="57"/>
      <c r="AA139" s="4"/>
      <c r="AC139" s="4"/>
    </row>
    <row r="140" spans="5:29" x14ac:dyDescent="0.25">
      <c r="E140" s="5"/>
      <c r="F140" s="4"/>
      <c r="G140" s="4"/>
      <c r="H140" s="28"/>
      <c r="I140" s="5"/>
      <c r="J140" s="4"/>
      <c r="K140" s="4"/>
      <c r="L140" s="28"/>
      <c r="O140" s="4"/>
      <c r="P140" s="59"/>
      <c r="Q140" s="4"/>
      <c r="S140" s="4"/>
      <c r="T140" s="4"/>
      <c r="U140" s="4"/>
      <c r="V140" s="28"/>
      <c r="Y140" s="4"/>
      <c r="Z140" s="57"/>
      <c r="AA140" s="4"/>
      <c r="AC140" s="4"/>
    </row>
    <row r="141" spans="5:29" x14ac:dyDescent="0.25">
      <c r="E141" s="5"/>
      <c r="F141" s="4"/>
      <c r="G141" s="4"/>
      <c r="H141" s="28"/>
      <c r="I141" s="5"/>
      <c r="J141" s="4"/>
      <c r="K141" s="4"/>
      <c r="L141" s="28"/>
      <c r="O141" s="4"/>
      <c r="P141" s="59"/>
      <c r="Q141" s="4"/>
      <c r="S141" s="4"/>
      <c r="T141" s="4"/>
      <c r="U141" s="4"/>
      <c r="V141" s="28"/>
      <c r="Y141" s="4"/>
      <c r="Z141" s="57"/>
      <c r="AA141" s="4"/>
      <c r="AC141" s="4"/>
    </row>
    <row r="142" spans="5:29" x14ac:dyDescent="0.25">
      <c r="E142" s="5"/>
      <c r="F142" s="4"/>
      <c r="G142" s="4"/>
      <c r="H142" s="28"/>
      <c r="I142" s="5"/>
      <c r="J142" s="4"/>
      <c r="K142" s="4"/>
      <c r="L142" s="28"/>
      <c r="O142" s="4"/>
      <c r="P142" s="59"/>
      <c r="Q142" s="4"/>
      <c r="S142" s="4"/>
      <c r="T142" s="4"/>
      <c r="U142" s="4"/>
      <c r="V142" s="28"/>
      <c r="Y142" s="4"/>
      <c r="Z142" s="57"/>
      <c r="AA142" s="4"/>
      <c r="AC142" s="4"/>
    </row>
    <row r="143" spans="5:29" x14ac:dyDescent="0.25">
      <c r="E143" s="5"/>
      <c r="F143" s="4"/>
      <c r="G143" s="4"/>
      <c r="H143" s="28"/>
      <c r="I143" s="5"/>
      <c r="J143" s="4"/>
      <c r="K143" s="4"/>
      <c r="L143" s="28"/>
      <c r="O143" s="4"/>
      <c r="P143" s="59"/>
      <c r="Q143" s="4"/>
      <c r="S143" s="4"/>
      <c r="T143" s="4"/>
      <c r="U143" s="4"/>
      <c r="V143" s="28"/>
      <c r="Y143" s="4"/>
      <c r="Z143" s="57"/>
      <c r="AA143" s="4"/>
      <c r="AC143" s="4"/>
    </row>
    <row r="144" spans="5:29" x14ac:dyDescent="0.25">
      <c r="E144" s="5"/>
      <c r="F144" s="4"/>
      <c r="G144" s="4"/>
      <c r="H144" s="28"/>
      <c r="I144" s="5"/>
      <c r="J144" s="4"/>
      <c r="K144" s="4"/>
      <c r="L144" s="28"/>
      <c r="O144" s="4"/>
      <c r="P144" s="59"/>
      <c r="Q144" s="4"/>
      <c r="S144" s="4"/>
      <c r="T144" s="4"/>
      <c r="U144" s="4"/>
      <c r="V144" s="28"/>
      <c r="Y144" s="4"/>
      <c r="Z144" s="57"/>
      <c r="AA144" s="4"/>
      <c r="AC144" s="4"/>
    </row>
    <row r="145" spans="5:29" x14ac:dyDescent="0.25">
      <c r="E145" s="5"/>
      <c r="F145" s="4"/>
      <c r="G145" s="4"/>
      <c r="H145" s="28"/>
      <c r="I145" s="5"/>
      <c r="J145" s="4"/>
      <c r="K145" s="4"/>
      <c r="L145" s="28"/>
      <c r="O145" s="4"/>
      <c r="P145" s="59"/>
      <c r="Q145" s="4"/>
      <c r="S145" s="4"/>
      <c r="T145" s="4"/>
      <c r="U145" s="4"/>
      <c r="V145" s="28"/>
      <c r="Y145" s="4"/>
      <c r="Z145" s="57"/>
      <c r="AA145" s="4"/>
      <c r="AC145" s="4"/>
    </row>
    <row r="146" spans="5:29" x14ac:dyDescent="0.25">
      <c r="E146" s="5"/>
      <c r="F146" s="4"/>
      <c r="G146" s="4"/>
      <c r="H146" s="28"/>
      <c r="I146" s="5"/>
      <c r="J146" s="4"/>
      <c r="K146" s="4"/>
      <c r="L146" s="28"/>
      <c r="O146" s="4"/>
      <c r="P146" s="59"/>
      <c r="Q146" s="4"/>
      <c r="S146" s="4"/>
      <c r="T146" s="4"/>
      <c r="U146" s="4"/>
      <c r="V146" s="28"/>
      <c r="Y146" s="4"/>
      <c r="Z146" s="57"/>
      <c r="AA146" s="4"/>
      <c r="AC146" s="4"/>
    </row>
    <row r="147" spans="5:29" x14ac:dyDescent="0.25">
      <c r="E147" s="5"/>
      <c r="F147" s="4"/>
      <c r="G147" s="4"/>
      <c r="H147" s="28"/>
      <c r="I147" s="5"/>
      <c r="J147" s="4"/>
      <c r="K147" s="4"/>
      <c r="L147" s="28"/>
      <c r="O147" s="4"/>
      <c r="P147" s="59"/>
      <c r="Q147" s="4"/>
      <c r="S147" s="4"/>
      <c r="T147" s="4"/>
      <c r="U147" s="4"/>
      <c r="V147" s="28"/>
      <c r="Y147" s="4"/>
      <c r="Z147" s="57"/>
      <c r="AA147" s="4"/>
      <c r="AC147" s="4"/>
    </row>
    <row r="148" spans="5:29" x14ac:dyDescent="0.25">
      <c r="E148" s="5"/>
      <c r="F148" s="4"/>
      <c r="G148" s="4"/>
      <c r="H148" s="28"/>
      <c r="I148" s="5"/>
      <c r="J148" s="4"/>
      <c r="K148" s="4"/>
      <c r="L148" s="28"/>
      <c r="O148" s="4"/>
      <c r="P148" s="59"/>
      <c r="Q148" s="4"/>
      <c r="S148" s="4"/>
      <c r="T148" s="4"/>
      <c r="U148" s="4"/>
      <c r="V148" s="28"/>
      <c r="Y148" s="4"/>
      <c r="Z148" s="57"/>
      <c r="AA148" s="4"/>
      <c r="AC148" s="4"/>
    </row>
    <row r="149" spans="5:29" x14ac:dyDescent="0.25">
      <c r="E149" s="5"/>
      <c r="F149" s="4"/>
      <c r="G149" s="4"/>
      <c r="H149" s="28"/>
      <c r="I149" s="5"/>
      <c r="J149" s="4"/>
      <c r="K149" s="4"/>
      <c r="L149" s="28"/>
      <c r="O149" s="4"/>
      <c r="P149" s="59"/>
      <c r="Q149" s="4"/>
      <c r="S149" s="4"/>
      <c r="T149" s="4"/>
      <c r="U149" s="4"/>
      <c r="V149" s="28"/>
      <c r="Y149" s="4"/>
      <c r="Z149" s="57"/>
      <c r="AA149" s="4"/>
      <c r="AC149" s="4"/>
    </row>
    <row r="150" spans="5:29" x14ac:dyDescent="0.25">
      <c r="E150" s="5"/>
      <c r="F150" s="4"/>
      <c r="G150" s="4"/>
      <c r="H150" s="28"/>
      <c r="I150" s="5"/>
      <c r="J150" s="4"/>
      <c r="K150" s="4"/>
      <c r="L150" s="28"/>
      <c r="O150" s="4"/>
      <c r="P150" s="59"/>
      <c r="Q150" s="4"/>
      <c r="S150" s="4"/>
      <c r="T150" s="4"/>
      <c r="U150" s="4"/>
      <c r="V150" s="28"/>
      <c r="Y150" s="4"/>
      <c r="Z150" s="57"/>
      <c r="AA150" s="4"/>
      <c r="AC150" s="4"/>
    </row>
    <row r="151" spans="5:29" x14ac:dyDescent="0.25">
      <c r="E151" s="5"/>
      <c r="F151" s="4"/>
      <c r="H151" s="28"/>
      <c r="I151" s="5"/>
      <c r="J151" s="4"/>
      <c r="K151" s="4"/>
      <c r="L151" s="28"/>
      <c r="O151" s="4"/>
      <c r="P151" s="59"/>
      <c r="Q151" s="4"/>
      <c r="S151" s="4"/>
      <c r="T151" s="4"/>
      <c r="U151" s="4"/>
      <c r="V151" s="28"/>
      <c r="Y151" s="4"/>
      <c r="Z151" s="57"/>
      <c r="AA151" s="4"/>
      <c r="AC151" s="4"/>
    </row>
    <row r="152" spans="5:29" x14ac:dyDescent="0.25">
      <c r="H152" s="28"/>
      <c r="J152" s="4"/>
      <c r="K152" s="4"/>
      <c r="L152" s="28"/>
      <c r="T152" s="4"/>
      <c r="U152" s="4"/>
      <c r="V152" s="28"/>
    </row>
    <row r="153" spans="5:29" x14ac:dyDescent="0.25">
      <c r="H153" s="28"/>
      <c r="J153" s="4"/>
      <c r="K153" s="4"/>
      <c r="L153" s="28"/>
      <c r="T153" s="4"/>
      <c r="U153" s="4"/>
      <c r="V153" s="28"/>
    </row>
    <row r="154" spans="5:29" x14ac:dyDescent="0.25">
      <c r="J154" s="4"/>
      <c r="K154" s="4"/>
      <c r="T154" s="4"/>
      <c r="U154" s="4"/>
    </row>
    <row r="155" spans="5:29" x14ac:dyDescent="0.25">
      <c r="J155" s="4"/>
      <c r="K155" s="4"/>
      <c r="T155" s="4"/>
      <c r="U155" s="4"/>
    </row>
    <row r="156" spans="5:29" x14ac:dyDescent="0.25">
      <c r="J156" s="4"/>
      <c r="K156" s="4"/>
      <c r="T156" s="4"/>
      <c r="U156" s="4"/>
    </row>
    <row r="157" spans="5:29" x14ac:dyDescent="0.25">
      <c r="J157" s="4"/>
      <c r="K157" s="4"/>
      <c r="T157" s="4"/>
      <c r="U157" s="4"/>
    </row>
    <row r="158" spans="5:29" x14ac:dyDescent="0.25">
      <c r="J158" s="4"/>
      <c r="K158" s="4"/>
      <c r="T158" s="4"/>
      <c r="U158" s="4"/>
    </row>
    <row r="159" spans="5:29" x14ac:dyDescent="0.25">
      <c r="J159" s="4"/>
      <c r="K159" s="4"/>
      <c r="T159" s="4"/>
      <c r="U159" s="4"/>
    </row>
    <row r="160" spans="5:29" x14ac:dyDescent="0.25">
      <c r="J160" s="4"/>
      <c r="K160" s="4"/>
      <c r="T160" s="4"/>
      <c r="U160" s="4"/>
    </row>
    <row r="161" spans="9:26" x14ac:dyDescent="0.25">
      <c r="J161" s="4"/>
      <c r="K161" s="4"/>
      <c r="T161" s="4"/>
      <c r="U161" s="4"/>
    </row>
    <row r="162" spans="9:26" x14ac:dyDescent="0.25">
      <c r="I162"/>
      <c r="J162" s="4"/>
      <c r="K162" s="4"/>
      <c r="T162" s="4"/>
      <c r="U162" s="4"/>
      <c r="V162"/>
      <c r="X162"/>
    </row>
    <row r="163" spans="9:26" x14ac:dyDescent="0.25">
      <c r="I163"/>
      <c r="J163" s="4"/>
      <c r="K163" s="4"/>
      <c r="T163" s="4"/>
      <c r="U163" s="4"/>
      <c r="V163"/>
      <c r="X163"/>
    </row>
    <row r="164" spans="9:26" x14ac:dyDescent="0.25">
      <c r="I164"/>
      <c r="T164" s="4"/>
      <c r="U164" s="4"/>
      <c r="V164"/>
      <c r="X164"/>
    </row>
    <row r="165" spans="9:26" x14ac:dyDescent="0.25">
      <c r="I165"/>
      <c r="T165" s="4"/>
      <c r="V165"/>
      <c r="X165"/>
      <c r="Z165"/>
    </row>
    <row r="166" spans="9:26" x14ac:dyDescent="0.25">
      <c r="I166"/>
      <c r="T166" s="4"/>
      <c r="V166"/>
      <c r="X166"/>
      <c r="Z166"/>
    </row>
    <row r="167" spans="9:26" x14ac:dyDescent="0.25">
      <c r="I167"/>
      <c r="T167" s="4"/>
      <c r="V167"/>
      <c r="X167"/>
      <c r="Z167"/>
    </row>
    <row r="168" spans="9:26" x14ac:dyDescent="0.25">
      <c r="I168"/>
      <c r="T168" s="4"/>
      <c r="V168"/>
      <c r="X168"/>
      <c r="Z168"/>
    </row>
    <row r="169" spans="9:26" x14ac:dyDescent="0.25">
      <c r="I169"/>
      <c r="T169" s="4"/>
      <c r="V169"/>
      <c r="X169"/>
      <c r="Z169"/>
    </row>
    <row r="170" spans="9:26" x14ac:dyDescent="0.25">
      <c r="I170"/>
      <c r="V170"/>
      <c r="X170"/>
      <c r="Z170"/>
    </row>
    <row r="171" spans="9:26" x14ac:dyDescent="0.25">
      <c r="I171"/>
      <c r="V171"/>
      <c r="X171"/>
      <c r="Z171"/>
    </row>
    <row r="172" spans="9:26" x14ac:dyDescent="0.25">
      <c r="I172"/>
      <c r="V172"/>
      <c r="X172"/>
      <c r="Z172"/>
    </row>
    <row r="173" spans="9:26" x14ac:dyDescent="0.25">
      <c r="I173"/>
      <c r="V173"/>
      <c r="X173"/>
      <c r="Z173"/>
    </row>
    <row r="174" spans="9:26" x14ac:dyDescent="0.25">
      <c r="I174"/>
      <c r="V174"/>
      <c r="X174"/>
      <c r="Z174"/>
    </row>
    <row r="175" spans="9:26" x14ac:dyDescent="0.25">
      <c r="I175"/>
      <c r="V175"/>
      <c r="X175"/>
      <c r="Z175"/>
    </row>
    <row r="176" spans="9:26" x14ac:dyDescent="0.25">
      <c r="I176"/>
      <c r="V176"/>
      <c r="X176"/>
      <c r="Z176"/>
    </row>
    <row r="177" spans="9:26" x14ac:dyDescent="0.25">
      <c r="I177"/>
      <c r="V177"/>
      <c r="X177"/>
      <c r="Z177"/>
    </row>
    <row r="178" spans="9:26" x14ac:dyDescent="0.25">
      <c r="I178"/>
      <c r="V178"/>
      <c r="X178"/>
      <c r="Z178"/>
    </row>
    <row r="179" spans="9:26" x14ac:dyDescent="0.25">
      <c r="I179"/>
      <c r="V179"/>
      <c r="X179"/>
      <c r="Z179"/>
    </row>
    <row r="180" spans="9:26" x14ac:dyDescent="0.25">
      <c r="I180"/>
      <c r="V180"/>
      <c r="X180"/>
      <c r="Z180"/>
    </row>
    <row r="181" spans="9:26" x14ac:dyDescent="0.25">
      <c r="I181"/>
      <c r="V181"/>
      <c r="X181"/>
      <c r="Z181"/>
    </row>
    <row r="182" spans="9:26" x14ac:dyDescent="0.25">
      <c r="I182"/>
      <c r="V182"/>
      <c r="X182"/>
      <c r="Z182"/>
    </row>
    <row r="183" spans="9:26" x14ac:dyDescent="0.25">
      <c r="I183"/>
      <c r="V183"/>
      <c r="X183"/>
      <c r="Z183"/>
    </row>
    <row r="184" spans="9:26" x14ac:dyDescent="0.25">
      <c r="I184"/>
      <c r="V184"/>
      <c r="X184"/>
      <c r="Z184"/>
    </row>
    <row r="185" spans="9:26" x14ac:dyDescent="0.25">
      <c r="I185"/>
      <c r="V185"/>
      <c r="X185"/>
      <c r="Z185"/>
    </row>
    <row r="186" spans="9:26" x14ac:dyDescent="0.25">
      <c r="I186"/>
      <c r="V186"/>
      <c r="X186"/>
      <c r="Z186"/>
    </row>
    <row r="187" spans="9:26" x14ac:dyDescent="0.25">
      <c r="I187"/>
      <c r="V187"/>
      <c r="X187"/>
      <c r="Z187"/>
    </row>
    <row r="188" spans="9:26" x14ac:dyDescent="0.25">
      <c r="I188"/>
      <c r="V188"/>
      <c r="X188"/>
      <c r="Z188"/>
    </row>
    <row r="189" spans="9:26" x14ac:dyDescent="0.25">
      <c r="I189"/>
      <c r="V189"/>
      <c r="X189"/>
      <c r="Z189"/>
    </row>
    <row r="190" spans="9:26" x14ac:dyDescent="0.25">
      <c r="I190"/>
      <c r="V190"/>
      <c r="X190"/>
      <c r="Z190"/>
    </row>
    <row r="191" spans="9:26" x14ac:dyDescent="0.25">
      <c r="I191"/>
      <c r="V191"/>
      <c r="X191"/>
      <c r="Z191"/>
    </row>
    <row r="192" spans="9:26" x14ac:dyDescent="0.25">
      <c r="I192"/>
      <c r="V192"/>
      <c r="X192"/>
      <c r="Z192"/>
    </row>
    <row r="193" spans="9:26" x14ac:dyDescent="0.25">
      <c r="I193"/>
      <c r="V193"/>
      <c r="X193"/>
      <c r="Z193"/>
    </row>
    <row r="194" spans="9:26" x14ac:dyDescent="0.25">
      <c r="I194"/>
      <c r="V194"/>
      <c r="X194"/>
      <c r="Z194"/>
    </row>
    <row r="195" spans="9:26" x14ac:dyDescent="0.25">
      <c r="I195"/>
      <c r="V195"/>
      <c r="X195"/>
      <c r="Z195"/>
    </row>
    <row r="196" spans="9:26" x14ac:dyDescent="0.25">
      <c r="I196"/>
      <c r="V196"/>
      <c r="X196"/>
      <c r="Z196"/>
    </row>
    <row r="197" spans="9:26" x14ac:dyDescent="0.25">
      <c r="I197"/>
      <c r="V197"/>
      <c r="X197"/>
      <c r="Z197"/>
    </row>
    <row r="198" spans="9:26" x14ac:dyDescent="0.25">
      <c r="I198"/>
      <c r="V198"/>
      <c r="X198"/>
      <c r="Z198"/>
    </row>
    <row r="199" spans="9:26" x14ac:dyDescent="0.25">
      <c r="I199"/>
      <c r="V199"/>
      <c r="X199"/>
      <c r="Z199"/>
    </row>
    <row r="200" spans="9:26" x14ac:dyDescent="0.25">
      <c r="I200"/>
      <c r="V200"/>
      <c r="X200"/>
      <c r="Z200"/>
    </row>
    <row r="201" spans="9:26" x14ac:dyDescent="0.25">
      <c r="I201"/>
      <c r="V201"/>
      <c r="X201"/>
      <c r="Z201"/>
    </row>
    <row r="202" spans="9:26" x14ac:dyDescent="0.25">
      <c r="I202"/>
      <c r="V202"/>
      <c r="X202"/>
      <c r="Z202"/>
    </row>
    <row r="203" spans="9:26" x14ac:dyDescent="0.25">
      <c r="I203"/>
      <c r="V203"/>
      <c r="X203"/>
      <c r="Z203"/>
    </row>
    <row r="204" spans="9:26" x14ac:dyDescent="0.25">
      <c r="I204"/>
      <c r="V204"/>
      <c r="X204"/>
      <c r="Z204"/>
    </row>
    <row r="205" spans="9:26" x14ac:dyDescent="0.25">
      <c r="I205"/>
      <c r="V205"/>
      <c r="X205"/>
      <c r="Z205"/>
    </row>
    <row r="206" spans="9:26" x14ac:dyDescent="0.25">
      <c r="I206"/>
      <c r="V206"/>
      <c r="X206"/>
      <c r="Z206"/>
    </row>
    <row r="207" spans="9:26" x14ac:dyDescent="0.25">
      <c r="I207"/>
      <c r="V207"/>
      <c r="X207"/>
      <c r="Z207"/>
    </row>
    <row r="208" spans="9:26" x14ac:dyDescent="0.25">
      <c r="I208"/>
      <c r="V208"/>
      <c r="X208"/>
      <c r="Z208"/>
    </row>
    <row r="209" spans="9:26" x14ac:dyDescent="0.25">
      <c r="I209"/>
      <c r="V209"/>
      <c r="X209"/>
      <c r="Z209"/>
    </row>
    <row r="210" spans="9:26" x14ac:dyDescent="0.25">
      <c r="I210"/>
      <c r="V210"/>
      <c r="X210"/>
      <c r="Z210"/>
    </row>
    <row r="211" spans="9:26" x14ac:dyDescent="0.25">
      <c r="I211"/>
      <c r="V211"/>
      <c r="X211"/>
      <c r="Z211"/>
    </row>
    <row r="212" spans="9:26" x14ac:dyDescent="0.25">
      <c r="I212"/>
      <c r="V212"/>
      <c r="X212"/>
      <c r="Z212"/>
    </row>
    <row r="213" spans="9:26" x14ac:dyDescent="0.25">
      <c r="I213"/>
      <c r="V213"/>
      <c r="X213"/>
      <c r="Z213"/>
    </row>
    <row r="214" spans="9:26" x14ac:dyDescent="0.25">
      <c r="I214"/>
      <c r="V214"/>
      <c r="X214"/>
      <c r="Z214"/>
    </row>
    <row r="215" spans="9:26" x14ac:dyDescent="0.25">
      <c r="I215"/>
      <c r="V215"/>
      <c r="X215"/>
      <c r="Z215"/>
    </row>
    <row r="216" spans="9:26" x14ac:dyDescent="0.25">
      <c r="I216"/>
      <c r="V216"/>
      <c r="X216"/>
      <c r="Z216"/>
    </row>
    <row r="217" spans="9:26" x14ac:dyDescent="0.25">
      <c r="I217"/>
      <c r="V217"/>
      <c r="X217"/>
      <c r="Z217"/>
    </row>
    <row r="218" spans="9:26" x14ac:dyDescent="0.25">
      <c r="I218"/>
      <c r="V218"/>
      <c r="X218"/>
      <c r="Z218"/>
    </row>
    <row r="219" spans="9:26" x14ac:dyDescent="0.25">
      <c r="I219"/>
      <c r="V219"/>
      <c r="X219"/>
      <c r="Z219"/>
    </row>
    <row r="220" spans="9:26" x14ac:dyDescent="0.25">
      <c r="I220"/>
      <c r="V220"/>
      <c r="X220"/>
      <c r="Z220"/>
    </row>
    <row r="221" spans="9:26" x14ac:dyDescent="0.25">
      <c r="I221"/>
      <c r="V221"/>
      <c r="X221"/>
      <c r="Z221"/>
    </row>
    <row r="222" spans="9:26" x14ac:dyDescent="0.25">
      <c r="I222"/>
      <c r="V222"/>
      <c r="X222"/>
      <c r="Z222"/>
    </row>
    <row r="223" spans="9:26" x14ac:dyDescent="0.25">
      <c r="I223"/>
      <c r="V223"/>
      <c r="X223"/>
      <c r="Z223"/>
    </row>
    <row r="224" spans="9:26" x14ac:dyDescent="0.25">
      <c r="I224"/>
      <c r="V224"/>
      <c r="X224"/>
      <c r="Z224"/>
    </row>
    <row r="225" spans="9:26" x14ac:dyDescent="0.25">
      <c r="I225"/>
      <c r="V225"/>
      <c r="X225"/>
      <c r="Z225"/>
    </row>
    <row r="226" spans="9:26" x14ac:dyDescent="0.25">
      <c r="I226"/>
      <c r="V226"/>
      <c r="X226"/>
      <c r="Z226"/>
    </row>
    <row r="227" spans="9:26" x14ac:dyDescent="0.25">
      <c r="I227"/>
      <c r="V227"/>
      <c r="X227"/>
      <c r="Z227"/>
    </row>
    <row r="228" spans="9:26" x14ac:dyDescent="0.25">
      <c r="I228"/>
      <c r="V228"/>
      <c r="X228"/>
      <c r="Z228"/>
    </row>
    <row r="229" spans="9:26" x14ac:dyDescent="0.25">
      <c r="I229"/>
      <c r="V229"/>
      <c r="X229"/>
      <c r="Z229"/>
    </row>
    <row r="230" spans="9:26" x14ac:dyDescent="0.25">
      <c r="I230"/>
      <c r="V230"/>
      <c r="X230"/>
      <c r="Z230"/>
    </row>
    <row r="231" spans="9:26" x14ac:dyDescent="0.25">
      <c r="I231"/>
      <c r="V231"/>
      <c r="X231"/>
      <c r="Z231"/>
    </row>
    <row r="232" spans="9:26" x14ac:dyDescent="0.25">
      <c r="V232"/>
      <c r="X232"/>
      <c r="Z232"/>
    </row>
    <row r="233" spans="9:26" x14ac:dyDescent="0.25">
      <c r="V233"/>
      <c r="X233"/>
      <c r="Z233"/>
    </row>
    <row r="234" spans="9:26" x14ac:dyDescent="0.25">
      <c r="V234"/>
      <c r="X234"/>
      <c r="Z234"/>
    </row>
    <row r="235" spans="9:26" x14ac:dyDescent="0.25">
      <c r="V235"/>
      <c r="X235"/>
      <c r="Z235"/>
    </row>
    <row r="236" spans="9:26" x14ac:dyDescent="0.25">
      <c r="V236"/>
      <c r="X236"/>
      <c r="Z236"/>
    </row>
    <row r="237" spans="9:26" x14ac:dyDescent="0.25">
      <c r="Z237"/>
    </row>
    <row r="238" spans="9:26" x14ac:dyDescent="0.25">
      <c r="Z238"/>
    </row>
    <row r="239" spans="9:26" x14ac:dyDescent="0.25">
      <c r="Z239"/>
    </row>
    <row r="240" spans="9:26" x14ac:dyDescent="0.25">
      <c r="Z240"/>
    </row>
    <row r="241" spans="8:26" x14ac:dyDescent="0.25">
      <c r="Z241"/>
    </row>
    <row r="242" spans="8:26" x14ac:dyDescent="0.25">
      <c r="Z242"/>
    </row>
    <row r="243" spans="8:26" x14ac:dyDescent="0.25">
      <c r="Z243"/>
    </row>
    <row r="244" spans="8:26" x14ac:dyDescent="0.25">
      <c r="Z244"/>
    </row>
    <row r="245" spans="8:26" x14ac:dyDescent="0.25">
      <c r="H245"/>
      <c r="I245"/>
      <c r="L245"/>
      <c r="P245"/>
      <c r="R245"/>
      <c r="V245"/>
      <c r="X245"/>
      <c r="Z245"/>
    </row>
    <row r="246" spans="8:26" x14ac:dyDescent="0.25">
      <c r="H246"/>
      <c r="I246"/>
      <c r="L246"/>
      <c r="P246"/>
      <c r="R246"/>
      <c r="V246"/>
      <c r="X246"/>
      <c r="Z246"/>
    </row>
    <row r="247" spans="8:26" x14ac:dyDescent="0.25">
      <c r="H247"/>
      <c r="I247"/>
      <c r="L247"/>
      <c r="P247"/>
      <c r="R247"/>
      <c r="V247"/>
      <c r="X247"/>
      <c r="Z247"/>
    </row>
    <row r="248" spans="8:26" x14ac:dyDescent="0.25">
      <c r="H248"/>
      <c r="I248"/>
      <c r="L248"/>
      <c r="P248"/>
      <c r="R248"/>
      <c r="V248"/>
      <c r="X248"/>
      <c r="Z248"/>
    </row>
    <row r="249" spans="8:26" x14ac:dyDescent="0.25">
      <c r="H249"/>
      <c r="I249"/>
      <c r="L249"/>
      <c r="P249"/>
      <c r="R249"/>
      <c r="V249"/>
      <c r="X249"/>
      <c r="Z249"/>
    </row>
    <row r="250" spans="8:26" x14ac:dyDescent="0.25">
      <c r="H250"/>
      <c r="I250"/>
      <c r="L250"/>
      <c r="P250"/>
      <c r="R250"/>
      <c r="V250"/>
      <c r="X250"/>
      <c r="Z250"/>
    </row>
  </sheetData>
  <sortState ref="T12:U97">
    <sortCondition ref="T12"/>
  </sortState>
  <mergeCells count="26">
    <mergeCell ref="G6:H6"/>
    <mergeCell ref="F8:K8"/>
    <mergeCell ref="T6:U6"/>
    <mergeCell ref="T8:U8"/>
    <mergeCell ref="N8:R8"/>
    <mergeCell ref="J10:K10"/>
    <mergeCell ref="T10:U10"/>
    <mergeCell ref="R12:R14"/>
    <mergeCell ref="AB12:AB14"/>
    <mergeCell ref="K6:L6"/>
    <mergeCell ref="B2:D6"/>
    <mergeCell ref="E11:E115"/>
    <mergeCell ref="X4:AB4"/>
    <mergeCell ref="X6:AB6"/>
    <mergeCell ref="AF10:AG10"/>
    <mergeCell ref="AF4:AG4"/>
    <mergeCell ref="AF6:AG6"/>
    <mergeCell ref="R16:R36"/>
    <mergeCell ref="AB16:AB18"/>
    <mergeCell ref="AB20:AB22"/>
    <mergeCell ref="F2:AB2"/>
    <mergeCell ref="F4:H4"/>
    <mergeCell ref="J4:L4"/>
    <mergeCell ref="N4:R6"/>
    <mergeCell ref="T4:V4"/>
    <mergeCell ref="F10:G10"/>
  </mergeCells>
  <conditionalFormatting sqref="N12:N115">
    <cfRule type="cellIs" dxfId="837" priority="49" operator="greaterThan">
      <formula>0</formula>
    </cfRule>
    <cfRule type="cellIs" dxfId="836" priority="52" operator="lessThan">
      <formula>0</formula>
    </cfRule>
    <cfRule type="cellIs" dxfId="835" priority="53" operator="equal">
      <formula>0</formula>
    </cfRule>
  </conditionalFormatting>
  <conditionalFormatting sqref="X12:X63">
    <cfRule type="cellIs" dxfId="834" priority="48" operator="greaterThan">
      <formula>0</formula>
    </cfRule>
    <cfRule type="cellIs" dxfId="833" priority="50" operator="equal">
      <formula>0</formula>
    </cfRule>
    <cfRule type="cellIs" dxfId="832" priority="51" operator="lessThan">
      <formula>0</formula>
    </cfRule>
  </conditionalFormatting>
  <conditionalFormatting sqref="R38">
    <cfRule type="containsText" dxfId="831" priority="47" operator="containsText" text="En positif">
      <formula>NOT(ISERROR(SEARCH("En positif",R38)))</formula>
    </cfRule>
  </conditionalFormatting>
  <conditionalFormatting sqref="R39">
    <cfRule type="containsText" dxfId="830" priority="46" operator="containsText" text="Egal">
      <formula>NOT(ISERROR(SEARCH("Egal",R39)))</formula>
    </cfRule>
  </conditionalFormatting>
  <conditionalFormatting sqref="R40">
    <cfRule type="cellIs" dxfId="829" priority="45" operator="equal">
      <formula>"En inferieur"</formula>
    </cfRule>
  </conditionalFormatting>
  <conditionalFormatting sqref="I6">
    <cfRule type="cellIs" dxfId="828" priority="39" operator="lessThan">
      <formula>"."</formula>
    </cfRule>
  </conditionalFormatting>
  <conditionalFormatting sqref="F61">
    <cfRule type="containsText" dxfId="827" priority="29" operator="containsText" text="maurice">
      <formula>NOT(ISERROR(SEARCH("maurice",F61)))</formula>
    </cfRule>
  </conditionalFormatting>
  <conditionalFormatting sqref="F40">
    <cfRule type="containsText" dxfId="826" priority="20" operator="containsText" text="gragou1er">
      <formula>NOT(ISERROR(SEARCH("gragou1er",F40)))</formula>
    </cfRule>
  </conditionalFormatting>
  <conditionalFormatting sqref="F45">
    <cfRule type="containsText" dxfId="825" priority="16" operator="containsText" text="Hurin">
      <formula>NOT(ISERROR(SEARCH("Hurin",F45)))</formula>
    </cfRule>
  </conditionalFormatting>
  <conditionalFormatting sqref="F47">
    <cfRule type="containsText" dxfId="824" priority="15" operator="containsText" text="i-sork">
      <formula>NOT(ISERROR(SEARCH("i-sork",F47)))</formula>
    </cfRule>
  </conditionalFormatting>
  <conditionalFormatting sqref="B2:D6">
    <cfRule type="containsText" dxfId="823" priority="14" operator="containsText" text="CHAINE TDC ">
      <formula>NOT(ISERROR(SEARCH("CHAINE TDC ",B2)))</formula>
    </cfRule>
  </conditionalFormatting>
  <conditionalFormatting sqref="E9">
    <cfRule type="containsText" dxfId="822" priority="13" operator="containsText" text=" ">
      <formula>NOT(ISERROR(SEARCH(" ",E9)))</formula>
    </cfRule>
  </conditionalFormatting>
  <conditionalFormatting sqref="E9:E115 E1:E7">
    <cfRule type="containsText" dxfId="821" priority="12" operator="containsText" text=" ">
      <formula>NOT(ISERROR(SEARCH(" ",E1)))</formula>
    </cfRule>
  </conditionalFormatting>
  <conditionalFormatting sqref="C12:C115">
    <cfRule type="containsText" dxfId="820" priority="7" operator="containsText" text="PASSEUR HAUT">
      <formula>NOT(ISERROR(SEARCH("PASSEUR HAUT",C12)))</formula>
    </cfRule>
    <cfRule type="containsText" dxfId="819" priority="8" operator="containsText" text="PASSEUR MIDDLE">
      <formula>NOT(ISERROR(SEARCH("PASSEUR MIDDLE",C12)))</formula>
    </cfRule>
    <cfRule type="containsText" dxfId="818" priority="9" operator="containsText" text="PASSEUR BAS">
      <formula>NOT(ISERROR(SEARCH("PASSEUR BAS",C12)))</formula>
    </cfRule>
    <cfRule type="containsText" dxfId="817" priority="10" operator="containsText" text="CHASSEUR">
      <formula>NOT(ISERROR(SEARCH("CHASSEUR",C12)))</formula>
    </cfRule>
    <cfRule type="containsText" dxfId="816" priority="11" operator="containsText" text="GRENIER">
      <formula>NOT(ISERROR(SEARCH("GRENIER",C12)))</formula>
    </cfRule>
  </conditionalFormatting>
  <conditionalFormatting sqref="X64:X89">
    <cfRule type="cellIs" dxfId="815" priority="4" operator="greaterThan">
      <formula>0</formula>
    </cfRule>
    <cfRule type="cellIs" dxfId="814" priority="5" operator="equal">
      <formula>0</formula>
    </cfRule>
    <cfRule type="cellIs" dxfId="813" priority="6" operator="lessThan">
      <formula>0</formula>
    </cfRule>
  </conditionalFormatting>
  <conditionalFormatting sqref="X90:X115">
    <cfRule type="cellIs" dxfId="812" priority="1" operator="greaterThan">
      <formula>0</formula>
    </cfRule>
    <cfRule type="cellIs" dxfId="811" priority="2" operator="equal">
      <formula>0</formula>
    </cfRule>
    <cfRule type="cellIs" dxfId="81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350" priority="23" operator="greaterThan">
      <formula>0</formula>
    </cfRule>
    <cfRule type="cellIs" dxfId="349" priority="26" operator="lessThan">
      <formula>0</formula>
    </cfRule>
    <cfRule type="cellIs" dxfId="348" priority="27" operator="equal">
      <formula>0</formula>
    </cfRule>
  </conditionalFormatting>
  <conditionalFormatting sqref="Y12:Y63">
    <cfRule type="cellIs" dxfId="347" priority="22" operator="greaterThan">
      <formula>0</formula>
    </cfRule>
    <cfRule type="cellIs" dxfId="346" priority="24" operator="equal">
      <formula>0</formula>
    </cfRule>
    <cfRule type="cellIs" dxfId="345" priority="25" operator="lessThan">
      <formula>0</formula>
    </cfRule>
  </conditionalFormatting>
  <conditionalFormatting sqref="S38">
    <cfRule type="containsText" dxfId="344" priority="21" operator="containsText" text="En positif">
      <formula>NOT(ISERROR(SEARCH("En positif",S38)))</formula>
    </cfRule>
  </conditionalFormatting>
  <conditionalFormatting sqref="S39">
    <cfRule type="containsText" dxfId="343" priority="20" operator="containsText" text="Egal">
      <formula>NOT(ISERROR(SEARCH("Egal",S39)))</formula>
    </cfRule>
  </conditionalFormatting>
  <conditionalFormatting sqref="S40">
    <cfRule type="cellIs" dxfId="342" priority="19" operator="equal">
      <formula>"En inferieur"</formula>
    </cfRule>
  </conditionalFormatting>
  <conditionalFormatting sqref="J6">
    <cfRule type="cellIs" dxfId="341" priority="18" operator="lessThan">
      <formula>"."</formula>
    </cfRule>
  </conditionalFormatting>
  <conditionalFormatting sqref="B2">
    <cfRule type="containsText" dxfId="340" priority="17" operator="containsText" text="CHAINE TDC ">
      <formula>NOT(ISERROR(SEARCH("CHAINE TDC ",B2)))</formula>
    </cfRule>
  </conditionalFormatting>
  <conditionalFormatting sqref="F10:F115 F1:F7">
    <cfRule type="containsText" dxfId="339" priority="16" operator="containsText" text=" ">
      <formula>NOT(ISERROR(SEARCH(" ",F1)))</formula>
    </cfRule>
  </conditionalFormatting>
  <conditionalFormatting sqref="C12:D112">
    <cfRule type="containsText" dxfId="338" priority="11" operator="containsText" text="2-PASSEUR HAUT">
      <formula>NOT(ISERROR(SEARCH("2-PASSEUR HAUT",C12)))</formula>
    </cfRule>
    <cfRule type="containsText" dxfId="337" priority="12" operator="containsText" text="3-PASSEUR MIDDLE">
      <formula>NOT(ISERROR(SEARCH("3-PASSEUR MIDDLE",C12)))</formula>
    </cfRule>
    <cfRule type="containsText" dxfId="336" priority="13" operator="containsText" text="4-PASSEUR BAS">
      <formula>NOT(ISERROR(SEARCH("4-PASSEUR BAS",C12)))</formula>
    </cfRule>
    <cfRule type="containsText" dxfId="335" priority="14" operator="containsText" text="5-CHASSEUR">
      <formula>NOT(ISERROR(SEARCH("5-CHASSEUR",C12)))</formula>
    </cfRule>
    <cfRule type="containsText" dxfId="334" priority="15" operator="containsText" text="1-GRENIER">
      <formula>NOT(ISERROR(SEARCH("1-GRENIER",C12)))</formula>
    </cfRule>
  </conditionalFormatting>
  <conditionalFormatting sqref="Y64:Y89">
    <cfRule type="cellIs" dxfId="333" priority="8" operator="greaterThan">
      <formula>0</formula>
    </cfRule>
    <cfRule type="cellIs" dxfId="332" priority="9" operator="equal">
      <formula>0</formula>
    </cfRule>
    <cfRule type="cellIs" dxfId="331" priority="10" operator="lessThan">
      <formula>0</formula>
    </cfRule>
  </conditionalFormatting>
  <conditionalFormatting sqref="Y90:Y115">
    <cfRule type="cellIs" dxfId="330" priority="5" operator="greaterThan">
      <formula>0</formula>
    </cfRule>
    <cfRule type="cellIs" dxfId="329" priority="6" operator="equal">
      <formula>0</formula>
    </cfRule>
    <cfRule type="cellIs" dxfId="328" priority="7" operator="lessThan">
      <formula>0</formula>
    </cfRule>
  </conditionalFormatting>
  <conditionalFormatting sqref="AF8">
    <cfRule type="containsText" dxfId="327" priority="4" operator="containsText" text=" ">
      <formula>NOT(ISERROR(SEARCH(" ",AF8)))</formula>
    </cfRule>
  </conditionalFormatting>
  <conditionalFormatting sqref="G8">
    <cfRule type="containsText" dxfId="326" priority="3" operator="containsText" text=" ">
      <formula>NOT(ISERROR(SEARCH(" ",G8)))</formula>
    </cfRule>
  </conditionalFormatting>
  <conditionalFormatting sqref="AE8">
    <cfRule type="containsText" dxfId="325" priority="2" operator="containsText" text=" ">
      <formula>NOT(ISERROR(SEARCH(" ",AE8)))</formula>
    </cfRule>
  </conditionalFormatting>
  <conditionalFormatting sqref="B8">
    <cfRule type="containsText" dxfId="324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323" priority="23" operator="greaterThan">
      <formula>0</formula>
    </cfRule>
    <cfRule type="cellIs" dxfId="322" priority="26" operator="lessThan">
      <formula>0</formula>
    </cfRule>
    <cfRule type="cellIs" dxfId="321" priority="27" operator="equal">
      <formula>0</formula>
    </cfRule>
  </conditionalFormatting>
  <conditionalFormatting sqref="Y12:Y63">
    <cfRule type="cellIs" dxfId="320" priority="22" operator="greaterThan">
      <formula>0</formula>
    </cfRule>
    <cfRule type="cellIs" dxfId="319" priority="24" operator="equal">
      <formula>0</formula>
    </cfRule>
    <cfRule type="cellIs" dxfId="318" priority="25" operator="lessThan">
      <formula>0</formula>
    </cfRule>
  </conditionalFormatting>
  <conditionalFormatting sqref="S38">
    <cfRule type="containsText" dxfId="317" priority="21" operator="containsText" text="En positif">
      <formula>NOT(ISERROR(SEARCH("En positif",S38)))</formula>
    </cfRule>
  </conditionalFormatting>
  <conditionalFormatting sqref="S39">
    <cfRule type="containsText" dxfId="316" priority="20" operator="containsText" text="Egal">
      <formula>NOT(ISERROR(SEARCH("Egal",S39)))</formula>
    </cfRule>
  </conditionalFormatting>
  <conditionalFormatting sqref="S40">
    <cfRule type="cellIs" dxfId="315" priority="19" operator="equal">
      <formula>"En inferieur"</formula>
    </cfRule>
  </conditionalFormatting>
  <conditionalFormatting sqref="J6">
    <cfRule type="cellIs" dxfId="314" priority="18" operator="lessThan">
      <formula>"."</formula>
    </cfRule>
  </conditionalFormatting>
  <conditionalFormatting sqref="B2">
    <cfRule type="containsText" dxfId="313" priority="17" operator="containsText" text="CHAINE TDC ">
      <formula>NOT(ISERROR(SEARCH("CHAINE TDC ",B2)))</formula>
    </cfRule>
  </conditionalFormatting>
  <conditionalFormatting sqref="F10:F115 F1:F7">
    <cfRule type="containsText" dxfId="312" priority="16" operator="containsText" text=" ">
      <formula>NOT(ISERROR(SEARCH(" ",F1)))</formula>
    </cfRule>
  </conditionalFormatting>
  <conditionalFormatting sqref="C12:D112">
    <cfRule type="containsText" dxfId="311" priority="11" operator="containsText" text="2-PASSEUR HAUT">
      <formula>NOT(ISERROR(SEARCH("2-PASSEUR HAUT",C12)))</formula>
    </cfRule>
    <cfRule type="containsText" dxfId="310" priority="12" operator="containsText" text="3-PASSEUR MIDDLE">
      <formula>NOT(ISERROR(SEARCH("3-PASSEUR MIDDLE",C12)))</formula>
    </cfRule>
    <cfRule type="containsText" dxfId="309" priority="13" operator="containsText" text="4-PASSEUR BAS">
      <formula>NOT(ISERROR(SEARCH("4-PASSEUR BAS",C12)))</formula>
    </cfRule>
    <cfRule type="containsText" dxfId="308" priority="14" operator="containsText" text="5-CHASSEUR">
      <formula>NOT(ISERROR(SEARCH("5-CHASSEUR",C12)))</formula>
    </cfRule>
    <cfRule type="containsText" dxfId="307" priority="15" operator="containsText" text="1-GRENIER">
      <formula>NOT(ISERROR(SEARCH("1-GRENIER",C12)))</formula>
    </cfRule>
  </conditionalFormatting>
  <conditionalFormatting sqref="Y64:Y89">
    <cfRule type="cellIs" dxfId="306" priority="8" operator="greaterThan">
      <formula>0</formula>
    </cfRule>
    <cfRule type="cellIs" dxfId="305" priority="9" operator="equal">
      <formula>0</formula>
    </cfRule>
    <cfRule type="cellIs" dxfId="304" priority="10" operator="lessThan">
      <formula>0</formula>
    </cfRule>
  </conditionalFormatting>
  <conditionalFormatting sqref="Y90:Y115">
    <cfRule type="cellIs" dxfId="303" priority="5" operator="greaterThan">
      <formula>0</formula>
    </cfRule>
    <cfRule type="cellIs" dxfId="302" priority="6" operator="equal">
      <formula>0</formula>
    </cfRule>
    <cfRule type="cellIs" dxfId="301" priority="7" operator="lessThan">
      <formula>0</formula>
    </cfRule>
  </conditionalFormatting>
  <conditionalFormatting sqref="AF8">
    <cfRule type="containsText" dxfId="300" priority="4" operator="containsText" text=" ">
      <formula>NOT(ISERROR(SEARCH(" ",AF8)))</formula>
    </cfRule>
  </conditionalFormatting>
  <conditionalFormatting sqref="G8">
    <cfRule type="containsText" dxfId="299" priority="3" operator="containsText" text=" ">
      <formula>NOT(ISERROR(SEARCH(" ",G8)))</formula>
    </cfRule>
  </conditionalFormatting>
  <conditionalFormatting sqref="AE8">
    <cfRule type="containsText" dxfId="298" priority="2" operator="containsText" text=" ">
      <formula>NOT(ISERROR(SEARCH(" ",AE8)))</formula>
    </cfRule>
  </conditionalFormatting>
  <conditionalFormatting sqref="B8">
    <cfRule type="containsText" dxfId="29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96" priority="23" operator="greaterThan">
      <formula>0</formula>
    </cfRule>
    <cfRule type="cellIs" dxfId="295" priority="26" operator="lessThan">
      <formula>0</formula>
    </cfRule>
    <cfRule type="cellIs" dxfId="294" priority="27" operator="equal">
      <formula>0</formula>
    </cfRule>
  </conditionalFormatting>
  <conditionalFormatting sqref="Y12:Y63">
    <cfRule type="cellIs" dxfId="293" priority="22" operator="greaterThan">
      <formula>0</formula>
    </cfRule>
    <cfRule type="cellIs" dxfId="292" priority="24" operator="equal">
      <formula>0</formula>
    </cfRule>
    <cfRule type="cellIs" dxfId="291" priority="25" operator="lessThan">
      <formula>0</formula>
    </cfRule>
  </conditionalFormatting>
  <conditionalFormatting sqref="S38">
    <cfRule type="containsText" dxfId="290" priority="21" operator="containsText" text="En positif">
      <formula>NOT(ISERROR(SEARCH("En positif",S38)))</formula>
    </cfRule>
  </conditionalFormatting>
  <conditionalFormatting sqref="S39">
    <cfRule type="containsText" dxfId="289" priority="20" operator="containsText" text="Egal">
      <formula>NOT(ISERROR(SEARCH("Egal",S39)))</formula>
    </cfRule>
  </conditionalFormatting>
  <conditionalFormatting sqref="S40">
    <cfRule type="cellIs" dxfId="288" priority="19" operator="equal">
      <formula>"En inferieur"</formula>
    </cfRule>
  </conditionalFormatting>
  <conditionalFormatting sqref="J6">
    <cfRule type="cellIs" dxfId="287" priority="18" operator="lessThan">
      <formula>"."</formula>
    </cfRule>
  </conditionalFormatting>
  <conditionalFormatting sqref="B2">
    <cfRule type="containsText" dxfId="286" priority="17" operator="containsText" text="CHAINE TDC ">
      <formula>NOT(ISERROR(SEARCH("CHAINE TDC ",B2)))</formula>
    </cfRule>
  </conditionalFormatting>
  <conditionalFormatting sqref="F10:F115 F1:F7">
    <cfRule type="containsText" dxfId="285" priority="16" operator="containsText" text=" ">
      <formula>NOT(ISERROR(SEARCH(" ",F1)))</formula>
    </cfRule>
  </conditionalFormatting>
  <conditionalFormatting sqref="C12:D112">
    <cfRule type="containsText" dxfId="284" priority="11" operator="containsText" text="2-PASSEUR HAUT">
      <formula>NOT(ISERROR(SEARCH("2-PASSEUR HAUT",C12)))</formula>
    </cfRule>
    <cfRule type="containsText" dxfId="283" priority="12" operator="containsText" text="3-PASSEUR MIDDLE">
      <formula>NOT(ISERROR(SEARCH("3-PASSEUR MIDDLE",C12)))</formula>
    </cfRule>
    <cfRule type="containsText" dxfId="282" priority="13" operator="containsText" text="4-PASSEUR BAS">
      <formula>NOT(ISERROR(SEARCH("4-PASSEUR BAS",C12)))</formula>
    </cfRule>
    <cfRule type="containsText" dxfId="281" priority="14" operator="containsText" text="5-CHASSEUR">
      <formula>NOT(ISERROR(SEARCH("5-CHASSEUR",C12)))</formula>
    </cfRule>
    <cfRule type="containsText" dxfId="280" priority="15" operator="containsText" text="1-GRENIER">
      <formula>NOT(ISERROR(SEARCH("1-GRENIER",C12)))</formula>
    </cfRule>
  </conditionalFormatting>
  <conditionalFormatting sqref="Y64:Y89">
    <cfRule type="cellIs" dxfId="279" priority="8" operator="greaterThan">
      <formula>0</formula>
    </cfRule>
    <cfRule type="cellIs" dxfId="278" priority="9" operator="equal">
      <formula>0</formula>
    </cfRule>
    <cfRule type="cellIs" dxfId="277" priority="10" operator="lessThan">
      <formula>0</formula>
    </cfRule>
  </conditionalFormatting>
  <conditionalFormatting sqref="Y90:Y115">
    <cfRule type="cellIs" dxfId="276" priority="5" operator="greaterThan">
      <formula>0</formula>
    </cfRule>
    <cfRule type="cellIs" dxfId="275" priority="6" operator="equal">
      <formula>0</formula>
    </cfRule>
    <cfRule type="cellIs" dxfId="274" priority="7" operator="lessThan">
      <formula>0</formula>
    </cfRule>
  </conditionalFormatting>
  <conditionalFormatting sqref="AF8">
    <cfRule type="containsText" dxfId="273" priority="4" operator="containsText" text=" ">
      <formula>NOT(ISERROR(SEARCH(" ",AF8)))</formula>
    </cfRule>
  </conditionalFormatting>
  <conditionalFormatting sqref="G8">
    <cfRule type="containsText" dxfId="272" priority="3" operator="containsText" text=" ">
      <formula>NOT(ISERROR(SEARCH(" ",G8)))</formula>
    </cfRule>
  </conditionalFormatting>
  <conditionalFormatting sqref="AE8">
    <cfRule type="containsText" dxfId="271" priority="2" operator="containsText" text=" ">
      <formula>NOT(ISERROR(SEARCH(" ",AE8)))</formula>
    </cfRule>
  </conditionalFormatting>
  <conditionalFormatting sqref="B8">
    <cfRule type="containsText" dxfId="270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69" priority="23" operator="greaterThan">
      <formula>0</formula>
    </cfRule>
    <cfRule type="cellIs" dxfId="268" priority="26" operator="lessThan">
      <formula>0</formula>
    </cfRule>
    <cfRule type="cellIs" dxfId="267" priority="27" operator="equal">
      <formula>0</formula>
    </cfRule>
  </conditionalFormatting>
  <conditionalFormatting sqref="Y12:Y63">
    <cfRule type="cellIs" dxfId="266" priority="22" operator="greaterThan">
      <formula>0</formula>
    </cfRule>
    <cfRule type="cellIs" dxfId="265" priority="24" operator="equal">
      <formula>0</formula>
    </cfRule>
    <cfRule type="cellIs" dxfId="264" priority="25" operator="lessThan">
      <formula>0</formula>
    </cfRule>
  </conditionalFormatting>
  <conditionalFormatting sqref="S38">
    <cfRule type="containsText" dxfId="263" priority="21" operator="containsText" text="En positif">
      <formula>NOT(ISERROR(SEARCH("En positif",S38)))</formula>
    </cfRule>
  </conditionalFormatting>
  <conditionalFormatting sqref="S39">
    <cfRule type="containsText" dxfId="262" priority="20" operator="containsText" text="Egal">
      <formula>NOT(ISERROR(SEARCH("Egal",S39)))</formula>
    </cfRule>
  </conditionalFormatting>
  <conditionalFormatting sqref="S40">
    <cfRule type="cellIs" dxfId="261" priority="19" operator="equal">
      <formula>"En inferieur"</formula>
    </cfRule>
  </conditionalFormatting>
  <conditionalFormatting sqref="J6">
    <cfRule type="cellIs" dxfId="260" priority="18" operator="lessThan">
      <formula>"."</formula>
    </cfRule>
  </conditionalFormatting>
  <conditionalFormatting sqref="B2">
    <cfRule type="containsText" dxfId="259" priority="17" operator="containsText" text="CHAINE TDC ">
      <formula>NOT(ISERROR(SEARCH("CHAINE TDC ",B2)))</formula>
    </cfRule>
  </conditionalFormatting>
  <conditionalFormatting sqref="F10:F115 F1:F7">
    <cfRule type="containsText" dxfId="258" priority="16" operator="containsText" text=" ">
      <formula>NOT(ISERROR(SEARCH(" ",F1)))</formula>
    </cfRule>
  </conditionalFormatting>
  <conditionalFormatting sqref="C12:D112">
    <cfRule type="containsText" dxfId="257" priority="11" operator="containsText" text="2-PASSEUR HAUT">
      <formula>NOT(ISERROR(SEARCH("2-PASSEUR HAUT",C12)))</formula>
    </cfRule>
    <cfRule type="containsText" dxfId="256" priority="12" operator="containsText" text="3-PASSEUR MIDDLE">
      <formula>NOT(ISERROR(SEARCH("3-PASSEUR MIDDLE",C12)))</formula>
    </cfRule>
    <cfRule type="containsText" dxfId="255" priority="13" operator="containsText" text="4-PASSEUR BAS">
      <formula>NOT(ISERROR(SEARCH("4-PASSEUR BAS",C12)))</formula>
    </cfRule>
    <cfRule type="containsText" dxfId="254" priority="14" operator="containsText" text="5-CHASSEUR">
      <formula>NOT(ISERROR(SEARCH("5-CHASSEUR",C12)))</formula>
    </cfRule>
    <cfRule type="containsText" dxfId="253" priority="15" operator="containsText" text="1-GRENIER">
      <formula>NOT(ISERROR(SEARCH("1-GRENIER",C12)))</formula>
    </cfRule>
  </conditionalFormatting>
  <conditionalFormatting sqref="Y64:Y89">
    <cfRule type="cellIs" dxfId="252" priority="8" operator="greaterThan">
      <formula>0</formula>
    </cfRule>
    <cfRule type="cellIs" dxfId="251" priority="9" operator="equal">
      <formula>0</formula>
    </cfRule>
    <cfRule type="cellIs" dxfId="250" priority="10" operator="lessThan">
      <formula>0</formula>
    </cfRule>
  </conditionalFormatting>
  <conditionalFormatting sqref="Y90:Y115">
    <cfRule type="cellIs" dxfId="249" priority="5" operator="greaterThan">
      <formula>0</formula>
    </cfRule>
    <cfRule type="cellIs" dxfId="248" priority="6" operator="equal">
      <formula>0</formula>
    </cfRule>
    <cfRule type="cellIs" dxfId="247" priority="7" operator="lessThan">
      <formula>0</formula>
    </cfRule>
  </conditionalFormatting>
  <conditionalFormatting sqref="AF8">
    <cfRule type="containsText" dxfId="246" priority="4" operator="containsText" text=" ">
      <formula>NOT(ISERROR(SEARCH(" ",AF8)))</formula>
    </cfRule>
  </conditionalFormatting>
  <conditionalFormatting sqref="G8">
    <cfRule type="containsText" dxfId="245" priority="3" operator="containsText" text=" ">
      <formula>NOT(ISERROR(SEARCH(" ",G8)))</formula>
    </cfRule>
  </conditionalFormatting>
  <conditionalFormatting sqref="AE8">
    <cfRule type="containsText" dxfId="244" priority="2" operator="containsText" text=" ">
      <formula>NOT(ISERROR(SEARCH(" ",AE8)))</formula>
    </cfRule>
  </conditionalFormatting>
  <conditionalFormatting sqref="B8">
    <cfRule type="containsText" dxfId="243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42" priority="23" operator="greaterThan">
      <formula>0</formula>
    </cfRule>
    <cfRule type="cellIs" dxfId="241" priority="26" operator="lessThan">
      <formula>0</formula>
    </cfRule>
    <cfRule type="cellIs" dxfId="240" priority="27" operator="equal">
      <formula>0</formula>
    </cfRule>
  </conditionalFormatting>
  <conditionalFormatting sqref="Y12:Y63">
    <cfRule type="cellIs" dxfId="239" priority="22" operator="greaterThan">
      <formula>0</formula>
    </cfRule>
    <cfRule type="cellIs" dxfId="238" priority="24" operator="equal">
      <formula>0</formula>
    </cfRule>
    <cfRule type="cellIs" dxfId="237" priority="25" operator="lessThan">
      <formula>0</formula>
    </cfRule>
  </conditionalFormatting>
  <conditionalFormatting sqref="S38">
    <cfRule type="containsText" dxfId="236" priority="21" operator="containsText" text="En positif">
      <formula>NOT(ISERROR(SEARCH("En positif",S38)))</formula>
    </cfRule>
  </conditionalFormatting>
  <conditionalFormatting sqref="S39">
    <cfRule type="containsText" dxfId="235" priority="20" operator="containsText" text="Egal">
      <formula>NOT(ISERROR(SEARCH("Egal",S39)))</formula>
    </cfRule>
  </conditionalFormatting>
  <conditionalFormatting sqref="S40">
    <cfRule type="cellIs" dxfId="234" priority="19" operator="equal">
      <formula>"En inferieur"</formula>
    </cfRule>
  </conditionalFormatting>
  <conditionalFormatting sqref="J6">
    <cfRule type="cellIs" dxfId="233" priority="18" operator="lessThan">
      <formula>"."</formula>
    </cfRule>
  </conditionalFormatting>
  <conditionalFormatting sqref="B2">
    <cfRule type="containsText" dxfId="232" priority="17" operator="containsText" text="CHAINE TDC ">
      <formula>NOT(ISERROR(SEARCH("CHAINE TDC ",B2)))</formula>
    </cfRule>
  </conditionalFormatting>
  <conditionalFormatting sqref="F10:F115 F1:F7">
    <cfRule type="containsText" dxfId="231" priority="16" operator="containsText" text=" ">
      <formula>NOT(ISERROR(SEARCH(" ",F1)))</formula>
    </cfRule>
  </conditionalFormatting>
  <conditionalFormatting sqref="C12:D112">
    <cfRule type="containsText" dxfId="230" priority="11" operator="containsText" text="2-PASSEUR HAUT">
      <formula>NOT(ISERROR(SEARCH("2-PASSEUR HAUT",C12)))</formula>
    </cfRule>
    <cfRule type="containsText" dxfId="229" priority="12" operator="containsText" text="3-PASSEUR MIDDLE">
      <formula>NOT(ISERROR(SEARCH("3-PASSEUR MIDDLE",C12)))</formula>
    </cfRule>
    <cfRule type="containsText" dxfId="228" priority="13" operator="containsText" text="4-PASSEUR BAS">
      <formula>NOT(ISERROR(SEARCH("4-PASSEUR BAS",C12)))</formula>
    </cfRule>
    <cfRule type="containsText" dxfId="227" priority="14" operator="containsText" text="5-CHASSEUR">
      <formula>NOT(ISERROR(SEARCH("5-CHASSEUR",C12)))</formula>
    </cfRule>
    <cfRule type="containsText" dxfId="226" priority="15" operator="containsText" text="1-GRENIER">
      <formula>NOT(ISERROR(SEARCH("1-GRENIER",C12)))</formula>
    </cfRule>
  </conditionalFormatting>
  <conditionalFormatting sqref="Y64:Y89">
    <cfRule type="cellIs" dxfId="225" priority="8" operator="greaterThan">
      <formula>0</formula>
    </cfRule>
    <cfRule type="cellIs" dxfId="224" priority="9" operator="equal">
      <formula>0</formula>
    </cfRule>
    <cfRule type="cellIs" dxfId="223" priority="10" operator="lessThan">
      <formula>0</formula>
    </cfRule>
  </conditionalFormatting>
  <conditionalFormatting sqref="Y90:Y115">
    <cfRule type="cellIs" dxfId="222" priority="5" operator="greaterThan">
      <formula>0</formula>
    </cfRule>
    <cfRule type="cellIs" dxfId="221" priority="6" operator="equal">
      <formula>0</formula>
    </cfRule>
    <cfRule type="cellIs" dxfId="220" priority="7" operator="lessThan">
      <formula>0</formula>
    </cfRule>
  </conditionalFormatting>
  <conditionalFormatting sqref="AF8">
    <cfRule type="containsText" dxfId="219" priority="4" operator="containsText" text=" ">
      <formula>NOT(ISERROR(SEARCH(" ",AF8)))</formula>
    </cfRule>
  </conditionalFormatting>
  <conditionalFormatting sqref="G8">
    <cfRule type="containsText" dxfId="218" priority="3" operator="containsText" text=" ">
      <formula>NOT(ISERROR(SEARCH(" ",G8)))</formula>
    </cfRule>
  </conditionalFormatting>
  <conditionalFormatting sqref="AE8">
    <cfRule type="containsText" dxfId="217" priority="2" operator="containsText" text=" ">
      <formula>NOT(ISERROR(SEARCH(" ",AE8)))</formula>
    </cfRule>
  </conditionalFormatting>
  <conditionalFormatting sqref="B8">
    <cfRule type="containsText" dxfId="216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15" priority="23" operator="greaterThan">
      <formula>0</formula>
    </cfRule>
    <cfRule type="cellIs" dxfId="214" priority="26" operator="lessThan">
      <formula>0</formula>
    </cfRule>
    <cfRule type="cellIs" dxfId="213" priority="27" operator="equal">
      <formula>0</formula>
    </cfRule>
  </conditionalFormatting>
  <conditionalFormatting sqref="Y12:Y63">
    <cfRule type="cellIs" dxfId="212" priority="22" operator="greaterThan">
      <formula>0</formula>
    </cfRule>
    <cfRule type="cellIs" dxfId="211" priority="24" operator="equal">
      <formula>0</formula>
    </cfRule>
    <cfRule type="cellIs" dxfId="210" priority="25" operator="lessThan">
      <formula>0</formula>
    </cfRule>
  </conditionalFormatting>
  <conditionalFormatting sqref="S38">
    <cfRule type="containsText" dxfId="209" priority="21" operator="containsText" text="En positif">
      <formula>NOT(ISERROR(SEARCH("En positif",S38)))</formula>
    </cfRule>
  </conditionalFormatting>
  <conditionalFormatting sqref="S39">
    <cfRule type="containsText" dxfId="208" priority="20" operator="containsText" text="Egal">
      <formula>NOT(ISERROR(SEARCH("Egal",S39)))</formula>
    </cfRule>
  </conditionalFormatting>
  <conditionalFormatting sqref="S40">
    <cfRule type="cellIs" dxfId="207" priority="19" operator="equal">
      <formula>"En inferieur"</formula>
    </cfRule>
  </conditionalFormatting>
  <conditionalFormatting sqref="J6">
    <cfRule type="cellIs" dxfId="206" priority="18" operator="lessThan">
      <formula>"."</formula>
    </cfRule>
  </conditionalFormatting>
  <conditionalFormatting sqref="B2">
    <cfRule type="containsText" dxfId="205" priority="17" operator="containsText" text="CHAINE TDC ">
      <formula>NOT(ISERROR(SEARCH("CHAINE TDC ",B2)))</formula>
    </cfRule>
  </conditionalFormatting>
  <conditionalFormatting sqref="F10:F115 F1:F7">
    <cfRule type="containsText" dxfId="204" priority="16" operator="containsText" text=" ">
      <formula>NOT(ISERROR(SEARCH(" ",F1)))</formula>
    </cfRule>
  </conditionalFormatting>
  <conditionalFormatting sqref="C12:D112">
    <cfRule type="containsText" dxfId="203" priority="11" operator="containsText" text="2-PASSEUR HAUT">
      <formula>NOT(ISERROR(SEARCH("2-PASSEUR HAUT",C12)))</formula>
    </cfRule>
    <cfRule type="containsText" dxfId="202" priority="12" operator="containsText" text="3-PASSEUR MIDDLE">
      <formula>NOT(ISERROR(SEARCH("3-PASSEUR MIDDLE",C12)))</formula>
    </cfRule>
    <cfRule type="containsText" dxfId="201" priority="13" operator="containsText" text="4-PASSEUR BAS">
      <formula>NOT(ISERROR(SEARCH("4-PASSEUR BAS",C12)))</formula>
    </cfRule>
    <cfRule type="containsText" dxfId="200" priority="14" operator="containsText" text="5-CHASSEUR">
      <formula>NOT(ISERROR(SEARCH("5-CHASSEUR",C12)))</formula>
    </cfRule>
    <cfRule type="containsText" dxfId="199" priority="15" operator="containsText" text="1-GRENIER">
      <formula>NOT(ISERROR(SEARCH("1-GRENIER",C12)))</formula>
    </cfRule>
  </conditionalFormatting>
  <conditionalFormatting sqref="Y64:Y89">
    <cfRule type="cellIs" dxfId="198" priority="8" operator="greaterThan">
      <formula>0</formula>
    </cfRule>
    <cfRule type="cellIs" dxfId="197" priority="9" operator="equal">
      <formula>0</formula>
    </cfRule>
    <cfRule type="cellIs" dxfId="196" priority="10" operator="lessThan">
      <formula>0</formula>
    </cfRule>
  </conditionalFormatting>
  <conditionalFormatting sqref="Y90:Y115">
    <cfRule type="cellIs" dxfId="195" priority="5" operator="greaterThan">
      <formula>0</formula>
    </cfRule>
    <cfRule type="cellIs" dxfId="194" priority="6" operator="equal">
      <formula>0</formula>
    </cfRule>
    <cfRule type="cellIs" dxfId="193" priority="7" operator="lessThan">
      <formula>0</formula>
    </cfRule>
  </conditionalFormatting>
  <conditionalFormatting sqref="AF8">
    <cfRule type="containsText" dxfId="192" priority="4" operator="containsText" text=" ">
      <formula>NOT(ISERROR(SEARCH(" ",AF8)))</formula>
    </cfRule>
  </conditionalFormatting>
  <conditionalFormatting sqref="G8">
    <cfRule type="containsText" dxfId="191" priority="3" operator="containsText" text=" ">
      <formula>NOT(ISERROR(SEARCH(" ",G8)))</formula>
    </cfRule>
  </conditionalFormatting>
  <conditionalFormatting sqref="AE8">
    <cfRule type="containsText" dxfId="190" priority="2" operator="containsText" text=" ">
      <formula>NOT(ISERROR(SEARCH(" ",AE8)))</formula>
    </cfRule>
  </conditionalFormatting>
  <conditionalFormatting sqref="B8">
    <cfRule type="containsText" dxfId="18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88" priority="23" operator="greaterThan">
      <formula>0</formula>
    </cfRule>
    <cfRule type="cellIs" dxfId="187" priority="26" operator="lessThan">
      <formula>0</formula>
    </cfRule>
    <cfRule type="cellIs" dxfId="186" priority="27" operator="equal">
      <formula>0</formula>
    </cfRule>
  </conditionalFormatting>
  <conditionalFormatting sqref="Y12:Y63">
    <cfRule type="cellIs" dxfId="185" priority="22" operator="greaterThan">
      <formula>0</formula>
    </cfRule>
    <cfRule type="cellIs" dxfId="184" priority="24" operator="equal">
      <formula>0</formula>
    </cfRule>
    <cfRule type="cellIs" dxfId="183" priority="25" operator="lessThan">
      <formula>0</formula>
    </cfRule>
  </conditionalFormatting>
  <conditionalFormatting sqref="S38">
    <cfRule type="containsText" dxfId="182" priority="21" operator="containsText" text="En positif">
      <formula>NOT(ISERROR(SEARCH("En positif",S38)))</formula>
    </cfRule>
  </conditionalFormatting>
  <conditionalFormatting sqref="S39">
    <cfRule type="containsText" dxfId="181" priority="20" operator="containsText" text="Egal">
      <formula>NOT(ISERROR(SEARCH("Egal",S39)))</formula>
    </cfRule>
  </conditionalFormatting>
  <conditionalFormatting sqref="S40">
    <cfRule type="cellIs" dxfId="180" priority="19" operator="equal">
      <formula>"En inferieur"</formula>
    </cfRule>
  </conditionalFormatting>
  <conditionalFormatting sqref="J6">
    <cfRule type="cellIs" dxfId="179" priority="18" operator="lessThan">
      <formula>"."</formula>
    </cfRule>
  </conditionalFormatting>
  <conditionalFormatting sqref="B2">
    <cfRule type="containsText" dxfId="178" priority="17" operator="containsText" text="CHAINE TDC ">
      <formula>NOT(ISERROR(SEARCH("CHAINE TDC ",B2)))</formula>
    </cfRule>
  </conditionalFormatting>
  <conditionalFormatting sqref="F10:F115 F1:F7">
    <cfRule type="containsText" dxfId="177" priority="16" operator="containsText" text=" ">
      <formula>NOT(ISERROR(SEARCH(" ",F1)))</formula>
    </cfRule>
  </conditionalFormatting>
  <conditionalFormatting sqref="C12:D112">
    <cfRule type="containsText" dxfId="176" priority="11" operator="containsText" text="2-PASSEUR HAUT">
      <formula>NOT(ISERROR(SEARCH("2-PASSEUR HAUT",C12)))</formula>
    </cfRule>
    <cfRule type="containsText" dxfId="175" priority="12" operator="containsText" text="3-PASSEUR MIDDLE">
      <formula>NOT(ISERROR(SEARCH("3-PASSEUR MIDDLE",C12)))</formula>
    </cfRule>
    <cfRule type="containsText" dxfId="174" priority="13" operator="containsText" text="4-PASSEUR BAS">
      <formula>NOT(ISERROR(SEARCH("4-PASSEUR BAS",C12)))</formula>
    </cfRule>
    <cfRule type="containsText" dxfId="173" priority="14" operator="containsText" text="5-CHASSEUR">
      <formula>NOT(ISERROR(SEARCH("5-CHASSEUR",C12)))</formula>
    </cfRule>
    <cfRule type="containsText" dxfId="172" priority="15" operator="containsText" text="1-GRENIER">
      <formula>NOT(ISERROR(SEARCH("1-GRENIER",C12)))</formula>
    </cfRule>
  </conditionalFormatting>
  <conditionalFormatting sqref="Y64:Y89">
    <cfRule type="cellIs" dxfId="171" priority="8" operator="greaterThan">
      <formula>0</formula>
    </cfRule>
    <cfRule type="cellIs" dxfId="170" priority="9" operator="equal">
      <formula>0</formula>
    </cfRule>
    <cfRule type="cellIs" dxfId="169" priority="10" operator="lessThan">
      <formula>0</formula>
    </cfRule>
  </conditionalFormatting>
  <conditionalFormatting sqref="Y90:Y115">
    <cfRule type="cellIs" dxfId="168" priority="5" operator="greaterThan">
      <formula>0</formula>
    </cfRule>
    <cfRule type="cellIs" dxfId="167" priority="6" operator="equal">
      <formula>0</formula>
    </cfRule>
    <cfRule type="cellIs" dxfId="166" priority="7" operator="lessThan">
      <formula>0</formula>
    </cfRule>
  </conditionalFormatting>
  <conditionalFormatting sqref="AF8">
    <cfRule type="containsText" dxfId="165" priority="4" operator="containsText" text=" ">
      <formula>NOT(ISERROR(SEARCH(" ",AF8)))</formula>
    </cfRule>
  </conditionalFormatting>
  <conditionalFormatting sqref="G8">
    <cfRule type="containsText" dxfId="164" priority="3" operator="containsText" text=" ">
      <formula>NOT(ISERROR(SEARCH(" ",G8)))</formula>
    </cfRule>
  </conditionalFormatting>
  <conditionalFormatting sqref="AE8">
    <cfRule type="containsText" dxfId="163" priority="2" operator="containsText" text=" ">
      <formula>NOT(ISERROR(SEARCH(" ",AE8)))</formula>
    </cfRule>
  </conditionalFormatting>
  <conditionalFormatting sqref="B8">
    <cfRule type="containsText" dxfId="162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61" priority="23" operator="greaterThan">
      <formula>0</formula>
    </cfRule>
    <cfRule type="cellIs" dxfId="160" priority="26" operator="lessThan">
      <formula>0</formula>
    </cfRule>
    <cfRule type="cellIs" dxfId="159" priority="27" operator="equal">
      <formula>0</formula>
    </cfRule>
  </conditionalFormatting>
  <conditionalFormatting sqref="Y12:Y63">
    <cfRule type="cellIs" dxfId="158" priority="22" operator="greaterThan">
      <formula>0</formula>
    </cfRule>
    <cfRule type="cellIs" dxfId="157" priority="24" operator="equal">
      <formula>0</formula>
    </cfRule>
    <cfRule type="cellIs" dxfId="156" priority="25" operator="lessThan">
      <formula>0</formula>
    </cfRule>
  </conditionalFormatting>
  <conditionalFormatting sqref="S38">
    <cfRule type="containsText" dxfId="155" priority="21" operator="containsText" text="En positif">
      <formula>NOT(ISERROR(SEARCH("En positif",S38)))</formula>
    </cfRule>
  </conditionalFormatting>
  <conditionalFormatting sqref="S39">
    <cfRule type="containsText" dxfId="154" priority="20" operator="containsText" text="Egal">
      <formula>NOT(ISERROR(SEARCH("Egal",S39)))</formula>
    </cfRule>
  </conditionalFormatting>
  <conditionalFormatting sqref="S40">
    <cfRule type="cellIs" dxfId="153" priority="19" operator="equal">
      <formula>"En inferieur"</formula>
    </cfRule>
  </conditionalFormatting>
  <conditionalFormatting sqref="J6">
    <cfRule type="cellIs" dxfId="152" priority="18" operator="lessThan">
      <formula>"."</formula>
    </cfRule>
  </conditionalFormatting>
  <conditionalFormatting sqref="B2">
    <cfRule type="containsText" dxfId="151" priority="17" operator="containsText" text="CHAINE TDC ">
      <formula>NOT(ISERROR(SEARCH("CHAINE TDC ",B2)))</formula>
    </cfRule>
  </conditionalFormatting>
  <conditionalFormatting sqref="F10:F115 F1:F7">
    <cfRule type="containsText" dxfId="150" priority="16" operator="containsText" text=" ">
      <formula>NOT(ISERROR(SEARCH(" ",F1)))</formula>
    </cfRule>
  </conditionalFormatting>
  <conditionalFormatting sqref="C12:D112">
    <cfRule type="containsText" dxfId="149" priority="11" operator="containsText" text="2-PASSEUR HAUT">
      <formula>NOT(ISERROR(SEARCH("2-PASSEUR HAUT",C12)))</formula>
    </cfRule>
    <cfRule type="containsText" dxfId="148" priority="12" operator="containsText" text="3-PASSEUR MIDDLE">
      <formula>NOT(ISERROR(SEARCH("3-PASSEUR MIDDLE",C12)))</formula>
    </cfRule>
    <cfRule type="containsText" dxfId="147" priority="13" operator="containsText" text="4-PASSEUR BAS">
      <formula>NOT(ISERROR(SEARCH("4-PASSEUR BAS",C12)))</formula>
    </cfRule>
    <cfRule type="containsText" dxfId="146" priority="14" operator="containsText" text="5-CHASSEUR">
      <formula>NOT(ISERROR(SEARCH("5-CHASSEUR",C12)))</formula>
    </cfRule>
    <cfRule type="containsText" dxfId="145" priority="15" operator="containsText" text="1-GRENIER">
      <formula>NOT(ISERROR(SEARCH("1-GRENIER",C12)))</formula>
    </cfRule>
  </conditionalFormatting>
  <conditionalFormatting sqref="Y64:Y89">
    <cfRule type="cellIs" dxfId="144" priority="8" operator="greaterThan">
      <formula>0</formula>
    </cfRule>
    <cfRule type="cellIs" dxfId="143" priority="9" operator="equal">
      <formula>0</formula>
    </cfRule>
    <cfRule type="cellIs" dxfId="142" priority="10" operator="lessThan">
      <formula>0</formula>
    </cfRule>
  </conditionalFormatting>
  <conditionalFormatting sqref="Y90:Y115">
    <cfRule type="cellIs" dxfId="141" priority="5" operator="greaterThan">
      <formula>0</formula>
    </cfRule>
    <cfRule type="cellIs" dxfId="140" priority="6" operator="equal">
      <formula>0</formula>
    </cfRule>
    <cfRule type="cellIs" dxfId="139" priority="7" operator="lessThan">
      <formula>0</formula>
    </cfRule>
  </conditionalFormatting>
  <conditionalFormatting sqref="AF8">
    <cfRule type="containsText" dxfId="138" priority="4" operator="containsText" text=" ">
      <formula>NOT(ISERROR(SEARCH(" ",AF8)))</formula>
    </cfRule>
  </conditionalFormatting>
  <conditionalFormatting sqref="G8">
    <cfRule type="containsText" dxfId="137" priority="3" operator="containsText" text=" ">
      <formula>NOT(ISERROR(SEARCH(" ",G8)))</formula>
    </cfRule>
  </conditionalFormatting>
  <conditionalFormatting sqref="AE8">
    <cfRule type="containsText" dxfId="136" priority="2" operator="containsText" text=" ">
      <formula>NOT(ISERROR(SEARCH(" ",AE8)))</formula>
    </cfRule>
  </conditionalFormatting>
  <conditionalFormatting sqref="B8">
    <cfRule type="containsText" dxfId="13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34" priority="23" operator="greaterThan">
      <formula>0</formula>
    </cfRule>
    <cfRule type="cellIs" dxfId="133" priority="26" operator="lessThan">
      <formula>0</formula>
    </cfRule>
    <cfRule type="cellIs" dxfId="132" priority="27" operator="equal">
      <formula>0</formula>
    </cfRule>
  </conditionalFormatting>
  <conditionalFormatting sqref="Y12:Y63">
    <cfRule type="cellIs" dxfId="131" priority="22" operator="greaterThan">
      <formula>0</formula>
    </cfRule>
    <cfRule type="cellIs" dxfId="130" priority="24" operator="equal">
      <formula>0</formula>
    </cfRule>
    <cfRule type="cellIs" dxfId="129" priority="25" operator="lessThan">
      <formula>0</formula>
    </cfRule>
  </conditionalFormatting>
  <conditionalFormatting sqref="S38">
    <cfRule type="containsText" dxfId="128" priority="21" operator="containsText" text="En positif">
      <formula>NOT(ISERROR(SEARCH("En positif",S38)))</formula>
    </cfRule>
  </conditionalFormatting>
  <conditionalFormatting sqref="S39">
    <cfRule type="containsText" dxfId="127" priority="20" operator="containsText" text="Egal">
      <formula>NOT(ISERROR(SEARCH("Egal",S39)))</formula>
    </cfRule>
  </conditionalFormatting>
  <conditionalFormatting sqref="S40">
    <cfRule type="cellIs" dxfId="126" priority="19" operator="equal">
      <formula>"En inferieur"</formula>
    </cfRule>
  </conditionalFormatting>
  <conditionalFormatting sqref="J6">
    <cfRule type="cellIs" dxfId="125" priority="18" operator="lessThan">
      <formula>"."</formula>
    </cfRule>
  </conditionalFormatting>
  <conditionalFormatting sqref="B2">
    <cfRule type="containsText" dxfId="124" priority="17" operator="containsText" text="CHAINE TDC ">
      <formula>NOT(ISERROR(SEARCH("CHAINE TDC ",B2)))</formula>
    </cfRule>
  </conditionalFormatting>
  <conditionalFormatting sqref="F10:F115 F1:F7">
    <cfRule type="containsText" dxfId="123" priority="16" operator="containsText" text=" ">
      <formula>NOT(ISERROR(SEARCH(" ",F1)))</formula>
    </cfRule>
  </conditionalFormatting>
  <conditionalFormatting sqref="C12:D112">
    <cfRule type="containsText" dxfId="122" priority="11" operator="containsText" text="2-PASSEUR HAUT">
      <formula>NOT(ISERROR(SEARCH("2-PASSEUR HAUT",C12)))</formula>
    </cfRule>
    <cfRule type="containsText" dxfId="121" priority="12" operator="containsText" text="3-PASSEUR MIDDLE">
      <formula>NOT(ISERROR(SEARCH("3-PASSEUR MIDDLE",C12)))</formula>
    </cfRule>
    <cfRule type="containsText" dxfId="120" priority="13" operator="containsText" text="4-PASSEUR BAS">
      <formula>NOT(ISERROR(SEARCH("4-PASSEUR BAS",C12)))</formula>
    </cfRule>
    <cfRule type="containsText" dxfId="119" priority="14" operator="containsText" text="5-CHASSEUR">
      <formula>NOT(ISERROR(SEARCH("5-CHASSEUR",C12)))</formula>
    </cfRule>
    <cfRule type="containsText" dxfId="118" priority="15" operator="containsText" text="1-GRENIER">
      <formula>NOT(ISERROR(SEARCH("1-GRENIER",C12)))</formula>
    </cfRule>
  </conditionalFormatting>
  <conditionalFormatting sqref="Y64:Y89">
    <cfRule type="cellIs" dxfId="117" priority="8" operator="greaterThan">
      <formula>0</formula>
    </cfRule>
    <cfRule type="cellIs" dxfId="116" priority="9" operator="equal">
      <formula>0</formula>
    </cfRule>
    <cfRule type="cellIs" dxfId="115" priority="10" operator="lessThan">
      <formula>0</formula>
    </cfRule>
  </conditionalFormatting>
  <conditionalFormatting sqref="Y90:Y115">
    <cfRule type="cellIs" dxfId="114" priority="5" operator="greaterThan">
      <formula>0</formula>
    </cfRule>
    <cfRule type="cellIs" dxfId="113" priority="6" operator="equal">
      <formula>0</formula>
    </cfRule>
    <cfRule type="cellIs" dxfId="112" priority="7" operator="lessThan">
      <formula>0</formula>
    </cfRule>
  </conditionalFormatting>
  <conditionalFormatting sqref="AF8">
    <cfRule type="containsText" dxfId="111" priority="4" operator="containsText" text=" ">
      <formula>NOT(ISERROR(SEARCH(" ",AF8)))</formula>
    </cfRule>
  </conditionalFormatting>
  <conditionalFormatting sqref="G8">
    <cfRule type="containsText" dxfId="110" priority="3" operator="containsText" text=" ">
      <formula>NOT(ISERROR(SEARCH(" ",G8)))</formula>
    </cfRule>
  </conditionalFormatting>
  <conditionalFormatting sqref="AE8">
    <cfRule type="containsText" dxfId="109" priority="2" operator="containsText" text=" ">
      <formula>NOT(ISERROR(SEARCH(" ",AE8)))</formula>
    </cfRule>
  </conditionalFormatting>
  <conditionalFormatting sqref="B8">
    <cfRule type="containsText" dxfId="108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107" priority="23" operator="greaterThan">
      <formula>0</formula>
    </cfRule>
    <cfRule type="cellIs" dxfId="106" priority="26" operator="lessThan">
      <formula>0</formula>
    </cfRule>
    <cfRule type="cellIs" dxfId="105" priority="27" operator="equal">
      <formula>0</formula>
    </cfRule>
  </conditionalFormatting>
  <conditionalFormatting sqref="Y12:Y63">
    <cfRule type="cellIs" dxfId="104" priority="22" operator="greaterThan">
      <formula>0</formula>
    </cfRule>
    <cfRule type="cellIs" dxfId="103" priority="24" operator="equal">
      <formula>0</formula>
    </cfRule>
    <cfRule type="cellIs" dxfId="102" priority="25" operator="lessThan">
      <formula>0</formula>
    </cfRule>
  </conditionalFormatting>
  <conditionalFormatting sqref="S38">
    <cfRule type="containsText" dxfId="101" priority="21" operator="containsText" text="En positif">
      <formula>NOT(ISERROR(SEARCH("En positif",S38)))</formula>
    </cfRule>
  </conditionalFormatting>
  <conditionalFormatting sqref="S39">
    <cfRule type="containsText" dxfId="100" priority="20" operator="containsText" text="Egal">
      <formula>NOT(ISERROR(SEARCH("Egal",S39)))</formula>
    </cfRule>
  </conditionalFormatting>
  <conditionalFormatting sqref="S40">
    <cfRule type="cellIs" dxfId="99" priority="19" operator="equal">
      <formula>"En inferieur"</formula>
    </cfRule>
  </conditionalFormatting>
  <conditionalFormatting sqref="J6">
    <cfRule type="cellIs" dxfId="98" priority="18" operator="lessThan">
      <formula>"."</formula>
    </cfRule>
  </conditionalFormatting>
  <conditionalFormatting sqref="B2">
    <cfRule type="containsText" dxfId="97" priority="17" operator="containsText" text="CHAINE TDC ">
      <formula>NOT(ISERROR(SEARCH("CHAINE TDC ",B2)))</formula>
    </cfRule>
  </conditionalFormatting>
  <conditionalFormatting sqref="F10:F115 F1:F7">
    <cfRule type="containsText" dxfId="96" priority="16" operator="containsText" text=" ">
      <formula>NOT(ISERROR(SEARCH(" ",F1)))</formula>
    </cfRule>
  </conditionalFormatting>
  <conditionalFormatting sqref="C12:D112">
    <cfRule type="containsText" dxfId="95" priority="11" operator="containsText" text="2-PASSEUR HAUT">
      <formula>NOT(ISERROR(SEARCH("2-PASSEUR HAUT",C12)))</formula>
    </cfRule>
    <cfRule type="containsText" dxfId="94" priority="12" operator="containsText" text="3-PASSEUR MIDDLE">
      <formula>NOT(ISERROR(SEARCH("3-PASSEUR MIDDLE",C12)))</formula>
    </cfRule>
    <cfRule type="containsText" dxfId="93" priority="13" operator="containsText" text="4-PASSEUR BAS">
      <formula>NOT(ISERROR(SEARCH("4-PASSEUR BAS",C12)))</formula>
    </cfRule>
    <cfRule type="containsText" dxfId="92" priority="14" operator="containsText" text="5-CHASSEUR">
      <formula>NOT(ISERROR(SEARCH("5-CHASSEUR",C12)))</formula>
    </cfRule>
    <cfRule type="containsText" dxfId="91" priority="15" operator="containsText" text="1-GRENIER">
      <formula>NOT(ISERROR(SEARCH("1-GRENIER",C12)))</formula>
    </cfRule>
  </conditionalFormatting>
  <conditionalFormatting sqref="Y64:Y89">
    <cfRule type="cellIs" dxfId="90" priority="8" operator="greaterThan">
      <formula>0</formula>
    </cfRule>
    <cfRule type="cellIs" dxfId="89" priority="9" operator="equal">
      <formula>0</formula>
    </cfRule>
    <cfRule type="cellIs" dxfId="88" priority="10" operator="lessThan">
      <formula>0</formula>
    </cfRule>
  </conditionalFormatting>
  <conditionalFormatting sqref="Y90:Y115">
    <cfRule type="cellIs" dxfId="87" priority="5" operator="greaterThan">
      <formula>0</formula>
    </cfRule>
    <cfRule type="cellIs" dxfId="86" priority="6" operator="equal">
      <formula>0</formula>
    </cfRule>
    <cfRule type="cellIs" dxfId="85" priority="7" operator="lessThan">
      <formula>0</formula>
    </cfRule>
  </conditionalFormatting>
  <conditionalFormatting sqref="AF8">
    <cfRule type="containsText" dxfId="84" priority="4" operator="containsText" text=" ">
      <formula>NOT(ISERROR(SEARCH(" ",AF8)))</formula>
    </cfRule>
  </conditionalFormatting>
  <conditionalFormatting sqref="G8">
    <cfRule type="containsText" dxfId="83" priority="3" operator="containsText" text=" ">
      <formula>NOT(ISERROR(SEARCH(" ",G8)))</formula>
    </cfRule>
  </conditionalFormatting>
  <conditionalFormatting sqref="AE8">
    <cfRule type="containsText" dxfId="82" priority="2" operator="containsText" text=" ">
      <formula>NOT(ISERROR(SEARCH(" ",AE8)))</formula>
    </cfRule>
  </conditionalFormatting>
  <conditionalFormatting sqref="B8">
    <cfRule type="containsText" dxfId="81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0"/>
  <sheetViews>
    <sheetView topLeftCell="M1" zoomScaleNormal="100" workbookViewId="0">
      <selection activeCell="AG13" sqref="AG13:AH43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</cols>
  <sheetData>
    <row r="1" spans="1:35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35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 t="s">
        <v>161</v>
      </c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35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35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35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35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21562312</v>
      </c>
      <c r="H6" s="283" t="s">
        <v>108</v>
      </c>
      <c r="I6" s="283"/>
      <c r="J6" s="64"/>
      <c r="K6" s="143">
        <f>SUM(L12:L96)</f>
        <v>21524876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21658647</v>
      </c>
      <c r="V6" s="307"/>
      <c r="W6" s="81" t="s">
        <v>108</v>
      </c>
      <c r="X6" s="64"/>
      <c r="Y6" s="293" t="str">
        <f>IF(AC20&lt;0,"-négatif-","+positif+")</f>
        <v>+positif+</v>
      </c>
      <c r="Z6" s="294"/>
      <c r="AA6" s="294"/>
      <c r="AB6" s="294"/>
      <c r="AC6" s="295"/>
      <c r="AD6" s="2"/>
      <c r="AF6" s="2"/>
      <c r="AG6" s="313">
        <f>AH43-AH13</f>
        <v>20519728</v>
      </c>
      <c r="AH6" s="314"/>
      <c r="AI6" s="134"/>
    </row>
    <row r="7" spans="1:35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35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35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</row>
    <row r="10" spans="1:35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36" t="s">
        <v>118</v>
      </c>
      <c r="G10" s="269" t="s">
        <v>80</v>
      </c>
      <c r="H10" s="270"/>
      <c r="I10" s="30" t="s">
        <v>87</v>
      </c>
      <c r="J10" s="136"/>
      <c r="K10" s="271" t="s">
        <v>139</v>
      </c>
      <c r="L10" s="272"/>
      <c r="M10" s="30" t="s">
        <v>87</v>
      </c>
      <c r="N10" s="136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296" t="s">
        <v>132</v>
      </c>
      <c r="AH10" s="296"/>
      <c r="AI10" s="12"/>
    </row>
    <row r="11" spans="1:35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36"/>
      <c r="H11" s="136"/>
      <c r="I11" s="27"/>
      <c r="J11" s="136"/>
      <c r="K11" s="136"/>
      <c r="L11" s="136"/>
      <c r="M11" s="27"/>
      <c r="N11" s="136"/>
      <c r="O11" s="7"/>
      <c r="P11" s="8"/>
      <c r="Q11" s="55"/>
      <c r="R11" s="8"/>
      <c r="S11" s="15"/>
      <c r="T11" s="8"/>
      <c r="U11" s="136"/>
      <c r="V11" s="136"/>
      <c r="W11" s="27"/>
      <c r="X11" s="12"/>
      <c r="Y11" s="7"/>
      <c r="Z11" s="8"/>
      <c r="AA11" s="136"/>
      <c r="AB11" s="8"/>
      <c r="AC11" s="16"/>
      <c r="AD11" s="8"/>
      <c r="AF11" s="12"/>
      <c r="AG11" s="12"/>
      <c r="AH11" s="127"/>
      <c r="AI11" s="12"/>
    </row>
    <row r="12" spans="1:35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 t="s">
        <v>1</v>
      </c>
      <c r="H12" s="39">
        <v>91751</v>
      </c>
      <c r="I12" s="42" t="s">
        <v>130</v>
      </c>
      <c r="J12" s="23"/>
      <c r="K12" s="90" t="s">
        <v>1</v>
      </c>
      <c r="L12" s="34">
        <v>107097</v>
      </c>
      <c r="M12" s="42" t="s">
        <v>138</v>
      </c>
      <c r="N12" s="2"/>
      <c r="O12" s="31">
        <f t="shared" ref="O12:O76" si="0">L12-H12</f>
        <v>15346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-37436</v>
      </c>
      <c r="T12" s="9"/>
      <c r="U12" s="93" t="s">
        <v>1</v>
      </c>
      <c r="V12" s="62">
        <v>71701</v>
      </c>
      <c r="W12" s="42" t="s">
        <v>162</v>
      </c>
      <c r="X12" s="2"/>
      <c r="Y12" s="32">
        <f t="shared" ref="Y12:Y75" si="2">V12-L12</f>
        <v>-35396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133771</v>
      </c>
      <c r="AD12" s="9"/>
      <c r="AF12" s="2"/>
      <c r="AG12" s="202" t="s">
        <v>134</v>
      </c>
      <c r="AH12" s="203" t="s">
        <v>133</v>
      </c>
      <c r="AI12" s="2"/>
    </row>
    <row r="13" spans="1:35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 t="s">
        <v>2</v>
      </c>
      <c r="H13" s="39">
        <v>151923</v>
      </c>
      <c r="I13" s="43" t="str">
        <f t="shared" ref="I13:I76" si="4">I12</f>
        <v>23h11</v>
      </c>
      <c r="J13" s="22"/>
      <c r="K13" s="90" t="s">
        <v>2</v>
      </c>
      <c r="L13" s="34">
        <v>167158</v>
      </c>
      <c r="M13" s="43" t="str">
        <f t="shared" ref="M13:M76" si="5">M12</f>
        <v>09h55</v>
      </c>
      <c r="N13" s="2"/>
      <c r="O13" s="31">
        <f t="shared" si="0"/>
        <v>15235</v>
      </c>
      <c r="P13" s="9"/>
      <c r="Q13" s="69" t="str">
        <f>IF(O13&lt;-100000,"faut m'expliquer!","")</f>
        <v/>
      </c>
      <c r="R13" s="9"/>
      <c r="S13" s="276"/>
      <c r="T13" s="9"/>
      <c r="U13" s="92" t="s">
        <v>2</v>
      </c>
      <c r="V13" s="62">
        <v>239312</v>
      </c>
      <c r="W13" s="43" t="str">
        <f t="shared" ref="W13:W76" si="6">W12</f>
        <v>22h28</v>
      </c>
      <c r="X13" s="2"/>
      <c r="Y13" s="32">
        <f t="shared" si="2"/>
        <v>72154</v>
      </c>
      <c r="Z13" s="9"/>
      <c r="AA13" s="69" t="str">
        <f t="shared" si="3"/>
        <v/>
      </c>
      <c r="AB13" s="9"/>
      <c r="AC13" s="261"/>
      <c r="AD13" s="9"/>
      <c r="AF13" s="2"/>
      <c r="AG13" s="204">
        <v>41548</v>
      </c>
      <c r="AH13" s="208">
        <v>1138919</v>
      </c>
      <c r="AI13" s="2"/>
    </row>
    <row r="14" spans="1:35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 t="s">
        <v>3</v>
      </c>
      <c r="H14" s="39">
        <v>90759</v>
      </c>
      <c r="I14" s="43" t="str">
        <f t="shared" si="4"/>
        <v>23h11</v>
      </c>
      <c r="J14" s="22"/>
      <c r="K14" s="90" t="s">
        <v>3</v>
      </c>
      <c r="L14" s="34">
        <v>146466</v>
      </c>
      <c r="M14" s="43" t="str">
        <f t="shared" si="5"/>
        <v>09h55</v>
      </c>
      <c r="N14" s="2"/>
      <c r="O14" s="31">
        <f t="shared" si="0"/>
        <v>55707</v>
      </c>
      <c r="P14" s="9"/>
      <c r="Q14" s="69" t="str">
        <f>IF(O14&lt;-100000,"faut m'expliquer!","")</f>
        <v/>
      </c>
      <c r="R14" s="9"/>
      <c r="S14" s="277"/>
      <c r="T14" s="9"/>
      <c r="U14" s="93" t="s">
        <v>3</v>
      </c>
      <c r="V14" s="62">
        <v>206470</v>
      </c>
      <c r="W14" s="43" t="str">
        <f t="shared" si="6"/>
        <v>22h28</v>
      </c>
      <c r="X14" s="2"/>
      <c r="Y14" s="32">
        <f t="shared" si="2"/>
        <v>60004</v>
      </c>
      <c r="Z14" s="9"/>
      <c r="AA14" s="69" t="str">
        <f t="shared" si="3"/>
        <v/>
      </c>
      <c r="AB14" s="9"/>
      <c r="AC14" s="262"/>
      <c r="AD14" s="9"/>
      <c r="AF14" s="2"/>
      <c r="AG14" s="205">
        <v>41549</v>
      </c>
      <c r="AH14" s="95">
        <v>1125219</v>
      </c>
      <c r="AI14" s="2"/>
    </row>
    <row r="15" spans="1:35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 t="s">
        <v>4</v>
      </c>
      <c r="H15" s="39">
        <v>112817</v>
      </c>
      <c r="I15" s="43" t="str">
        <f t="shared" si="4"/>
        <v>23h11</v>
      </c>
      <c r="J15" s="22"/>
      <c r="K15" s="90" t="s">
        <v>4</v>
      </c>
      <c r="L15" s="34">
        <v>142817</v>
      </c>
      <c r="M15" s="43" t="str">
        <f t="shared" si="5"/>
        <v>09h55</v>
      </c>
      <c r="N15" s="2"/>
      <c r="O15" s="31">
        <f t="shared" si="0"/>
        <v>30000</v>
      </c>
      <c r="P15" s="9"/>
      <c r="Q15" s="69" t="str">
        <f>IF(O15&lt;-100000,"faut m'expliquer!","")</f>
        <v/>
      </c>
      <c r="R15" s="9"/>
      <c r="S15" s="9"/>
      <c r="T15" s="9"/>
      <c r="U15" s="93" t="s">
        <v>4</v>
      </c>
      <c r="V15" s="62">
        <v>111403</v>
      </c>
      <c r="W15" s="43" t="str">
        <f t="shared" si="6"/>
        <v>22h28</v>
      </c>
      <c r="X15" s="2"/>
      <c r="Y15" s="32">
        <f t="shared" si="2"/>
        <v>-31414</v>
      </c>
      <c r="Z15" s="9"/>
      <c r="AA15" s="69" t="str">
        <f t="shared" si="3"/>
        <v/>
      </c>
      <c r="AB15" s="9"/>
      <c r="AC15" s="2"/>
      <c r="AD15" s="9"/>
      <c r="AF15" s="2"/>
      <c r="AG15" s="206">
        <v>41550</v>
      </c>
      <c r="AH15" s="146">
        <v>1348251</v>
      </c>
      <c r="AI15" s="2"/>
    </row>
    <row r="16" spans="1:35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 t="s">
        <v>5</v>
      </c>
      <c r="H16" s="39">
        <v>1410410</v>
      </c>
      <c r="I16" s="43" t="str">
        <f t="shared" si="4"/>
        <v>23h11</v>
      </c>
      <c r="J16" s="22"/>
      <c r="K16" s="90" t="s">
        <v>5</v>
      </c>
      <c r="L16" s="34">
        <v>1557000</v>
      </c>
      <c r="M16" s="43" t="str">
        <f t="shared" si="5"/>
        <v>09h55</v>
      </c>
      <c r="N16" s="2"/>
      <c r="O16" s="31">
        <f t="shared" si="0"/>
        <v>146590</v>
      </c>
      <c r="P16" s="9"/>
      <c r="Q16" s="69" t="str">
        <f t="shared" si="1"/>
        <v/>
      </c>
      <c r="R16" s="9"/>
      <c r="S16" s="299" t="s">
        <v>112</v>
      </c>
      <c r="T16" s="9"/>
      <c r="U16" s="93" t="s">
        <v>5</v>
      </c>
      <c r="V16" s="41">
        <v>1374758</v>
      </c>
      <c r="W16" s="43" t="str">
        <f t="shared" si="6"/>
        <v>22h28</v>
      </c>
      <c r="X16" s="2"/>
      <c r="Y16" s="32">
        <f t="shared" si="2"/>
        <v>-182242</v>
      </c>
      <c r="Z16" s="49"/>
      <c r="AA16" s="69" t="str">
        <f t="shared" si="3"/>
        <v>faut m'expliquer!</v>
      </c>
      <c r="AB16" s="49"/>
      <c r="AC16" s="266" t="s">
        <v>92</v>
      </c>
      <c r="AD16" s="9"/>
      <c r="AF16" s="2"/>
      <c r="AG16" s="207">
        <v>41551</v>
      </c>
      <c r="AH16" s="147">
        <v>1911843</v>
      </c>
      <c r="AI16" s="2"/>
    </row>
    <row r="17" spans="1:35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 t="s">
        <v>6</v>
      </c>
      <c r="H17" s="39">
        <v>23905</v>
      </c>
      <c r="I17" s="43" t="str">
        <f t="shared" si="4"/>
        <v>23h11</v>
      </c>
      <c r="J17" s="22"/>
      <c r="K17" s="90" t="s">
        <v>6</v>
      </c>
      <c r="L17" s="34">
        <v>43648</v>
      </c>
      <c r="M17" s="43" t="str">
        <f t="shared" si="5"/>
        <v>09h55</v>
      </c>
      <c r="N17" s="2"/>
      <c r="O17" s="31">
        <f t="shared" si="0"/>
        <v>19743</v>
      </c>
      <c r="P17" s="9"/>
      <c r="Q17" s="69" t="str">
        <f t="shared" si="1"/>
        <v/>
      </c>
      <c r="R17" s="9"/>
      <c r="S17" s="300"/>
      <c r="T17" s="9"/>
      <c r="U17" s="93" t="s">
        <v>6</v>
      </c>
      <c r="V17" s="62">
        <v>38723</v>
      </c>
      <c r="W17" s="43" t="str">
        <f t="shared" si="6"/>
        <v>22h28</v>
      </c>
      <c r="X17" s="2"/>
      <c r="Y17" s="32">
        <f t="shared" si="2"/>
        <v>-4925</v>
      </c>
      <c r="Z17" s="9"/>
      <c r="AA17" s="69" t="str">
        <f t="shared" si="3"/>
        <v/>
      </c>
      <c r="AB17" s="9"/>
      <c r="AC17" s="266"/>
      <c r="AD17" s="9"/>
      <c r="AF17" s="2"/>
      <c r="AG17" s="207">
        <v>41552</v>
      </c>
      <c r="AH17" s="147">
        <v>2445284</v>
      </c>
      <c r="AI17" s="2"/>
    </row>
    <row r="18" spans="1:35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 t="s">
        <v>7</v>
      </c>
      <c r="H18" s="39">
        <v>103100</v>
      </c>
      <c r="I18" s="43" t="str">
        <f t="shared" si="4"/>
        <v>23h11</v>
      </c>
      <c r="J18" s="22"/>
      <c r="K18" s="90" t="s">
        <v>7</v>
      </c>
      <c r="L18" s="34">
        <v>103100</v>
      </c>
      <c r="M18" s="43" t="str">
        <f t="shared" si="5"/>
        <v>09h55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 t="s">
        <v>7</v>
      </c>
      <c r="V18" s="62">
        <v>74139</v>
      </c>
      <c r="W18" s="43" t="str">
        <f t="shared" si="6"/>
        <v>22h28</v>
      </c>
      <c r="X18" s="2"/>
      <c r="Y18" s="32">
        <f t="shared" si="2"/>
        <v>-28961</v>
      </c>
      <c r="Z18" s="9"/>
      <c r="AA18" s="69" t="str">
        <f t="shared" si="3"/>
        <v/>
      </c>
      <c r="AB18" s="9"/>
      <c r="AC18" s="266"/>
      <c r="AD18" s="9"/>
      <c r="AF18" s="2"/>
      <c r="AG18" s="207">
        <v>41553</v>
      </c>
      <c r="AH18" s="147">
        <v>2899552</v>
      </c>
      <c r="AI18" s="2"/>
    </row>
    <row r="19" spans="1:35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 t="s">
        <v>8</v>
      </c>
      <c r="H19" s="39">
        <v>411409</v>
      </c>
      <c r="I19" s="43" t="str">
        <f t="shared" si="4"/>
        <v>23h11</v>
      </c>
      <c r="J19" s="22"/>
      <c r="K19" s="90" t="s">
        <v>8</v>
      </c>
      <c r="L19" s="34">
        <v>341384</v>
      </c>
      <c r="M19" s="43" t="str">
        <f t="shared" si="5"/>
        <v>09h55</v>
      </c>
      <c r="N19" s="2"/>
      <c r="O19" s="31">
        <f t="shared" si="0"/>
        <v>-70025</v>
      </c>
      <c r="P19" s="9"/>
      <c r="Q19" s="69" t="str">
        <f t="shared" si="1"/>
        <v/>
      </c>
      <c r="R19" s="9"/>
      <c r="S19" s="300"/>
      <c r="T19" s="9"/>
      <c r="U19" s="92" t="s">
        <v>8</v>
      </c>
      <c r="V19" s="41">
        <v>341629</v>
      </c>
      <c r="W19" s="43" t="str">
        <f t="shared" si="6"/>
        <v>22h28</v>
      </c>
      <c r="X19" s="2"/>
      <c r="Y19" s="32">
        <f t="shared" si="2"/>
        <v>245</v>
      </c>
      <c r="Z19" s="9"/>
      <c r="AA19" s="69" t="str">
        <f t="shared" si="3"/>
        <v/>
      </c>
      <c r="AB19" s="9"/>
      <c r="AC19" s="49"/>
      <c r="AD19" s="9"/>
      <c r="AF19" s="2"/>
      <c r="AG19" s="207">
        <v>41554</v>
      </c>
      <c r="AH19" s="147">
        <v>3272169</v>
      </c>
      <c r="AI19" s="2"/>
    </row>
    <row r="20" spans="1:35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 t="s">
        <v>9</v>
      </c>
      <c r="H20" s="39">
        <v>19442</v>
      </c>
      <c r="I20" s="43" t="str">
        <f t="shared" si="4"/>
        <v>23h11</v>
      </c>
      <c r="J20" s="22"/>
      <c r="K20" s="90" t="s">
        <v>9</v>
      </c>
      <c r="L20" s="34">
        <v>19442</v>
      </c>
      <c r="M20" s="43" t="str">
        <f t="shared" si="5"/>
        <v>09h55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3" t="s">
        <v>9</v>
      </c>
      <c r="V20" s="41">
        <v>11162</v>
      </c>
      <c r="W20" s="43" t="str">
        <f t="shared" si="6"/>
        <v>22h28</v>
      </c>
      <c r="X20" s="2"/>
      <c r="Y20" s="32">
        <f t="shared" si="2"/>
        <v>-8280</v>
      </c>
      <c r="Z20" s="49"/>
      <c r="AA20" s="69" t="str">
        <f t="shared" si="3"/>
        <v/>
      </c>
      <c r="AB20" s="49"/>
      <c r="AC20" s="267">
        <f>S12+AC12</f>
        <v>96335</v>
      </c>
      <c r="AD20" s="9"/>
      <c r="AF20" s="2"/>
      <c r="AG20" s="207">
        <v>41555</v>
      </c>
      <c r="AH20" s="147">
        <v>3087697</v>
      </c>
      <c r="AI20" s="2"/>
    </row>
    <row r="21" spans="1:35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 t="s">
        <v>10</v>
      </c>
      <c r="H21" s="39">
        <v>35624</v>
      </c>
      <c r="I21" s="43" t="str">
        <f t="shared" si="4"/>
        <v>23h11</v>
      </c>
      <c r="J21" s="22"/>
      <c r="K21" s="90" t="s">
        <v>10</v>
      </c>
      <c r="L21" s="34">
        <v>53284</v>
      </c>
      <c r="M21" s="43" t="str">
        <f t="shared" si="5"/>
        <v>09h55</v>
      </c>
      <c r="N21" s="2"/>
      <c r="O21" s="31">
        <f t="shared" si="0"/>
        <v>17660</v>
      </c>
      <c r="P21" s="9"/>
      <c r="Q21" s="69" t="str">
        <f t="shared" si="1"/>
        <v/>
      </c>
      <c r="R21" s="9"/>
      <c r="S21" s="300"/>
      <c r="T21" s="9"/>
      <c r="U21" s="93" t="s">
        <v>10</v>
      </c>
      <c r="V21" s="41">
        <v>87724</v>
      </c>
      <c r="W21" s="43" t="str">
        <f t="shared" si="6"/>
        <v>22h28</v>
      </c>
      <c r="X21" s="2"/>
      <c r="Y21" s="32">
        <f t="shared" si="2"/>
        <v>34440</v>
      </c>
      <c r="Z21" s="9"/>
      <c r="AA21" s="69" t="str">
        <f t="shared" si="3"/>
        <v/>
      </c>
      <c r="AB21" s="9"/>
      <c r="AC21" s="267"/>
      <c r="AD21" s="9"/>
      <c r="AF21" s="2"/>
      <c r="AG21" s="207">
        <v>41556</v>
      </c>
      <c r="AH21" s="147">
        <v>3453566</v>
      </c>
      <c r="AI21" s="2"/>
    </row>
    <row r="22" spans="1:35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 t="s">
        <v>11</v>
      </c>
      <c r="H22" s="39">
        <v>195950</v>
      </c>
      <c r="I22" s="43" t="str">
        <f t="shared" si="4"/>
        <v>23h11</v>
      </c>
      <c r="J22" s="22"/>
      <c r="K22" s="90" t="s">
        <v>11</v>
      </c>
      <c r="L22" s="34">
        <v>195950</v>
      </c>
      <c r="M22" s="43" t="str">
        <f t="shared" si="5"/>
        <v>09h55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 t="s">
        <v>11</v>
      </c>
      <c r="V22" s="41">
        <v>140171</v>
      </c>
      <c r="W22" s="43" t="str">
        <f t="shared" si="6"/>
        <v>22h28</v>
      </c>
      <c r="X22" s="2"/>
      <c r="Y22" s="32">
        <f t="shared" si="2"/>
        <v>-55779</v>
      </c>
      <c r="Z22" s="9"/>
      <c r="AA22" s="69" t="str">
        <f t="shared" si="3"/>
        <v/>
      </c>
      <c r="AB22" s="9"/>
      <c r="AC22" s="267"/>
      <c r="AD22" s="9"/>
      <c r="AF22" s="2"/>
      <c r="AG22" s="207">
        <v>41557</v>
      </c>
      <c r="AH22" s="147">
        <v>3434220</v>
      </c>
      <c r="AI22" s="2"/>
    </row>
    <row r="23" spans="1:35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 t="s">
        <v>12</v>
      </c>
      <c r="H23" s="39">
        <v>452796</v>
      </c>
      <c r="I23" s="43" t="str">
        <f t="shared" si="4"/>
        <v>23h11</v>
      </c>
      <c r="J23" s="22"/>
      <c r="K23" s="90" t="s">
        <v>12</v>
      </c>
      <c r="L23" s="34">
        <v>566032</v>
      </c>
      <c r="M23" s="43" t="str">
        <f t="shared" si="5"/>
        <v>09h55</v>
      </c>
      <c r="N23" s="2"/>
      <c r="O23" s="31">
        <f t="shared" si="0"/>
        <v>113236</v>
      </c>
      <c r="P23" s="9"/>
      <c r="Q23" s="69" t="str">
        <f t="shared" si="1"/>
        <v/>
      </c>
      <c r="R23" s="9"/>
      <c r="S23" s="300"/>
      <c r="T23" s="9"/>
      <c r="U23" s="93" t="s">
        <v>12</v>
      </c>
      <c r="V23" s="62">
        <v>340090</v>
      </c>
      <c r="W23" s="43" t="str">
        <f t="shared" si="6"/>
        <v>22h28</v>
      </c>
      <c r="X23" s="2"/>
      <c r="Y23" s="32">
        <f t="shared" si="2"/>
        <v>-225942</v>
      </c>
      <c r="Z23" s="9"/>
      <c r="AA23" s="69" t="str">
        <f t="shared" si="3"/>
        <v>faut m'expliquer!</v>
      </c>
      <c r="AB23" s="9"/>
      <c r="AC23" s="49"/>
      <c r="AD23" s="9"/>
      <c r="AF23" s="2"/>
      <c r="AG23" s="207">
        <v>41558</v>
      </c>
      <c r="AH23" s="147">
        <v>3985053</v>
      </c>
      <c r="AI23" s="2"/>
    </row>
    <row r="24" spans="1:35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 t="s">
        <v>13</v>
      </c>
      <c r="H24" s="39">
        <v>72942</v>
      </c>
      <c r="I24" s="43" t="str">
        <f t="shared" si="4"/>
        <v>23h11</v>
      </c>
      <c r="J24" s="22"/>
      <c r="K24" s="90" t="s">
        <v>13</v>
      </c>
      <c r="L24" s="34">
        <v>44165</v>
      </c>
      <c r="M24" s="43" t="str">
        <f t="shared" si="5"/>
        <v>09h55</v>
      </c>
      <c r="N24" s="2"/>
      <c r="O24" s="31">
        <f t="shared" si="0"/>
        <v>-28777</v>
      </c>
      <c r="P24" s="9"/>
      <c r="Q24" s="69" t="str">
        <f t="shared" si="1"/>
        <v/>
      </c>
      <c r="R24" s="9"/>
      <c r="S24" s="300"/>
      <c r="T24" s="9"/>
      <c r="U24" s="93" t="s">
        <v>13</v>
      </c>
      <c r="V24" s="62">
        <v>69567</v>
      </c>
      <c r="W24" s="43" t="str">
        <f t="shared" si="6"/>
        <v>22h28</v>
      </c>
      <c r="X24" s="2"/>
      <c r="Y24" s="32">
        <f t="shared" si="2"/>
        <v>25402</v>
      </c>
      <c r="Z24" s="9"/>
      <c r="AA24" s="69" t="str">
        <f t="shared" si="3"/>
        <v/>
      </c>
      <c r="AB24" s="9"/>
      <c r="AC24" s="49"/>
      <c r="AD24" s="9"/>
      <c r="AF24" s="2"/>
      <c r="AG24" s="207">
        <v>41559</v>
      </c>
      <c r="AH24" s="147">
        <v>4857978</v>
      </c>
      <c r="AI24" s="2"/>
    </row>
    <row r="25" spans="1:35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 t="s">
        <v>14</v>
      </c>
      <c r="H25" s="39">
        <v>245631</v>
      </c>
      <c r="I25" s="43" t="str">
        <f t="shared" si="4"/>
        <v>23h11</v>
      </c>
      <c r="J25" s="22"/>
      <c r="K25" s="90" t="s">
        <v>14</v>
      </c>
      <c r="L25" s="34">
        <v>83387</v>
      </c>
      <c r="M25" s="43" t="str">
        <f t="shared" si="5"/>
        <v>09h55</v>
      </c>
      <c r="N25" s="2"/>
      <c r="O25" s="31">
        <f t="shared" si="0"/>
        <v>-162244</v>
      </c>
      <c r="P25" s="9"/>
      <c r="Q25" s="69" t="str">
        <f t="shared" si="1"/>
        <v>faut m'expliquer!</v>
      </c>
      <c r="R25" s="9"/>
      <c r="S25" s="300"/>
      <c r="T25" s="9"/>
      <c r="U25" s="93" t="s">
        <v>14</v>
      </c>
      <c r="V25" s="41">
        <v>144501</v>
      </c>
      <c r="W25" s="43" t="str">
        <f t="shared" si="6"/>
        <v>22h28</v>
      </c>
      <c r="X25" s="2"/>
      <c r="Y25" s="32">
        <f t="shared" si="2"/>
        <v>61114</v>
      </c>
      <c r="Z25" s="9"/>
      <c r="AA25" s="69" t="str">
        <f t="shared" si="3"/>
        <v/>
      </c>
      <c r="AB25" s="9"/>
      <c r="AC25" s="49"/>
      <c r="AD25" s="9"/>
      <c r="AF25" s="2"/>
      <c r="AG25" s="207">
        <v>41560</v>
      </c>
      <c r="AH25" s="147">
        <v>5491315</v>
      </c>
      <c r="AI25" s="2"/>
    </row>
    <row r="26" spans="1:35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 t="s">
        <v>15</v>
      </c>
      <c r="H26" s="39">
        <v>26357</v>
      </c>
      <c r="I26" s="43" t="str">
        <f t="shared" si="4"/>
        <v>23h11</v>
      </c>
      <c r="J26" s="22"/>
      <c r="K26" s="90" t="s">
        <v>15</v>
      </c>
      <c r="L26" s="34">
        <v>52127</v>
      </c>
      <c r="M26" s="43" t="str">
        <f t="shared" si="5"/>
        <v>09h55</v>
      </c>
      <c r="N26" s="2"/>
      <c r="O26" s="31">
        <f t="shared" si="0"/>
        <v>25770</v>
      </c>
      <c r="P26" s="9"/>
      <c r="Q26" s="69" t="str">
        <f t="shared" si="1"/>
        <v/>
      </c>
      <c r="R26" s="9"/>
      <c r="S26" s="300"/>
      <c r="T26" s="9"/>
      <c r="U26" s="93" t="s">
        <v>15</v>
      </c>
      <c r="V26" s="62">
        <v>35642</v>
      </c>
      <c r="W26" s="43" t="str">
        <f t="shared" si="6"/>
        <v>22h28</v>
      </c>
      <c r="X26" s="2"/>
      <c r="Y26" s="32">
        <f t="shared" si="2"/>
        <v>-16485</v>
      </c>
      <c r="Z26" s="9"/>
      <c r="AA26" s="69" t="str">
        <f t="shared" si="3"/>
        <v/>
      </c>
      <c r="AB26" s="9"/>
      <c r="AC26" s="49"/>
      <c r="AD26" s="9"/>
      <c r="AF26" s="2"/>
      <c r="AG26" s="207">
        <v>41561</v>
      </c>
      <c r="AH26" s="147">
        <v>5586089</v>
      </c>
      <c r="AI26" s="2"/>
    </row>
    <row r="27" spans="1:35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 t="s">
        <v>16</v>
      </c>
      <c r="H27" s="39">
        <v>25529</v>
      </c>
      <c r="I27" s="43" t="str">
        <f t="shared" si="4"/>
        <v>23h11</v>
      </c>
      <c r="J27" s="22"/>
      <c r="K27" s="90" t="s">
        <v>16</v>
      </c>
      <c r="L27" s="34">
        <v>25529</v>
      </c>
      <c r="M27" s="43" t="str">
        <f t="shared" si="5"/>
        <v>09h55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 t="s">
        <v>16</v>
      </c>
      <c r="V27" s="41">
        <v>21541</v>
      </c>
      <c r="W27" s="43" t="str">
        <f t="shared" si="6"/>
        <v>22h28</v>
      </c>
      <c r="X27" s="2"/>
      <c r="Y27" s="32">
        <f t="shared" si="2"/>
        <v>-3988</v>
      </c>
      <c r="Z27" s="9"/>
      <c r="AA27" s="69" t="str">
        <f t="shared" si="3"/>
        <v/>
      </c>
      <c r="AB27" s="9"/>
      <c r="AC27" s="49"/>
      <c r="AD27" s="9"/>
      <c r="AF27" s="2"/>
      <c r="AG27" s="207">
        <v>41562</v>
      </c>
      <c r="AH27" s="147">
        <v>6717789</v>
      </c>
      <c r="AI27" s="2"/>
    </row>
    <row r="28" spans="1:35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 t="s">
        <v>17</v>
      </c>
      <c r="H28" s="39">
        <v>1170</v>
      </c>
      <c r="I28" s="43" t="str">
        <f t="shared" si="4"/>
        <v>23h11</v>
      </c>
      <c r="J28" s="22"/>
      <c r="K28" s="90" t="s">
        <v>17</v>
      </c>
      <c r="L28" s="34">
        <v>1170</v>
      </c>
      <c r="M28" s="43" t="str">
        <f t="shared" si="5"/>
        <v>09h55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 t="s">
        <v>17</v>
      </c>
      <c r="V28" s="62">
        <v>2500</v>
      </c>
      <c r="W28" s="43" t="str">
        <f t="shared" si="6"/>
        <v>22h28</v>
      </c>
      <c r="X28" s="2"/>
      <c r="Y28" s="32">
        <f t="shared" si="2"/>
        <v>1330</v>
      </c>
      <c r="Z28" s="9"/>
      <c r="AA28" s="69" t="str">
        <f t="shared" si="3"/>
        <v/>
      </c>
      <c r="AB28" s="9"/>
      <c r="AC28" s="49"/>
      <c r="AD28" s="9"/>
      <c r="AF28" s="2"/>
      <c r="AG28" s="207">
        <v>41563</v>
      </c>
      <c r="AH28" s="147">
        <v>6469276</v>
      </c>
      <c r="AI28" s="2"/>
    </row>
    <row r="29" spans="1:35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 t="s">
        <v>18</v>
      </c>
      <c r="H29" s="39">
        <v>166853</v>
      </c>
      <c r="I29" s="43" t="str">
        <f t="shared" si="4"/>
        <v>23h11</v>
      </c>
      <c r="J29" s="22"/>
      <c r="K29" s="90" t="s">
        <v>18</v>
      </c>
      <c r="L29" s="34">
        <v>117075</v>
      </c>
      <c r="M29" s="43" t="str">
        <f t="shared" si="5"/>
        <v>09h55</v>
      </c>
      <c r="N29" s="2"/>
      <c r="O29" s="31">
        <f t="shared" si="0"/>
        <v>-49778</v>
      </c>
      <c r="P29" s="9"/>
      <c r="Q29" s="69" t="str">
        <f t="shared" si="1"/>
        <v/>
      </c>
      <c r="R29" s="9"/>
      <c r="S29" s="300"/>
      <c r="T29" s="9"/>
      <c r="U29" s="93" t="s">
        <v>18</v>
      </c>
      <c r="V29" s="62">
        <v>45123</v>
      </c>
      <c r="W29" s="43" t="str">
        <f t="shared" si="6"/>
        <v>22h28</v>
      </c>
      <c r="X29" s="2"/>
      <c r="Y29" s="32">
        <f t="shared" si="2"/>
        <v>-71952</v>
      </c>
      <c r="Z29" s="9"/>
      <c r="AA29" s="69" t="str">
        <f t="shared" si="3"/>
        <v/>
      </c>
      <c r="AB29" s="9"/>
      <c r="AC29" s="49"/>
      <c r="AD29" s="9"/>
      <c r="AF29" s="2"/>
      <c r="AG29" s="207">
        <v>41564</v>
      </c>
      <c r="AH29" s="147">
        <v>7425346</v>
      </c>
      <c r="AI29" s="2"/>
    </row>
    <row r="30" spans="1:35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 t="s">
        <v>19</v>
      </c>
      <c r="H30" s="39">
        <v>1339628</v>
      </c>
      <c r="I30" s="43" t="str">
        <f t="shared" si="4"/>
        <v>23h11</v>
      </c>
      <c r="J30" s="22"/>
      <c r="K30" s="90" t="s">
        <v>19</v>
      </c>
      <c r="L30" s="34">
        <v>1194628</v>
      </c>
      <c r="M30" s="43" t="str">
        <f t="shared" si="5"/>
        <v>09h55</v>
      </c>
      <c r="N30" s="2"/>
      <c r="O30" s="31">
        <f t="shared" si="0"/>
        <v>-145000</v>
      </c>
      <c r="P30" s="9"/>
      <c r="Q30" s="69" t="str">
        <f t="shared" si="1"/>
        <v>faut m'expliquer!</v>
      </c>
      <c r="R30" s="9"/>
      <c r="S30" s="300"/>
      <c r="T30" s="9"/>
      <c r="U30" s="93" t="s">
        <v>19</v>
      </c>
      <c r="V30" s="62">
        <v>1122128</v>
      </c>
      <c r="W30" s="43" t="str">
        <f t="shared" si="6"/>
        <v>22h28</v>
      </c>
      <c r="X30" s="2"/>
      <c r="Y30" s="32">
        <f t="shared" si="2"/>
        <v>-72500</v>
      </c>
      <c r="Z30" s="9"/>
      <c r="AA30" s="69" t="str">
        <f t="shared" si="3"/>
        <v/>
      </c>
      <c r="AB30" s="9"/>
      <c r="AC30" s="49"/>
      <c r="AD30" s="9"/>
      <c r="AF30" s="2"/>
      <c r="AG30" s="207">
        <v>41565</v>
      </c>
      <c r="AH30" s="147">
        <v>8793609</v>
      </c>
      <c r="AI30" s="2"/>
    </row>
    <row r="31" spans="1:35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 t="s">
        <v>20</v>
      </c>
      <c r="H31" s="39">
        <v>1023656</v>
      </c>
      <c r="I31" s="43" t="str">
        <f t="shared" si="4"/>
        <v>23h11</v>
      </c>
      <c r="J31" s="22"/>
      <c r="K31" s="90" t="s">
        <v>20</v>
      </c>
      <c r="L31" s="34">
        <v>1023656</v>
      </c>
      <c r="M31" s="43" t="str">
        <f t="shared" si="5"/>
        <v>09h55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 t="s">
        <v>20</v>
      </c>
      <c r="V31" s="62">
        <v>1081955</v>
      </c>
      <c r="W31" s="43" t="str">
        <f t="shared" si="6"/>
        <v>22h28</v>
      </c>
      <c r="X31" s="2"/>
      <c r="Y31" s="32">
        <f t="shared" si="2"/>
        <v>58299</v>
      </c>
      <c r="Z31" s="9"/>
      <c r="AA31" s="69" t="str">
        <f t="shared" si="3"/>
        <v/>
      </c>
      <c r="AB31" s="9"/>
      <c r="AC31" s="49"/>
      <c r="AD31" s="9"/>
      <c r="AF31" s="2"/>
      <c r="AG31" s="207">
        <v>41566</v>
      </c>
      <c r="AH31" s="147">
        <v>10248061</v>
      </c>
      <c r="AI31" s="2"/>
    </row>
    <row r="32" spans="1:35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 t="s">
        <v>21</v>
      </c>
      <c r="H32" s="39">
        <v>335385</v>
      </c>
      <c r="I32" s="43" t="str">
        <f t="shared" si="4"/>
        <v>23h11</v>
      </c>
      <c r="J32" s="22"/>
      <c r="K32" s="90" t="s">
        <v>21</v>
      </c>
      <c r="L32" s="34">
        <v>369734</v>
      </c>
      <c r="M32" s="43" t="str">
        <f t="shared" si="5"/>
        <v>09h55</v>
      </c>
      <c r="N32" s="2"/>
      <c r="O32" s="31">
        <f t="shared" si="0"/>
        <v>34349</v>
      </c>
      <c r="P32" s="9"/>
      <c r="Q32" s="69" t="str">
        <f t="shared" si="1"/>
        <v/>
      </c>
      <c r="R32" s="9"/>
      <c r="S32" s="300"/>
      <c r="T32" s="9"/>
      <c r="U32" s="93" t="s">
        <v>21</v>
      </c>
      <c r="V32" s="41">
        <v>435153</v>
      </c>
      <c r="W32" s="43" t="str">
        <f t="shared" si="6"/>
        <v>22h28</v>
      </c>
      <c r="X32" s="2"/>
      <c r="Y32" s="32">
        <f t="shared" si="2"/>
        <v>65419</v>
      </c>
      <c r="Z32" s="9"/>
      <c r="AA32" s="69" t="str">
        <f t="shared" si="3"/>
        <v/>
      </c>
      <c r="AB32" s="9"/>
      <c r="AC32" s="49"/>
      <c r="AD32" s="9"/>
      <c r="AF32" s="2"/>
      <c r="AG32" s="207">
        <v>41567</v>
      </c>
      <c r="AH32" s="147">
        <v>11497330</v>
      </c>
      <c r="AI32" s="2"/>
    </row>
    <row r="33" spans="1:35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 t="s">
        <v>22</v>
      </c>
      <c r="H33" s="39">
        <v>310615</v>
      </c>
      <c r="I33" s="43" t="str">
        <f t="shared" si="4"/>
        <v>23h11</v>
      </c>
      <c r="J33" s="22"/>
      <c r="K33" s="90" t="s">
        <v>22</v>
      </c>
      <c r="L33" s="34">
        <v>310615</v>
      </c>
      <c r="M33" s="43" t="str">
        <f t="shared" si="5"/>
        <v>09h55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2" t="s">
        <v>22</v>
      </c>
      <c r="V33" s="62">
        <v>310615</v>
      </c>
      <c r="W33" s="43" t="str">
        <f t="shared" si="6"/>
        <v>22h28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7">
        <v>41568</v>
      </c>
      <c r="AH33" s="229">
        <v>12505534</v>
      </c>
      <c r="AI33" s="2"/>
    </row>
    <row r="34" spans="1:35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 t="s">
        <v>93</v>
      </c>
      <c r="H34" s="39">
        <v>152749</v>
      </c>
      <c r="I34" s="43" t="str">
        <f t="shared" si="4"/>
        <v>23h11</v>
      </c>
      <c r="J34" s="22"/>
      <c r="K34" s="90" t="s">
        <v>93</v>
      </c>
      <c r="L34" s="34">
        <v>152749</v>
      </c>
      <c r="M34" s="43" t="str">
        <f t="shared" si="5"/>
        <v>09h55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 t="s">
        <v>93</v>
      </c>
      <c r="V34" s="41">
        <v>152749</v>
      </c>
      <c r="W34" s="43" t="str">
        <f t="shared" si="6"/>
        <v>22h28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7">
        <v>41569</v>
      </c>
      <c r="AH34" s="230">
        <v>14580261</v>
      </c>
      <c r="AI34" s="2"/>
    </row>
    <row r="35" spans="1:35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 t="s">
        <v>23</v>
      </c>
      <c r="H35" s="39">
        <v>208436</v>
      </c>
      <c r="I35" s="43" t="str">
        <f t="shared" si="4"/>
        <v>23h11</v>
      </c>
      <c r="J35" s="22"/>
      <c r="K35" s="90" t="s">
        <v>23</v>
      </c>
      <c r="L35" s="34">
        <v>208436</v>
      </c>
      <c r="M35" s="43" t="str">
        <f t="shared" si="5"/>
        <v>09h55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3" t="s">
        <v>23</v>
      </c>
      <c r="V35" s="41">
        <v>552138</v>
      </c>
      <c r="W35" s="43" t="str">
        <f t="shared" si="6"/>
        <v>22h28</v>
      </c>
      <c r="X35" s="2"/>
      <c r="Y35" s="32">
        <f t="shared" si="2"/>
        <v>343702</v>
      </c>
      <c r="Z35" s="9"/>
      <c r="AA35" s="69" t="str">
        <f t="shared" si="3"/>
        <v/>
      </c>
      <c r="AB35" s="9"/>
      <c r="AC35" s="49"/>
      <c r="AD35" s="9"/>
      <c r="AF35" s="2"/>
      <c r="AG35" s="207">
        <v>41570</v>
      </c>
      <c r="AH35" s="147">
        <v>14621192</v>
      </c>
      <c r="AI35" s="2"/>
    </row>
    <row r="36" spans="1:35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 t="s">
        <v>83</v>
      </c>
      <c r="H36" s="39">
        <v>41665</v>
      </c>
      <c r="I36" s="43" t="str">
        <f t="shared" si="4"/>
        <v>23h11</v>
      </c>
      <c r="J36" s="22"/>
      <c r="K36" s="90" t="s">
        <v>83</v>
      </c>
      <c r="L36" s="34">
        <v>112620</v>
      </c>
      <c r="M36" s="43" t="str">
        <f t="shared" si="5"/>
        <v>09h55</v>
      </c>
      <c r="N36" s="2"/>
      <c r="O36" s="31">
        <f t="shared" si="0"/>
        <v>70955</v>
      </c>
      <c r="P36" s="9"/>
      <c r="Q36" s="69" t="str">
        <f t="shared" si="1"/>
        <v/>
      </c>
      <c r="R36" s="9"/>
      <c r="S36" s="301"/>
      <c r="T36" s="9"/>
      <c r="U36" s="93" t="s">
        <v>83</v>
      </c>
      <c r="V36" s="62">
        <v>31939</v>
      </c>
      <c r="W36" s="43" t="str">
        <f t="shared" si="6"/>
        <v>22h28</v>
      </c>
      <c r="X36" s="2"/>
      <c r="Y36" s="32">
        <f t="shared" si="2"/>
        <v>-80681</v>
      </c>
      <c r="Z36" s="9"/>
      <c r="AA36" s="69" t="str">
        <f t="shared" si="3"/>
        <v/>
      </c>
      <c r="AB36" s="9"/>
      <c r="AC36" s="49"/>
      <c r="AD36" s="9"/>
      <c r="AF36" s="2"/>
      <c r="AG36" s="207">
        <v>41571</v>
      </c>
      <c r="AH36" s="147">
        <v>15510137</v>
      </c>
      <c r="AI36" s="2"/>
    </row>
    <row r="37" spans="1:35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 t="s">
        <v>24</v>
      </c>
      <c r="H37" s="39">
        <v>122889</v>
      </c>
      <c r="I37" s="43" t="str">
        <f t="shared" si="4"/>
        <v>23h11</v>
      </c>
      <c r="J37" s="22"/>
      <c r="K37" s="90" t="s">
        <v>24</v>
      </c>
      <c r="L37" s="34">
        <v>134449</v>
      </c>
      <c r="M37" s="43" t="str">
        <f t="shared" si="5"/>
        <v>09h55</v>
      </c>
      <c r="N37" s="2"/>
      <c r="O37" s="31">
        <f t="shared" si="0"/>
        <v>11560</v>
      </c>
      <c r="P37" s="9"/>
      <c r="Q37" s="69" t="str">
        <f t="shared" si="1"/>
        <v/>
      </c>
      <c r="R37" s="9"/>
      <c r="S37" s="46"/>
      <c r="T37" s="9"/>
      <c r="U37" s="92" t="s">
        <v>24</v>
      </c>
      <c r="V37" s="62">
        <v>134449</v>
      </c>
      <c r="W37" s="43" t="str">
        <f t="shared" si="6"/>
        <v>22h28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7">
        <v>41572</v>
      </c>
      <c r="AH37" s="147">
        <v>16906031</v>
      </c>
      <c r="AI37" s="2"/>
    </row>
    <row r="38" spans="1:35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 t="s">
        <v>25</v>
      </c>
      <c r="H38" s="39">
        <v>50876</v>
      </c>
      <c r="I38" s="43" t="str">
        <f t="shared" si="4"/>
        <v>23h11</v>
      </c>
      <c r="J38" s="22"/>
      <c r="K38" s="90" t="s">
        <v>25</v>
      </c>
      <c r="L38" s="34">
        <v>84448</v>
      </c>
      <c r="M38" s="43" t="str">
        <f t="shared" si="5"/>
        <v>09h55</v>
      </c>
      <c r="N38" s="2"/>
      <c r="O38" s="31">
        <f t="shared" si="0"/>
        <v>33572</v>
      </c>
      <c r="P38" s="9"/>
      <c r="Q38" s="69" t="str">
        <f t="shared" si="1"/>
        <v/>
      </c>
      <c r="R38" s="9"/>
      <c r="S38" s="48" t="s">
        <v>89</v>
      </c>
      <c r="T38" s="9"/>
      <c r="U38" s="93" t="s">
        <v>25</v>
      </c>
      <c r="V38" s="41">
        <v>50251</v>
      </c>
      <c r="W38" s="43" t="str">
        <f t="shared" si="6"/>
        <v>22h28</v>
      </c>
      <c r="X38" s="2"/>
      <c r="Y38" s="32">
        <f t="shared" si="2"/>
        <v>-34197</v>
      </c>
      <c r="Z38" s="9"/>
      <c r="AA38" s="69" t="str">
        <f t="shared" si="3"/>
        <v/>
      </c>
      <c r="AB38" s="9"/>
      <c r="AC38" s="49"/>
      <c r="AD38" s="9"/>
      <c r="AF38" s="2"/>
      <c r="AG38" s="207">
        <v>41573</v>
      </c>
      <c r="AH38" s="147">
        <v>17255721</v>
      </c>
      <c r="AI38" s="2"/>
    </row>
    <row r="39" spans="1:35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 t="s">
        <v>26</v>
      </c>
      <c r="H39" s="39">
        <v>64463</v>
      </c>
      <c r="I39" s="43" t="str">
        <f t="shared" si="4"/>
        <v>23h11</v>
      </c>
      <c r="J39" s="22"/>
      <c r="K39" s="90" t="s">
        <v>26</v>
      </c>
      <c r="L39" s="34">
        <v>28269</v>
      </c>
      <c r="M39" s="43" t="str">
        <f t="shared" si="5"/>
        <v>09h55</v>
      </c>
      <c r="N39" s="2"/>
      <c r="O39" s="31">
        <f t="shared" si="0"/>
        <v>-36194</v>
      </c>
      <c r="P39" s="9"/>
      <c r="Q39" s="69" t="str">
        <f t="shared" si="1"/>
        <v/>
      </c>
      <c r="R39" s="9"/>
      <c r="S39" s="48" t="s">
        <v>91</v>
      </c>
      <c r="T39" s="9"/>
      <c r="U39" s="93" t="s">
        <v>26</v>
      </c>
      <c r="V39" s="62">
        <v>60033</v>
      </c>
      <c r="W39" s="43" t="str">
        <f t="shared" si="6"/>
        <v>22h28</v>
      </c>
      <c r="X39" s="2"/>
      <c r="Y39" s="32">
        <f t="shared" si="2"/>
        <v>31764</v>
      </c>
      <c r="Z39" s="9"/>
      <c r="AA39" s="69" t="str">
        <f t="shared" si="3"/>
        <v/>
      </c>
      <c r="AB39" s="9"/>
      <c r="AC39" s="49"/>
      <c r="AD39" s="9"/>
      <c r="AF39" s="2"/>
      <c r="AG39" s="207">
        <v>41574</v>
      </c>
      <c r="AH39" s="147">
        <v>20064110</v>
      </c>
      <c r="AI39" s="2"/>
    </row>
    <row r="40" spans="1:35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 t="s">
        <v>27</v>
      </c>
      <c r="H40" s="39">
        <v>501759</v>
      </c>
      <c r="I40" s="43" t="str">
        <f t="shared" si="4"/>
        <v>23h11</v>
      </c>
      <c r="J40" s="22"/>
      <c r="K40" s="90" t="s">
        <v>27</v>
      </c>
      <c r="L40" s="34">
        <v>501759</v>
      </c>
      <c r="M40" s="43" t="str">
        <f t="shared" si="5"/>
        <v>09h55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 t="s">
        <v>27</v>
      </c>
      <c r="V40" s="41">
        <v>501759</v>
      </c>
      <c r="W40" s="43" t="str">
        <f t="shared" si="6"/>
        <v>22h28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7">
        <v>41575</v>
      </c>
      <c r="AH40" s="147">
        <v>21467404</v>
      </c>
      <c r="AI40" s="2"/>
    </row>
    <row r="41" spans="1:35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 t="s">
        <v>28</v>
      </c>
      <c r="H41" s="39">
        <v>710874</v>
      </c>
      <c r="I41" s="43" t="str">
        <f t="shared" si="4"/>
        <v>23h11</v>
      </c>
      <c r="J41" s="22"/>
      <c r="K41" s="90" t="s">
        <v>28</v>
      </c>
      <c r="L41" s="34">
        <v>710874</v>
      </c>
      <c r="M41" s="43" t="str">
        <f t="shared" si="5"/>
        <v>09h55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2" t="s">
        <v>28</v>
      </c>
      <c r="V41" s="62">
        <v>710874</v>
      </c>
      <c r="W41" s="43" t="str">
        <f t="shared" si="6"/>
        <v>22h28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6">
        <v>41576</v>
      </c>
      <c r="AH41" s="146">
        <v>21652894</v>
      </c>
      <c r="AI41" s="2"/>
    </row>
    <row r="42" spans="1:35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 t="s">
        <v>29</v>
      </c>
      <c r="H42" s="39">
        <v>540170</v>
      </c>
      <c r="I42" s="43" t="str">
        <f t="shared" si="4"/>
        <v>23h11</v>
      </c>
      <c r="J42" s="22"/>
      <c r="K42" s="90" t="s">
        <v>29</v>
      </c>
      <c r="L42" s="34">
        <v>540170</v>
      </c>
      <c r="M42" s="43" t="str">
        <f t="shared" si="5"/>
        <v>09h55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3" t="s">
        <v>29</v>
      </c>
      <c r="V42" s="41">
        <v>540170</v>
      </c>
      <c r="W42" s="43" t="str">
        <f t="shared" si="6"/>
        <v>22h28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7">
        <v>41577</v>
      </c>
      <c r="AH42" s="147">
        <v>21562312</v>
      </c>
      <c r="AI42" s="2"/>
    </row>
    <row r="43" spans="1:35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 t="s">
        <v>30</v>
      </c>
      <c r="H43" s="39">
        <v>167458</v>
      </c>
      <c r="I43" s="43" t="str">
        <f t="shared" si="4"/>
        <v>23h11</v>
      </c>
      <c r="J43" s="22"/>
      <c r="K43" s="90" t="s">
        <v>30</v>
      </c>
      <c r="L43" s="34">
        <v>174842</v>
      </c>
      <c r="M43" s="43" t="str">
        <f t="shared" si="5"/>
        <v>09h55</v>
      </c>
      <c r="N43" s="2"/>
      <c r="O43" s="31">
        <f t="shared" si="0"/>
        <v>7384</v>
      </c>
      <c r="P43" s="9"/>
      <c r="Q43" s="69" t="str">
        <f t="shared" si="1"/>
        <v/>
      </c>
      <c r="R43" s="9"/>
      <c r="S43" s="45"/>
      <c r="T43" s="9"/>
      <c r="U43" s="93" t="s">
        <v>30</v>
      </c>
      <c r="V43" s="62">
        <v>21635</v>
      </c>
      <c r="W43" s="43" t="str">
        <f t="shared" si="6"/>
        <v>22h28</v>
      </c>
      <c r="X43" s="2"/>
      <c r="Y43" s="32">
        <f t="shared" si="2"/>
        <v>-153207</v>
      </c>
      <c r="Z43" s="9"/>
      <c r="AA43" s="69" t="str">
        <f t="shared" si="3"/>
        <v>faut m'expliquer!</v>
      </c>
      <c r="AB43" s="9"/>
      <c r="AC43" s="49"/>
      <c r="AD43" s="9"/>
      <c r="AF43" s="2"/>
      <c r="AG43" s="207">
        <v>41578</v>
      </c>
      <c r="AH43" s="147">
        <v>21658647</v>
      </c>
      <c r="AI43" s="2"/>
    </row>
    <row r="44" spans="1:35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 t="s">
        <v>32</v>
      </c>
      <c r="H44" s="39">
        <v>20833</v>
      </c>
      <c r="I44" s="43" t="str">
        <f t="shared" si="4"/>
        <v>23h11</v>
      </c>
      <c r="J44" s="22"/>
      <c r="K44" s="90" t="s">
        <v>32</v>
      </c>
      <c r="L44" s="34">
        <v>39315</v>
      </c>
      <c r="M44" s="43" t="str">
        <f t="shared" si="5"/>
        <v>09h55</v>
      </c>
      <c r="N44" s="2"/>
      <c r="O44" s="31">
        <f t="shared" si="0"/>
        <v>18482</v>
      </c>
      <c r="P44" s="9"/>
      <c r="Q44" s="69" t="str">
        <f t="shared" si="1"/>
        <v/>
      </c>
      <c r="R44" s="9"/>
      <c r="S44" s="45"/>
      <c r="T44" s="9"/>
      <c r="U44" s="92" t="s">
        <v>32</v>
      </c>
      <c r="V44" s="62">
        <v>163037</v>
      </c>
      <c r="W44" s="43" t="str">
        <f t="shared" si="6"/>
        <v>22h28</v>
      </c>
      <c r="X44" s="2"/>
      <c r="Y44" s="32">
        <f t="shared" si="2"/>
        <v>123722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</row>
    <row r="45" spans="1:35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 t="s">
        <v>34</v>
      </c>
      <c r="H45" s="39">
        <v>23352</v>
      </c>
      <c r="I45" s="43" t="str">
        <f t="shared" si="4"/>
        <v>23h11</v>
      </c>
      <c r="J45" s="22"/>
      <c r="K45" s="90" t="s">
        <v>34</v>
      </c>
      <c r="L45" s="34">
        <v>30692</v>
      </c>
      <c r="M45" s="43" t="str">
        <f t="shared" si="5"/>
        <v>09h55</v>
      </c>
      <c r="N45" s="2"/>
      <c r="O45" s="31">
        <f t="shared" si="0"/>
        <v>7340</v>
      </c>
      <c r="P45" s="9"/>
      <c r="Q45" s="69" t="str">
        <f t="shared" si="1"/>
        <v/>
      </c>
      <c r="R45" s="9"/>
      <c r="S45" s="45"/>
      <c r="T45" s="9"/>
      <c r="U45" s="93" t="s">
        <v>34</v>
      </c>
      <c r="V45" s="62">
        <v>25858</v>
      </c>
      <c r="W45" s="43" t="str">
        <f t="shared" si="6"/>
        <v>22h28</v>
      </c>
      <c r="X45" s="2"/>
      <c r="Y45" s="32">
        <f t="shared" si="2"/>
        <v>-4834</v>
      </c>
      <c r="Z45" s="9"/>
      <c r="AA45" s="69" t="str">
        <f t="shared" si="3"/>
        <v/>
      </c>
      <c r="AB45" s="9"/>
      <c r="AC45" s="49"/>
      <c r="AD45" s="9"/>
      <c r="AF45" s="2"/>
      <c r="AG45" s="312"/>
      <c r="AH45" s="312"/>
      <c r="AI45" s="2"/>
    </row>
    <row r="46" spans="1:35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 t="s">
        <v>33</v>
      </c>
      <c r="H46" s="39">
        <v>23362</v>
      </c>
      <c r="I46" s="43" t="str">
        <f t="shared" si="4"/>
        <v>23h11</v>
      </c>
      <c r="J46" s="22"/>
      <c r="K46" s="90" t="s">
        <v>33</v>
      </c>
      <c r="L46" s="34">
        <v>51048</v>
      </c>
      <c r="M46" s="43" t="str">
        <f t="shared" si="5"/>
        <v>09h55</v>
      </c>
      <c r="N46" s="2"/>
      <c r="O46" s="31">
        <f t="shared" si="0"/>
        <v>27686</v>
      </c>
      <c r="P46" s="9"/>
      <c r="Q46" s="69" t="str">
        <f t="shared" si="1"/>
        <v/>
      </c>
      <c r="R46" s="9"/>
      <c r="S46" s="44"/>
      <c r="T46" s="9"/>
      <c r="U46" s="93" t="s">
        <v>33</v>
      </c>
      <c r="V46" s="41">
        <v>147071</v>
      </c>
      <c r="W46" s="43" t="str">
        <f t="shared" si="6"/>
        <v>22h28</v>
      </c>
      <c r="X46" s="2"/>
      <c r="Y46" s="32">
        <f t="shared" si="2"/>
        <v>96023</v>
      </c>
      <c r="Z46" s="9"/>
      <c r="AA46" s="69" t="str">
        <f t="shared" si="3"/>
        <v/>
      </c>
      <c r="AB46" s="9"/>
      <c r="AC46" s="49"/>
      <c r="AD46" s="9"/>
      <c r="AF46" s="2"/>
      <c r="AG46" s="312"/>
      <c r="AH46" s="312"/>
      <c r="AI46" s="2"/>
    </row>
    <row r="47" spans="1:35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 t="s">
        <v>0</v>
      </c>
      <c r="H47" s="39">
        <v>332894</v>
      </c>
      <c r="I47" s="43" t="str">
        <f t="shared" si="4"/>
        <v>23h11</v>
      </c>
      <c r="J47" s="22"/>
      <c r="K47" s="90" t="s">
        <v>0</v>
      </c>
      <c r="L47" s="34">
        <v>332894</v>
      </c>
      <c r="M47" s="43" t="str">
        <f t="shared" si="5"/>
        <v>09h55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 t="s">
        <v>0</v>
      </c>
      <c r="V47" s="62">
        <v>332894</v>
      </c>
      <c r="W47" s="43" t="str">
        <f t="shared" si="6"/>
        <v>22h28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G47" s="312"/>
      <c r="AH47" s="312"/>
      <c r="AI47" s="2"/>
    </row>
    <row r="48" spans="1:35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 t="s">
        <v>35</v>
      </c>
      <c r="H48" s="39">
        <v>162605</v>
      </c>
      <c r="I48" s="43" t="str">
        <f t="shared" si="4"/>
        <v>23h11</v>
      </c>
      <c r="J48" s="22"/>
      <c r="K48" s="90" t="s">
        <v>35</v>
      </c>
      <c r="L48" s="34">
        <v>135084</v>
      </c>
      <c r="M48" s="43" t="str">
        <f t="shared" si="5"/>
        <v>09h55</v>
      </c>
      <c r="N48" s="2"/>
      <c r="O48" s="31">
        <f t="shared" si="0"/>
        <v>-27521</v>
      </c>
      <c r="P48" s="9"/>
      <c r="Q48" s="69" t="str">
        <f t="shared" si="1"/>
        <v/>
      </c>
      <c r="R48" s="9"/>
      <c r="S48" s="44"/>
      <c r="T48" s="9"/>
      <c r="U48" s="93" t="s">
        <v>35</v>
      </c>
      <c r="V48" s="41">
        <v>85080</v>
      </c>
      <c r="W48" s="43" t="str">
        <f t="shared" si="6"/>
        <v>22h28</v>
      </c>
      <c r="X48" s="2"/>
      <c r="Y48" s="32">
        <f t="shared" si="2"/>
        <v>-50004</v>
      </c>
      <c r="Z48" s="9"/>
      <c r="AA48" s="69" t="str">
        <f t="shared" si="3"/>
        <v/>
      </c>
      <c r="AB48" s="9"/>
      <c r="AC48" s="49"/>
      <c r="AD48" s="9"/>
      <c r="AF48" s="2"/>
      <c r="AG48" s="312"/>
      <c r="AH48" s="312"/>
      <c r="AI48" s="2"/>
    </row>
    <row r="49" spans="1:35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 t="s">
        <v>84</v>
      </c>
      <c r="H49" s="39">
        <v>547947</v>
      </c>
      <c r="I49" s="43" t="str">
        <f t="shared" si="4"/>
        <v>23h11</v>
      </c>
      <c r="J49" s="22"/>
      <c r="K49" s="90" t="s">
        <v>84</v>
      </c>
      <c r="L49" s="34">
        <v>557718</v>
      </c>
      <c r="M49" s="43" t="str">
        <f t="shared" si="5"/>
        <v>09h55</v>
      </c>
      <c r="N49" s="2"/>
      <c r="O49" s="31">
        <f t="shared" si="0"/>
        <v>9771</v>
      </c>
      <c r="P49" s="9"/>
      <c r="Q49" s="69" t="str">
        <f t="shared" si="1"/>
        <v/>
      </c>
      <c r="R49" s="9"/>
      <c r="S49" s="44"/>
      <c r="T49" s="9"/>
      <c r="U49" s="92" t="s">
        <v>84</v>
      </c>
      <c r="V49" s="41">
        <v>557718</v>
      </c>
      <c r="W49" s="43" t="str">
        <f t="shared" si="6"/>
        <v>22h28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G49" s="312"/>
      <c r="AH49" s="312"/>
      <c r="AI49" s="2"/>
    </row>
    <row r="50" spans="1:35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 t="s">
        <v>36</v>
      </c>
      <c r="H50" s="39">
        <v>65391</v>
      </c>
      <c r="I50" s="43" t="str">
        <f t="shared" si="4"/>
        <v>23h11</v>
      </c>
      <c r="J50" s="22"/>
      <c r="K50" s="90" t="s">
        <v>36</v>
      </c>
      <c r="L50" s="34">
        <v>118284</v>
      </c>
      <c r="M50" s="43" t="str">
        <f t="shared" si="5"/>
        <v>09h55</v>
      </c>
      <c r="N50" s="2"/>
      <c r="O50" s="31">
        <f t="shared" si="0"/>
        <v>52893</v>
      </c>
      <c r="P50" s="9"/>
      <c r="Q50" s="69" t="str">
        <f t="shared" si="1"/>
        <v/>
      </c>
      <c r="R50" s="9"/>
      <c r="S50" s="44"/>
      <c r="T50" s="9"/>
      <c r="U50" s="93" t="s">
        <v>36</v>
      </c>
      <c r="V50" s="62">
        <v>85499</v>
      </c>
      <c r="W50" s="43" t="str">
        <f t="shared" si="6"/>
        <v>22h28</v>
      </c>
      <c r="X50" s="2"/>
      <c r="Y50" s="32">
        <f t="shared" si="2"/>
        <v>-32785</v>
      </c>
      <c r="Z50" s="9"/>
      <c r="AA50" s="69" t="str">
        <f t="shared" si="3"/>
        <v/>
      </c>
      <c r="AB50" s="9"/>
      <c r="AC50" s="49"/>
      <c r="AD50" s="9"/>
      <c r="AF50" s="2"/>
      <c r="AG50" s="312"/>
      <c r="AH50" s="312"/>
      <c r="AI50" s="2"/>
    </row>
    <row r="51" spans="1:35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 t="s">
        <v>37</v>
      </c>
      <c r="H51" s="39">
        <v>17743</v>
      </c>
      <c r="I51" s="43" t="str">
        <f t="shared" si="4"/>
        <v>23h11</v>
      </c>
      <c r="J51" s="22"/>
      <c r="K51" s="90" t="s">
        <v>37</v>
      </c>
      <c r="L51" s="34">
        <v>24210</v>
      </c>
      <c r="M51" s="43" t="str">
        <f t="shared" si="5"/>
        <v>09h55</v>
      </c>
      <c r="N51" s="2"/>
      <c r="O51" s="31">
        <f t="shared" si="0"/>
        <v>6467</v>
      </c>
      <c r="P51" s="9"/>
      <c r="Q51" s="69" t="str">
        <f t="shared" si="1"/>
        <v/>
      </c>
      <c r="R51" s="9"/>
      <c r="S51" s="44"/>
      <c r="T51" s="9"/>
      <c r="U51" s="92" t="s">
        <v>37</v>
      </c>
      <c r="V51" s="62">
        <v>13974</v>
      </c>
      <c r="W51" s="43" t="str">
        <f t="shared" si="6"/>
        <v>22h28</v>
      </c>
      <c r="X51" s="2"/>
      <c r="Y51" s="32">
        <f t="shared" si="2"/>
        <v>-10236</v>
      </c>
      <c r="Z51" s="9"/>
      <c r="AA51" s="69" t="str">
        <f t="shared" si="3"/>
        <v/>
      </c>
      <c r="AB51" s="9"/>
      <c r="AC51" s="49"/>
      <c r="AD51" s="9"/>
      <c r="AF51" s="2"/>
      <c r="AG51" s="312"/>
      <c r="AH51" s="312"/>
      <c r="AI51" s="2"/>
    </row>
    <row r="52" spans="1:35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 t="s">
        <v>38</v>
      </c>
      <c r="H52" s="39">
        <v>105818</v>
      </c>
      <c r="I52" s="43" t="str">
        <f t="shared" si="4"/>
        <v>23h11</v>
      </c>
      <c r="J52" s="22"/>
      <c r="K52" s="90" t="s">
        <v>38</v>
      </c>
      <c r="L52" s="34">
        <v>80588</v>
      </c>
      <c r="M52" s="43" t="str">
        <f t="shared" si="5"/>
        <v>09h55</v>
      </c>
      <c r="N52" s="2"/>
      <c r="O52" s="31">
        <f t="shared" si="0"/>
        <v>-25230</v>
      </c>
      <c r="P52" s="9"/>
      <c r="Q52" s="69" t="str">
        <f t="shared" si="1"/>
        <v/>
      </c>
      <c r="R52" s="9"/>
      <c r="S52" s="44"/>
      <c r="T52" s="9"/>
      <c r="U52" s="92" t="s">
        <v>38</v>
      </c>
      <c r="V52" s="62">
        <v>68211</v>
      </c>
      <c r="W52" s="43" t="str">
        <f t="shared" si="6"/>
        <v>22h28</v>
      </c>
      <c r="X52" s="2"/>
      <c r="Y52" s="32">
        <f t="shared" si="2"/>
        <v>-12377</v>
      </c>
      <c r="Z52" s="9"/>
      <c r="AA52" s="69" t="str">
        <f t="shared" si="3"/>
        <v/>
      </c>
      <c r="AB52" s="9"/>
      <c r="AC52" s="49"/>
      <c r="AD52" s="9"/>
      <c r="AF52" s="2"/>
      <c r="AG52" s="312"/>
      <c r="AH52" s="312"/>
      <c r="AI52" s="2"/>
    </row>
    <row r="53" spans="1:35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 t="s">
        <v>39</v>
      </c>
      <c r="H53" s="39">
        <v>19747</v>
      </c>
      <c r="I53" s="43" t="str">
        <f t="shared" si="4"/>
        <v>23h11</v>
      </c>
      <c r="J53" s="22"/>
      <c r="K53" s="90" t="s">
        <v>39</v>
      </c>
      <c r="L53" s="34">
        <v>86450</v>
      </c>
      <c r="M53" s="43" t="str">
        <f t="shared" si="5"/>
        <v>09h55</v>
      </c>
      <c r="N53" s="2"/>
      <c r="O53" s="31">
        <f t="shared" si="0"/>
        <v>66703</v>
      </c>
      <c r="P53" s="9"/>
      <c r="Q53" s="69" t="str">
        <f t="shared" si="1"/>
        <v/>
      </c>
      <c r="R53" s="9"/>
      <c r="S53" s="44"/>
      <c r="T53" s="9"/>
      <c r="U53" s="92" t="s">
        <v>39</v>
      </c>
      <c r="V53" s="41">
        <v>105596</v>
      </c>
      <c r="W53" s="43" t="str">
        <f t="shared" si="6"/>
        <v>22h28</v>
      </c>
      <c r="X53" s="2"/>
      <c r="Y53" s="32">
        <f t="shared" si="2"/>
        <v>19146</v>
      </c>
      <c r="Z53" s="9"/>
      <c r="AA53" s="69" t="str">
        <f t="shared" si="3"/>
        <v/>
      </c>
      <c r="AB53" s="9"/>
      <c r="AC53" s="49"/>
      <c r="AD53" s="9"/>
      <c r="AF53" s="2"/>
      <c r="AG53" s="312"/>
      <c r="AH53" s="312"/>
      <c r="AI53" s="2"/>
    </row>
    <row r="54" spans="1:35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 t="s">
        <v>40</v>
      </c>
      <c r="H54" s="39">
        <v>59519</v>
      </c>
      <c r="I54" s="43" t="str">
        <f t="shared" si="4"/>
        <v>23h11</v>
      </c>
      <c r="J54" s="22"/>
      <c r="K54" s="90" t="s">
        <v>40</v>
      </c>
      <c r="L54" s="34">
        <v>52496</v>
      </c>
      <c r="M54" s="43" t="str">
        <f t="shared" si="5"/>
        <v>09h55</v>
      </c>
      <c r="N54" s="2"/>
      <c r="O54" s="31">
        <f t="shared" si="0"/>
        <v>-7023</v>
      </c>
      <c r="P54" s="9"/>
      <c r="Q54" s="69" t="str">
        <f t="shared" si="1"/>
        <v/>
      </c>
      <c r="R54" s="9"/>
      <c r="S54" s="44"/>
      <c r="T54" s="9"/>
      <c r="U54" s="92" t="s">
        <v>40</v>
      </c>
      <c r="V54" s="41">
        <v>30642</v>
      </c>
      <c r="W54" s="43" t="str">
        <f t="shared" si="6"/>
        <v>22h28</v>
      </c>
      <c r="X54" s="2"/>
      <c r="Y54" s="32">
        <f t="shared" si="2"/>
        <v>-21854</v>
      </c>
      <c r="Z54" s="9"/>
      <c r="AA54" s="69" t="str">
        <f t="shared" si="3"/>
        <v/>
      </c>
      <c r="AB54" s="9"/>
      <c r="AC54" s="49"/>
      <c r="AD54" s="9"/>
      <c r="AF54" s="2"/>
      <c r="AG54" s="312"/>
      <c r="AH54" s="312"/>
      <c r="AI54" s="2"/>
    </row>
    <row r="55" spans="1:35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 t="s">
        <v>41</v>
      </c>
      <c r="H55" s="39">
        <v>14993</v>
      </c>
      <c r="I55" s="43" t="str">
        <f t="shared" si="4"/>
        <v>23h11</v>
      </c>
      <c r="J55" s="22"/>
      <c r="K55" s="90" t="s">
        <v>41</v>
      </c>
      <c r="L55" s="34">
        <v>14993</v>
      </c>
      <c r="M55" s="43" t="str">
        <f t="shared" si="5"/>
        <v>09h55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 t="s">
        <v>41</v>
      </c>
      <c r="V55" s="62">
        <v>14993</v>
      </c>
      <c r="W55" s="43" t="str">
        <f t="shared" si="6"/>
        <v>22h28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G55" s="312"/>
      <c r="AH55" s="312"/>
      <c r="AI55" s="2"/>
    </row>
    <row r="56" spans="1:35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 t="s">
        <v>42</v>
      </c>
      <c r="H56" s="39">
        <v>146111</v>
      </c>
      <c r="I56" s="43" t="str">
        <f t="shared" si="4"/>
        <v>23h11</v>
      </c>
      <c r="J56" s="22"/>
      <c r="K56" s="90" t="s">
        <v>42</v>
      </c>
      <c r="L56" s="34">
        <v>116889</v>
      </c>
      <c r="M56" s="43" t="str">
        <f t="shared" si="5"/>
        <v>09h55</v>
      </c>
      <c r="N56" s="2"/>
      <c r="O56" s="31">
        <f t="shared" si="0"/>
        <v>-29222</v>
      </c>
      <c r="P56" s="9"/>
      <c r="Q56" s="69" t="str">
        <f t="shared" si="1"/>
        <v/>
      </c>
      <c r="R56" s="9"/>
      <c r="S56" s="44"/>
      <c r="T56" s="9"/>
      <c r="U56" s="93" t="s">
        <v>42</v>
      </c>
      <c r="V56" s="62">
        <v>154414</v>
      </c>
      <c r="W56" s="43" t="str">
        <f t="shared" si="6"/>
        <v>22h28</v>
      </c>
      <c r="X56" s="2"/>
      <c r="Y56" s="32">
        <f t="shared" si="2"/>
        <v>37525</v>
      </c>
      <c r="Z56" s="9"/>
      <c r="AA56" s="69" t="str">
        <f t="shared" si="3"/>
        <v/>
      </c>
      <c r="AB56" s="9"/>
      <c r="AC56" s="49"/>
      <c r="AD56" s="9"/>
      <c r="AF56" s="2"/>
      <c r="AG56" s="312"/>
      <c r="AH56" s="312"/>
      <c r="AI56" s="2"/>
    </row>
    <row r="57" spans="1:35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 t="s">
        <v>85</v>
      </c>
      <c r="H57" s="39">
        <v>17578</v>
      </c>
      <c r="I57" s="43" t="str">
        <f t="shared" si="4"/>
        <v>23h11</v>
      </c>
      <c r="J57" s="22"/>
      <c r="K57" s="90" t="s">
        <v>85</v>
      </c>
      <c r="L57" s="34">
        <v>14063</v>
      </c>
      <c r="M57" s="43" t="str">
        <f t="shared" si="5"/>
        <v>09h55</v>
      </c>
      <c r="N57" s="2"/>
      <c r="O57" s="31">
        <f t="shared" si="0"/>
        <v>-3515</v>
      </c>
      <c r="P57" s="9"/>
      <c r="Q57" s="69" t="str">
        <f t="shared" si="1"/>
        <v/>
      </c>
      <c r="R57" s="9"/>
      <c r="S57" s="44"/>
      <c r="T57" s="9"/>
      <c r="U57" s="93" t="s">
        <v>85</v>
      </c>
      <c r="V57" s="62">
        <v>11251</v>
      </c>
      <c r="W57" s="43" t="str">
        <f t="shared" si="6"/>
        <v>22h28</v>
      </c>
      <c r="X57" s="2"/>
      <c r="Y57" s="32">
        <f t="shared" si="2"/>
        <v>-2812</v>
      </c>
      <c r="Z57" s="9"/>
      <c r="AA57" s="69" t="str">
        <f t="shared" si="3"/>
        <v/>
      </c>
      <c r="AB57" s="9"/>
      <c r="AC57" s="49"/>
      <c r="AD57" s="9"/>
      <c r="AF57" s="2"/>
      <c r="AG57" s="312"/>
      <c r="AH57" s="312"/>
      <c r="AI57" s="2"/>
    </row>
    <row r="58" spans="1:35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 t="s">
        <v>43</v>
      </c>
      <c r="H58" s="39">
        <v>44693</v>
      </c>
      <c r="I58" s="43" t="str">
        <f t="shared" si="4"/>
        <v>23h11</v>
      </c>
      <c r="J58" s="22"/>
      <c r="K58" s="90" t="s">
        <v>43</v>
      </c>
      <c r="L58" s="34">
        <v>28192</v>
      </c>
      <c r="M58" s="43" t="str">
        <f t="shared" si="5"/>
        <v>09h55</v>
      </c>
      <c r="N58" s="2"/>
      <c r="O58" s="31">
        <f t="shared" si="0"/>
        <v>-16501</v>
      </c>
      <c r="P58" s="9"/>
      <c r="Q58" s="69" t="str">
        <f t="shared" si="1"/>
        <v/>
      </c>
      <c r="R58" s="9"/>
      <c r="S58" s="44"/>
      <c r="T58" s="9"/>
      <c r="U58" s="93" t="s">
        <v>43</v>
      </c>
      <c r="V58" s="41">
        <v>28029</v>
      </c>
      <c r="W58" s="43" t="str">
        <f t="shared" si="6"/>
        <v>22h28</v>
      </c>
      <c r="X58" s="2"/>
      <c r="Y58" s="32">
        <f t="shared" si="2"/>
        <v>-163</v>
      </c>
      <c r="Z58" s="9"/>
      <c r="AA58" s="69" t="str">
        <f t="shared" si="3"/>
        <v/>
      </c>
      <c r="AB58" s="9"/>
      <c r="AC58" s="49"/>
      <c r="AD58" s="9"/>
      <c r="AF58" s="2"/>
      <c r="AG58" s="312"/>
      <c r="AH58" s="312"/>
      <c r="AI58" s="2"/>
    </row>
    <row r="59" spans="1:35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 t="s">
        <v>44</v>
      </c>
      <c r="H59" s="39">
        <v>2820801</v>
      </c>
      <c r="I59" s="43" t="str">
        <f t="shared" si="4"/>
        <v>23h11</v>
      </c>
      <c r="J59" s="22"/>
      <c r="K59" s="90" t="s">
        <v>44</v>
      </c>
      <c r="L59" s="34">
        <v>2820801</v>
      </c>
      <c r="M59" s="43" t="str">
        <f t="shared" si="5"/>
        <v>09h55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 t="s">
        <v>44</v>
      </c>
      <c r="V59" s="62">
        <v>3003043</v>
      </c>
      <c r="W59" s="43" t="str">
        <f t="shared" si="6"/>
        <v>22h28</v>
      </c>
      <c r="X59" s="2"/>
      <c r="Y59" s="32">
        <f t="shared" si="2"/>
        <v>182242</v>
      </c>
      <c r="Z59" s="9"/>
      <c r="AA59" s="69" t="str">
        <f t="shared" si="3"/>
        <v/>
      </c>
      <c r="AB59" s="9"/>
      <c r="AC59" s="49"/>
      <c r="AD59" s="9"/>
      <c r="AF59" s="2"/>
      <c r="AG59" s="312"/>
      <c r="AH59" s="312"/>
      <c r="AI59" s="2"/>
    </row>
    <row r="60" spans="1:35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 t="s">
        <v>45</v>
      </c>
      <c r="H60" s="39">
        <v>828877</v>
      </c>
      <c r="I60" s="43" t="str">
        <f t="shared" si="4"/>
        <v>23h11</v>
      </c>
      <c r="J60" s="22"/>
      <c r="K60" s="90" t="s">
        <v>45</v>
      </c>
      <c r="L60" s="34">
        <v>878877</v>
      </c>
      <c r="M60" s="43" t="str">
        <f t="shared" si="5"/>
        <v>09h55</v>
      </c>
      <c r="N60" s="2"/>
      <c r="O60" s="31">
        <f t="shared" si="0"/>
        <v>50000</v>
      </c>
      <c r="P60" s="9"/>
      <c r="Q60" s="69" t="str">
        <f t="shared" si="1"/>
        <v/>
      </c>
      <c r="R60" s="9"/>
      <c r="S60" s="44"/>
      <c r="T60" s="9"/>
      <c r="U60" s="92" t="s">
        <v>45</v>
      </c>
      <c r="V60" s="62">
        <v>878877</v>
      </c>
      <c r="W60" s="43" t="str">
        <f t="shared" si="6"/>
        <v>22h28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G60" s="312"/>
      <c r="AH60" s="312"/>
      <c r="AI60" s="2"/>
    </row>
    <row r="61" spans="1:35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 t="s">
        <v>46</v>
      </c>
      <c r="H61" s="39">
        <v>316346</v>
      </c>
      <c r="I61" s="43" t="str">
        <f t="shared" si="4"/>
        <v>23h11</v>
      </c>
      <c r="J61" s="22"/>
      <c r="K61" s="90" t="s">
        <v>46</v>
      </c>
      <c r="L61" s="34">
        <v>316346</v>
      </c>
      <c r="M61" s="43" t="str">
        <f t="shared" si="5"/>
        <v>09h55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 t="s">
        <v>46</v>
      </c>
      <c r="V61" s="41">
        <v>296807</v>
      </c>
      <c r="W61" s="43" t="str">
        <f t="shared" si="6"/>
        <v>22h28</v>
      </c>
      <c r="X61" s="2"/>
      <c r="Y61" s="32">
        <f t="shared" si="2"/>
        <v>-19539</v>
      </c>
      <c r="Z61" s="9"/>
      <c r="AA61" s="69" t="str">
        <f t="shared" si="3"/>
        <v/>
      </c>
      <c r="AB61" s="9"/>
      <c r="AC61" s="49"/>
      <c r="AD61" s="9"/>
      <c r="AF61" s="2"/>
      <c r="AG61" s="312"/>
      <c r="AH61" s="312"/>
      <c r="AI61" s="2"/>
    </row>
    <row r="62" spans="1:35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 t="s">
        <v>47</v>
      </c>
      <c r="H62" s="39">
        <v>1332683</v>
      </c>
      <c r="I62" s="43" t="str">
        <f t="shared" si="4"/>
        <v>23h11</v>
      </c>
      <c r="J62" s="22"/>
      <c r="K62" s="90" t="s">
        <v>47</v>
      </c>
      <c r="L62" s="34">
        <v>1332683</v>
      </c>
      <c r="M62" s="43" t="str">
        <f t="shared" si="5"/>
        <v>09h55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 t="s">
        <v>47</v>
      </c>
      <c r="V62" s="41">
        <v>1332683</v>
      </c>
      <c r="W62" s="43" t="str">
        <f t="shared" si="6"/>
        <v>22h28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G62" s="312"/>
      <c r="AH62" s="312"/>
      <c r="AI62" s="2"/>
    </row>
    <row r="63" spans="1:35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 t="s">
        <v>48</v>
      </c>
      <c r="H63" s="39">
        <v>165056</v>
      </c>
      <c r="I63" s="43" t="str">
        <f t="shared" si="4"/>
        <v>23h11</v>
      </c>
      <c r="J63" s="22"/>
      <c r="K63" s="90" t="s">
        <v>48</v>
      </c>
      <c r="L63" s="34">
        <v>223657</v>
      </c>
      <c r="M63" s="43" t="str">
        <f t="shared" si="5"/>
        <v>09h55</v>
      </c>
      <c r="N63" s="2"/>
      <c r="O63" s="31">
        <f t="shared" si="0"/>
        <v>58601</v>
      </c>
      <c r="P63" s="9"/>
      <c r="Q63" s="69" t="str">
        <f t="shared" si="1"/>
        <v/>
      </c>
      <c r="R63" s="9"/>
      <c r="S63" s="44"/>
      <c r="T63" s="9"/>
      <c r="U63" s="93" t="s">
        <v>48</v>
      </c>
      <c r="V63" s="62">
        <v>191305</v>
      </c>
      <c r="W63" s="43" t="str">
        <f t="shared" si="6"/>
        <v>22h28</v>
      </c>
      <c r="X63" s="2"/>
      <c r="Y63" s="32">
        <f t="shared" si="2"/>
        <v>-32352</v>
      </c>
      <c r="Z63" s="9"/>
      <c r="AA63" s="69" t="str">
        <f t="shared" si="3"/>
        <v/>
      </c>
      <c r="AB63" s="9"/>
      <c r="AC63" s="49"/>
      <c r="AD63" s="9"/>
      <c r="AF63" s="2"/>
      <c r="AG63" s="312"/>
      <c r="AH63" s="312"/>
      <c r="AI63" s="2"/>
    </row>
    <row r="64" spans="1:35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 t="s">
        <v>49</v>
      </c>
      <c r="H64" s="39">
        <v>27537</v>
      </c>
      <c r="I64" s="43" t="str">
        <f t="shared" si="4"/>
        <v>23h11</v>
      </c>
      <c r="J64" s="22"/>
      <c r="K64" s="90" t="s">
        <v>49</v>
      </c>
      <c r="L64" s="34">
        <v>15181</v>
      </c>
      <c r="M64" s="43" t="str">
        <f t="shared" si="5"/>
        <v>09h55</v>
      </c>
      <c r="N64" s="2"/>
      <c r="O64" s="31">
        <f t="shared" si="0"/>
        <v>-12356</v>
      </c>
      <c r="P64" s="9"/>
      <c r="Q64" s="69" t="str">
        <f t="shared" si="1"/>
        <v/>
      </c>
      <c r="R64" s="9"/>
      <c r="S64" s="44"/>
      <c r="T64" s="9"/>
      <c r="U64" s="93" t="s">
        <v>49</v>
      </c>
      <c r="V64" s="41">
        <v>13508</v>
      </c>
      <c r="W64" s="43" t="str">
        <f t="shared" si="6"/>
        <v>22h28</v>
      </c>
      <c r="X64" s="2"/>
      <c r="Y64" s="32">
        <f t="shared" si="2"/>
        <v>-1673</v>
      </c>
      <c r="Z64" s="9"/>
      <c r="AA64" s="69" t="str">
        <f t="shared" si="3"/>
        <v/>
      </c>
      <c r="AB64" s="9"/>
      <c r="AC64" s="49"/>
      <c r="AD64" s="9"/>
      <c r="AF64" s="2"/>
      <c r="AG64" s="312"/>
      <c r="AH64" s="312"/>
      <c r="AI64" s="2"/>
    </row>
    <row r="65" spans="1:35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 t="s">
        <v>50</v>
      </c>
      <c r="H65" s="39">
        <v>250195</v>
      </c>
      <c r="I65" s="43" t="str">
        <f t="shared" si="4"/>
        <v>23h11</v>
      </c>
      <c r="J65" s="22"/>
      <c r="K65" s="90" t="s">
        <v>50</v>
      </c>
      <c r="L65" s="34">
        <v>102228</v>
      </c>
      <c r="M65" s="43" t="str">
        <f t="shared" si="5"/>
        <v>09h55</v>
      </c>
      <c r="N65" s="2"/>
      <c r="O65" s="31">
        <f t="shared" si="0"/>
        <v>-147967</v>
      </c>
      <c r="P65" s="9"/>
      <c r="Q65" s="69" t="str">
        <f t="shared" si="1"/>
        <v>faut m'expliquer!</v>
      </c>
      <c r="R65" s="9"/>
      <c r="S65" s="44"/>
      <c r="T65" s="9"/>
      <c r="U65" s="93" t="s">
        <v>50</v>
      </c>
      <c r="V65" s="62">
        <v>72699</v>
      </c>
      <c r="W65" s="43" t="str">
        <f t="shared" si="6"/>
        <v>22h28</v>
      </c>
      <c r="X65" s="2"/>
      <c r="Y65" s="32">
        <f t="shared" si="2"/>
        <v>-29529</v>
      </c>
      <c r="Z65" s="9"/>
      <c r="AA65" s="69" t="str">
        <f t="shared" si="3"/>
        <v/>
      </c>
      <c r="AB65" s="9"/>
      <c r="AC65" s="49"/>
      <c r="AD65" s="9"/>
      <c r="AF65" s="2"/>
      <c r="AG65" s="312"/>
      <c r="AH65" s="312"/>
      <c r="AI65" s="2"/>
    </row>
    <row r="66" spans="1:35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 t="s">
        <v>51</v>
      </c>
      <c r="H66" s="39">
        <v>66322</v>
      </c>
      <c r="I66" s="43" t="str">
        <f t="shared" si="4"/>
        <v>23h11</v>
      </c>
      <c r="J66" s="22"/>
      <c r="K66" s="90" t="s">
        <v>51</v>
      </c>
      <c r="L66" s="34">
        <v>59068</v>
      </c>
      <c r="M66" s="43" t="str">
        <f t="shared" si="5"/>
        <v>09h55</v>
      </c>
      <c r="N66" s="2"/>
      <c r="O66" s="31">
        <f t="shared" si="0"/>
        <v>-7254</v>
      </c>
      <c r="P66" s="9"/>
      <c r="Q66" s="69" t="str">
        <f t="shared" si="1"/>
        <v/>
      </c>
      <c r="R66" s="9"/>
      <c r="S66" s="44"/>
      <c r="T66" s="9"/>
      <c r="U66" s="92" t="s">
        <v>51</v>
      </c>
      <c r="V66" s="62">
        <v>98831</v>
      </c>
      <c r="W66" s="43" t="str">
        <f t="shared" si="6"/>
        <v>22h28</v>
      </c>
      <c r="X66" s="2"/>
      <c r="Y66" s="32">
        <f t="shared" si="2"/>
        <v>39763</v>
      </c>
      <c r="Z66" s="9"/>
      <c r="AA66" s="69" t="str">
        <f t="shared" si="3"/>
        <v/>
      </c>
      <c r="AB66" s="9"/>
      <c r="AC66" s="49"/>
      <c r="AD66" s="9"/>
      <c r="AF66" s="2"/>
      <c r="AG66" s="312"/>
      <c r="AH66" s="312"/>
      <c r="AI66" s="2"/>
    </row>
    <row r="67" spans="1:35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 t="s">
        <v>86</v>
      </c>
      <c r="H67" s="39">
        <v>168820</v>
      </c>
      <c r="I67" s="43" t="str">
        <f t="shared" si="4"/>
        <v>23h11</v>
      </c>
      <c r="J67" s="22"/>
      <c r="K67" s="90" t="s">
        <v>86</v>
      </c>
      <c r="L67" s="34">
        <v>168820</v>
      </c>
      <c r="M67" s="43" t="str">
        <f t="shared" si="5"/>
        <v>09h55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 t="s">
        <v>86</v>
      </c>
      <c r="V67" s="62">
        <v>206979</v>
      </c>
      <c r="W67" s="43" t="str">
        <f t="shared" si="6"/>
        <v>22h28</v>
      </c>
      <c r="X67" s="2"/>
      <c r="Y67" s="32">
        <f t="shared" si="2"/>
        <v>38159</v>
      </c>
      <c r="Z67" s="9"/>
      <c r="AA67" s="69" t="str">
        <f t="shared" si="3"/>
        <v/>
      </c>
      <c r="AB67" s="9"/>
      <c r="AC67" s="49"/>
      <c r="AD67" s="9"/>
      <c r="AF67" s="2"/>
      <c r="AG67" s="312"/>
      <c r="AH67" s="312"/>
      <c r="AI67" s="2"/>
    </row>
    <row r="68" spans="1:35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 t="s">
        <v>53</v>
      </c>
      <c r="H68" s="39">
        <v>455366</v>
      </c>
      <c r="I68" s="43" t="str">
        <f t="shared" si="4"/>
        <v>23h11</v>
      </c>
      <c r="J68" s="22"/>
      <c r="K68" s="90" t="s">
        <v>53</v>
      </c>
      <c r="L68" s="34">
        <v>455366</v>
      </c>
      <c r="M68" s="43" t="str">
        <f t="shared" si="5"/>
        <v>09h55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 t="s">
        <v>53</v>
      </c>
      <c r="V68" s="41">
        <v>455366</v>
      </c>
      <c r="W68" s="43" t="str">
        <f t="shared" si="6"/>
        <v>22h28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G68" s="312"/>
      <c r="AH68" s="312"/>
      <c r="AI68" s="2"/>
    </row>
    <row r="69" spans="1:35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 t="s">
        <v>54</v>
      </c>
      <c r="H69" s="39">
        <v>61497</v>
      </c>
      <c r="I69" s="43" t="str">
        <f t="shared" si="4"/>
        <v>23h11</v>
      </c>
      <c r="J69" s="22"/>
      <c r="K69" s="90" t="s">
        <v>54</v>
      </c>
      <c r="L69" s="34">
        <v>93496</v>
      </c>
      <c r="M69" s="43" t="str">
        <f t="shared" si="5"/>
        <v>09h55</v>
      </c>
      <c r="N69" s="2"/>
      <c r="O69" s="31">
        <f t="shared" si="0"/>
        <v>31999</v>
      </c>
      <c r="P69" s="9"/>
      <c r="Q69" s="69" t="str">
        <f t="shared" si="1"/>
        <v/>
      </c>
      <c r="R69" s="9"/>
      <c r="S69" s="44"/>
      <c r="T69" s="9"/>
      <c r="U69" s="93" t="s">
        <v>54</v>
      </c>
      <c r="V69" s="41">
        <v>11184</v>
      </c>
      <c r="W69" s="43" t="str">
        <f t="shared" si="6"/>
        <v>22h28</v>
      </c>
      <c r="X69" s="2"/>
      <c r="Y69" s="32">
        <f t="shared" si="2"/>
        <v>-82312</v>
      </c>
      <c r="Z69" s="9"/>
      <c r="AA69" s="69" t="str">
        <f t="shared" si="3"/>
        <v/>
      </c>
      <c r="AB69" s="9"/>
      <c r="AC69" s="49"/>
      <c r="AD69" s="9"/>
      <c r="AF69" s="2"/>
      <c r="AG69" s="312"/>
      <c r="AH69" s="312"/>
      <c r="AI69" s="2"/>
    </row>
    <row r="70" spans="1:35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 t="s">
        <v>55</v>
      </c>
      <c r="H70" s="39">
        <v>85856</v>
      </c>
      <c r="I70" s="43" t="str">
        <f t="shared" si="4"/>
        <v>23h11</v>
      </c>
      <c r="J70" s="22"/>
      <c r="K70" s="90" t="s">
        <v>55</v>
      </c>
      <c r="L70" s="34">
        <v>89101</v>
      </c>
      <c r="M70" s="43" t="str">
        <f t="shared" si="5"/>
        <v>09h55</v>
      </c>
      <c r="N70" s="2"/>
      <c r="O70" s="31">
        <f t="shared" si="0"/>
        <v>3245</v>
      </c>
      <c r="P70" s="9"/>
      <c r="Q70" s="69" t="str">
        <f t="shared" si="1"/>
        <v/>
      </c>
      <c r="R70" s="9"/>
      <c r="S70" s="44"/>
      <c r="T70" s="9"/>
      <c r="U70" s="93" t="s">
        <v>55</v>
      </c>
      <c r="V70" s="62">
        <v>80917</v>
      </c>
      <c r="W70" s="43" t="str">
        <f t="shared" si="6"/>
        <v>22h28</v>
      </c>
      <c r="X70" s="2"/>
      <c r="Y70" s="32">
        <f t="shared" si="2"/>
        <v>-8184</v>
      </c>
      <c r="Z70" s="9"/>
      <c r="AA70" s="69" t="str">
        <f t="shared" si="3"/>
        <v/>
      </c>
      <c r="AB70" s="9"/>
      <c r="AC70" s="49"/>
      <c r="AD70" s="9"/>
      <c r="AF70" s="2"/>
      <c r="AG70" s="312"/>
      <c r="AH70" s="312"/>
      <c r="AI70" s="2"/>
    </row>
    <row r="71" spans="1:35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 t="s">
        <v>57</v>
      </c>
      <c r="H71" s="39">
        <v>21840</v>
      </c>
      <c r="I71" s="43" t="str">
        <f t="shared" si="4"/>
        <v>23h11</v>
      </c>
      <c r="J71" s="22"/>
      <c r="K71" s="90" t="s">
        <v>57</v>
      </c>
      <c r="L71" s="34">
        <v>21840</v>
      </c>
      <c r="M71" s="43" t="str">
        <f t="shared" si="5"/>
        <v>09h55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 t="s">
        <v>57</v>
      </c>
      <c r="V71" s="62">
        <v>13978</v>
      </c>
      <c r="W71" s="43" t="str">
        <f t="shared" si="6"/>
        <v>22h28</v>
      </c>
      <c r="X71" s="2"/>
      <c r="Y71" s="32">
        <f t="shared" si="2"/>
        <v>-7862</v>
      </c>
      <c r="Z71" s="9"/>
      <c r="AA71" s="69" t="str">
        <f t="shared" si="3"/>
        <v/>
      </c>
      <c r="AB71" s="9"/>
      <c r="AC71" s="49"/>
      <c r="AD71" s="9"/>
      <c r="AF71" s="2"/>
      <c r="AG71" s="312"/>
      <c r="AH71" s="312"/>
      <c r="AI71" s="2"/>
    </row>
    <row r="72" spans="1:35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 t="s">
        <v>58</v>
      </c>
      <c r="H72" s="39">
        <v>57628</v>
      </c>
      <c r="I72" s="43" t="str">
        <f t="shared" si="4"/>
        <v>23h11</v>
      </c>
      <c r="J72" s="22"/>
      <c r="K72" s="90" t="s">
        <v>58</v>
      </c>
      <c r="L72" s="34">
        <v>66664</v>
      </c>
      <c r="M72" s="43" t="str">
        <f t="shared" si="5"/>
        <v>09h55</v>
      </c>
      <c r="N72" s="2"/>
      <c r="O72" s="31">
        <f t="shared" si="0"/>
        <v>9036</v>
      </c>
      <c r="P72" s="9"/>
      <c r="Q72" s="69" t="str">
        <f t="shared" si="1"/>
        <v/>
      </c>
      <c r="R72" s="9"/>
      <c r="S72" s="44"/>
      <c r="T72" s="9"/>
      <c r="U72" s="93" t="s">
        <v>58</v>
      </c>
      <c r="V72" s="62">
        <v>25065</v>
      </c>
      <c r="W72" s="43" t="str">
        <f t="shared" si="6"/>
        <v>22h28</v>
      </c>
      <c r="X72" s="2"/>
      <c r="Y72" s="32">
        <f t="shared" si="2"/>
        <v>-41599</v>
      </c>
      <c r="Z72" s="9"/>
      <c r="AA72" s="69" t="str">
        <f t="shared" si="3"/>
        <v/>
      </c>
      <c r="AB72" s="9"/>
      <c r="AC72" s="49"/>
      <c r="AD72" s="9"/>
      <c r="AF72" s="2"/>
      <c r="AG72" s="312"/>
      <c r="AH72" s="312"/>
      <c r="AI72" s="2"/>
    </row>
    <row r="73" spans="1:35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 t="s">
        <v>59</v>
      </c>
      <c r="H73" s="39">
        <v>47840</v>
      </c>
      <c r="I73" s="43" t="str">
        <f t="shared" si="4"/>
        <v>23h11</v>
      </c>
      <c r="J73" s="22"/>
      <c r="K73" s="90" t="s">
        <v>59</v>
      </c>
      <c r="L73" s="34">
        <v>47889</v>
      </c>
      <c r="M73" s="43" t="str">
        <f t="shared" si="5"/>
        <v>09h55</v>
      </c>
      <c r="N73" s="2"/>
      <c r="O73" s="31">
        <f t="shared" si="0"/>
        <v>49</v>
      </c>
      <c r="P73" s="9"/>
      <c r="Q73" s="69" t="str">
        <f t="shared" si="1"/>
        <v/>
      </c>
      <c r="R73" s="9"/>
      <c r="S73" s="44"/>
      <c r="T73" s="9"/>
      <c r="U73" s="92" t="s">
        <v>59</v>
      </c>
      <c r="V73" s="41">
        <v>28289</v>
      </c>
      <c r="W73" s="43" t="str">
        <f t="shared" si="6"/>
        <v>22h28</v>
      </c>
      <c r="X73" s="2"/>
      <c r="Y73" s="32">
        <f t="shared" si="2"/>
        <v>-19600</v>
      </c>
      <c r="Z73" s="9"/>
      <c r="AA73" s="69" t="str">
        <f t="shared" si="3"/>
        <v/>
      </c>
      <c r="AB73" s="9"/>
      <c r="AC73" s="49"/>
      <c r="AD73" s="9"/>
      <c r="AF73" s="2"/>
      <c r="AG73" s="312"/>
      <c r="AH73" s="312"/>
      <c r="AI73" s="2"/>
    </row>
    <row r="74" spans="1:35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 t="s">
        <v>60</v>
      </c>
      <c r="H74" s="39">
        <v>30188</v>
      </c>
      <c r="I74" s="43" t="str">
        <f t="shared" si="4"/>
        <v>23h11</v>
      </c>
      <c r="J74" s="22"/>
      <c r="K74" s="90" t="s">
        <v>60</v>
      </c>
      <c r="L74" s="34">
        <v>43200</v>
      </c>
      <c r="M74" s="43" t="str">
        <f t="shared" si="5"/>
        <v>09h55</v>
      </c>
      <c r="N74" s="2"/>
      <c r="O74" s="31">
        <f t="shared" si="0"/>
        <v>13012</v>
      </c>
      <c r="P74" s="9"/>
      <c r="Q74" s="69" t="str">
        <f t="shared" si="1"/>
        <v/>
      </c>
      <c r="R74" s="9"/>
      <c r="S74" s="44"/>
      <c r="T74" s="9"/>
      <c r="U74" s="92" t="s">
        <v>60</v>
      </c>
      <c r="V74" s="62">
        <v>95161</v>
      </c>
      <c r="W74" s="43" t="str">
        <f t="shared" si="6"/>
        <v>22h28</v>
      </c>
      <c r="X74" s="2"/>
      <c r="Y74" s="32">
        <f t="shared" si="2"/>
        <v>51961</v>
      </c>
      <c r="Z74" s="9"/>
      <c r="AA74" s="69" t="str">
        <f t="shared" si="3"/>
        <v/>
      </c>
      <c r="AB74" s="9"/>
      <c r="AC74" s="49"/>
      <c r="AD74" s="9"/>
      <c r="AF74" s="2"/>
      <c r="AG74" s="312"/>
      <c r="AH74" s="312"/>
      <c r="AI74" s="2"/>
    </row>
    <row r="75" spans="1:35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 t="s">
        <v>61</v>
      </c>
      <c r="H75" s="39">
        <v>13666</v>
      </c>
      <c r="I75" s="43" t="str">
        <f t="shared" si="4"/>
        <v>23h11</v>
      </c>
      <c r="J75" s="22"/>
      <c r="K75" s="90" t="s">
        <v>61</v>
      </c>
      <c r="L75" s="34">
        <v>10933</v>
      </c>
      <c r="M75" s="43" t="str">
        <f t="shared" si="5"/>
        <v>09h55</v>
      </c>
      <c r="N75" s="2"/>
      <c r="O75" s="31">
        <f t="shared" si="0"/>
        <v>-2733</v>
      </c>
      <c r="P75" s="9"/>
      <c r="Q75" s="69" t="str">
        <f t="shared" si="1"/>
        <v/>
      </c>
      <c r="R75" s="9"/>
      <c r="S75" s="44"/>
      <c r="T75" s="9"/>
      <c r="U75" s="93" t="s">
        <v>61</v>
      </c>
      <c r="V75" s="62">
        <v>13000</v>
      </c>
      <c r="W75" s="43" t="str">
        <f t="shared" si="6"/>
        <v>22h28</v>
      </c>
      <c r="X75" s="2"/>
      <c r="Y75" s="32">
        <f t="shared" si="2"/>
        <v>2067</v>
      </c>
      <c r="Z75" s="9"/>
      <c r="AA75" s="69" t="str">
        <f t="shared" si="3"/>
        <v/>
      </c>
      <c r="AB75" s="9"/>
      <c r="AC75" s="49"/>
      <c r="AD75" s="9"/>
      <c r="AF75" s="2"/>
      <c r="AG75" s="312"/>
      <c r="AH75" s="312"/>
      <c r="AI75" s="2"/>
    </row>
    <row r="76" spans="1:35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 t="s">
        <v>62</v>
      </c>
      <c r="H76" s="39">
        <v>642748</v>
      </c>
      <c r="I76" s="43" t="str">
        <f t="shared" si="4"/>
        <v>23h11</v>
      </c>
      <c r="J76" s="22"/>
      <c r="K76" s="90" t="s">
        <v>62</v>
      </c>
      <c r="L76" s="34">
        <v>452947</v>
      </c>
      <c r="M76" s="43" t="str">
        <f t="shared" si="5"/>
        <v>09h55</v>
      </c>
      <c r="N76" s="2"/>
      <c r="O76" s="31">
        <f t="shared" si="0"/>
        <v>-189801</v>
      </c>
      <c r="P76" s="9"/>
      <c r="Q76" s="69" t="str">
        <f t="shared" ref="Q76:Q110" si="7">IF(O76&lt;-100000,"faut m'expliquer!","")</f>
        <v>faut m'expliquer!</v>
      </c>
      <c r="R76" s="9"/>
      <c r="S76" s="44"/>
      <c r="T76" s="9"/>
      <c r="U76" s="93" t="s">
        <v>62</v>
      </c>
      <c r="V76" s="62">
        <v>592997</v>
      </c>
      <c r="W76" s="43" t="str">
        <f t="shared" si="6"/>
        <v>22h28</v>
      </c>
      <c r="X76" s="2"/>
      <c r="Y76" s="32">
        <f t="shared" ref="Y76:Y115" si="8">V76-L76</f>
        <v>140050</v>
      </c>
      <c r="Z76" s="9"/>
      <c r="AA76" s="69" t="str">
        <f t="shared" ref="AA76:AA100" si="9">IF(Y76&lt;-100000,"faut m'expliquer!","")</f>
        <v/>
      </c>
      <c r="AB76" s="9"/>
      <c r="AC76" s="49"/>
      <c r="AD76" s="9"/>
      <c r="AF76" s="2"/>
      <c r="AG76" s="312"/>
      <c r="AH76" s="312"/>
      <c r="AI76" s="2"/>
    </row>
    <row r="77" spans="1:35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 t="s">
        <v>63</v>
      </c>
      <c r="H77" s="39">
        <v>117771</v>
      </c>
      <c r="I77" s="43" t="str">
        <f t="shared" ref="I77:I115" si="10">I76</f>
        <v>23h11</v>
      </c>
      <c r="J77" s="22"/>
      <c r="K77" s="90" t="s">
        <v>63</v>
      </c>
      <c r="L77" s="34">
        <v>117771</v>
      </c>
      <c r="M77" s="43" t="str">
        <f t="shared" ref="M77:M115" si="11">M76</f>
        <v>09h55</v>
      </c>
      <c r="N77" s="2"/>
      <c r="O77" s="31">
        <f t="shared" ref="O77:O107" si="12">L77-H77</f>
        <v>0</v>
      </c>
      <c r="P77" s="9"/>
      <c r="Q77" s="69" t="str">
        <f t="shared" si="7"/>
        <v/>
      </c>
      <c r="R77" s="9"/>
      <c r="S77" s="44"/>
      <c r="T77" s="9"/>
      <c r="U77" s="93" t="s">
        <v>63</v>
      </c>
      <c r="V77" s="41">
        <v>34827</v>
      </c>
      <c r="W77" s="43" t="str">
        <f t="shared" ref="W77:W115" si="13">W76</f>
        <v>22h28</v>
      </c>
      <c r="X77" s="2"/>
      <c r="Y77" s="32">
        <f t="shared" si="8"/>
        <v>-82944</v>
      </c>
      <c r="Z77" s="9"/>
      <c r="AA77" s="69" t="str">
        <f t="shared" si="9"/>
        <v/>
      </c>
      <c r="AB77" s="9"/>
      <c r="AC77" s="49"/>
      <c r="AD77" s="9"/>
      <c r="AF77" s="2"/>
      <c r="AG77" s="312"/>
      <c r="AH77" s="312"/>
      <c r="AI77" s="2"/>
    </row>
    <row r="78" spans="1:35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 t="s">
        <v>64</v>
      </c>
      <c r="H78" s="39">
        <v>66368</v>
      </c>
      <c r="I78" s="43" t="str">
        <f t="shared" si="10"/>
        <v>23h11</v>
      </c>
      <c r="J78" s="22"/>
      <c r="K78" s="90" t="s">
        <v>64</v>
      </c>
      <c r="L78" s="34">
        <v>117194</v>
      </c>
      <c r="M78" s="43" t="str">
        <f t="shared" si="11"/>
        <v>09h55</v>
      </c>
      <c r="N78" s="2"/>
      <c r="O78" s="31">
        <f t="shared" si="12"/>
        <v>50826</v>
      </c>
      <c r="P78" s="9"/>
      <c r="Q78" s="69" t="str">
        <f t="shared" si="7"/>
        <v/>
      </c>
      <c r="R78" s="9"/>
      <c r="S78" s="44"/>
      <c r="T78" s="9"/>
      <c r="U78" s="93" t="s">
        <v>64</v>
      </c>
      <c r="V78" s="62">
        <v>83606</v>
      </c>
      <c r="W78" s="43" t="str">
        <f t="shared" si="13"/>
        <v>22h28</v>
      </c>
      <c r="X78" s="2"/>
      <c r="Y78" s="32">
        <f t="shared" si="8"/>
        <v>-33588</v>
      </c>
      <c r="Z78" s="9"/>
      <c r="AA78" s="69" t="str">
        <f t="shared" si="9"/>
        <v/>
      </c>
      <c r="AB78" s="9"/>
      <c r="AC78" s="49"/>
      <c r="AD78" s="9"/>
      <c r="AF78" s="2"/>
      <c r="AG78" s="312"/>
      <c r="AH78" s="312"/>
      <c r="AI78" s="2"/>
    </row>
    <row r="79" spans="1:35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 t="s">
        <v>65</v>
      </c>
      <c r="H79" s="39">
        <v>97966</v>
      </c>
      <c r="I79" s="43" t="str">
        <f t="shared" si="10"/>
        <v>23h11</v>
      </c>
      <c r="J79" s="22"/>
      <c r="K79" s="90" t="s">
        <v>65</v>
      </c>
      <c r="L79" s="34">
        <v>97966</v>
      </c>
      <c r="M79" s="43" t="str">
        <f t="shared" si="11"/>
        <v>09h55</v>
      </c>
      <c r="N79" s="2"/>
      <c r="O79" s="31">
        <f t="shared" si="12"/>
        <v>0</v>
      </c>
      <c r="P79" s="9"/>
      <c r="Q79" s="69" t="str">
        <f t="shared" si="7"/>
        <v/>
      </c>
      <c r="R79" s="9"/>
      <c r="S79" s="44"/>
      <c r="T79" s="9"/>
      <c r="U79" s="92" t="s">
        <v>65</v>
      </c>
      <c r="V79" s="41">
        <v>84793</v>
      </c>
      <c r="W79" s="43" t="str">
        <f t="shared" si="13"/>
        <v>22h28</v>
      </c>
      <c r="X79" s="2"/>
      <c r="Y79" s="32">
        <f t="shared" si="8"/>
        <v>-13173</v>
      </c>
      <c r="Z79" s="9"/>
      <c r="AA79" s="69" t="str">
        <f t="shared" si="9"/>
        <v/>
      </c>
      <c r="AB79" s="9"/>
      <c r="AC79" s="49"/>
      <c r="AD79" s="9"/>
      <c r="AF79" s="2"/>
      <c r="AG79" s="312"/>
      <c r="AH79" s="312"/>
      <c r="AI79" s="2"/>
    </row>
    <row r="80" spans="1:35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 t="s">
        <v>66</v>
      </c>
      <c r="H80" s="39">
        <v>16769</v>
      </c>
      <c r="I80" s="43" t="str">
        <f t="shared" si="10"/>
        <v>23h11</v>
      </c>
      <c r="J80" s="22"/>
      <c r="K80" s="90" t="s">
        <v>66</v>
      </c>
      <c r="L80" s="34">
        <v>13366</v>
      </c>
      <c r="M80" s="43" t="str">
        <f t="shared" si="11"/>
        <v>09h55</v>
      </c>
      <c r="N80" s="2"/>
      <c r="O80" s="31">
        <f t="shared" si="12"/>
        <v>-3403</v>
      </c>
      <c r="P80" s="9"/>
      <c r="Q80" s="69" t="str">
        <f t="shared" si="7"/>
        <v/>
      </c>
      <c r="R80" s="9"/>
      <c r="S80" s="44"/>
      <c r="T80" s="9"/>
      <c r="U80" s="93" t="s">
        <v>66</v>
      </c>
      <c r="V80" s="62">
        <v>10693</v>
      </c>
      <c r="W80" s="43" t="str">
        <f t="shared" si="13"/>
        <v>22h28</v>
      </c>
      <c r="X80" s="2"/>
      <c r="Y80" s="32">
        <f t="shared" si="8"/>
        <v>-2673</v>
      </c>
      <c r="Z80" s="9"/>
      <c r="AA80" s="69" t="str">
        <f t="shared" si="9"/>
        <v/>
      </c>
      <c r="AB80" s="9"/>
      <c r="AC80" s="49"/>
      <c r="AD80" s="9"/>
      <c r="AF80" s="2"/>
      <c r="AG80" s="312"/>
      <c r="AH80" s="312"/>
      <c r="AI80" s="2"/>
    </row>
    <row r="81" spans="1:35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 t="s">
        <v>67</v>
      </c>
      <c r="H81" s="39">
        <v>71232</v>
      </c>
      <c r="I81" s="43" t="str">
        <f t="shared" si="10"/>
        <v>23h11</v>
      </c>
      <c r="J81" s="22"/>
      <c r="K81" s="90" t="s">
        <v>67</v>
      </c>
      <c r="L81" s="34">
        <v>39311</v>
      </c>
      <c r="M81" s="43" t="str">
        <f t="shared" si="11"/>
        <v>09h55</v>
      </c>
      <c r="N81" s="2"/>
      <c r="O81" s="31">
        <f t="shared" si="12"/>
        <v>-31921</v>
      </c>
      <c r="P81" s="9"/>
      <c r="Q81" s="69" t="str">
        <f t="shared" si="7"/>
        <v/>
      </c>
      <c r="R81" s="9"/>
      <c r="S81" s="44"/>
      <c r="T81" s="9"/>
      <c r="U81" s="93" t="s">
        <v>67</v>
      </c>
      <c r="V81" s="62">
        <v>61112</v>
      </c>
      <c r="W81" s="43" t="str">
        <f t="shared" si="13"/>
        <v>22h28</v>
      </c>
      <c r="X81" s="2"/>
      <c r="Y81" s="32">
        <f t="shared" si="8"/>
        <v>21801</v>
      </c>
      <c r="Z81" s="9"/>
      <c r="AA81" s="69" t="str">
        <f t="shared" si="9"/>
        <v/>
      </c>
      <c r="AB81" s="9"/>
      <c r="AC81" s="49"/>
      <c r="AD81" s="9"/>
      <c r="AF81" s="2"/>
      <c r="AG81" s="312"/>
      <c r="AH81" s="312"/>
      <c r="AI81" s="2"/>
    </row>
    <row r="82" spans="1:35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 t="s">
        <v>68</v>
      </c>
      <c r="H82" s="39">
        <v>11173</v>
      </c>
      <c r="I82" s="43" t="str">
        <f t="shared" si="10"/>
        <v>23h11</v>
      </c>
      <c r="J82" s="22"/>
      <c r="K82" s="90" t="s">
        <v>68</v>
      </c>
      <c r="L82" s="34">
        <v>11173</v>
      </c>
      <c r="M82" s="43" t="str">
        <f t="shared" si="11"/>
        <v>09h55</v>
      </c>
      <c r="N82" s="2"/>
      <c r="O82" s="31">
        <f t="shared" si="12"/>
        <v>0</v>
      </c>
      <c r="P82" s="9"/>
      <c r="Q82" s="69" t="str">
        <f t="shared" si="7"/>
        <v/>
      </c>
      <c r="R82" s="9"/>
      <c r="S82" s="44"/>
      <c r="T82" s="9"/>
      <c r="U82" s="93" t="s">
        <v>68</v>
      </c>
      <c r="V82" s="41">
        <v>11173</v>
      </c>
      <c r="W82" s="43" t="str">
        <f t="shared" si="13"/>
        <v>22h28</v>
      </c>
      <c r="X82" s="2"/>
      <c r="Y82" s="32">
        <f t="shared" si="8"/>
        <v>0</v>
      </c>
      <c r="Z82" s="9"/>
      <c r="AA82" s="69" t="str">
        <f t="shared" si="9"/>
        <v/>
      </c>
      <c r="AB82" s="9"/>
      <c r="AC82" s="49"/>
      <c r="AD82" s="9"/>
      <c r="AF82" s="2"/>
      <c r="AG82" s="312"/>
      <c r="AH82" s="312"/>
      <c r="AI82" s="2"/>
    </row>
    <row r="83" spans="1:35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 t="s">
        <v>69</v>
      </c>
      <c r="H83" s="39">
        <v>272175</v>
      </c>
      <c r="I83" s="43" t="str">
        <f t="shared" si="10"/>
        <v>23h11</v>
      </c>
      <c r="J83" s="22"/>
      <c r="K83" s="90" t="s">
        <v>69</v>
      </c>
      <c r="L83" s="34">
        <v>209746</v>
      </c>
      <c r="M83" s="43" t="str">
        <f t="shared" si="11"/>
        <v>09h55</v>
      </c>
      <c r="N83" s="2"/>
      <c r="O83" s="31">
        <f t="shared" si="12"/>
        <v>-62429</v>
      </c>
      <c r="P83" s="9"/>
      <c r="Q83" s="69" t="str">
        <f t="shared" si="7"/>
        <v/>
      </c>
      <c r="R83" s="9"/>
      <c r="S83" s="44"/>
      <c r="T83" s="9"/>
      <c r="U83" s="93" t="s">
        <v>69</v>
      </c>
      <c r="V83" s="62">
        <v>215826</v>
      </c>
      <c r="W83" s="43" t="str">
        <f t="shared" si="13"/>
        <v>22h28</v>
      </c>
      <c r="X83" s="2"/>
      <c r="Y83" s="32">
        <f t="shared" si="8"/>
        <v>6080</v>
      </c>
      <c r="Z83" s="9"/>
      <c r="AA83" s="69" t="str">
        <f t="shared" si="9"/>
        <v/>
      </c>
      <c r="AB83" s="9"/>
      <c r="AC83" s="49"/>
      <c r="AD83" s="9"/>
      <c r="AF83" s="2"/>
      <c r="AG83" s="312"/>
      <c r="AH83" s="312"/>
      <c r="AI83" s="2"/>
    </row>
    <row r="84" spans="1:35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 t="s">
        <v>70</v>
      </c>
      <c r="H84" s="39">
        <v>593513</v>
      </c>
      <c r="I84" s="43" t="str">
        <f t="shared" si="10"/>
        <v>23h11</v>
      </c>
      <c r="J84" s="22"/>
      <c r="K84" s="90" t="s">
        <v>70</v>
      </c>
      <c r="L84" s="34">
        <v>445451</v>
      </c>
      <c r="M84" s="43" t="str">
        <f t="shared" si="11"/>
        <v>09h55</v>
      </c>
      <c r="N84" s="2"/>
      <c r="O84" s="31">
        <f t="shared" si="12"/>
        <v>-148062</v>
      </c>
      <c r="P84" s="9"/>
      <c r="Q84" s="69" t="str">
        <f t="shared" si="7"/>
        <v>faut m'expliquer!</v>
      </c>
      <c r="R84" s="9"/>
      <c r="S84" s="44"/>
      <c r="T84" s="9"/>
      <c r="U84" s="92" t="s">
        <v>70</v>
      </c>
      <c r="V84" s="62">
        <v>445034</v>
      </c>
      <c r="W84" s="43" t="str">
        <f t="shared" si="13"/>
        <v>22h28</v>
      </c>
      <c r="X84" s="2"/>
      <c r="Y84" s="32">
        <f t="shared" si="8"/>
        <v>-417</v>
      </c>
      <c r="Z84" s="9"/>
      <c r="AA84" s="69" t="str">
        <f t="shared" si="9"/>
        <v/>
      </c>
      <c r="AB84" s="9"/>
      <c r="AC84" s="49"/>
      <c r="AD84" s="9"/>
      <c r="AF84" s="2"/>
      <c r="AG84" s="312"/>
      <c r="AH84" s="312"/>
      <c r="AI84" s="2"/>
    </row>
    <row r="85" spans="1:35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 t="s">
        <v>71</v>
      </c>
      <c r="H85" s="39">
        <v>13056</v>
      </c>
      <c r="I85" s="43" t="str">
        <f t="shared" si="10"/>
        <v>23h11</v>
      </c>
      <c r="J85" s="22"/>
      <c r="K85" s="90" t="s">
        <v>71</v>
      </c>
      <c r="L85" s="34">
        <v>28864</v>
      </c>
      <c r="M85" s="43" t="str">
        <f t="shared" si="11"/>
        <v>09h55</v>
      </c>
      <c r="N85" s="2"/>
      <c r="O85" s="31">
        <f t="shared" si="12"/>
        <v>15808</v>
      </c>
      <c r="P85" s="9"/>
      <c r="Q85" s="69" t="str">
        <f t="shared" si="7"/>
        <v/>
      </c>
      <c r="R85" s="9"/>
      <c r="S85" s="44"/>
      <c r="T85" s="9"/>
      <c r="U85" s="93" t="s">
        <v>71</v>
      </c>
      <c r="V85" s="62">
        <v>43361</v>
      </c>
      <c r="W85" s="43" t="str">
        <f t="shared" si="13"/>
        <v>22h28</v>
      </c>
      <c r="X85" s="2"/>
      <c r="Y85" s="32">
        <f t="shared" si="8"/>
        <v>14497</v>
      </c>
      <c r="Z85" s="9"/>
      <c r="AA85" s="69" t="str">
        <f t="shared" si="9"/>
        <v/>
      </c>
      <c r="AB85" s="9"/>
      <c r="AC85" s="49"/>
      <c r="AD85" s="9"/>
      <c r="AF85" s="2"/>
      <c r="AG85" s="312"/>
      <c r="AH85" s="312"/>
      <c r="AI85" s="2"/>
    </row>
    <row r="86" spans="1:35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 t="s">
        <v>72</v>
      </c>
      <c r="H86" s="39">
        <v>1608750</v>
      </c>
      <c r="I86" s="43" t="str">
        <f t="shared" si="10"/>
        <v>23h11</v>
      </c>
      <c r="J86" s="22"/>
      <c r="K86" s="90" t="s">
        <v>72</v>
      </c>
      <c r="L86" s="34">
        <v>1753750</v>
      </c>
      <c r="M86" s="43" t="str">
        <f t="shared" si="11"/>
        <v>09h55</v>
      </c>
      <c r="N86" s="2"/>
      <c r="O86" s="31">
        <f t="shared" si="12"/>
        <v>145000</v>
      </c>
      <c r="P86" s="9"/>
      <c r="Q86" s="69" t="str">
        <f t="shared" si="7"/>
        <v/>
      </c>
      <c r="R86" s="9"/>
      <c r="S86" s="44"/>
      <c r="T86" s="9"/>
      <c r="U86" s="93" t="s">
        <v>72</v>
      </c>
      <c r="V86" s="62">
        <v>1826250</v>
      </c>
      <c r="W86" s="43" t="str">
        <f t="shared" si="13"/>
        <v>22h28</v>
      </c>
      <c r="X86" s="2"/>
      <c r="Y86" s="32">
        <f t="shared" si="8"/>
        <v>72500</v>
      </c>
      <c r="Z86" s="9"/>
      <c r="AA86" s="69" t="str">
        <f t="shared" si="9"/>
        <v/>
      </c>
      <c r="AB86" s="9"/>
      <c r="AC86" s="49"/>
      <c r="AD86" s="9"/>
      <c r="AF86" s="2"/>
      <c r="AG86" s="312"/>
      <c r="AH86" s="312"/>
      <c r="AI86" s="2"/>
    </row>
    <row r="87" spans="1:35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 t="s">
        <v>73</v>
      </c>
      <c r="H87" s="39">
        <v>51174</v>
      </c>
      <c r="I87" s="43" t="str">
        <f t="shared" si="10"/>
        <v>23h11</v>
      </c>
      <c r="J87" s="22"/>
      <c r="K87" s="90" t="s">
        <v>73</v>
      </c>
      <c r="L87" s="34">
        <v>52577</v>
      </c>
      <c r="M87" s="43" t="str">
        <f t="shared" si="11"/>
        <v>09h55</v>
      </c>
      <c r="N87" s="2"/>
      <c r="O87" s="31">
        <f t="shared" si="12"/>
        <v>1403</v>
      </c>
      <c r="P87" s="9"/>
      <c r="Q87" s="69" t="str">
        <f t="shared" si="7"/>
        <v/>
      </c>
      <c r="R87" s="9"/>
      <c r="S87" s="44"/>
      <c r="T87" s="9"/>
      <c r="U87" s="93" t="s">
        <v>73</v>
      </c>
      <c r="V87" s="62">
        <v>46383</v>
      </c>
      <c r="W87" s="43" t="str">
        <f t="shared" si="13"/>
        <v>22h28</v>
      </c>
      <c r="X87" s="2"/>
      <c r="Y87" s="32">
        <f t="shared" si="8"/>
        <v>-6194</v>
      </c>
      <c r="Z87" s="9"/>
      <c r="AA87" s="69" t="str">
        <f t="shared" si="9"/>
        <v/>
      </c>
      <c r="AB87" s="9"/>
      <c r="AC87" s="49"/>
      <c r="AD87" s="9"/>
      <c r="AF87" s="2"/>
      <c r="AG87" s="312"/>
      <c r="AH87" s="312"/>
      <c r="AI87" s="2"/>
    </row>
    <row r="88" spans="1:35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 t="s">
        <v>74</v>
      </c>
      <c r="H88" s="39">
        <v>75735</v>
      </c>
      <c r="I88" s="43" t="str">
        <f t="shared" si="10"/>
        <v>23h11</v>
      </c>
      <c r="J88" s="22"/>
      <c r="K88" s="90" t="s">
        <v>74</v>
      </c>
      <c r="L88" s="34">
        <v>75735</v>
      </c>
      <c r="M88" s="43" t="str">
        <f t="shared" si="11"/>
        <v>09h55</v>
      </c>
      <c r="N88" s="2"/>
      <c r="O88" s="31">
        <f t="shared" si="12"/>
        <v>0</v>
      </c>
      <c r="P88" s="9"/>
      <c r="Q88" s="69" t="str">
        <f t="shared" si="7"/>
        <v/>
      </c>
      <c r="R88" s="9"/>
      <c r="S88" s="44"/>
      <c r="T88" s="9"/>
      <c r="U88" s="93" t="s">
        <v>74</v>
      </c>
      <c r="V88" s="41">
        <v>75735</v>
      </c>
      <c r="W88" s="43" t="str">
        <f t="shared" si="13"/>
        <v>22h28</v>
      </c>
      <c r="X88" s="2"/>
      <c r="Y88" s="32">
        <f t="shared" si="8"/>
        <v>0</v>
      </c>
      <c r="Z88" s="9"/>
      <c r="AA88" s="69" t="str">
        <f t="shared" si="9"/>
        <v/>
      </c>
      <c r="AB88" s="9"/>
      <c r="AC88" s="49"/>
      <c r="AD88" s="9"/>
      <c r="AF88" s="2"/>
      <c r="AG88" s="312"/>
      <c r="AH88" s="312"/>
      <c r="AI88" s="2"/>
    </row>
    <row r="89" spans="1:35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 t="s">
        <v>75</v>
      </c>
      <c r="H89" s="39">
        <v>43208</v>
      </c>
      <c r="I89" s="43" t="str">
        <f t="shared" si="10"/>
        <v>23h11</v>
      </c>
      <c r="J89" s="22"/>
      <c r="K89" s="90" t="s">
        <v>75</v>
      </c>
      <c r="L89" s="34">
        <v>43208</v>
      </c>
      <c r="M89" s="43" t="str">
        <f t="shared" si="11"/>
        <v>09h55</v>
      </c>
      <c r="N89" s="2"/>
      <c r="O89" s="31">
        <f t="shared" si="12"/>
        <v>0</v>
      </c>
      <c r="P89" s="9"/>
      <c r="Q89" s="69" t="str">
        <f t="shared" si="7"/>
        <v/>
      </c>
      <c r="R89" s="9"/>
      <c r="S89" s="44"/>
      <c r="T89" s="9"/>
      <c r="U89" s="92" t="s">
        <v>75</v>
      </c>
      <c r="V89" s="62">
        <v>84358</v>
      </c>
      <c r="W89" s="43" t="str">
        <f t="shared" si="13"/>
        <v>22h28</v>
      </c>
      <c r="X89" s="2"/>
      <c r="Y89" s="32">
        <f t="shared" si="8"/>
        <v>41150</v>
      </c>
      <c r="Z89" s="9"/>
      <c r="AA89" s="69" t="str">
        <f t="shared" si="9"/>
        <v/>
      </c>
      <c r="AB89" s="9"/>
      <c r="AC89" s="49"/>
      <c r="AD89" s="9"/>
      <c r="AF89" s="2"/>
      <c r="AG89" s="312"/>
      <c r="AH89" s="312"/>
      <c r="AI89" s="2"/>
    </row>
    <row r="90" spans="1:35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 t="s">
        <v>77</v>
      </c>
      <c r="H90" s="39">
        <v>30375</v>
      </c>
      <c r="I90" s="43" t="str">
        <f t="shared" si="10"/>
        <v>23h11</v>
      </c>
      <c r="J90" s="22"/>
      <c r="K90" s="90" t="s">
        <v>77</v>
      </c>
      <c r="L90" s="34">
        <v>30375</v>
      </c>
      <c r="M90" s="43" t="str">
        <f t="shared" si="11"/>
        <v>09h55</v>
      </c>
      <c r="N90" s="2"/>
      <c r="O90" s="31">
        <f t="shared" si="12"/>
        <v>0</v>
      </c>
      <c r="P90" s="9"/>
      <c r="Q90" s="69" t="str">
        <f t="shared" si="7"/>
        <v/>
      </c>
      <c r="R90" s="9"/>
      <c r="S90" s="44"/>
      <c r="T90" s="9"/>
      <c r="U90" s="92" t="s">
        <v>77</v>
      </c>
      <c r="V90" s="62">
        <v>24300</v>
      </c>
      <c r="W90" s="43" t="str">
        <f t="shared" si="13"/>
        <v>22h28</v>
      </c>
      <c r="X90" s="2"/>
      <c r="Y90" s="32">
        <f t="shared" si="8"/>
        <v>-6075</v>
      </c>
      <c r="Z90" s="9"/>
      <c r="AA90" s="69" t="str">
        <f t="shared" si="9"/>
        <v/>
      </c>
      <c r="AB90" s="9"/>
      <c r="AC90" s="49"/>
      <c r="AD90" s="9"/>
      <c r="AF90" s="2"/>
      <c r="AG90" s="312"/>
      <c r="AH90" s="312"/>
      <c r="AI90" s="2"/>
    </row>
    <row r="91" spans="1:35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 t="s">
        <v>78</v>
      </c>
      <c r="H91" s="39">
        <v>25152</v>
      </c>
      <c r="I91" s="43" t="str">
        <f t="shared" si="10"/>
        <v>23h11</v>
      </c>
      <c r="J91" s="22"/>
      <c r="K91" s="90" t="s">
        <v>78</v>
      </c>
      <c r="L91" s="34">
        <v>25152</v>
      </c>
      <c r="M91" s="43" t="str">
        <f t="shared" si="11"/>
        <v>09h55</v>
      </c>
      <c r="N91" s="2"/>
      <c r="O91" s="31">
        <f t="shared" si="12"/>
        <v>0</v>
      </c>
      <c r="P91" s="9"/>
      <c r="Q91" s="69" t="str">
        <f t="shared" si="7"/>
        <v/>
      </c>
      <c r="R91" s="9"/>
      <c r="S91" s="44"/>
      <c r="T91" s="9"/>
      <c r="U91" s="93" t="s">
        <v>78</v>
      </c>
      <c r="V91" s="62">
        <v>47092</v>
      </c>
      <c r="W91" s="43" t="str">
        <f t="shared" si="13"/>
        <v>22h28</v>
      </c>
      <c r="X91" s="2"/>
      <c r="Y91" s="32">
        <f t="shared" si="8"/>
        <v>21940</v>
      </c>
      <c r="Z91" s="9"/>
      <c r="AA91" s="69" t="str">
        <f t="shared" si="9"/>
        <v/>
      </c>
      <c r="AB91" s="9"/>
      <c r="AC91" s="49"/>
      <c r="AD91" s="9"/>
      <c r="AF91" s="2"/>
      <c r="AG91" s="312"/>
      <c r="AH91" s="312"/>
      <c r="AI91" s="2"/>
    </row>
    <row r="92" spans="1:35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 t="s">
        <v>79</v>
      </c>
      <c r="H92" s="39">
        <v>263052</v>
      </c>
      <c r="I92" s="43" t="str">
        <f t="shared" si="10"/>
        <v>23h11</v>
      </c>
      <c r="J92" s="22"/>
      <c r="K92" s="90" t="s">
        <v>79</v>
      </c>
      <c r="L92" s="34">
        <v>267144</v>
      </c>
      <c r="M92" s="43" t="str">
        <f t="shared" si="11"/>
        <v>09h55</v>
      </c>
      <c r="N92" s="2"/>
      <c r="O92" s="31">
        <f t="shared" si="12"/>
        <v>4092</v>
      </c>
      <c r="P92" s="9"/>
      <c r="Q92" s="69" t="str">
        <f t="shared" si="7"/>
        <v/>
      </c>
      <c r="R92" s="9"/>
      <c r="S92" s="44"/>
      <c r="T92" s="9"/>
      <c r="U92" s="92" t="s">
        <v>79</v>
      </c>
      <c r="V92" s="41">
        <v>267144</v>
      </c>
      <c r="W92" s="43" t="str">
        <f t="shared" si="13"/>
        <v>22h28</v>
      </c>
      <c r="X92" s="2"/>
      <c r="Y92" s="32">
        <f t="shared" si="8"/>
        <v>0</v>
      </c>
      <c r="Z92" s="9"/>
      <c r="AA92" s="69" t="str">
        <f t="shared" si="9"/>
        <v/>
      </c>
      <c r="AB92" s="9"/>
      <c r="AC92" s="49"/>
      <c r="AD92" s="9"/>
      <c r="AF92" s="2"/>
      <c r="AG92" s="312"/>
      <c r="AH92" s="312"/>
      <c r="AI92" s="2"/>
    </row>
    <row r="93" spans="1:35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0"/>
        <v>23h11</v>
      </c>
      <c r="J93" s="22"/>
      <c r="K93" s="90"/>
      <c r="L93" s="34"/>
      <c r="M93" s="43" t="str">
        <f t="shared" si="11"/>
        <v>09h55</v>
      </c>
      <c r="N93" s="2"/>
      <c r="O93" s="31">
        <f t="shared" si="12"/>
        <v>0</v>
      </c>
      <c r="P93" s="9"/>
      <c r="Q93" s="69" t="str">
        <f t="shared" si="7"/>
        <v/>
      </c>
      <c r="R93" s="9"/>
      <c r="S93" s="44"/>
      <c r="T93" s="9"/>
      <c r="U93" s="92"/>
      <c r="V93" s="62"/>
      <c r="W93" s="43" t="str">
        <f t="shared" si="13"/>
        <v>22h28</v>
      </c>
      <c r="X93" s="2"/>
      <c r="Y93" s="32">
        <f t="shared" si="8"/>
        <v>0</v>
      </c>
      <c r="Z93" s="9"/>
      <c r="AA93" s="69" t="str">
        <f t="shared" si="9"/>
        <v/>
      </c>
      <c r="AB93" s="9"/>
      <c r="AC93" s="49"/>
      <c r="AD93" s="9"/>
      <c r="AF93" s="2"/>
      <c r="AG93" s="312"/>
      <c r="AH93" s="312"/>
      <c r="AI93" s="2"/>
    </row>
    <row r="94" spans="1:35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0"/>
        <v>23h11</v>
      </c>
      <c r="J94" s="22"/>
      <c r="K94" s="90"/>
      <c r="L94" s="34"/>
      <c r="M94" s="43" t="str">
        <f t="shared" si="11"/>
        <v>09h55</v>
      </c>
      <c r="N94" s="2"/>
      <c r="O94" s="31">
        <f t="shared" si="12"/>
        <v>0</v>
      </c>
      <c r="P94" s="9"/>
      <c r="Q94" s="69" t="str">
        <f t="shared" si="7"/>
        <v/>
      </c>
      <c r="R94" s="9"/>
      <c r="S94" s="44"/>
      <c r="T94" s="9"/>
      <c r="U94" s="92"/>
      <c r="V94" s="41"/>
      <c r="W94" s="43" t="str">
        <f t="shared" si="13"/>
        <v>22h28</v>
      </c>
      <c r="X94" s="2"/>
      <c r="Y94" s="32">
        <f t="shared" si="8"/>
        <v>0</v>
      </c>
      <c r="Z94" s="9"/>
      <c r="AA94" s="69" t="str">
        <f t="shared" si="9"/>
        <v/>
      </c>
      <c r="AB94" s="9"/>
      <c r="AC94" s="49"/>
      <c r="AD94" s="9"/>
      <c r="AF94" s="2"/>
      <c r="AG94" s="312"/>
      <c r="AH94" s="312"/>
      <c r="AI94" s="2"/>
    </row>
    <row r="95" spans="1:35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0"/>
        <v>23h11</v>
      </c>
      <c r="J95" s="22"/>
      <c r="K95" s="90"/>
      <c r="L95" s="34"/>
      <c r="M95" s="43" t="str">
        <f t="shared" si="11"/>
        <v>09h55</v>
      </c>
      <c r="N95" s="2"/>
      <c r="O95" s="31">
        <f t="shared" si="12"/>
        <v>0</v>
      </c>
      <c r="P95" s="9"/>
      <c r="Q95" s="69" t="str">
        <f t="shared" si="7"/>
        <v/>
      </c>
      <c r="R95" s="9"/>
      <c r="S95" s="44"/>
      <c r="T95" s="9"/>
      <c r="U95" s="92"/>
      <c r="V95" s="41"/>
      <c r="W95" s="43" t="str">
        <f t="shared" si="13"/>
        <v>22h28</v>
      </c>
      <c r="X95" s="2"/>
      <c r="Y95" s="32">
        <f t="shared" si="8"/>
        <v>0</v>
      </c>
      <c r="Z95" s="9"/>
      <c r="AA95" s="69" t="str">
        <f t="shared" si="9"/>
        <v/>
      </c>
      <c r="AB95" s="9"/>
      <c r="AC95" s="49"/>
      <c r="AD95" s="9"/>
      <c r="AF95" s="2"/>
      <c r="AG95" s="312"/>
      <c r="AH95" s="312"/>
      <c r="AI95" s="2"/>
    </row>
    <row r="96" spans="1:35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0"/>
        <v>23h11</v>
      </c>
      <c r="J96" s="22"/>
      <c r="K96" s="90"/>
      <c r="L96" s="34"/>
      <c r="M96" s="43" t="str">
        <f t="shared" si="11"/>
        <v>09h55</v>
      </c>
      <c r="N96" s="2"/>
      <c r="O96" s="31">
        <f t="shared" si="12"/>
        <v>0</v>
      </c>
      <c r="P96" s="9"/>
      <c r="Q96" s="69" t="str">
        <f t="shared" si="7"/>
        <v/>
      </c>
      <c r="R96" s="9"/>
      <c r="S96" s="44"/>
      <c r="T96" s="9"/>
      <c r="U96" s="92"/>
      <c r="V96" s="41"/>
      <c r="W96" s="43" t="str">
        <f t="shared" si="13"/>
        <v>22h28</v>
      </c>
      <c r="X96" s="2"/>
      <c r="Y96" s="32">
        <f t="shared" si="8"/>
        <v>0</v>
      </c>
      <c r="Z96" s="9"/>
      <c r="AA96" s="69" t="str">
        <f t="shared" si="9"/>
        <v/>
      </c>
      <c r="AB96" s="9"/>
      <c r="AC96" s="49"/>
      <c r="AD96" s="9"/>
      <c r="AF96" s="2"/>
      <c r="AG96" s="312"/>
      <c r="AH96" s="312"/>
      <c r="AI96" s="2"/>
    </row>
    <row r="97" spans="1:35" ht="20.100000000000001" customHeight="1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0"/>
        <v>23h11</v>
      </c>
      <c r="J97" s="22"/>
      <c r="K97" s="90"/>
      <c r="L97" s="34"/>
      <c r="M97" s="43" t="str">
        <f t="shared" si="11"/>
        <v>09h55</v>
      </c>
      <c r="N97" s="2"/>
      <c r="O97" s="31">
        <f t="shared" si="12"/>
        <v>0</v>
      </c>
      <c r="P97" s="9"/>
      <c r="Q97" s="69" t="str">
        <f t="shared" si="7"/>
        <v/>
      </c>
      <c r="R97" s="9"/>
      <c r="S97" s="44"/>
      <c r="T97" s="9"/>
      <c r="U97" s="92"/>
      <c r="V97" s="41"/>
      <c r="W97" s="43" t="str">
        <f t="shared" si="13"/>
        <v>22h28</v>
      </c>
      <c r="X97" s="2"/>
      <c r="Y97" s="32">
        <f t="shared" si="8"/>
        <v>0</v>
      </c>
      <c r="Z97" s="9"/>
      <c r="AA97" s="69" t="str">
        <f t="shared" si="9"/>
        <v/>
      </c>
      <c r="AB97" s="9"/>
      <c r="AC97" s="49"/>
      <c r="AD97" s="9"/>
      <c r="AF97" s="2"/>
      <c r="AG97" s="312"/>
      <c r="AH97" s="312"/>
      <c r="AI97" s="2"/>
    </row>
    <row r="98" spans="1:35" ht="20.100000000000001" customHeight="1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0"/>
        <v>23h11</v>
      </c>
      <c r="J98" s="22"/>
      <c r="K98" s="90"/>
      <c r="L98" s="34"/>
      <c r="M98" s="43" t="str">
        <f t="shared" si="11"/>
        <v>09h55</v>
      </c>
      <c r="N98" s="2"/>
      <c r="O98" s="31">
        <f t="shared" si="12"/>
        <v>0</v>
      </c>
      <c r="P98" s="9"/>
      <c r="Q98" s="69" t="str">
        <f t="shared" si="7"/>
        <v/>
      </c>
      <c r="R98" s="9"/>
      <c r="S98" s="44"/>
      <c r="T98" s="9"/>
      <c r="U98" s="92"/>
      <c r="V98" s="62"/>
      <c r="W98" s="43" t="str">
        <f t="shared" si="13"/>
        <v>22h28</v>
      </c>
      <c r="X98" s="2"/>
      <c r="Y98" s="32">
        <f t="shared" si="8"/>
        <v>0</v>
      </c>
      <c r="Z98" s="9"/>
      <c r="AA98" s="69" t="str">
        <f t="shared" si="9"/>
        <v/>
      </c>
      <c r="AB98" s="9"/>
      <c r="AC98" s="49"/>
      <c r="AD98" s="9"/>
      <c r="AF98" s="2"/>
      <c r="AG98" s="312"/>
      <c r="AH98" s="312"/>
      <c r="AI98" s="2"/>
    </row>
    <row r="99" spans="1:35" ht="20.100000000000001" customHeight="1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0"/>
        <v>23h11</v>
      </c>
      <c r="J99" s="22"/>
      <c r="K99" s="90"/>
      <c r="L99" s="34"/>
      <c r="M99" s="43" t="str">
        <f t="shared" si="11"/>
        <v>09h55</v>
      </c>
      <c r="N99" s="2"/>
      <c r="O99" s="31">
        <f t="shared" si="12"/>
        <v>0</v>
      </c>
      <c r="P99" s="9"/>
      <c r="Q99" s="69" t="str">
        <f t="shared" si="7"/>
        <v/>
      </c>
      <c r="R99" s="9"/>
      <c r="S99" s="44"/>
      <c r="T99" s="9"/>
      <c r="U99" s="92"/>
      <c r="V99" s="62"/>
      <c r="W99" s="43" t="str">
        <f t="shared" si="13"/>
        <v>22h28</v>
      </c>
      <c r="X99" s="2"/>
      <c r="Y99" s="32">
        <f t="shared" si="8"/>
        <v>0</v>
      </c>
      <c r="Z99" s="9"/>
      <c r="AA99" s="69" t="str">
        <f t="shared" si="9"/>
        <v/>
      </c>
      <c r="AB99" s="9"/>
      <c r="AC99" s="49"/>
      <c r="AD99" s="9"/>
      <c r="AF99" s="2"/>
      <c r="AG99" s="312"/>
      <c r="AH99" s="312"/>
      <c r="AI99" s="2"/>
    </row>
    <row r="100" spans="1:35" ht="20.100000000000001" customHeight="1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0"/>
        <v>23h11</v>
      </c>
      <c r="J100" s="22"/>
      <c r="K100" s="90"/>
      <c r="L100" s="34"/>
      <c r="M100" s="43" t="str">
        <f t="shared" si="11"/>
        <v>09h55</v>
      </c>
      <c r="N100" s="2"/>
      <c r="O100" s="31">
        <f t="shared" si="12"/>
        <v>0</v>
      </c>
      <c r="P100" s="9"/>
      <c r="Q100" s="69" t="str">
        <f t="shared" si="7"/>
        <v/>
      </c>
      <c r="R100" s="9"/>
      <c r="S100" s="44"/>
      <c r="T100" s="9"/>
      <c r="U100" s="92"/>
      <c r="V100" s="62"/>
      <c r="W100" s="43" t="str">
        <f t="shared" si="13"/>
        <v>22h28</v>
      </c>
      <c r="X100" s="2"/>
      <c r="Y100" s="32">
        <f t="shared" si="8"/>
        <v>0</v>
      </c>
      <c r="Z100" s="9"/>
      <c r="AA100" s="69" t="str">
        <f t="shared" si="9"/>
        <v/>
      </c>
      <c r="AB100" s="9"/>
      <c r="AC100" s="49"/>
      <c r="AD100" s="9"/>
      <c r="AF100" s="2"/>
      <c r="AG100" s="312"/>
      <c r="AH100" s="312"/>
      <c r="AI100" s="2"/>
    </row>
    <row r="101" spans="1:35" ht="20.100000000000001" customHeight="1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0"/>
        <v>23h11</v>
      </c>
      <c r="J101" s="22"/>
      <c r="K101" s="90"/>
      <c r="L101" s="34"/>
      <c r="M101" s="43" t="str">
        <f t="shared" si="11"/>
        <v>09h55</v>
      </c>
      <c r="N101" s="2"/>
      <c r="O101" s="31">
        <f t="shared" si="12"/>
        <v>0</v>
      </c>
      <c r="P101" s="9"/>
      <c r="Q101" s="69" t="str">
        <f t="shared" si="7"/>
        <v/>
      </c>
      <c r="R101" s="9"/>
      <c r="S101" s="44"/>
      <c r="T101" s="9"/>
      <c r="U101" s="92"/>
      <c r="V101" s="62"/>
      <c r="W101" s="43" t="str">
        <f t="shared" si="13"/>
        <v>22h28</v>
      </c>
      <c r="X101" s="2"/>
      <c r="Y101" s="32">
        <f t="shared" si="8"/>
        <v>0</v>
      </c>
      <c r="Z101" s="9"/>
      <c r="AA101" s="61" t="str">
        <f t="shared" ref="AA101:AA115" si="14">IF(Y101&lt;-100000,"perte de OUF?","")</f>
        <v/>
      </c>
      <c r="AB101" s="9"/>
      <c r="AC101" s="49"/>
      <c r="AD101" s="9"/>
      <c r="AF101" s="2"/>
      <c r="AG101" s="312"/>
      <c r="AH101" s="312"/>
      <c r="AI101" s="2"/>
    </row>
    <row r="102" spans="1:35" ht="20.100000000000001" customHeight="1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0"/>
        <v>23h11</v>
      </c>
      <c r="J102" s="22"/>
      <c r="K102" s="33"/>
      <c r="L102" s="34"/>
      <c r="M102" s="43" t="str">
        <f t="shared" si="11"/>
        <v>09h55</v>
      </c>
      <c r="N102" s="2"/>
      <c r="O102" s="31">
        <f t="shared" si="12"/>
        <v>0</v>
      </c>
      <c r="P102" s="9"/>
      <c r="Q102" s="69" t="str">
        <f t="shared" si="7"/>
        <v/>
      </c>
      <c r="R102" s="9"/>
      <c r="S102" s="44"/>
      <c r="T102" s="9"/>
      <c r="U102" s="92"/>
      <c r="V102" s="62"/>
      <c r="W102" s="43" t="str">
        <f t="shared" si="13"/>
        <v>22h28</v>
      </c>
      <c r="X102" s="2"/>
      <c r="Y102" s="32">
        <f t="shared" si="8"/>
        <v>0</v>
      </c>
      <c r="Z102" s="9"/>
      <c r="AA102" s="61" t="str">
        <f t="shared" si="14"/>
        <v/>
      </c>
      <c r="AB102" s="9"/>
      <c r="AC102" s="49"/>
      <c r="AD102" s="9"/>
      <c r="AF102" s="2"/>
      <c r="AG102" s="312"/>
      <c r="AH102" s="312"/>
      <c r="AI102" s="2"/>
    </row>
    <row r="103" spans="1:35" ht="20.100000000000001" customHeight="1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0"/>
        <v>23h11</v>
      </c>
      <c r="J103" s="22"/>
      <c r="K103" s="33"/>
      <c r="L103" s="34"/>
      <c r="M103" s="43" t="str">
        <f t="shared" si="11"/>
        <v>09h55</v>
      </c>
      <c r="N103" s="2"/>
      <c r="O103" s="31">
        <f t="shared" si="12"/>
        <v>0</v>
      </c>
      <c r="P103" s="9"/>
      <c r="Q103" s="69" t="str">
        <f t="shared" si="7"/>
        <v/>
      </c>
      <c r="R103" s="9"/>
      <c r="S103" s="44"/>
      <c r="T103" s="9"/>
      <c r="U103" s="92"/>
      <c r="V103" s="62"/>
      <c r="W103" s="43" t="str">
        <f t="shared" si="13"/>
        <v>22h28</v>
      </c>
      <c r="X103" s="2"/>
      <c r="Y103" s="32">
        <f t="shared" si="8"/>
        <v>0</v>
      </c>
      <c r="Z103" s="9"/>
      <c r="AA103" s="61" t="str">
        <f t="shared" si="14"/>
        <v/>
      </c>
      <c r="AB103" s="9"/>
      <c r="AC103" s="49"/>
      <c r="AD103" s="9"/>
      <c r="AF103" s="2"/>
      <c r="AG103" s="312"/>
      <c r="AH103" s="312"/>
      <c r="AI103" s="2"/>
    </row>
    <row r="104" spans="1:35" ht="20.100000000000001" customHeight="1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0"/>
        <v>23h11</v>
      </c>
      <c r="J104" s="22"/>
      <c r="K104" s="33"/>
      <c r="L104" s="34"/>
      <c r="M104" s="43" t="str">
        <f t="shared" si="11"/>
        <v>09h55</v>
      </c>
      <c r="N104" s="2"/>
      <c r="O104" s="31">
        <f t="shared" si="12"/>
        <v>0</v>
      </c>
      <c r="P104" s="9"/>
      <c r="Q104" s="69" t="str">
        <f t="shared" si="7"/>
        <v/>
      </c>
      <c r="R104" s="9"/>
      <c r="S104" s="44"/>
      <c r="T104" s="9"/>
      <c r="U104" s="92"/>
      <c r="V104" s="41"/>
      <c r="W104" s="43" t="str">
        <f t="shared" si="13"/>
        <v>22h28</v>
      </c>
      <c r="X104" s="2"/>
      <c r="Y104" s="32">
        <f t="shared" si="8"/>
        <v>0</v>
      </c>
      <c r="Z104" s="9"/>
      <c r="AA104" s="61" t="str">
        <f t="shared" si="14"/>
        <v/>
      </c>
      <c r="AB104" s="9"/>
      <c r="AC104" s="49"/>
      <c r="AD104" s="9"/>
      <c r="AF104" s="2"/>
      <c r="AG104" s="312"/>
      <c r="AH104" s="312"/>
      <c r="AI104" s="2"/>
    </row>
    <row r="105" spans="1:35" ht="20.100000000000001" customHeight="1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0"/>
        <v>23h11</v>
      </c>
      <c r="J105" s="22"/>
      <c r="K105" s="33"/>
      <c r="L105" s="34"/>
      <c r="M105" s="43" t="str">
        <f t="shared" si="11"/>
        <v>09h55</v>
      </c>
      <c r="N105" s="2"/>
      <c r="O105" s="31">
        <f t="shared" si="12"/>
        <v>0</v>
      </c>
      <c r="P105" s="9"/>
      <c r="Q105" s="69" t="str">
        <f t="shared" si="7"/>
        <v/>
      </c>
      <c r="R105" s="9"/>
      <c r="S105" s="44"/>
      <c r="T105" s="9"/>
      <c r="U105" s="92"/>
      <c r="V105" s="41"/>
      <c r="W105" s="43" t="str">
        <f t="shared" si="13"/>
        <v>22h28</v>
      </c>
      <c r="X105" s="2"/>
      <c r="Y105" s="32">
        <f t="shared" si="8"/>
        <v>0</v>
      </c>
      <c r="Z105" s="9"/>
      <c r="AA105" s="61" t="str">
        <f t="shared" si="14"/>
        <v/>
      </c>
      <c r="AB105" s="9"/>
      <c r="AC105" s="49"/>
      <c r="AD105" s="9"/>
      <c r="AF105" s="2"/>
      <c r="AG105" s="312"/>
      <c r="AH105" s="312"/>
      <c r="AI105" s="2"/>
    </row>
    <row r="106" spans="1:35" ht="20.100000000000001" customHeight="1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0"/>
        <v>23h11</v>
      </c>
      <c r="J106" s="22"/>
      <c r="K106" s="33"/>
      <c r="L106" s="34"/>
      <c r="M106" s="43" t="str">
        <f t="shared" si="11"/>
        <v>09h55</v>
      </c>
      <c r="N106" s="2"/>
      <c r="O106" s="31">
        <f t="shared" si="12"/>
        <v>0</v>
      </c>
      <c r="P106" s="9"/>
      <c r="Q106" s="69" t="str">
        <f t="shared" si="7"/>
        <v/>
      </c>
      <c r="R106" s="9"/>
      <c r="S106" s="44"/>
      <c r="T106" s="9"/>
      <c r="U106" s="92"/>
      <c r="V106" s="41"/>
      <c r="W106" s="43" t="str">
        <f t="shared" si="13"/>
        <v>22h28</v>
      </c>
      <c r="X106" s="2"/>
      <c r="Y106" s="32">
        <f t="shared" si="8"/>
        <v>0</v>
      </c>
      <c r="Z106" s="9"/>
      <c r="AA106" s="61" t="str">
        <f t="shared" si="14"/>
        <v/>
      </c>
      <c r="AB106" s="9"/>
      <c r="AC106" s="49"/>
      <c r="AD106" s="9"/>
      <c r="AF106" s="2"/>
      <c r="AG106" s="312"/>
      <c r="AH106" s="312"/>
      <c r="AI106" s="2"/>
    </row>
    <row r="107" spans="1:35" ht="20.100000000000001" customHeight="1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0"/>
        <v>23h11</v>
      </c>
      <c r="J107" s="22"/>
      <c r="K107" s="33"/>
      <c r="L107" s="34"/>
      <c r="M107" s="43" t="str">
        <f t="shared" si="11"/>
        <v>09h55</v>
      </c>
      <c r="N107" s="2"/>
      <c r="O107" s="31">
        <f t="shared" si="12"/>
        <v>0</v>
      </c>
      <c r="P107" s="9"/>
      <c r="Q107" s="69" t="str">
        <f t="shared" si="7"/>
        <v/>
      </c>
      <c r="R107" s="9"/>
      <c r="S107" s="44"/>
      <c r="T107" s="9"/>
      <c r="U107" s="92"/>
      <c r="V107" s="41"/>
      <c r="W107" s="43" t="str">
        <f t="shared" si="13"/>
        <v>22h28</v>
      </c>
      <c r="X107" s="2"/>
      <c r="Y107" s="32">
        <f t="shared" si="8"/>
        <v>0</v>
      </c>
      <c r="Z107" s="9"/>
      <c r="AA107" s="61" t="str">
        <f t="shared" si="14"/>
        <v/>
      </c>
      <c r="AB107" s="9"/>
      <c r="AC107" s="49"/>
      <c r="AD107" s="9"/>
      <c r="AF107" s="2"/>
      <c r="AG107" s="312"/>
      <c r="AH107" s="312"/>
      <c r="AI107" s="2"/>
    </row>
    <row r="108" spans="1:35" ht="20.100000000000001" customHeight="1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0"/>
        <v>23h11</v>
      </c>
      <c r="J108" s="22"/>
      <c r="K108" s="33"/>
      <c r="L108" s="34"/>
      <c r="M108" s="43" t="str">
        <f t="shared" si="11"/>
        <v>09h55</v>
      </c>
      <c r="N108" s="2"/>
      <c r="O108" s="31">
        <f t="shared" ref="O108:O109" si="15">L114-H108</f>
        <v>0</v>
      </c>
      <c r="P108" s="9"/>
      <c r="Q108" s="69" t="str">
        <f t="shared" si="7"/>
        <v/>
      </c>
      <c r="R108" s="9"/>
      <c r="S108" s="44"/>
      <c r="T108" s="9"/>
      <c r="U108" s="40"/>
      <c r="V108" s="41"/>
      <c r="W108" s="43" t="str">
        <f t="shared" si="13"/>
        <v>22h28</v>
      </c>
      <c r="X108" s="2"/>
      <c r="Y108" s="32">
        <f t="shared" si="8"/>
        <v>0</v>
      </c>
      <c r="Z108" s="9"/>
      <c r="AA108" s="61" t="str">
        <f t="shared" si="14"/>
        <v/>
      </c>
      <c r="AB108" s="9"/>
      <c r="AC108" s="49"/>
      <c r="AD108" s="9"/>
      <c r="AF108" s="2"/>
      <c r="AG108" s="312"/>
      <c r="AH108" s="312"/>
      <c r="AI108" s="2"/>
    </row>
    <row r="109" spans="1:35" ht="20.100000000000001" customHeight="1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0"/>
        <v>23h11</v>
      </c>
      <c r="J109" s="22"/>
      <c r="K109" s="33"/>
      <c r="L109" s="34"/>
      <c r="M109" s="43" t="str">
        <f t="shared" si="11"/>
        <v>09h55</v>
      </c>
      <c r="N109" s="2"/>
      <c r="O109" s="31">
        <f t="shared" si="15"/>
        <v>0</v>
      </c>
      <c r="P109" s="9"/>
      <c r="Q109" s="69" t="str">
        <f t="shared" si="7"/>
        <v/>
      </c>
      <c r="R109" s="9"/>
      <c r="S109" s="44"/>
      <c r="T109" s="9"/>
      <c r="U109" s="40"/>
      <c r="V109" s="41"/>
      <c r="W109" s="43" t="str">
        <f t="shared" si="13"/>
        <v>22h28</v>
      </c>
      <c r="X109" s="2"/>
      <c r="Y109" s="32">
        <f t="shared" si="8"/>
        <v>0</v>
      </c>
      <c r="Z109" s="9"/>
      <c r="AA109" s="61" t="str">
        <f t="shared" si="14"/>
        <v/>
      </c>
      <c r="AB109" s="9"/>
      <c r="AC109" s="49"/>
      <c r="AD109" s="9"/>
      <c r="AF109" s="2"/>
      <c r="AG109" s="312"/>
      <c r="AH109" s="312"/>
      <c r="AI109" s="2"/>
    </row>
    <row r="110" spans="1:35" ht="20.100000000000001" customHeight="1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0"/>
        <v>23h11</v>
      </c>
      <c r="J110" s="22"/>
      <c r="K110" s="33"/>
      <c r="L110" s="34"/>
      <c r="M110" s="43" t="str">
        <f t="shared" si="11"/>
        <v>09h55</v>
      </c>
      <c r="N110" s="2"/>
      <c r="O110" s="31">
        <f t="shared" ref="O110:O115" si="16">L116-H110</f>
        <v>0</v>
      </c>
      <c r="P110" s="9"/>
      <c r="Q110" s="69" t="str">
        <f t="shared" si="7"/>
        <v/>
      </c>
      <c r="R110" s="9"/>
      <c r="S110" s="44"/>
      <c r="T110" s="9"/>
      <c r="U110" s="40"/>
      <c r="V110" s="41"/>
      <c r="W110" s="43" t="str">
        <f t="shared" si="13"/>
        <v>22h28</v>
      </c>
      <c r="X110" s="2"/>
      <c r="Y110" s="32">
        <f t="shared" si="8"/>
        <v>0</v>
      </c>
      <c r="Z110" s="9"/>
      <c r="AA110" s="61" t="str">
        <f t="shared" si="14"/>
        <v/>
      </c>
      <c r="AB110" s="9"/>
      <c r="AC110" s="49"/>
      <c r="AD110" s="9"/>
      <c r="AF110" s="2"/>
      <c r="AG110" s="312"/>
      <c r="AH110" s="312"/>
      <c r="AI110" s="2"/>
    </row>
    <row r="111" spans="1:35" ht="20.100000000000001" customHeight="1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0"/>
        <v>23h11</v>
      </c>
      <c r="J111" s="22"/>
      <c r="K111" s="33"/>
      <c r="L111" s="34"/>
      <c r="M111" s="43" t="str">
        <f t="shared" si="11"/>
        <v>09h55</v>
      </c>
      <c r="N111" s="2"/>
      <c r="O111" s="31">
        <f t="shared" si="16"/>
        <v>0</v>
      </c>
      <c r="P111" s="9"/>
      <c r="Q111" s="61" t="str">
        <f t="shared" ref="Q111:Q115" si="17">IF(O111&lt;-100000,"perte de OUF?","")</f>
        <v/>
      </c>
      <c r="R111" s="9"/>
      <c r="S111" s="44"/>
      <c r="T111" s="9"/>
      <c r="U111" s="40"/>
      <c r="V111" s="41"/>
      <c r="W111" s="43" t="str">
        <f t="shared" si="13"/>
        <v>22h28</v>
      </c>
      <c r="X111" s="2"/>
      <c r="Y111" s="32">
        <f t="shared" si="8"/>
        <v>0</v>
      </c>
      <c r="Z111" s="9"/>
      <c r="AA111" s="61" t="str">
        <f t="shared" si="14"/>
        <v/>
      </c>
      <c r="AB111" s="9"/>
      <c r="AC111" s="49"/>
      <c r="AD111" s="9"/>
      <c r="AF111" s="2"/>
      <c r="AG111" s="312"/>
      <c r="AH111" s="312"/>
      <c r="AI111" s="2"/>
    </row>
    <row r="112" spans="1:35" ht="20.100000000000001" customHeight="1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0"/>
        <v>23h11</v>
      </c>
      <c r="J112" s="22"/>
      <c r="K112" s="33"/>
      <c r="L112" s="34"/>
      <c r="M112" s="43" t="str">
        <f t="shared" si="11"/>
        <v>09h55</v>
      </c>
      <c r="N112" s="2"/>
      <c r="O112" s="31">
        <f t="shared" si="16"/>
        <v>0</v>
      </c>
      <c r="P112" s="9"/>
      <c r="Q112" s="61" t="str">
        <f t="shared" si="17"/>
        <v/>
      </c>
      <c r="R112" s="9"/>
      <c r="S112" s="44"/>
      <c r="T112" s="9"/>
      <c r="U112" s="40"/>
      <c r="V112" s="41"/>
      <c r="W112" s="43" t="str">
        <f t="shared" si="13"/>
        <v>22h28</v>
      </c>
      <c r="X112" s="2"/>
      <c r="Y112" s="32">
        <f t="shared" si="8"/>
        <v>0</v>
      </c>
      <c r="Z112" s="9"/>
      <c r="AA112" s="61" t="str">
        <f t="shared" si="14"/>
        <v/>
      </c>
      <c r="AB112" s="9"/>
      <c r="AC112" s="49"/>
      <c r="AD112" s="9"/>
      <c r="AF112" s="2"/>
      <c r="AG112" s="312"/>
      <c r="AH112" s="312"/>
      <c r="AI112" s="2"/>
    </row>
    <row r="113" spans="1:35" ht="20.100000000000001" customHeight="1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0"/>
        <v>23h11</v>
      </c>
      <c r="J113" s="22"/>
      <c r="K113" s="33"/>
      <c r="L113" s="34"/>
      <c r="M113" s="43" t="str">
        <f t="shared" si="11"/>
        <v>09h55</v>
      </c>
      <c r="N113" s="2"/>
      <c r="O113" s="31">
        <f t="shared" si="16"/>
        <v>0</v>
      </c>
      <c r="P113" s="9"/>
      <c r="Q113" s="61" t="str">
        <f t="shared" si="17"/>
        <v/>
      </c>
      <c r="R113" s="9"/>
      <c r="S113" s="44"/>
      <c r="T113" s="9"/>
      <c r="U113" s="40"/>
      <c r="V113" s="41"/>
      <c r="W113" s="43" t="str">
        <f t="shared" si="13"/>
        <v>22h28</v>
      </c>
      <c r="X113" s="2"/>
      <c r="Y113" s="32">
        <f t="shared" si="8"/>
        <v>0</v>
      </c>
      <c r="Z113" s="9"/>
      <c r="AA113" s="61" t="str">
        <f t="shared" si="14"/>
        <v/>
      </c>
      <c r="AB113" s="9"/>
      <c r="AC113" s="49"/>
      <c r="AD113" s="9"/>
      <c r="AF113" s="2"/>
      <c r="AG113" s="312"/>
      <c r="AH113" s="312"/>
      <c r="AI113" s="2"/>
    </row>
    <row r="114" spans="1:35" ht="20.100000000000001" customHeight="1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0"/>
        <v>23h11</v>
      </c>
      <c r="J114" s="22"/>
      <c r="K114" s="33"/>
      <c r="L114" s="34"/>
      <c r="M114" s="43" t="str">
        <f t="shared" si="11"/>
        <v>09h55</v>
      </c>
      <c r="N114" s="2"/>
      <c r="O114" s="31">
        <f t="shared" si="16"/>
        <v>0</v>
      </c>
      <c r="P114" s="19"/>
      <c r="Q114" s="61" t="str">
        <f t="shared" si="17"/>
        <v/>
      </c>
      <c r="R114" s="19"/>
      <c r="S114" s="44"/>
      <c r="T114" s="19"/>
      <c r="U114" s="40"/>
      <c r="V114" s="41"/>
      <c r="W114" s="43" t="str">
        <f t="shared" si="13"/>
        <v>22h28</v>
      </c>
      <c r="X114" s="2"/>
      <c r="Y114" s="32">
        <f t="shared" si="8"/>
        <v>0</v>
      </c>
      <c r="Z114" s="19"/>
      <c r="AA114" s="61" t="str">
        <f t="shared" si="14"/>
        <v/>
      </c>
      <c r="AB114" s="54"/>
      <c r="AC114" s="49"/>
      <c r="AD114" s="10"/>
      <c r="AF114" s="2"/>
      <c r="AG114" s="312"/>
      <c r="AH114" s="312"/>
      <c r="AI114" s="2"/>
    </row>
    <row r="115" spans="1:35" ht="20.100000000000001" customHeight="1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0"/>
        <v>23h11</v>
      </c>
      <c r="J115" s="84"/>
      <c r="K115" s="86"/>
      <c r="L115" s="87"/>
      <c r="M115" s="43" t="str">
        <f t="shared" si="11"/>
        <v>09h55</v>
      </c>
      <c r="N115" s="2"/>
      <c r="O115" s="31">
        <f t="shared" si="16"/>
        <v>0</v>
      </c>
      <c r="P115" s="20"/>
      <c r="Q115" s="61" t="str">
        <f t="shared" si="17"/>
        <v/>
      </c>
      <c r="R115" s="20"/>
      <c r="S115" s="44"/>
      <c r="T115" s="20"/>
      <c r="U115" s="115"/>
      <c r="V115" s="116"/>
      <c r="W115" s="70" t="str">
        <f t="shared" si="13"/>
        <v>22h28</v>
      </c>
      <c r="X115" s="2"/>
      <c r="Y115" s="32">
        <f t="shared" si="8"/>
        <v>0</v>
      </c>
      <c r="Z115" s="71"/>
      <c r="AA115" s="72" t="str">
        <f t="shared" si="14"/>
        <v/>
      </c>
      <c r="AB115" s="12"/>
      <c r="AC115" s="2"/>
      <c r="AD115" s="11"/>
      <c r="AF115" s="2"/>
      <c r="AG115" s="312"/>
      <c r="AH115" s="3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6:30" customFormat="1" x14ac:dyDescent="0.25"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S129" s="4"/>
      <c r="T129" s="4"/>
      <c r="U129" s="4"/>
      <c r="V129" s="4"/>
      <c r="W129" s="28"/>
      <c r="Y129" s="14"/>
      <c r="Z129" s="4"/>
      <c r="AA129" s="57"/>
      <c r="AB129" s="4"/>
      <c r="AD129" s="4"/>
    </row>
    <row r="130" spans="6:30" customFormat="1" x14ac:dyDescent="0.25"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S130" s="4"/>
      <c r="T130" s="4"/>
      <c r="U130" s="4"/>
      <c r="V130" s="4"/>
      <c r="W130" s="28"/>
      <c r="Y130" s="14"/>
      <c r="Z130" s="4"/>
      <c r="AA130" s="57"/>
      <c r="AB130" s="4"/>
      <c r="AD130" s="4"/>
    </row>
    <row r="131" spans="6:30" customFormat="1" x14ac:dyDescent="0.25"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S131" s="4"/>
      <c r="T131" s="4"/>
      <c r="U131" s="4"/>
      <c r="V131" s="4"/>
      <c r="W131" s="28"/>
      <c r="Y131" s="14"/>
      <c r="Z131" s="4"/>
      <c r="AA131" s="57"/>
      <c r="AB131" s="4"/>
      <c r="AD131" s="4"/>
    </row>
    <row r="132" spans="6:30" customFormat="1" x14ac:dyDescent="0.25"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S132" s="4"/>
      <c r="T132" s="4"/>
      <c r="U132" s="4"/>
      <c r="V132" s="4"/>
      <c r="W132" s="28"/>
      <c r="Y132" s="14"/>
      <c r="Z132" s="4"/>
      <c r="AA132" s="57"/>
      <c r="AB132" s="4"/>
      <c r="AD132" s="4"/>
    </row>
    <row r="133" spans="6:30" customFormat="1" x14ac:dyDescent="0.25"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S133" s="4"/>
      <c r="T133" s="4"/>
      <c r="U133" s="4"/>
      <c r="V133" s="4"/>
      <c r="W133" s="28"/>
      <c r="Y133" s="14"/>
      <c r="Z133" s="4"/>
      <c r="AA133" s="57"/>
      <c r="AB133" s="4"/>
      <c r="AD133" s="4"/>
    </row>
    <row r="134" spans="6:30" customFormat="1" x14ac:dyDescent="0.25"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S134" s="4"/>
      <c r="T134" s="4"/>
      <c r="U134" s="4"/>
      <c r="V134" s="4"/>
      <c r="W134" s="28"/>
      <c r="Y134" s="14"/>
      <c r="Z134" s="4"/>
      <c r="AA134" s="57"/>
      <c r="AB134" s="4"/>
      <c r="AD134" s="4"/>
    </row>
    <row r="135" spans="6:30" customFormat="1" x14ac:dyDescent="0.25"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S135" s="4"/>
      <c r="T135" s="4"/>
      <c r="U135" s="4"/>
      <c r="V135" s="4"/>
      <c r="W135" s="28"/>
      <c r="Y135" s="14"/>
      <c r="Z135" s="4"/>
      <c r="AA135" s="57"/>
      <c r="AB135" s="4"/>
      <c r="AD135" s="4"/>
    </row>
    <row r="136" spans="6:30" customFormat="1" x14ac:dyDescent="0.25"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S136" s="4"/>
      <c r="T136" s="4"/>
      <c r="U136" s="4"/>
      <c r="V136" s="4"/>
      <c r="W136" s="28"/>
      <c r="Y136" s="14"/>
      <c r="Z136" s="4"/>
      <c r="AA136" s="57"/>
      <c r="AB136" s="4"/>
      <c r="AD136" s="4"/>
    </row>
    <row r="137" spans="6:30" customFormat="1" x14ac:dyDescent="0.25"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S137" s="4"/>
      <c r="T137" s="4"/>
      <c r="U137" s="4"/>
      <c r="V137" s="4"/>
      <c r="W137" s="28"/>
      <c r="Y137" s="14"/>
      <c r="Z137" s="4"/>
      <c r="AA137" s="57"/>
      <c r="AB137" s="4"/>
      <c r="AD137" s="4"/>
    </row>
    <row r="138" spans="6:30" customFormat="1" x14ac:dyDescent="0.25"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S138" s="4"/>
      <c r="T138" s="4"/>
      <c r="U138" s="4"/>
      <c r="V138" s="4"/>
      <c r="W138" s="28"/>
      <c r="Y138" s="14"/>
      <c r="Z138" s="4"/>
      <c r="AA138" s="57"/>
      <c r="AB138" s="4"/>
      <c r="AD138" s="4"/>
    </row>
    <row r="139" spans="6:30" customFormat="1" x14ac:dyDescent="0.25"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S139" s="4"/>
      <c r="T139" s="4"/>
      <c r="U139" s="4"/>
      <c r="V139" s="4"/>
      <c r="W139" s="28"/>
      <c r="Y139" s="14"/>
      <c r="Z139" s="4"/>
      <c r="AA139" s="57"/>
      <c r="AB139" s="4"/>
      <c r="AD139" s="4"/>
    </row>
    <row r="140" spans="6:30" customFormat="1" x14ac:dyDescent="0.25"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S140" s="4"/>
      <c r="T140" s="4"/>
      <c r="U140" s="4"/>
      <c r="V140" s="4"/>
      <c r="W140" s="28"/>
      <c r="Y140" s="14"/>
      <c r="Z140" s="4"/>
      <c r="AA140" s="57"/>
      <c r="AB140" s="4"/>
      <c r="AD140" s="4"/>
    </row>
    <row r="141" spans="6:30" customFormat="1" x14ac:dyDescent="0.25"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S141" s="4"/>
      <c r="T141" s="4"/>
      <c r="U141" s="4"/>
      <c r="V141" s="4"/>
      <c r="W141" s="28"/>
      <c r="Y141" s="14"/>
      <c r="Z141" s="4"/>
      <c r="AA141" s="57"/>
      <c r="AB141" s="4"/>
      <c r="AD141" s="4"/>
    </row>
    <row r="142" spans="6:30" customFormat="1" x14ac:dyDescent="0.25"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S142" s="4"/>
      <c r="T142" s="4"/>
      <c r="U142" s="4"/>
      <c r="V142" s="4"/>
      <c r="W142" s="28"/>
      <c r="Y142" s="14"/>
      <c r="Z142" s="4"/>
      <c r="AA142" s="57"/>
      <c r="AB142" s="4"/>
      <c r="AD142" s="4"/>
    </row>
    <row r="143" spans="6:30" customFormat="1" x14ac:dyDescent="0.25"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S143" s="4"/>
      <c r="T143" s="4"/>
      <c r="U143" s="4"/>
      <c r="V143" s="4"/>
      <c r="W143" s="28"/>
      <c r="Y143" s="14"/>
      <c r="Z143" s="4"/>
      <c r="AA143" s="57"/>
      <c r="AB143" s="4"/>
      <c r="AD143" s="4"/>
    </row>
    <row r="144" spans="6:30" customFormat="1" x14ac:dyDescent="0.25"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S144" s="4"/>
      <c r="T144" s="4"/>
      <c r="U144" s="4"/>
      <c r="V144" s="4"/>
      <c r="W144" s="28"/>
      <c r="Y144" s="14"/>
      <c r="Z144" s="4"/>
      <c r="AA144" s="57"/>
      <c r="AB144" s="4"/>
      <c r="AD144" s="4"/>
    </row>
    <row r="145" spans="6:30" customFormat="1" x14ac:dyDescent="0.25"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S145" s="4"/>
      <c r="T145" s="4"/>
      <c r="U145" s="4"/>
      <c r="V145" s="4"/>
      <c r="W145" s="28"/>
      <c r="Y145" s="14"/>
      <c r="Z145" s="4"/>
      <c r="AA145" s="57"/>
      <c r="AB145" s="4"/>
      <c r="AD145" s="4"/>
    </row>
    <row r="146" spans="6:30" customFormat="1" x14ac:dyDescent="0.25"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S146" s="4"/>
      <c r="T146" s="4"/>
      <c r="U146" s="4"/>
      <c r="V146" s="4"/>
      <c r="W146" s="28"/>
      <c r="Y146" s="14"/>
      <c r="Z146" s="4"/>
      <c r="AA146" s="57"/>
      <c r="AB146" s="4"/>
      <c r="AD146" s="4"/>
    </row>
    <row r="147" spans="6:30" customFormat="1" x14ac:dyDescent="0.25"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S147" s="4"/>
      <c r="T147" s="4"/>
      <c r="U147" s="4"/>
      <c r="V147" s="4"/>
      <c r="W147" s="28"/>
      <c r="Y147" s="14"/>
      <c r="Z147" s="4"/>
      <c r="AA147" s="57"/>
      <c r="AB147" s="4"/>
      <c r="AD147" s="4"/>
    </row>
    <row r="148" spans="6:30" customFormat="1" x14ac:dyDescent="0.25"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S148" s="4"/>
      <c r="T148" s="4"/>
      <c r="U148" s="4"/>
      <c r="V148" s="4"/>
      <c r="W148" s="28"/>
      <c r="Y148" s="14"/>
      <c r="Z148" s="4"/>
      <c r="AA148" s="57"/>
      <c r="AB148" s="4"/>
      <c r="AD148" s="4"/>
    </row>
    <row r="149" spans="6:30" customFormat="1" x14ac:dyDescent="0.25"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S149" s="4"/>
      <c r="T149" s="4"/>
      <c r="U149" s="4"/>
      <c r="V149" s="4"/>
      <c r="W149" s="28"/>
      <c r="Y149" s="14"/>
      <c r="Z149" s="4"/>
      <c r="AA149" s="57"/>
      <c r="AB149" s="4"/>
      <c r="AD149" s="4"/>
    </row>
    <row r="150" spans="6:30" customFormat="1" x14ac:dyDescent="0.25"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S150" s="4"/>
      <c r="T150" s="4"/>
      <c r="U150" s="4"/>
      <c r="V150" s="4"/>
      <c r="W150" s="28"/>
      <c r="Y150" s="14"/>
      <c r="Z150" s="4"/>
      <c r="AA150" s="57"/>
      <c r="AB150" s="4"/>
      <c r="AD150" s="4"/>
    </row>
    <row r="151" spans="6:30" customFormat="1" x14ac:dyDescent="0.25">
      <c r="F151" s="5"/>
      <c r="G151" s="4"/>
      <c r="I151" s="28"/>
      <c r="J151" s="5"/>
      <c r="K151" s="4"/>
      <c r="L151" s="4"/>
      <c r="M151" s="28"/>
      <c r="P151" s="4"/>
      <c r="Q151" s="59"/>
      <c r="R151" s="4"/>
      <c r="S151" s="4"/>
      <c r="T151" s="4"/>
      <c r="U151" s="4"/>
      <c r="V151" s="4"/>
      <c r="W151" s="28"/>
      <c r="Y151" s="14"/>
      <c r="Z151" s="4"/>
      <c r="AA151" s="57"/>
      <c r="AB151" s="4"/>
      <c r="AD151" s="4"/>
    </row>
    <row r="152" spans="6:30" customFormat="1" x14ac:dyDescent="0.25">
      <c r="F152" s="1"/>
      <c r="I152" s="28"/>
      <c r="J152" s="1"/>
      <c r="K152" s="4"/>
      <c r="L152" s="4"/>
      <c r="M152" s="28"/>
      <c r="Q152" s="60"/>
      <c r="S152" s="4"/>
      <c r="U152" s="4"/>
      <c r="V152" s="4"/>
      <c r="W152" s="28"/>
      <c r="Y152" s="14"/>
      <c r="AA152" s="14"/>
    </row>
    <row r="153" spans="6:30" customFormat="1" x14ac:dyDescent="0.25">
      <c r="F153" s="1"/>
      <c r="I153" s="28"/>
      <c r="J153" s="1"/>
      <c r="K153" s="4"/>
      <c r="L153" s="4"/>
      <c r="M153" s="28"/>
      <c r="Q153" s="60"/>
      <c r="S153" s="4"/>
      <c r="U153" s="4"/>
      <c r="V153" s="4"/>
      <c r="W153" s="28"/>
      <c r="Y153" s="14"/>
      <c r="AA153" s="14"/>
    </row>
    <row r="154" spans="6:30" customFormat="1" x14ac:dyDescent="0.25">
      <c r="F154" s="1"/>
      <c r="I154" s="29"/>
      <c r="J154" s="1"/>
      <c r="K154" s="4"/>
      <c r="L154" s="4"/>
      <c r="M154" s="29"/>
      <c r="Q154" s="60"/>
      <c r="S154" s="4"/>
      <c r="U154" s="4"/>
      <c r="V154" s="4"/>
      <c r="W154" s="29"/>
      <c r="Y154" s="14"/>
      <c r="AA154" s="14"/>
    </row>
    <row r="155" spans="6:30" customFormat="1" x14ac:dyDescent="0.25">
      <c r="F155" s="1"/>
      <c r="I155" s="29"/>
      <c r="J155" s="1"/>
      <c r="K155" s="4"/>
      <c r="L155" s="4"/>
      <c r="M155" s="29"/>
      <c r="Q155" s="60"/>
      <c r="S155" s="4"/>
      <c r="U155" s="4"/>
      <c r="V155" s="4"/>
      <c r="W155" s="29"/>
      <c r="Y155" s="14"/>
      <c r="AA155" s="14"/>
    </row>
    <row r="156" spans="6:30" customFormat="1" x14ac:dyDescent="0.25">
      <c r="F156" s="1"/>
      <c r="I156" s="29"/>
      <c r="J156" s="1"/>
      <c r="K156" s="4"/>
      <c r="L156" s="4"/>
      <c r="M156" s="29"/>
      <c r="Q156" s="60"/>
      <c r="S156" s="4"/>
      <c r="U156" s="4"/>
      <c r="V156" s="4"/>
      <c r="W156" s="29"/>
      <c r="Y156" s="14"/>
      <c r="AA156" s="14"/>
    </row>
    <row r="157" spans="6:30" customFormat="1" x14ac:dyDescent="0.25">
      <c r="F157" s="1"/>
      <c r="I157" s="29"/>
      <c r="J157" s="1"/>
      <c r="K157" s="4"/>
      <c r="L157" s="4"/>
      <c r="M157" s="29"/>
      <c r="Q157" s="60"/>
      <c r="S157" s="4"/>
      <c r="U157" s="4"/>
      <c r="V157" s="4"/>
      <c r="W157" s="29"/>
      <c r="Y157" s="14"/>
      <c r="AA157" s="14"/>
    </row>
    <row r="158" spans="6:30" customFormat="1" x14ac:dyDescent="0.25">
      <c r="F158" s="1"/>
      <c r="I158" s="29"/>
      <c r="J158" s="1"/>
      <c r="K158" s="4"/>
      <c r="L158" s="4"/>
      <c r="M158" s="29"/>
      <c r="Q158" s="60"/>
      <c r="S158" s="4"/>
      <c r="U158" s="4"/>
      <c r="V158" s="4"/>
      <c r="W158" s="29"/>
      <c r="Y158" s="14"/>
      <c r="AA158" s="14"/>
    </row>
    <row r="159" spans="6:30" customFormat="1" x14ac:dyDescent="0.25">
      <c r="F159" s="1"/>
      <c r="I159" s="29"/>
      <c r="J159" s="1"/>
      <c r="K159" s="4"/>
      <c r="L159" s="4"/>
      <c r="M159" s="29"/>
      <c r="Q159" s="60"/>
      <c r="S159" s="4"/>
      <c r="U159" s="4"/>
      <c r="V159" s="4"/>
      <c r="W159" s="29"/>
      <c r="Y159" s="14"/>
      <c r="AA159" s="14"/>
    </row>
    <row r="160" spans="6:30" customFormat="1" x14ac:dyDescent="0.25">
      <c r="F160" s="1"/>
      <c r="I160" s="29"/>
      <c r="J160" s="1"/>
      <c r="K160" s="4"/>
      <c r="L160" s="4"/>
      <c r="M160" s="29"/>
      <c r="Q160" s="60"/>
      <c r="S160" s="4"/>
      <c r="U160" s="4"/>
      <c r="V160" s="4"/>
      <c r="W160" s="29"/>
      <c r="Y160" s="14"/>
      <c r="AA160" s="14"/>
    </row>
    <row r="161" spans="10:27" customFormat="1" x14ac:dyDescent="0.25">
      <c r="J161" s="1"/>
      <c r="K161" s="4"/>
      <c r="L161" s="4"/>
      <c r="M161" s="29"/>
      <c r="Q161" s="60"/>
      <c r="S161" s="4"/>
      <c r="U161" s="4"/>
      <c r="V161" s="4"/>
      <c r="W161" s="29"/>
      <c r="Y161" s="14"/>
      <c r="AA161" s="14"/>
    </row>
    <row r="162" spans="10:27" customFormat="1" x14ac:dyDescent="0.25">
      <c r="K162" s="4"/>
      <c r="L162" s="4"/>
      <c r="M162" s="29"/>
      <c r="Q162" s="60"/>
      <c r="S162" s="4"/>
      <c r="U162" s="4"/>
      <c r="V162" s="4"/>
      <c r="AA162" s="14"/>
    </row>
    <row r="163" spans="10:27" customFormat="1" x14ac:dyDescent="0.25">
      <c r="K163" s="4"/>
      <c r="L163" s="4"/>
      <c r="M163" s="29"/>
      <c r="Q163" s="60"/>
      <c r="S163" s="4"/>
      <c r="U163" s="4"/>
      <c r="V163" s="4"/>
      <c r="AA163" s="14"/>
    </row>
    <row r="164" spans="10:27" customFormat="1" x14ac:dyDescent="0.25">
      <c r="M164" s="29"/>
      <c r="Q164" s="60"/>
      <c r="S164" s="4"/>
      <c r="U164" s="4"/>
      <c r="V164" s="4"/>
      <c r="AA164" s="14"/>
    </row>
    <row r="165" spans="10:27" customFormat="1" x14ac:dyDescent="0.25">
      <c r="M165" s="29"/>
      <c r="Q165" s="60"/>
      <c r="S165" s="4"/>
      <c r="U165" s="4"/>
    </row>
    <row r="166" spans="10:27" customFormat="1" x14ac:dyDescent="0.25">
      <c r="M166" s="29"/>
      <c r="Q166" s="60"/>
      <c r="S166" s="4"/>
      <c r="U166" s="4"/>
    </row>
    <row r="167" spans="10:27" customFormat="1" x14ac:dyDescent="0.25">
      <c r="M167" s="29"/>
      <c r="Q167" s="60"/>
      <c r="S167" s="4"/>
      <c r="U167" s="4"/>
    </row>
    <row r="168" spans="10:27" customFormat="1" x14ac:dyDescent="0.25">
      <c r="M168" s="29"/>
      <c r="Q168" s="60"/>
      <c r="S168" s="4"/>
      <c r="U168" s="4"/>
    </row>
    <row r="169" spans="10:27" customFormat="1" x14ac:dyDescent="0.25">
      <c r="M169" s="29"/>
      <c r="Q169" s="60"/>
      <c r="S169" s="4"/>
      <c r="U169" s="4"/>
    </row>
    <row r="170" spans="10:27" customFormat="1" x14ac:dyDescent="0.25">
      <c r="M170" s="29"/>
      <c r="Q170" s="60"/>
      <c r="S170" s="4"/>
    </row>
    <row r="171" spans="10:27" customFormat="1" x14ac:dyDescent="0.25">
      <c r="M171" s="29"/>
      <c r="Q171" s="60"/>
      <c r="S171" s="4"/>
    </row>
    <row r="172" spans="10:27" customFormat="1" x14ac:dyDescent="0.25">
      <c r="M172" s="29"/>
      <c r="Q172" s="60"/>
      <c r="S172" s="4"/>
    </row>
    <row r="173" spans="10:27" customFormat="1" x14ac:dyDescent="0.25">
      <c r="M173" s="29"/>
      <c r="Q173" s="60"/>
      <c r="S173" s="4"/>
    </row>
    <row r="174" spans="10:27" customFormat="1" x14ac:dyDescent="0.25">
      <c r="M174" s="29"/>
      <c r="Q174" s="60"/>
      <c r="S174" s="4"/>
    </row>
    <row r="175" spans="10:27" customFormat="1" x14ac:dyDescent="0.25">
      <c r="M175" s="29"/>
      <c r="Q175" s="60"/>
      <c r="S175" s="4"/>
    </row>
    <row r="176" spans="10:27" customFormat="1" x14ac:dyDescent="0.25">
      <c r="M176" s="29"/>
      <c r="Q176" s="60"/>
      <c r="S176" s="4"/>
    </row>
    <row r="177" spans="13:19" customFormat="1" x14ac:dyDescent="0.25">
      <c r="M177" s="29"/>
      <c r="Q177" s="60"/>
      <c r="S177" s="4"/>
    </row>
    <row r="178" spans="13:19" customFormat="1" x14ac:dyDescent="0.25">
      <c r="M178" s="29"/>
      <c r="Q178" s="60"/>
      <c r="S178" s="4"/>
    </row>
    <row r="179" spans="13:19" customFormat="1" x14ac:dyDescent="0.25">
      <c r="M179" s="29"/>
      <c r="Q179" s="60"/>
      <c r="S179" s="4"/>
    </row>
    <row r="180" spans="13:19" customFormat="1" x14ac:dyDescent="0.25">
      <c r="M180" s="29"/>
      <c r="Q180" s="60"/>
      <c r="S180" s="4"/>
    </row>
    <row r="181" spans="13:19" customFormat="1" x14ac:dyDescent="0.25">
      <c r="M181" s="29"/>
      <c r="Q181" s="60"/>
      <c r="S181" s="4"/>
    </row>
    <row r="182" spans="13:19" customFormat="1" x14ac:dyDescent="0.25">
      <c r="M182" s="29"/>
      <c r="Q182" s="60"/>
      <c r="S182" s="4"/>
    </row>
    <row r="183" spans="13:19" customFormat="1" x14ac:dyDescent="0.25">
      <c r="M183" s="29"/>
      <c r="Q183" s="60"/>
      <c r="S183" s="4"/>
    </row>
    <row r="184" spans="13:19" customFormat="1" x14ac:dyDescent="0.25">
      <c r="M184" s="29"/>
      <c r="Q184" s="60"/>
      <c r="S184" s="4"/>
    </row>
    <row r="185" spans="13:19" customFormat="1" x14ac:dyDescent="0.25">
      <c r="M185" s="29"/>
      <c r="Q185" s="60"/>
      <c r="S185" s="4"/>
    </row>
    <row r="186" spans="13:19" customFormat="1" x14ac:dyDescent="0.25">
      <c r="M186" s="29"/>
      <c r="Q186" s="60"/>
      <c r="S186" s="4"/>
    </row>
    <row r="187" spans="13:19" customFormat="1" x14ac:dyDescent="0.25">
      <c r="M187" s="29"/>
      <c r="Q187" s="60"/>
      <c r="S187" s="4"/>
    </row>
    <row r="188" spans="13:19" customFormat="1" x14ac:dyDescent="0.25">
      <c r="M188" s="29"/>
      <c r="Q188" s="60"/>
      <c r="S188" s="4"/>
    </row>
    <row r="189" spans="13:19" customFormat="1" x14ac:dyDescent="0.25">
      <c r="M189" s="29"/>
      <c r="Q189" s="60"/>
      <c r="S189" s="4"/>
    </row>
    <row r="190" spans="13:19" customFormat="1" x14ac:dyDescent="0.25">
      <c r="M190" s="29"/>
      <c r="Q190" s="60"/>
      <c r="S190" s="4"/>
    </row>
    <row r="191" spans="13:19" customFormat="1" x14ac:dyDescent="0.25">
      <c r="M191" s="29"/>
      <c r="Q191" s="60"/>
      <c r="S191" s="4"/>
    </row>
    <row r="192" spans="13:19" customFormat="1" x14ac:dyDescent="0.25">
      <c r="M192" s="29"/>
      <c r="Q192" s="60"/>
      <c r="S192" s="4"/>
    </row>
    <row r="193" spans="13:19" customFormat="1" x14ac:dyDescent="0.25">
      <c r="M193" s="29"/>
      <c r="Q193" s="60"/>
      <c r="S193" s="4"/>
    </row>
    <row r="194" spans="13:19" customFormat="1" x14ac:dyDescent="0.25">
      <c r="M194" s="29"/>
      <c r="Q194" s="60"/>
      <c r="S194" s="4"/>
    </row>
    <row r="195" spans="13:19" customFormat="1" x14ac:dyDescent="0.25">
      <c r="M195" s="29"/>
      <c r="Q195" s="60"/>
      <c r="S195" s="4"/>
    </row>
    <row r="196" spans="13:19" customFormat="1" x14ac:dyDescent="0.25">
      <c r="M196" s="29"/>
      <c r="Q196" s="60"/>
      <c r="S196" s="4"/>
    </row>
    <row r="197" spans="13:19" customFormat="1" x14ac:dyDescent="0.25">
      <c r="M197" s="29"/>
      <c r="Q197" s="60"/>
      <c r="S197" s="4"/>
    </row>
    <row r="198" spans="13:19" customFormat="1" x14ac:dyDescent="0.25">
      <c r="M198" s="29"/>
      <c r="Q198" s="60"/>
      <c r="S198" s="4"/>
    </row>
    <row r="199" spans="13:19" customFormat="1" x14ac:dyDescent="0.25">
      <c r="M199" s="29"/>
      <c r="Q199" s="60"/>
      <c r="S199" s="4"/>
    </row>
    <row r="200" spans="13:19" customFormat="1" x14ac:dyDescent="0.25">
      <c r="M200" s="29"/>
      <c r="Q200" s="60"/>
      <c r="S200" s="4"/>
    </row>
    <row r="201" spans="13:19" customFormat="1" x14ac:dyDescent="0.25">
      <c r="M201" s="29"/>
      <c r="Q201" s="60"/>
      <c r="S201" s="4"/>
    </row>
    <row r="202" spans="13:19" customFormat="1" x14ac:dyDescent="0.25">
      <c r="M202" s="29"/>
      <c r="Q202" s="60"/>
      <c r="S202" s="4"/>
    </row>
    <row r="203" spans="13:19" customFormat="1" x14ac:dyDescent="0.25">
      <c r="M203" s="29"/>
      <c r="Q203" s="60"/>
      <c r="S203" s="4"/>
    </row>
    <row r="204" spans="13:19" customFormat="1" x14ac:dyDescent="0.25">
      <c r="M204" s="29"/>
      <c r="Q204" s="60"/>
      <c r="S204" s="4"/>
    </row>
    <row r="205" spans="13:19" customFormat="1" x14ac:dyDescent="0.25">
      <c r="M205" s="29"/>
      <c r="Q205" s="60"/>
      <c r="S205" s="4"/>
    </row>
    <row r="206" spans="13:19" customFormat="1" x14ac:dyDescent="0.25">
      <c r="M206" s="29"/>
      <c r="Q206" s="60"/>
      <c r="S206" s="4"/>
    </row>
    <row r="207" spans="13:19" customFormat="1" x14ac:dyDescent="0.25">
      <c r="M207" s="29"/>
      <c r="Q207" s="60"/>
      <c r="S207" s="4"/>
    </row>
    <row r="208" spans="13:19" customFormat="1" x14ac:dyDescent="0.25">
      <c r="M208" s="29"/>
      <c r="Q208" s="60"/>
      <c r="S208" s="4"/>
    </row>
    <row r="209" spans="13:19" customFormat="1" x14ac:dyDescent="0.25">
      <c r="M209" s="29"/>
      <c r="Q209" s="60"/>
      <c r="S209" s="4"/>
    </row>
    <row r="210" spans="13:19" customFormat="1" x14ac:dyDescent="0.25">
      <c r="M210" s="29"/>
      <c r="Q210" s="60"/>
      <c r="S210" s="4"/>
    </row>
    <row r="211" spans="13:19" customFormat="1" x14ac:dyDescent="0.25">
      <c r="M211" s="29"/>
      <c r="Q211" s="60"/>
      <c r="S211" s="4"/>
    </row>
    <row r="212" spans="13:19" customFormat="1" x14ac:dyDescent="0.25">
      <c r="M212" s="29"/>
      <c r="Q212" s="60"/>
      <c r="S212" s="4"/>
    </row>
    <row r="213" spans="13:19" customFormat="1" x14ac:dyDescent="0.25">
      <c r="M213" s="29"/>
      <c r="Q213" s="60"/>
      <c r="S213" s="4"/>
    </row>
    <row r="214" spans="13:19" customFormat="1" x14ac:dyDescent="0.25">
      <c r="M214" s="29"/>
      <c r="Q214" s="60"/>
      <c r="S214" s="4"/>
    </row>
    <row r="215" spans="13:19" customFormat="1" x14ac:dyDescent="0.25">
      <c r="M215" s="29"/>
      <c r="Q215" s="60"/>
      <c r="S215" s="4"/>
    </row>
    <row r="216" spans="13:19" customFormat="1" x14ac:dyDescent="0.25">
      <c r="M216" s="29"/>
      <c r="Q216" s="60"/>
      <c r="S216" s="4"/>
    </row>
    <row r="217" spans="13:19" customFormat="1" x14ac:dyDescent="0.25">
      <c r="M217" s="29"/>
      <c r="Q217" s="60"/>
      <c r="S217" s="4"/>
    </row>
    <row r="218" spans="13:19" customFormat="1" x14ac:dyDescent="0.25">
      <c r="M218" s="29"/>
      <c r="Q218" s="60"/>
      <c r="S218" s="4"/>
    </row>
    <row r="219" spans="13:19" customFormat="1" x14ac:dyDescent="0.25">
      <c r="M219" s="29"/>
      <c r="Q219" s="60"/>
      <c r="S219" s="4"/>
    </row>
    <row r="220" spans="13:19" customFormat="1" x14ac:dyDescent="0.25">
      <c r="M220" s="29"/>
      <c r="Q220" s="60"/>
      <c r="S220" s="4"/>
    </row>
    <row r="221" spans="13:19" customFormat="1" x14ac:dyDescent="0.25">
      <c r="M221" s="29"/>
      <c r="Q221" s="60"/>
      <c r="S221" s="4"/>
    </row>
    <row r="222" spans="13:19" customFormat="1" x14ac:dyDescent="0.25">
      <c r="M222" s="29"/>
      <c r="Q222" s="60"/>
      <c r="S222" s="4"/>
    </row>
    <row r="223" spans="13:19" customFormat="1" x14ac:dyDescent="0.25">
      <c r="M223" s="29"/>
      <c r="Q223" s="60"/>
      <c r="S223" s="4"/>
    </row>
    <row r="224" spans="13:19" customFormat="1" x14ac:dyDescent="0.25">
      <c r="M224" s="29"/>
      <c r="Q224" s="60"/>
      <c r="S224" s="4"/>
    </row>
    <row r="225" spans="10:25" customFormat="1" x14ac:dyDescent="0.25">
      <c r="M225" s="29"/>
      <c r="Q225" s="60"/>
      <c r="S225" s="4"/>
    </row>
    <row r="226" spans="10:25" customFormat="1" x14ac:dyDescent="0.25">
      <c r="M226" s="29"/>
      <c r="Q226" s="60"/>
      <c r="S226" s="4"/>
    </row>
    <row r="227" spans="10:25" customFormat="1" x14ac:dyDescent="0.25">
      <c r="M227" s="29"/>
      <c r="Q227" s="60"/>
      <c r="S227" s="4"/>
    </row>
    <row r="228" spans="10:25" customFormat="1" x14ac:dyDescent="0.25">
      <c r="M228" s="29"/>
      <c r="Q228" s="60"/>
      <c r="S228" s="4"/>
    </row>
    <row r="229" spans="10:25" customFormat="1" x14ac:dyDescent="0.25">
      <c r="M229" s="29"/>
      <c r="Q229" s="60"/>
      <c r="S229" s="4"/>
    </row>
    <row r="230" spans="10:25" customFormat="1" x14ac:dyDescent="0.25">
      <c r="M230" s="29"/>
      <c r="Q230" s="60"/>
      <c r="S230" s="4"/>
    </row>
    <row r="231" spans="10:25" customFormat="1" x14ac:dyDescent="0.25">
      <c r="M231" s="29"/>
      <c r="Q231" s="60"/>
      <c r="S231" s="4"/>
    </row>
    <row r="232" spans="10:25" customFormat="1" x14ac:dyDescent="0.25">
      <c r="J232" s="1"/>
      <c r="M232" s="29"/>
      <c r="Q232" s="60"/>
      <c r="S232" s="4"/>
    </row>
    <row r="233" spans="10:25" customFormat="1" x14ac:dyDescent="0.25">
      <c r="J233" s="1"/>
      <c r="M233" s="29"/>
      <c r="Q233" s="60"/>
      <c r="S233" s="4"/>
    </row>
    <row r="234" spans="10:25" customFormat="1" x14ac:dyDescent="0.25">
      <c r="J234" s="1"/>
      <c r="M234" s="29"/>
      <c r="Q234" s="60"/>
      <c r="S234" s="4"/>
    </row>
    <row r="235" spans="10:25" customFormat="1" x14ac:dyDescent="0.25">
      <c r="J235" s="1"/>
      <c r="M235" s="29"/>
      <c r="Q235" s="60"/>
      <c r="S235" s="4"/>
    </row>
    <row r="236" spans="10:25" customFormat="1" x14ac:dyDescent="0.25">
      <c r="J236" s="1"/>
      <c r="M236" s="29"/>
      <c r="Q236" s="60"/>
      <c r="S236" s="4"/>
    </row>
    <row r="237" spans="10:25" customFormat="1" x14ac:dyDescent="0.25">
      <c r="J237" s="1"/>
      <c r="M237" s="29"/>
      <c r="Q237" s="60"/>
      <c r="S237" s="4"/>
      <c r="W237" s="29"/>
      <c r="Y237" s="14"/>
    </row>
    <row r="238" spans="10:25" customFormat="1" x14ac:dyDescent="0.25">
      <c r="J238" s="1"/>
      <c r="M238" s="29"/>
      <c r="Q238" s="60"/>
      <c r="S238" s="4"/>
      <c r="W238" s="29"/>
      <c r="Y238" s="14"/>
    </row>
    <row r="239" spans="10:25" customFormat="1" x14ac:dyDescent="0.25">
      <c r="J239" s="1"/>
      <c r="M239" s="29"/>
      <c r="Q239" s="60"/>
      <c r="S239" s="4"/>
      <c r="W239" s="29"/>
      <c r="Y239" s="14"/>
    </row>
    <row r="240" spans="10:25" customFormat="1" x14ac:dyDescent="0.25">
      <c r="J240" s="1"/>
      <c r="M240" s="29"/>
      <c r="Q240" s="60"/>
      <c r="S240" s="4"/>
      <c r="W240" s="29"/>
      <c r="Y240" s="14"/>
    </row>
    <row r="241" spans="9:25" customFormat="1" x14ac:dyDescent="0.25">
      <c r="I241" s="29"/>
      <c r="J241" s="1"/>
      <c r="M241" s="29"/>
      <c r="Q241" s="60"/>
      <c r="S241" s="4"/>
      <c r="W241" s="29"/>
      <c r="Y241" s="14"/>
    </row>
    <row r="242" spans="9:25" customFormat="1" x14ac:dyDescent="0.25">
      <c r="I242" s="29"/>
      <c r="J242" s="1"/>
      <c r="M242" s="29"/>
      <c r="Q242" s="60"/>
      <c r="S242" s="4"/>
      <c r="W242" s="29"/>
      <c r="Y242" s="14"/>
    </row>
    <row r="243" spans="9:25" customFormat="1" x14ac:dyDescent="0.25">
      <c r="I243" s="29"/>
      <c r="J243" s="1"/>
      <c r="M243" s="29"/>
      <c r="Q243" s="60"/>
      <c r="S243" s="4"/>
      <c r="W243" s="29"/>
      <c r="Y243" s="14"/>
    </row>
    <row r="244" spans="9:25" customFormat="1" x14ac:dyDescent="0.25">
      <c r="I244" s="29"/>
      <c r="J244" s="1"/>
      <c r="M244" s="29"/>
      <c r="Q244" s="60"/>
      <c r="S244" s="4"/>
      <c r="W244" s="29"/>
      <c r="Y244" s="14"/>
    </row>
    <row r="245" spans="9:25" customFormat="1" x14ac:dyDescent="0.25"/>
    <row r="246" spans="9:25" customFormat="1" x14ac:dyDescent="0.25"/>
    <row r="247" spans="9:25" customFormat="1" x14ac:dyDescent="0.25"/>
    <row r="248" spans="9:25" customFormat="1" x14ac:dyDescent="0.25"/>
    <row r="249" spans="9:25" customFormat="1" x14ac:dyDescent="0.25"/>
    <row r="250" spans="9:25" customFormat="1" x14ac:dyDescent="0.25"/>
  </sheetData>
  <sortState ref="U12:V92">
    <sortCondition ref="U12"/>
  </sortState>
  <mergeCells count="28">
    <mergeCell ref="B2:E6"/>
    <mergeCell ref="G2:AC2"/>
    <mergeCell ref="K4:M4"/>
    <mergeCell ref="O4:S6"/>
    <mergeCell ref="U4:W4"/>
    <mergeCell ref="Y4:AC4"/>
    <mergeCell ref="AG45:AH115"/>
    <mergeCell ref="AF8:AI8"/>
    <mergeCell ref="G8:AD8"/>
    <mergeCell ref="AG4:AH4"/>
    <mergeCell ref="L6:M6"/>
    <mergeCell ref="U6:V6"/>
    <mergeCell ref="Y6:AC6"/>
    <mergeCell ref="AG6:AH6"/>
    <mergeCell ref="G4:I4"/>
    <mergeCell ref="H6:I6"/>
    <mergeCell ref="F11:F115"/>
    <mergeCell ref="S12:S14"/>
    <mergeCell ref="AC12:AC14"/>
    <mergeCell ref="S16:S36"/>
    <mergeCell ref="AC16:AC18"/>
    <mergeCell ref="AC20:AC22"/>
    <mergeCell ref="F7:F9"/>
    <mergeCell ref="B8:E8"/>
    <mergeCell ref="K10:L10"/>
    <mergeCell ref="U10:V10"/>
    <mergeCell ref="AG10:AH10"/>
    <mergeCell ref="G10:H10"/>
  </mergeCells>
  <conditionalFormatting sqref="O12:O115">
    <cfRule type="cellIs" dxfId="809" priority="29" operator="greaterThan">
      <formula>0</formula>
    </cfRule>
    <cfRule type="cellIs" dxfId="808" priority="32" operator="lessThan">
      <formula>0</formula>
    </cfRule>
    <cfRule type="cellIs" dxfId="807" priority="33" operator="equal">
      <formula>0</formula>
    </cfRule>
  </conditionalFormatting>
  <conditionalFormatting sqref="Y12:Y63">
    <cfRule type="cellIs" dxfId="806" priority="28" operator="greaterThan">
      <formula>0</formula>
    </cfRule>
    <cfRule type="cellIs" dxfId="805" priority="30" operator="equal">
      <formula>0</formula>
    </cfRule>
    <cfRule type="cellIs" dxfId="804" priority="31" operator="lessThan">
      <formula>0</formula>
    </cfRule>
  </conditionalFormatting>
  <conditionalFormatting sqref="S38">
    <cfRule type="containsText" dxfId="803" priority="27" operator="containsText" text="En positif">
      <formula>NOT(ISERROR(SEARCH("En positif",S38)))</formula>
    </cfRule>
  </conditionalFormatting>
  <conditionalFormatting sqref="S39">
    <cfRule type="containsText" dxfId="802" priority="26" operator="containsText" text="Egal">
      <formula>NOT(ISERROR(SEARCH("Egal",S39)))</formula>
    </cfRule>
  </conditionalFormatting>
  <conditionalFormatting sqref="S40">
    <cfRule type="cellIs" dxfId="801" priority="25" operator="equal">
      <formula>"En inferieur"</formula>
    </cfRule>
  </conditionalFormatting>
  <conditionalFormatting sqref="J6">
    <cfRule type="cellIs" dxfId="800" priority="24" operator="lessThan">
      <formula>"."</formula>
    </cfRule>
  </conditionalFormatting>
  <conditionalFormatting sqref="B2">
    <cfRule type="containsText" dxfId="799" priority="19" operator="containsText" text="CHAINE TDC ">
      <formula>NOT(ISERROR(SEARCH("CHAINE TDC ",B2)))</formula>
    </cfRule>
  </conditionalFormatting>
  <conditionalFormatting sqref="F10:F115 F1:F7">
    <cfRule type="containsText" dxfId="798" priority="17" operator="containsText" text=" ">
      <formula>NOT(ISERROR(SEARCH(" ",F1)))</formula>
    </cfRule>
  </conditionalFormatting>
  <conditionalFormatting sqref="C12:D112">
    <cfRule type="containsText" dxfId="797" priority="12" operator="containsText" text="2-PASSEUR HAUT">
      <formula>NOT(ISERROR(SEARCH("2-PASSEUR HAUT",C12)))</formula>
    </cfRule>
    <cfRule type="containsText" dxfId="796" priority="13" operator="containsText" text="3-PASSEUR MIDDLE">
      <formula>NOT(ISERROR(SEARCH("3-PASSEUR MIDDLE",C12)))</formula>
    </cfRule>
    <cfRule type="containsText" dxfId="795" priority="14" operator="containsText" text="4-PASSEUR BAS">
      <formula>NOT(ISERROR(SEARCH("4-PASSEUR BAS",C12)))</formula>
    </cfRule>
    <cfRule type="containsText" dxfId="794" priority="15" operator="containsText" text="5-CHASSEUR">
      <formula>NOT(ISERROR(SEARCH("5-CHASSEUR",C12)))</formula>
    </cfRule>
    <cfRule type="containsText" dxfId="793" priority="16" operator="containsText" text="1-GRENIER">
      <formula>NOT(ISERROR(SEARCH("1-GRENIER",C12)))</formula>
    </cfRule>
  </conditionalFormatting>
  <conditionalFormatting sqref="Y64:Y89">
    <cfRule type="cellIs" dxfId="792" priority="9" operator="greaterThan">
      <formula>0</formula>
    </cfRule>
    <cfRule type="cellIs" dxfId="791" priority="10" operator="equal">
      <formula>0</formula>
    </cfRule>
    <cfRule type="cellIs" dxfId="790" priority="11" operator="lessThan">
      <formula>0</formula>
    </cfRule>
  </conditionalFormatting>
  <conditionalFormatting sqref="Y90:Y115">
    <cfRule type="cellIs" dxfId="789" priority="6" operator="greaterThan">
      <formula>0</formula>
    </cfRule>
    <cfRule type="cellIs" dxfId="788" priority="7" operator="equal">
      <formula>0</formula>
    </cfRule>
    <cfRule type="cellIs" dxfId="787" priority="8" operator="lessThan">
      <formula>0</formula>
    </cfRule>
  </conditionalFormatting>
  <conditionalFormatting sqref="AF8">
    <cfRule type="containsText" dxfId="786" priority="5" operator="containsText" text=" ">
      <formula>NOT(ISERROR(SEARCH(" ",AF8)))</formula>
    </cfRule>
  </conditionalFormatting>
  <conditionalFormatting sqref="G8">
    <cfRule type="containsText" dxfId="785" priority="4" operator="containsText" text=" ">
      <formula>NOT(ISERROR(SEARCH(" ",G8)))</formula>
    </cfRule>
  </conditionalFormatting>
  <conditionalFormatting sqref="AE8">
    <cfRule type="containsText" dxfId="784" priority="3" operator="containsText" text=" ">
      <formula>NOT(ISERROR(SEARCH(" ",AE8)))</formula>
    </cfRule>
  </conditionalFormatting>
  <conditionalFormatting sqref="B8">
    <cfRule type="containsText" dxfId="783" priority="2" operator="containsText" text=" ">
      <formula>NOT(ISERROR(SEARCH(" ",B8)))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80" priority="23" operator="greaterThan">
      <formula>0</formula>
    </cfRule>
    <cfRule type="cellIs" dxfId="79" priority="26" operator="lessThan">
      <formula>0</formula>
    </cfRule>
    <cfRule type="cellIs" dxfId="78" priority="27" operator="equal">
      <formula>0</formula>
    </cfRule>
  </conditionalFormatting>
  <conditionalFormatting sqref="Y12:Y63">
    <cfRule type="cellIs" dxfId="77" priority="22" operator="greaterThan">
      <formula>0</formula>
    </cfRule>
    <cfRule type="cellIs" dxfId="76" priority="24" operator="equal">
      <formula>0</formula>
    </cfRule>
    <cfRule type="cellIs" dxfId="75" priority="25" operator="lessThan">
      <formula>0</formula>
    </cfRule>
  </conditionalFormatting>
  <conditionalFormatting sqref="S38">
    <cfRule type="containsText" dxfId="74" priority="21" operator="containsText" text="En positif">
      <formula>NOT(ISERROR(SEARCH("En positif",S38)))</formula>
    </cfRule>
  </conditionalFormatting>
  <conditionalFormatting sqref="S39">
    <cfRule type="containsText" dxfId="73" priority="20" operator="containsText" text="Egal">
      <formula>NOT(ISERROR(SEARCH("Egal",S39)))</formula>
    </cfRule>
  </conditionalFormatting>
  <conditionalFormatting sqref="S40">
    <cfRule type="cellIs" dxfId="72" priority="19" operator="equal">
      <formula>"En inferieur"</formula>
    </cfRule>
  </conditionalFormatting>
  <conditionalFormatting sqref="J6">
    <cfRule type="cellIs" dxfId="71" priority="18" operator="lessThan">
      <formula>"."</formula>
    </cfRule>
  </conditionalFormatting>
  <conditionalFormatting sqref="B2">
    <cfRule type="containsText" dxfId="70" priority="17" operator="containsText" text="CHAINE TDC ">
      <formula>NOT(ISERROR(SEARCH("CHAINE TDC ",B2)))</formula>
    </cfRule>
  </conditionalFormatting>
  <conditionalFormatting sqref="F10:F115 F1:F7">
    <cfRule type="containsText" dxfId="69" priority="16" operator="containsText" text=" ">
      <formula>NOT(ISERROR(SEARCH(" ",F1)))</formula>
    </cfRule>
  </conditionalFormatting>
  <conditionalFormatting sqref="C12:D112">
    <cfRule type="containsText" dxfId="68" priority="11" operator="containsText" text="2-PASSEUR HAUT">
      <formula>NOT(ISERROR(SEARCH("2-PASSEUR HAUT",C12)))</formula>
    </cfRule>
    <cfRule type="containsText" dxfId="67" priority="12" operator="containsText" text="3-PASSEUR MIDDLE">
      <formula>NOT(ISERROR(SEARCH("3-PASSEUR MIDDLE",C12)))</formula>
    </cfRule>
    <cfRule type="containsText" dxfId="66" priority="13" operator="containsText" text="4-PASSEUR BAS">
      <formula>NOT(ISERROR(SEARCH("4-PASSEUR BAS",C12)))</formula>
    </cfRule>
    <cfRule type="containsText" dxfId="65" priority="14" operator="containsText" text="5-CHASSEUR">
      <formula>NOT(ISERROR(SEARCH("5-CHASSEUR",C12)))</formula>
    </cfRule>
    <cfRule type="containsText" dxfId="64" priority="15" operator="containsText" text="1-GRENIER">
      <formula>NOT(ISERROR(SEARCH("1-GRENIER",C12)))</formula>
    </cfRule>
  </conditionalFormatting>
  <conditionalFormatting sqref="Y64:Y89">
    <cfRule type="cellIs" dxfId="63" priority="8" operator="greaterThan">
      <formula>0</formula>
    </cfRule>
    <cfRule type="cellIs" dxfId="62" priority="9" operator="equal">
      <formula>0</formula>
    </cfRule>
    <cfRule type="cellIs" dxfId="61" priority="10" operator="lessThan">
      <formula>0</formula>
    </cfRule>
  </conditionalFormatting>
  <conditionalFormatting sqref="Y90:Y115">
    <cfRule type="cellIs" dxfId="60" priority="5" operator="greaterThan">
      <formula>0</formula>
    </cfRule>
    <cfRule type="cellIs" dxfId="59" priority="6" operator="equal">
      <formula>0</formula>
    </cfRule>
    <cfRule type="cellIs" dxfId="58" priority="7" operator="lessThan">
      <formula>0</formula>
    </cfRule>
  </conditionalFormatting>
  <conditionalFormatting sqref="AF8">
    <cfRule type="containsText" dxfId="57" priority="4" operator="containsText" text=" ">
      <formula>NOT(ISERROR(SEARCH(" ",AF8)))</formula>
    </cfRule>
  </conditionalFormatting>
  <conditionalFormatting sqref="G8">
    <cfRule type="containsText" dxfId="56" priority="3" operator="containsText" text=" ">
      <formula>NOT(ISERROR(SEARCH(" ",G8)))</formula>
    </cfRule>
  </conditionalFormatting>
  <conditionalFormatting sqref="AE8">
    <cfRule type="containsText" dxfId="55" priority="2" operator="containsText" text=" ">
      <formula>NOT(ISERROR(SEARCH(" ",AE8)))</formula>
    </cfRule>
  </conditionalFormatting>
  <conditionalFormatting sqref="B8">
    <cfRule type="containsText" dxfId="54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53" priority="23" operator="greaterThan">
      <formula>0</formula>
    </cfRule>
    <cfRule type="cellIs" dxfId="52" priority="26" operator="lessThan">
      <formula>0</formula>
    </cfRule>
    <cfRule type="cellIs" dxfId="51" priority="27" operator="equal">
      <formula>0</formula>
    </cfRule>
  </conditionalFormatting>
  <conditionalFormatting sqref="Y12:Y63">
    <cfRule type="cellIs" dxfId="50" priority="22" operator="greaterThan">
      <formula>0</formula>
    </cfRule>
    <cfRule type="cellIs" dxfId="49" priority="24" operator="equal">
      <formula>0</formula>
    </cfRule>
    <cfRule type="cellIs" dxfId="48" priority="25" operator="lessThan">
      <formula>0</formula>
    </cfRule>
  </conditionalFormatting>
  <conditionalFormatting sqref="S38">
    <cfRule type="containsText" dxfId="47" priority="21" operator="containsText" text="En positif">
      <formula>NOT(ISERROR(SEARCH("En positif",S38)))</formula>
    </cfRule>
  </conditionalFormatting>
  <conditionalFormatting sqref="S39">
    <cfRule type="containsText" dxfId="46" priority="20" operator="containsText" text="Egal">
      <formula>NOT(ISERROR(SEARCH("Egal",S39)))</formula>
    </cfRule>
  </conditionalFormatting>
  <conditionalFormatting sqref="S40">
    <cfRule type="cellIs" dxfId="45" priority="19" operator="equal">
      <formula>"En inferieur"</formula>
    </cfRule>
  </conditionalFormatting>
  <conditionalFormatting sqref="J6">
    <cfRule type="cellIs" dxfId="44" priority="18" operator="lessThan">
      <formula>"."</formula>
    </cfRule>
  </conditionalFormatting>
  <conditionalFormatting sqref="B2">
    <cfRule type="containsText" dxfId="43" priority="17" operator="containsText" text="CHAINE TDC ">
      <formula>NOT(ISERROR(SEARCH("CHAINE TDC ",B2)))</formula>
    </cfRule>
  </conditionalFormatting>
  <conditionalFormatting sqref="F10:F115 F1:F7">
    <cfRule type="containsText" dxfId="42" priority="16" operator="containsText" text=" ">
      <formula>NOT(ISERROR(SEARCH(" ",F1)))</formula>
    </cfRule>
  </conditionalFormatting>
  <conditionalFormatting sqref="C12:D112">
    <cfRule type="containsText" dxfId="41" priority="11" operator="containsText" text="2-PASSEUR HAUT">
      <formula>NOT(ISERROR(SEARCH("2-PASSEUR HAUT",C12)))</formula>
    </cfRule>
    <cfRule type="containsText" dxfId="40" priority="12" operator="containsText" text="3-PASSEUR MIDDLE">
      <formula>NOT(ISERROR(SEARCH("3-PASSEUR MIDDLE",C12)))</formula>
    </cfRule>
    <cfRule type="containsText" dxfId="39" priority="13" operator="containsText" text="4-PASSEUR BAS">
      <formula>NOT(ISERROR(SEARCH("4-PASSEUR BAS",C12)))</formula>
    </cfRule>
    <cfRule type="containsText" dxfId="38" priority="14" operator="containsText" text="5-CHASSEUR">
      <formula>NOT(ISERROR(SEARCH("5-CHASSEUR",C12)))</formula>
    </cfRule>
    <cfRule type="containsText" dxfId="37" priority="15" operator="containsText" text="1-GRENIER">
      <formula>NOT(ISERROR(SEARCH("1-GRENIER",C12)))</formula>
    </cfRule>
  </conditionalFormatting>
  <conditionalFormatting sqref="Y64:Y89">
    <cfRule type="cellIs" dxfId="36" priority="8" operator="greaterThan">
      <formula>0</formula>
    </cfRule>
    <cfRule type="cellIs" dxfId="35" priority="9" operator="equal">
      <formula>0</formula>
    </cfRule>
    <cfRule type="cellIs" dxfId="34" priority="10" operator="lessThan">
      <formula>0</formula>
    </cfRule>
  </conditionalFormatting>
  <conditionalFormatting sqref="Y90:Y115">
    <cfRule type="cellIs" dxfId="33" priority="5" operator="greaterThan">
      <formula>0</formula>
    </cfRule>
    <cfRule type="cellIs" dxfId="32" priority="6" operator="equal">
      <formula>0</formula>
    </cfRule>
    <cfRule type="cellIs" dxfId="31" priority="7" operator="lessThan">
      <formula>0</formula>
    </cfRule>
  </conditionalFormatting>
  <conditionalFormatting sqref="AF8">
    <cfRule type="containsText" dxfId="30" priority="4" operator="containsText" text=" ">
      <formula>NOT(ISERROR(SEARCH(" ",AF8)))</formula>
    </cfRule>
  </conditionalFormatting>
  <conditionalFormatting sqref="G8">
    <cfRule type="containsText" dxfId="29" priority="3" operator="containsText" text=" ">
      <formula>NOT(ISERROR(SEARCH(" ",G8)))</formula>
    </cfRule>
  </conditionalFormatting>
  <conditionalFormatting sqref="AE8">
    <cfRule type="containsText" dxfId="28" priority="2" operator="containsText" text=" ">
      <formula>NOT(ISERROR(SEARCH(" ",AE8)))</formula>
    </cfRule>
  </conditionalFormatting>
  <conditionalFormatting sqref="B8">
    <cfRule type="containsText" dxfId="27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activeCell="G14" sqref="G14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26" priority="23" operator="greaterThan">
      <formula>0</formula>
    </cfRule>
    <cfRule type="cellIs" dxfId="25" priority="26" operator="lessThan">
      <formula>0</formula>
    </cfRule>
    <cfRule type="cellIs" dxfId="24" priority="27" operator="equal">
      <formula>0</formula>
    </cfRule>
  </conditionalFormatting>
  <conditionalFormatting sqref="Y12:Y63">
    <cfRule type="cellIs" dxfId="23" priority="22" operator="greaterThan">
      <formula>0</formula>
    </cfRule>
    <cfRule type="cellIs" dxfId="22" priority="24" operator="equal">
      <formula>0</formula>
    </cfRule>
    <cfRule type="cellIs" dxfId="21" priority="25" operator="lessThan">
      <formula>0</formula>
    </cfRule>
  </conditionalFormatting>
  <conditionalFormatting sqref="S38">
    <cfRule type="containsText" dxfId="20" priority="21" operator="containsText" text="En positif">
      <formula>NOT(ISERROR(SEARCH("En positif",S38)))</formula>
    </cfRule>
  </conditionalFormatting>
  <conditionalFormatting sqref="S39">
    <cfRule type="containsText" dxfId="19" priority="20" operator="containsText" text="Egal">
      <formula>NOT(ISERROR(SEARCH("Egal",S39)))</formula>
    </cfRule>
  </conditionalFormatting>
  <conditionalFormatting sqref="S40">
    <cfRule type="cellIs" dxfId="18" priority="19" operator="equal">
      <formula>"En inferieur"</formula>
    </cfRule>
  </conditionalFormatting>
  <conditionalFormatting sqref="J6">
    <cfRule type="cellIs" dxfId="17" priority="18" operator="lessThan">
      <formula>"."</formula>
    </cfRule>
  </conditionalFormatting>
  <conditionalFormatting sqref="B2">
    <cfRule type="containsText" dxfId="16" priority="17" operator="containsText" text="CHAINE TDC ">
      <formula>NOT(ISERROR(SEARCH("CHAINE TDC ",B2)))</formula>
    </cfRule>
  </conditionalFormatting>
  <conditionalFormatting sqref="F10:F115 F1:F7">
    <cfRule type="containsText" dxfId="15" priority="16" operator="containsText" text=" ">
      <formula>NOT(ISERROR(SEARCH(" ",F1)))</formula>
    </cfRule>
  </conditionalFormatting>
  <conditionalFormatting sqref="C12:D112">
    <cfRule type="containsText" dxfId="14" priority="11" operator="containsText" text="2-PASSEUR HAUT">
      <formula>NOT(ISERROR(SEARCH("2-PASSEUR HAUT",C12)))</formula>
    </cfRule>
    <cfRule type="containsText" dxfId="13" priority="12" operator="containsText" text="3-PASSEUR MIDDLE">
      <formula>NOT(ISERROR(SEARCH("3-PASSEUR MIDDLE",C12)))</formula>
    </cfRule>
    <cfRule type="containsText" dxfId="12" priority="13" operator="containsText" text="4-PASSEUR BAS">
      <formula>NOT(ISERROR(SEARCH("4-PASSEUR BAS",C12)))</formula>
    </cfRule>
    <cfRule type="containsText" dxfId="11" priority="14" operator="containsText" text="5-CHASSEUR">
      <formula>NOT(ISERROR(SEARCH("5-CHASSEUR",C12)))</formula>
    </cfRule>
    <cfRule type="containsText" dxfId="10" priority="15" operator="containsText" text="1-GRENIER">
      <formula>NOT(ISERROR(SEARCH("1-GRENIER",C12)))</formula>
    </cfRule>
  </conditionalFormatting>
  <conditionalFormatting sqref="Y64:Y89">
    <cfRule type="cellIs" dxfId="9" priority="8" operator="greaterThan">
      <formula>0</formula>
    </cfRule>
    <cfRule type="cellIs" dxfId="8" priority="9" operator="equal">
      <formula>0</formula>
    </cfRule>
    <cfRule type="cellIs" dxfId="7" priority="10" operator="lessThan">
      <formula>0</formula>
    </cfRule>
  </conditionalFormatting>
  <conditionalFormatting sqref="Y90:Y115">
    <cfRule type="cellIs" dxfId="6" priority="5" operator="greaterThan">
      <formula>0</formula>
    </cfRule>
    <cfRule type="cellIs" dxfId="5" priority="6" operator="equal">
      <formula>0</formula>
    </cfRule>
    <cfRule type="cellIs" dxfId="4" priority="7" operator="lessThan">
      <formula>0</formula>
    </cfRule>
  </conditionalFormatting>
  <conditionalFormatting sqref="AF8">
    <cfRule type="containsText" dxfId="3" priority="4" operator="containsText" text=" ">
      <formula>NOT(ISERROR(SEARCH(" ",AF8)))</formula>
    </cfRule>
  </conditionalFormatting>
  <conditionalFormatting sqref="G8">
    <cfRule type="containsText" dxfId="2" priority="3" operator="containsText" text=" ">
      <formula>NOT(ISERROR(SEARCH(" ",G8)))</formula>
    </cfRule>
  </conditionalFormatting>
  <conditionalFormatting sqref="AE8">
    <cfRule type="containsText" dxfId="1" priority="2" operator="containsText" text=" ">
      <formula>NOT(ISERROR(SEARCH(" ",AE8)))</formula>
    </cfRule>
  </conditionalFormatting>
  <conditionalFormatting sqref="B8">
    <cfRule type="containsText" dxfId="0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50"/>
  <sheetViews>
    <sheetView tabSelected="1" zoomScale="80" zoomScaleNormal="80" workbookViewId="0">
      <selection activeCell="AL15" sqref="AL15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29.710937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29.7109375" customWidth="1"/>
    <col min="30" max="30" width="2.7109375" customWidth="1"/>
    <col min="31" max="31" width="12.5703125" customWidth="1"/>
    <col min="32" max="34" width="2.7109375" customWidth="1"/>
    <col min="35" max="35" width="30.7109375" customWidth="1"/>
    <col min="36" max="36" width="33.140625" customWidth="1"/>
    <col min="37" max="37" width="2.85546875" customWidth="1"/>
    <col min="38" max="38" width="31.42578125" customWidth="1"/>
    <col min="39" max="39" width="24.140625" customWidth="1"/>
    <col min="40" max="40" width="23.140625" customWidth="1"/>
    <col min="41" max="43" width="2.7109375" customWidth="1"/>
    <col min="44" max="44" width="20.42578125" customWidth="1"/>
    <col min="45" max="75" width="5.7109375" customWidth="1"/>
    <col min="76" max="76" width="2.85546875" customWidth="1"/>
  </cols>
  <sheetData>
    <row r="1" spans="1:76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  <c r="AE1" s="2"/>
      <c r="AF1" s="2"/>
      <c r="AH1" s="2"/>
      <c r="AI1" s="2"/>
      <c r="AJ1" s="2"/>
      <c r="AK1" s="2"/>
      <c r="AL1" s="2"/>
      <c r="AM1" s="2"/>
      <c r="AN1" s="2"/>
      <c r="AO1" s="2"/>
      <c r="AP1" s="4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</row>
    <row r="2" spans="1:76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 t="s">
        <v>163</v>
      </c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  <c r="AE2" s="2"/>
      <c r="AF2" s="2"/>
      <c r="AH2" s="2"/>
      <c r="AI2" s="326" t="s">
        <v>164</v>
      </c>
      <c r="AJ2" s="326"/>
      <c r="AK2" s="326"/>
      <c r="AL2" s="326"/>
      <c r="AM2" s="326"/>
      <c r="AN2" s="326"/>
      <c r="AO2" s="237"/>
      <c r="AP2" s="239"/>
      <c r="AQ2" s="2"/>
      <c r="AR2" s="326" t="s">
        <v>165</v>
      </c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2"/>
    </row>
    <row r="3" spans="1:76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E3" s="2"/>
      <c r="AF3" s="2"/>
      <c r="AH3" s="2"/>
      <c r="AI3" s="2"/>
      <c r="AJ3" s="2"/>
      <c r="AK3" s="2"/>
      <c r="AL3" s="2"/>
      <c r="AM3" s="2"/>
      <c r="AN3" s="2"/>
      <c r="AO3" s="2"/>
      <c r="AP3" s="4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</row>
    <row r="4" spans="1:76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 t="s">
        <v>166</v>
      </c>
      <c r="Z4" s="291"/>
      <c r="AA4" s="291"/>
      <c r="AB4" s="291"/>
      <c r="AC4" s="292"/>
      <c r="AD4" s="2"/>
      <c r="AE4" s="2"/>
      <c r="AF4" s="2"/>
      <c r="AH4" s="2"/>
      <c r="AI4" s="329" t="s">
        <v>150</v>
      </c>
      <c r="AJ4" s="330"/>
      <c r="AK4" s="330"/>
      <c r="AL4" s="330"/>
      <c r="AM4" s="330"/>
      <c r="AN4" s="330"/>
      <c r="AO4" s="2"/>
      <c r="AP4" s="4"/>
      <c r="AQ4" s="2"/>
      <c r="BX4" s="2"/>
    </row>
    <row r="5" spans="1:76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E5" s="2"/>
      <c r="AF5" s="2"/>
      <c r="AH5" s="2"/>
      <c r="AI5" s="2"/>
      <c r="AJ5" s="328"/>
      <c r="AK5" s="328"/>
      <c r="AL5" s="328"/>
      <c r="AM5" s="328"/>
      <c r="AN5" s="328"/>
      <c r="AO5" s="2"/>
      <c r="AP5" s="4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21658647</v>
      </c>
      <c r="H6" s="283" t="s">
        <v>108</v>
      </c>
      <c r="I6" s="283"/>
      <c r="J6" s="64"/>
      <c r="K6" s="143">
        <f>SUM(L12:L96)</f>
        <v>21618674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str">
        <f>IF(AC20&lt;0,"-négatif-")</f>
        <v>-négatif-</v>
      </c>
      <c r="Z6" s="294"/>
      <c r="AA6" s="294"/>
      <c r="AB6" s="294"/>
      <c r="AC6" s="295"/>
      <c r="AD6" s="2"/>
      <c r="AE6" s="2"/>
      <c r="AF6" s="2"/>
      <c r="AH6" s="2"/>
      <c r="AI6" s="327">
        <f>AJ43-AM13</f>
        <v>-1138919</v>
      </c>
      <c r="AJ6" s="327"/>
      <c r="AK6" s="327"/>
      <c r="AL6" s="327"/>
      <c r="AM6" s="327"/>
      <c r="AN6" s="327"/>
      <c r="AO6" s="2"/>
      <c r="AP6" s="4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E7" s="2"/>
      <c r="AF7" s="2"/>
      <c r="AH7" s="2"/>
      <c r="AI7" s="2"/>
      <c r="AJ7" s="328"/>
      <c r="AK7" s="328"/>
      <c r="AL7" s="328"/>
      <c r="AM7" s="328"/>
      <c r="AN7" s="328"/>
      <c r="AO7" s="2"/>
      <c r="AP7" s="4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H8" s="311" t="s">
        <v>118</v>
      </c>
      <c r="AI8" s="311"/>
      <c r="AJ8" s="311"/>
      <c r="AK8" s="311"/>
      <c r="AL8" s="311"/>
      <c r="AM8" s="311"/>
      <c r="AN8" s="311"/>
      <c r="AO8" s="311"/>
      <c r="AQ8" s="311" t="s">
        <v>118</v>
      </c>
      <c r="AR8" s="311"/>
      <c r="AS8" s="311"/>
      <c r="AT8" s="311"/>
      <c r="AU8" s="311"/>
      <c r="AV8" s="311"/>
      <c r="AW8" s="311"/>
      <c r="AX8" s="311"/>
      <c r="AY8" s="311"/>
      <c r="AZ8" s="311"/>
      <c r="BA8" s="311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</row>
    <row r="9" spans="1:76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E9" s="2"/>
      <c r="AF9" s="2"/>
      <c r="AH9" s="2"/>
      <c r="AI9" s="2"/>
      <c r="AJ9" s="2"/>
      <c r="AK9" s="2"/>
      <c r="AL9" s="2"/>
      <c r="AM9" s="2"/>
      <c r="AN9" s="2"/>
      <c r="AO9" s="2"/>
      <c r="AP9" s="4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s="1" customFormat="1" ht="52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36" t="s">
        <v>118</v>
      </c>
      <c r="G10" s="269" t="s">
        <v>80</v>
      </c>
      <c r="H10" s="270"/>
      <c r="I10" s="30" t="s">
        <v>87</v>
      </c>
      <c r="J10" s="136"/>
      <c r="K10" s="271" t="s">
        <v>139</v>
      </c>
      <c r="L10" s="272"/>
      <c r="M10" s="30" t="s">
        <v>87</v>
      </c>
      <c r="N10" s="136"/>
      <c r="O10" s="6" t="s">
        <v>169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337" t="s">
        <v>170</v>
      </c>
      <c r="AF10" s="336"/>
      <c r="AG10" s="125"/>
      <c r="AH10" s="126"/>
      <c r="AI10" s="316" t="s">
        <v>154</v>
      </c>
      <c r="AJ10" s="316"/>
      <c r="AK10" s="12"/>
      <c r="AL10" s="320" t="s">
        <v>159</v>
      </c>
      <c r="AM10" s="320"/>
      <c r="AN10" s="320"/>
      <c r="AO10" s="238"/>
      <c r="AP10" s="240"/>
      <c r="AQ10" s="12"/>
      <c r="AR10" s="317" t="s">
        <v>168</v>
      </c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8"/>
      <c r="BG10" s="318"/>
      <c r="BH10" s="318"/>
      <c r="BI10" s="318"/>
      <c r="BJ10" s="318"/>
      <c r="BK10" s="318"/>
      <c r="BL10" s="318"/>
      <c r="BM10" s="318"/>
      <c r="BN10" s="318"/>
      <c r="BO10" s="318"/>
      <c r="BP10" s="318"/>
      <c r="BQ10" s="318"/>
      <c r="BR10" s="318"/>
      <c r="BS10" s="318"/>
      <c r="BT10" s="318"/>
      <c r="BU10" s="318"/>
      <c r="BV10" s="318"/>
      <c r="BW10" s="319"/>
      <c r="BX10" s="12"/>
    </row>
    <row r="11" spans="1:76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36"/>
      <c r="H11" s="136"/>
      <c r="I11" s="27"/>
      <c r="J11" s="136"/>
      <c r="K11" s="136"/>
      <c r="L11" s="136"/>
      <c r="M11" s="27"/>
      <c r="N11" s="136"/>
      <c r="O11" s="7"/>
      <c r="P11" s="8"/>
      <c r="Q11" s="55"/>
      <c r="R11" s="8"/>
      <c r="S11" s="15"/>
      <c r="T11" s="8"/>
      <c r="U11" s="136"/>
      <c r="V11" s="136"/>
      <c r="W11" s="27"/>
      <c r="X11" s="12"/>
      <c r="Y11" s="7"/>
      <c r="Z11" s="8"/>
      <c r="AA11" s="136"/>
      <c r="AB11" s="8"/>
      <c r="AC11" s="16"/>
      <c r="AD11" s="8"/>
      <c r="AE11" s="8"/>
      <c r="AF11" s="8"/>
      <c r="AH11" s="12"/>
      <c r="AI11" s="12"/>
      <c r="AJ11" s="127"/>
      <c r="AK11" s="12"/>
      <c r="AL11" s="215"/>
      <c r="AM11" s="216"/>
      <c r="AN11" s="217"/>
      <c r="AO11" s="126"/>
      <c r="AP11" s="234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 t="s">
        <v>1</v>
      </c>
      <c r="H12" s="39">
        <v>71701</v>
      </c>
      <c r="I12" s="42" t="s">
        <v>162</v>
      </c>
      <c r="J12" s="23"/>
      <c r="K12" s="90" t="s">
        <v>1</v>
      </c>
      <c r="L12" s="34">
        <v>143292</v>
      </c>
      <c r="M12" s="42" t="s">
        <v>167</v>
      </c>
      <c r="N12" s="2"/>
      <c r="O12" s="31">
        <f t="shared" ref="O12:O76" si="0">L12-H12</f>
        <v>71591</v>
      </c>
      <c r="P12" s="9"/>
      <c r="Q12" s="69" t="str">
        <f t="shared" ref="Q12:Q75" si="1">IF(O12&lt;-100000,"faut m'expliquer!","")</f>
        <v/>
      </c>
      <c r="R12" s="9"/>
      <c r="S12" s="347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-39973</v>
      </c>
      <c r="T12" s="9"/>
      <c r="U12" s="93"/>
      <c r="V12" s="62"/>
      <c r="W12" s="42" t="s">
        <v>153</v>
      </c>
      <c r="X12" s="2"/>
      <c r="Y12" s="32">
        <f t="shared" ref="Y12:Y75" si="2">V12-L12</f>
        <v>-143292</v>
      </c>
      <c r="Z12" s="9"/>
      <c r="AA12" s="69" t="str">
        <f t="shared" ref="AA12:AA75" si="3">IF(Y12&lt;-100000,"faut m'expliquer!","")</f>
        <v>faut m'expliquer!</v>
      </c>
      <c r="AB12" s="9"/>
      <c r="AC12" s="344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-21618674</v>
      </c>
      <c r="AD12" s="9"/>
      <c r="AE12" s="340">
        <f>V12-H12</f>
        <v>-71701</v>
      </c>
      <c r="AF12" s="9"/>
      <c r="AH12" s="2"/>
      <c r="AI12" s="252" t="s">
        <v>134</v>
      </c>
      <c r="AJ12" s="253" t="s">
        <v>133</v>
      </c>
      <c r="AK12" s="2"/>
      <c r="AL12" s="350" t="s">
        <v>155</v>
      </c>
      <c r="AM12" s="351"/>
      <c r="AN12" s="241" t="s">
        <v>156</v>
      </c>
      <c r="AO12" s="126"/>
      <c r="AP12" s="234"/>
      <c r="AQ12" s="2"/>
      <c r="AR12" s="324" t="s">
        <v>157</v>
      </c>
      <c r="AS12" s="321" t="s">
        <v>158</v>
      </c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/>
      <c r="BV12" s="322"/>
      <c r="BW12" s="323"/>
      <c r="BX12" s="2"/>
    </row>
    <row r="13" spans="1:76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 t="s">
        <v>2</v>
      </c>
      <c r="H13" s="39">
        <v>239312</v>
      </c>
      <c r="I13" s="43" t="str">
        <f t="shared" ref="I13:I76" si="4">I12</f>
        <v>22h28</v>
      </c>
      <c r="J13" s="22"/>
      <c r="K13" s="90" t="s">
        <v>2</v>
      </c>
      <c r="L13" s="34">
        <v>281391</v>
      </c>
      <c r="M13" s="43" t="str">
        <f t="shared" ref="M13:M76" si="5">M12</f>
        <v>11h21</v>
      </c>
      <c r="N13" s="2"/>
      <c r="O13" s="31">
        <f t="shared" si="0"/>
        <v>42079</v>
      </c>
      <c r="P13" s="9"/>
      <c r="Q13" s="69" t="str">
        <f>IF(O13&lt;-100000,"faut m'expliquer!","")</f>
        <v/>
      </c>
      <c r="R13" s="9"/>
      <c r="S13" s="348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-281391</v>
      </c>
      <c r="Z13" s="9"/>
      <c r="AA13" s="69" t="str">
        <f t="shared" si="3"/>
        <v>faut m'expliquer!</v>
      </c>
      <c r="AB13" s="9"/>
      <c r="AC13" s="345"/>
      <c r="AD13" s="9"/>
      <c r="AE13" s="340">
        <f>V13-H13</f>
        <v>-239312</v>
      </c>
      <c r="AF13" s="9"/>
      <c r="AH13" s="2"/>
      <c r="AI13" s="254">
        <v>41579</v>
      </c>
      <c r="AJ13" s="255"/>
      <c r="AK13" s="2"/>
      <c r="AL13" s="242">
        <v>41548</v>
      </c>
      <c r="AM13" s="243">
        <v>1138919</v>
      </c>
      <c r="AN13" s="244">
        <f t="shared" ref="AN13:AN43" si="7">AJ13-AM13</f>
        <v>-1138919</v>
      </c>
      <c r="AO13" s="12"/>
      <c r="AP13" s="5"/>
      <c r="AQ13" s="2"/>
      <c r="AR13" s="325"/>
      <c r="AS13" s="223">
        <v>1</v>
      </c>
      <c r="AT13" s="224">
        <v>2</v>
      </c>
      <c r="AU13" s="224">
        <v>3</v>
      </c>
      <c r="AV13" s="224">
        <v>4</v>
      </c>
      <c r="AW13" s="224">
        <v>5</v>
      </c>
      <c r="AX13" s="224">
        <v>6</v>
      </c>
      <c r="AY13" s="224">
        <v>7</v>
      </c>
      <c r="AZ13" s="224">
        <v>8</v>
      </c>
      <c r="BA13" s="224">
        <v>9</v>
      </c>
      <c r="BB13" s="224">
        <v>10</v>
      </c>
      <c r="BC13" s="224">
        <v>11</v>
      </c>
      <c r="BD13" s="224">
        <v>12</v>
      </c>
      <c r="BE13" s="224">
        <v>13</v>
      </c>
      <c r="BF13" s="224">
        <v>14</v>
      </c>
      <c r="BG13" s="224">
        <v>15</v>
      </c>
      <c r="BH13" s="224">
        <v>16</v>
      </c>
      <c r="BI13" s="224">
        <v>17</v>
      </c>
      <c r="BJ13" s="224">
        <v>18</v>
      </c>
      <c r="BK13" s="224">
        <v>19</v>
      </c>
      <c r="BL13" s="224">
        <v>20</v>
      </c>
      <c r="BM13" s="224">
        <v>21</v>
      </c>
      <c r="BN13" s="224">
        <v>22</v>
      </c>
      <c r="BO13" s="224">
        <v>23</v>
      </c>
      <c r="BP13" s="224">
        <v>24</v>
      </c>
      <c r="BQ13" s="224">
        <v>25</v>
      </c>
      <c r="BR13" s="224">
        <v>26</v>
      </c>
      <c r="BS13" s="224">
        <v>27</v>
      </c>
      <c r="BT13" s="224">
        <v>28</v>
      </c>
      <c r="BU13" s="224">
        <v>29</v>
      </c>
      <c r="BV13" s="224">
        <v>30</v>
      </c>
      <c r="BW13" s="225">
        <v>31</v>
      </c>
      <c r="BX13" s="2"/>
    </row>
    <row r="14" spans="1:76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 t="s">
        <v>3</v>
      </c>
      <c r="H14" s="39">
        <v>206470</v>
      </c>
      <c r="I14" s="43" t="str">
        <f t="shared" si="4"/>
        <v>22h28</v>
      </c>
      <c r="J14" s="22"/>
      <c r="K14" s="90" t="s">
        <v>3</v>
      </c>
      <c r="L14" s="34">
        <v>186470</v>
      </c>
      <c r="M14" s="43" t="str">
        <f t="shared" si="5"/>
        <v>11h21</v>
      </c>
      <c r="N14" s="2"/>
      <c r="O14" s="31">
        <f t="shared" si="0"/>
        <v>-20000</v>
      </c>
      <c r="P14" s="9"/>
      <c r="Q14" s="69" t="str">
        <f>IF(O14&lt;-100000,"faut m'expliquer!","")</f>
        <v/>
      </c>
      <c r="R14" s="9"/>
      <c r="S14" s="349"/>
      <c r="T14" s="9"/>
      <c r="U14" s="92"/>
      <c r="V14" s="62"/>
      <c r="W14" s="43" t="str">
        <f t="shared" si="6"/>
        <v>**h**</v>
      </c>
      <c r="X14" s="2"/>
      <c r="Y14" s="32">
        <f t="shared" si="2"/>
        <v>-186470</v>
      </c>
      <c r="Z14" s="9"/>
      <c r="AA14" s="69" t="str">
        <f t="shared" si="3"/>
        <v>faut m'expliquer!</v>
      </c>
      <c r="AB14" s="9"/>
      <c r="AC14" s="346"/>
      <c r="AD14" s="9"/>
      <c r="AE14" s="340">
        <f>V14-H14</f>
        <v>-206470</v>
      </c>
      <c r="AF14" s="9"/>
      <c r="AH14" s="2"/>
      <c r="AI14" s="256">
        <f t="shared" ref="AI14:AI43" si="8">AI13+1</f>
        <v>41580</v>
      </c>
      <c r="AJ14" s="257"/>
      <c r="AK14" s="2"/>
      <c r="AL14" s="245">
        <v>41549</v>
      </c>
      <c r="AM14" s="246">
        <v>1125219</v>
      </c>
      <c r="AN14" s="247">
        <f t="shared" si="7"/>
        <v>-1125219</v>
      </c>
      <c r="AO14" s="12"/>
      <c r="AP14" s="5"/>
      <c r="AQ14" s="2"/>
      <c r="AR14" s="222" t="s">
        <v>1</v>
      </c>
      <c r="AS14" s="341" t="str">
        <f>IF(AE12=0,"=",IF(AE12&gt;0,"+",IF(AE12&lt;0,"-")))</f>
        <v>-</v>
      </c>
      <c r="AT14" s="226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"/>
    </row>
    <row r="15" spans="1:76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 t="s">
        <v>4</v>
      </c>
      <c r="H15" s="39">
        <v>111403</v>
      </c>
      <c r="I15" s="43" t="str">
        <f t="shared" si="4"/>
        <v>22h28</v>
      </c>
      <c r="J15" s="22"/>
      <c r="K15" s="90" t="s">
        <v>4</v>
      </c>
      <c r="L15" s="34">
        <v>129269</v>
      </c>
      <c r="M15" s="43" t="str">
        <f t="shared" si="5"/>
        <v>11h21</v>
      </c>
      <c r="N15" s="2"/>
      <c r="O15" s="31">
        <f t="shared" si="0"/>
        <v>17866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-129269</v>
      </c>
      <c r="Z15" s="9"/>
      <c r="AA15" s="69" t="str">
        <f t="shared" si="3"/>
        <v>faut m'expliquer!</v>
      </c>
      <c r="AB15" s="9"/>
      <c r="AC15" s="2"/>
      <c r="AD15" s="9"/>
      <c r="AE15" s="340">
        <f>V15-H15</f>
        <v>-111403</v>
      </c>
      <c r="AF15" s="9"/>
      <c r="AH15" s="2"/>
      <c r="AI15" s="256">
        <f t="shared" si="8"/>
        <v>41581</v>
      </c>
      <c r="AJ15" s="258"/>
      <c r="AK15" s="2"/>
      <c r="AL15" s="245">
        <v>41550</v>
      </c>
      <c r="AM15" s="248">
        <v>1348251</v>
      </c>
      <c r="AN15" s="247">
        <f t="shared" si="7"/>
        <v>-1348251</v>
      </c>
      <c r="AO15" s="12"/>
      <c r="AP15" s="1"/>
      <c r="AQ15" s="2"/>
      <c r="AR15" s="221" t="s">
        <v>2</v>
      </c>
      <c r="AS15" s="232" t="str">
        <f>IF(AE13=0,"=",IF(AE13&gt;0,"+",IF(AE13&lt;0,"-")))</f>
        <v>-</v>
      </c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"/>
    </row>
    <row r="16" spans="1:76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 t="s">
        <v>5</v>
      </c>
      <c r="H16" s="39">
        <v>1374758</v>
      </c>
      <c r="I16" s="43" t="str">
        <f t="shared" si="4"/>
        <v>22h28</v>
      </c>
      <c r="J16" s="22"/>
      <c r="K16" s="90" t="s">
        <v>5</v>
      </c>
      <c r="L16" s="34">
        <v>1374758</v>
      </c>
      <c r="M16" s="43" t="str">
        <f t="shared" si="5"/>
        <v>11h21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-1374758</v>
      </c>
      <c r="Z16" s="49"/>
      <c r="AA16" s="69" t="str">
        <f t="shared" si="3"/>
        <v>faut m'expliquer!</v>
      </c>
      <c r="AB16" s="49"/>
      <c r="AC16" s="342" t="s">
        <v>92</v>
      </c>
      <c r="AD16" s="9"/>
      <c r="AE16" s="340">
        <f>V16-H16</f>
        <v>-1374758</v>
      </c>
      <c r="AF16" s="9"/>
      <c r="AH16" s="2"/>
      <c r="AI16" s="256">
        <f t="shared" si="8"/>
        <v>41582</v>
      </c>
      <c r="AJ16" s="259"/>
      <c r="AK16" s="2"/>
      <c r="AL16" s="245">
        <v>41551</v>
      </c>
      <c r="AM16" s="249">
        <v>1911843</v>
      </c>
      <c r="AN16" s="247">
        <f t="shared" si="7"/>
        <v>-1911843</v>
      </c>
      <c r="AO16" s="12"/>
      <c r="AP16" s="1"/>
      <c r="AQ16" s="2"/>
      <c r="AR16" s="221" t="s">
        <v>3</v>
      </c>
      <c r="AS16" s="232" t="str">
        <f>IF(AE14=0,"=",IF(AE14&gt;0,"+",IF(AE14&lt;0,"-")))</f>
        <v>-</v>
      </c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28"/>
      <c r="BU16" s="228"/>
      <c r="BV16" s="228"/>
      <c r="BW16" s="228"/>
      <c r="BX16" s="2"/>
    </row>
    <row r="17" spans="1:76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 t="s">
        <v>6</v>
      </c>
      <c r="H17" s="39">
        <v>38723</v>
      </c>
      <c r="I17" s="43" t="str">
        <f t="shared" si="4"/>
        <v>22h28</v>
      </c>
      <c r="J17" s="22"/>
      <c r="K17" s="90" t="s">
        <v>6</v>
      </c>
      <c r="L17" s="34">
        <v>110788</v>
      </c>
      <c r="M17" s="43" t="str">
        <f t="shared" si="5"/>
        <v>11h21</v>
      </c>
      <c r="N17" s="2"/>
      <c r="O17" s="31">
        <f t="shared" si="0"/>
        <v>72065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-110788</v>
      </c>
      <c r="Z17" s="9"/>
      <c r="AA17" s="69" t="str">
        <f t="shared" si="3"/>
        <v>faut m'expliquer!</v>
      </c>
      <c r="AB17" s="9"/>
      <c r="AC17" s="342"/>
      <c r="AD17" s="9"/>
      <c r="AE17" s="340">
        <f>V17-H17</f>
        <v>-38723</v>
      </c>
      <c r="AF17" s="9"/>
      <c r="AH17" s="2"/>
      <c r="AI17" s="256">
        <f t="shared" si="8"/>
        <v>41583</v>
      </c>
      <c r="AJ17" s="259"/>
      <c r="AK17" s="2"/>
      <c r="AL17" s="245">
        <v>41552</v>
      </c>
      <c r="AM17" s="249">
        <v>2445284</v>
      </c>
      <c r="AN17" s="247">
        <f t="shared" si="7"/>
        <v>-2445284</v>
      </c>
      <c r="AO17" s="12"/>
      <c r="AP17" s="1"/>
      <c r="AQ17" s="2"/>
      <c r="AR17" s="221" t="s">
        <v>4</v>
      </c>
      <c r="AS17" s="232" t="str">
        <f>IF(AE15=0,"=",IF(AE15&gt;0,"+",IF(AE15&lt;0,"-")))</f>
        <v>-</v>
      </c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"/>
    </row>
    <row r="18" spans="1:76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 t="s">
        <v>7</v>
      </c>
      <c r="H18" s="39">
        <v>74139</v>
      </c>
      <c r="I18" s="43" t="str">
        <f t="shared" si="4"/>
        <v>22h28</v>
      </c>
      <c r="J18" s="22"/>
      <c r="K18" s="90" t="s">
        <v>7</v>
      </c>
      <c r="L18" s="34">
        <v>90302</v>
      </c>
      <c r="M18" s="43" t="str">
        <f t="shared" si="5"/>
        <v>11h21</v>
      </c>
      <c r="N18" s="2"/>
      <c r="O18" s="31">
        <f t="shared" si="0"/>
        <v>16163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-90302</v>
      </c>
      <c r="Z18" s="9"/>
      <c r="AA18" s="69" t="str">
        <f t="shared" si="3"/>
        <v/>
      </c>
      <c r="AB18" s="9"/>
      <c r="AC18" s="342"/>
      <c r="AD18" s="9"/>
      <c r="AE18" s="340">
        <f>V18-H18</f>
        <v>-74139</v>
      </c>
      <c r="AF18" s="9"/>
      <c r="AH18" s="2"/>
      <c r="AI18" s="256">
        <f t="shared" si="8"/>
        <v>41584</v>
      </c>
      <c r="AJ18" s="259"/>
      <c r="AK18" s="2"/>
      <c r="AL18" s="245">
        <v>41553</v>
      </c>
      <c r="AM18" s="249">
        <v>2899552</v>
      </c>
      <c r="AN18" s="247">
        <f t="shared" si="7"/>
        <v>-2899552</v>
      </c>
      <c r="AO18" s="12"/>
      <c r="AP18" s="1"/>
      <c r="AQ18" s="2"/>
      <c r="AR18" s="221" t="s">
        <v>5</v>
      </c>
      <c r="AS18" s="232" t="str">
        <f>IF(AE16=0,"=",IF(AE16&gt;0,"+",IF(AE16&lt;0,"-")))</f>
        <v>-</v>
      </c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"/>
    </row>
    <row r="19" spans="1:76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 t="s">
        <v>8</v>
      </c>
      <c r="H19" s="39">
        <v>341629</v>
      </c>
      <c r="I19" s="43" t="str">
        <f t="shared" si="4"/>
        <v>22h28</v>
      </c>
      <c r="J19" s="22"/>
      <c r="K19" s="90" t="s">
        <v>8</v>
      </c>
      <c r="L19" s="34">
        <v>434129</v>
      </c>
      <c r="M19" s="43" t="str">
        <f t="shared" si="5"/>
        <v>11h21</v>
      </c>
      <c r="N19" s="2"/>
      <c r="O19" s="31">
        <f t="shared" si="0"/>
        <v>92500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-434129</v>
      </c>
      <c r="Z19" s="9"/>
      <c r="AA19" s="69" t="str">
        <f t="shared" si="3"/>
        <v>faut m'expliquer!</v>
      </c>
      <c r="AB19" s="9"/>
      <c r="AC19" s="49"/>
      <c r="AD19" s="9"/>
      <c r="AE19" s="340">
        <f>V19-H19</f>
        <v>-341629</v>
      </c>
      <c r="AF19" s="9"/>
      <c r="AH19" s="2"/>
      <c r="AI19" s="256">
        <f t="shared" si="8"/>
        <v>41585</v>
      </c>
      <c r="AJ19" s="259"/>
      <c r="AK19" s="2"/>
      <c r="AL19" s="245">
        <v>41554</v>
      </c>
      <c r="AM19" s="249">
        <v>3272169</v>
      </c>
      <c r="AN19" s="247">
        <f t="shared" si="7"/>
        <v>-3272169</v>
      </c>
      <c r="AO19" s="12"/>
      <c r="AP19" s="1"/>
      <c r="AQ19" s="2"/>
      <c r="AR19" s="221" t="s">
        <v>6</v>
      </c>
      <c r="AS19" s="232" t="str">
        <f>IF(AE17=0,"=",IF(AE17&gt;0,"+",IF(AE17&lt;0,"-")))</f>
        <v>-</v>
      </c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"/>
    </row>
    <row r="20" spans="1:76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 t="s">
        <v>9</v>
      </c>
      <c r="H20" s="39">
        <v>11162</v>
      </c>
      <c r="I20" s="43" t="str">
        <f t="shared" si="4"/>
        <v>22h28</v>
      </c>
      <c r="J20" s="22"/>
      <c r="K20" s="90" t="s">
        <v>9</v>
      </c>
      <c r="L20" s="34">
        <v>7330</v>
      </c>
      <c r="M20" s="43" t="str">
        <f t="shared" si="5"/>
        <v>11h21</v>
      </c>
      <c r="N20" s="2"/>
      <c r="O20" s="31">
        <f t="shared" si="0"/>
        <v>-3832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-7330</v>
      </c>
      <c r="Z20" s="49"/>
      <c r="AA20" s="69" t="str">
        <f t="shared" si="3"/>
        <v/>
      </c>
      <c r="AB20" s="49"/>
      <c r="AC20" s="343">
        <f>S12+AC12</f>
        <v>-21658647</v>
      </c>
      <c r="AD20" s="9"/>
      <c r="AE20" s="340">
        <f>V20-H20</f>
        <v>-11162</v>
      </c>
      <c r="AF20" s="9"/>
      <c r="AH20" s="2"/>
      <c r="AI20" s="256">
        <f t="shared" si="8"/>
        <v>41586</v>
      </c>
      <c r="AJ20" s="259"/>
      <c r="AK20" s="2"/>
      <c r="AL20" s="245">
        <v>41555</v>
      </c>
      <c r="AM20" s="249">
        <v>3087697</v>
      </c>
      <c r="AN20" s="247">
        <f t="shared" si="7"/>
        <v>-3087697</v>
      </c>
      <c r="AO20" s="12"/>
      <c r="AP20" s="1"/>
      <c r="AQ20" s="2"/>
      <c r="AR20" s="221" t="s">
        <v>7</v>
      </c>
      <c r="AS20" s="232" t="str">
        <f>IF(AE18=0,"=",IF(AE18&gt;0,"+",IF(AE18&lt;0,"-")))</f>
        <v>-</v>
      </c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  <c r="BV20" s="228"/>
      <c r="BW20" s="228"/>
      <c r="BX20" s="2"/>
    </row>
    <row r="21" spans="1:76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 t="s">
        <v>10</v>
      </c>
      <c r="H21" s="39">
        <v>87724</v>
      </c>
      <c r="I21" s="43" t="str">
        <f t="shared" si="4"/>
        <v>22h28</v>
      </c>
      <c r="J21" s="22"/>
      <c r="K21" s="90" t="s">
        <v>10</v>
      </c>
      <c r="L21" s="34">
        <v>97724</v>
      </c>
      <c r="M21" s="43" t="str">
        <f t="shared" si="5"/>
        <v>11h21</v>
      </c>
      <c r="N21" s="2"/>
      <c r="O21" s="31">
        <f t="shared" si="0"/>
        <v>10000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-97724</v>
      </c>
      <c r="Z21" s="9"/>
      <c r="AA21" s="69" t="str">
        <f t="shared" si="3"/>
        <v/>
      </c>
      <c r="AB21" s="9"/>
      <c r="AC21" s="343"/>
      <c r="AD21" s="9"/>
      <c r="AE21" s="340">
        <f>V21-H21</f>
        <v>-87724</v>
      </c>
      <c r="AF21" s="9"/>
      <c r="AH21" s="2"/>
      <c r="AI21" s="256">
        <f t="shared" si="8"/>
        <v>41587</v>
      </c>
      <c r="AJ21" s="259"/>
      <c r="AK21" s="2"/>
      <c r="AL21" s="245">
        <v>41556</v>
      </c>
      <c r="AM21" s="249">
        <v>3453566</v>
      </c>
      <c r="AN21" s="247">
        <f t="shared" si="7"/>
        <v>-3453566</v>
      </c>
      <c r="AO21" s="12"/>
      <c r="AP21" s="1"/>
      <c r="AQ21" s="2"/>
      <c r="AR21" s="221" t="s">
        <v>8</v>
      </c>
      <c r="AS21" s="232" t="str">
        <f>IF(AE19=0,"=",IF(AE19&gt;0,"+",IF(AE19&lt;0,"-")))</f>
        <v>-</v>
      </c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"/>
    </row>
    <row r="22" spans="1:76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 t="s">
        <v>11</v>
      </c>
      <c r="H22" s="39">
        <v>140171</v>
      </c>
      <c r="I22" s="43" t="str">
        <f t="shared" si="4"/>
        <v>22h28</v>
      </c>
      <c r="J22" s="22"/>
      <c r="K22" s="90" t="s">
        <v>11</v>
      </c>
      <c r="L22" s="34">
        <v>55434</v>
      </c>
      <c r="M22" s="43" t="str">
        <f t="shared" si="5"/>
        <v>11h21</v>
      </c>
      <c r="N22" s="2"/>
      <c r="O22" s="31">
        <f t="shared" si="0"/>
        <v>-84737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-55434</v>
      </c>
      <c r="Z22" s="9"/>
      <c r="AA22" s="69" t="str">
        <f t="shared" si="3"/>
        <v/>
      </c>
      <c r="AB22" s="9"/>
      <c r="AC22" s="343"/>
      <c r="AD22" s="9"/>
      <c r="AE22" s="340">
        <f>V22-H22</f>
        <v>-140171</v>
      </c>
      <c r="AF22" s="9"/>
      <c r="AH22" s="2"/>
      <c r="AI22" s="256">
        <f t="shared" si="8"/>
        <v>41588</v>
      </c>
      <c r="AJ22" s="259"/>
      <c r="AK22" s="2"/>
      <c r="AL22" s="245">
        <v>41557</v>
      </c>
      <c r="AM22" s="249">
        <v>3434220</v>
      </c>
      <c r="AN22" s="247">
        <f t="shared" si="7"/>
        <v>-3434220</v>
      </c>
      <c r="AO22" s="12"/>
      <c r="AP22" s="1"/>
      <c r="AQ22" s="2"/>
      <c r="AR22" s="221" t="s">
        <v>9</v>
      </c>
      <c r="AS22" s="232" t="str">
        <f>IF(AE20=0,"=",IF(AE20&gt;0,"+",IF(AE20&lt;0,"-")))</f>
        <v>-</v>
      </c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28"/>
      <c r="BU22" s="228"/>
      <c r="BV22" s="228"/>
      <c r="BW22" s="228"/>
      <c r="BX22" s="2"/>
    </row>
    <row r="23" spans="1:76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 t="s">
        <v>12</v>
      </c>
      <c r="H23" s="39">
        <v>340090</v>
      </c>
      <c r="I23" s="43" t="str">
        <f t="shared" si="4"/>
        <v>22h28</v>
      </c>
      <c r="J23" s="22"/>
      <c r="K23" s="90" t="s">
        <v>12</v>
      </c>
      <c r="L23" s="34">
        <v>272072</v>
      </c>
      <c r="M23" s="43" t="str">
        <f t="shared" si="5"/>
        <v>11h21</v>
      </c>
      <c r="N23" s="2"/>
      <c r="O23" s="31">
        <f t="shared" si="0"/>
        <v>-68018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-272072</v>
      </c>
      <c r="Z23" s="9"/>
      <c r="AA23" s="69" t="str">
        <f t="shared" si="3"/>
        <v>faut m'expliquer!</v>
      </c>
      <c r="AB23" s="9"/>
      <c r="AC23" s="49"/>
      <c r="AD23" s="9"/>
      <c r="AE23" s="340">
        <f>V23-H23</f>
        <v>-340090</v>
      </c>
      <c r="AF23" s="9"/>
      <c r="AH23" s="2"/>
      <c r="AI23" s="256">
        <f t="shared" si="8"/>
        <v>41589</v>
      </c>
      <c r="AJ23" s="259"/>
      <c r="AK23" s="2"/>
      <c r="AL23" s="245">
        <v>41558</v>
      </c>
      <c r="AM23" s="249">
        <v>3985053</v>
      </c>
      <c r="AN23" s="247">
        <f t="shared" si="7"/>
        <v>-3985053</v>
      </c>
      <c r="AO23" s="12"/>
      <c r="AP23" s="1"/>
      <c r="AQ23" s="2"/>
      <c r="AR23" s="221" t="s">
        <v>10</v>
      </c>
      <c r="AS23" s="232" t="str">
        <f>IF(AE21=0,"=",IF(AE21&gt;0,"+",IF(AE21&lt;0,"-")))</f>
        <v>-</v>
      </c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"/>
    </row>
    <row r="24" spans="1:76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 t="s">
        <v>13</v>
      </c>
      <c r="H24" s="39">
        <v>69567</v>
      </c>
      <c r="I24" s="43" t="str">
        <f t="shared" si="4"/>
        <v>22h28</v>
      </c>
      <c r="J24" s="22"/>
      <c r="K24" s="90" t="s">
        <v>13</v>
      </c>
      <c r="L24" s="34">
        <v>105550</v>
      </c>
      <c r="M24" s="43" t="str">
        <f t="shared" si="5"/>
        <v>11h21</v>
      </c>
      <c r="N24" s="2"/>
      <c r="O24" s="31">
        <f t="shared" si="0"/>
        <v>35983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-105550</v>
      </c>
      <c r="Z24" s="9"/>
      <c r="AA24" s="69" t="str">
        <f t="shared" si="3"/>
        <v>faut m'expliquer!</v>
      </c>
      <c r="AB24" s="9"/>
      <c r="AC24" s="49"/>
      <c r="AD24" s="9"/>
      <c r="AE24" s="340">
        <f>V24-H24</f>
        <v>-69567</v>
      </c>
      <c r="AF24" s="9"/>
      <c r="AH24" s="2"/>
      <c r="AI24" s="256">
        <f t="shared" si="8"/>
        <v>41590</v>
      </c>
      <c r="AJ24" s="259"/>
      <c r="AK24" s="2"/>
      <c r="AL24" s="245">
        <v>41559</v>
      </c>
      <c r="AM24" s="249">
        <v>4857978</v>
      </c>
      <c r="AN24" s="247">
        <f t="shared" si="7"/>
        <v>-4857978</v>
      </c>
      <c r="AO24" s="12"/>
      <c r="AP24" s="1"/>
      <c r="AQ24" s="2"/>
      <c r="AR24" s="221" t="s">
        <v>11</v>
      </c>
      <c r="AS24" s="232" t="str">
        <f>IF(AE22=0,"=",IF(AE22&gt;0,"+",IF(AE22&lt;0,"-")))</f>
        <v>-</v>
      </c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"/>
    </row>
    <row r="25" spans="1:76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 t="s">
        <v>14</v>
      </c>
      <c r="H25" s="39">
        <v>144501</v>
      </c>
      <c r="I25" s="43" t="str">
        <f t="shared" si="4"/>
        <v>22h28</v>
      </c>
      <c r="J25" s="22"/>
      <c r="K25" s="90" t="s">
        <v>14</v>
      </c>
      <c r="L25" s="34">
        <v>197773</v>
      </c>
      <c r="M25" s="43" t="str">
        <f t="shared" si="5"/>
        <v>11h21</v>
      </c>
      <c r="N25" s="2"/>
      <c r="O25" s="31">
        <f t="shared" si="0"/>
        <v>53272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-197773</v>
      </c>
      <c r="Z25" s="9"/>
      <c r="AA25" s="69" t="str">
        <f t="shared" si="3"/>
        <v>faut m'expliquer!</v>
      </c>
      <c r="AB25" s="9"/>
      <c r="AC25" s="49"/>
      <c r="AD25" s="9"/>
      <c r="AE25" s="340">
        <f>V25-H25</f>
        <v>-144501</v>
      </c>
      <c r="AF25" s="9"/>
      <c r="AH25" s="2"/>
      <c r="AI25" s="256">
        <f t="shared" si="8"/>
        <v>41591</v>
      </c>
      <c r="AJ25" s="259"/>
      <c r="AK25" s="2"/>
      <c r="AL25" s="245">
        <v>41560</v>
      </c>
      <c r="AM25" s="249">
        <v>5491315</v>
      </c>
      <c r="AN25" s="247">
        <f t="shared" si="7"/>
        <v>-5491315</v>
      </c>
      <c r="AO25" s="12"/>
      <c r="AP25" s="1"/>
      <c r="AQ25" s="2"/>
      <c r="AR25" s="221" t="s">
        <v>12</v>
      </c>
      <c r="AS25" s="232" t="str">
        <f>IF(AE23=0,"=",IF(AE23&gt;0,"+",IF(AE23&lt;0,"-")))</f>
        <v>-</v>
      </c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"/>
    </row>
    <row r="26" spans="1:76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 t="s">
        <v>15</v>
      </c>
      <c r="H26" s="39">
        <v>35642</v>
      </c>
      <c r="I26" s="43" t="str">
        <f t="shared" si="4"/>
        <v>22h28</v>
      </c>
      <c r="J26" s="22"/>
      <c r="K26" s="90" t="s">
        <v>15</v>
      </c>
      <c r="L26" s="34">
        <v>23193</v>
      </c>
      <c r="M26" s="43" t="str">
        <f t="shared" si="5"/>
        <v>11h21</v>
      </c>
      <c r="N26" s="2"/>
      <c r="O26" s="31">
        <f t="shared" si="0"/>
        <v>-12449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-23193</v>
      </c>
      <c r="Z26" s="9"/>
      <c r="AA26" s="69" t="str">
        <f t="shared" si="3"/>
        <v/>
      </c>
      <c r="AB26" s="9"/>
      <c r="AC26" s="49"/>
      <c r="AD26" s="9"/>
      <c r="AE26" s="340">
        <f>V26-H26</f>
        <v>-35642</v>
      </c>
      <c r="AF26" s="9"/>
      <c r="AH26" s="2"/>
      <c r="AI26" s="256">
        <f t="shared" si="8"/>
        <v>41592</v>
      </c>
      <c r="AJ26" s="259"/>
      <c r="AK26" s="2"/>
      <c r="AL26" s="245">
        <v>41561</v>
      </c>
      <c r="AM26" s="249">
        <v>5586089</v>
      </c>
      <c r="AN26" s="247">
        <f t="shared" si="7"/>
        <v>-5586089</v>
      </c>
      <c r="AO26" s="12"/>
      <c r="AP26" s="1"/>
      <c r="AQ26" s="2"/>
      <c r="AR26" s="221" t="s">
        <v>13</v>
      </c>
      <c r="AS26" s="232" t="str">
        <f>IF(AE24=0,"=",IF(AE24&gt;0,"+",IF(AE24&lt;0,"-")))</f>
        <v>-</v>
      </c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"/>
    </row>
    <row r="27" spans="1:76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 t="s">
        <v>16</v>
      </c>
      <c r="H27" s="39">
        <v>21541</v>
      </c>
      <c r="I27" s="43" t="str">
        <f t="shared" si="4"/>
        <v>22h28</v>
      </c>
      <c r="J27" s="22"/>
      <c r="K27" s="90" t="s">
        <v>16</v>
      </c>
      <c r="L27" s="34">
        <v>11599</v>
      </c>
      <c r="M27" s="43" t="str">
        <f t="shared" si="5"/>
        <v>11h21</v>
      </c>
      <c r="N27" s="2"/>
      <c r="O27" s="31">
        <f t="shared" si="0"/>
        <v>-9942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-11599</v>
      </c>
      <c r="Z27" s="9"/>
      <c r="AA27" s="69" t="str">
        <f t="shared" si="3"/>
        <v/>
      </c>
      <c r="AB27" s="9"/>
      <c r="AC27" s="49"/>
      <c r="AD27" s="9"/>
      <c r="AE27" s="340">
        <f>V27-H27</f>
        <v>-21541</v>
      </c>
      <c r="AF27" s="9"/>
      <c r="AH27" s="2"/>
      <c r="AI27" s="256">
        <f t="shared" si="8"/>
        <v>41593</v>
      </c>
      <c r="AJ27" s="259"/>
      <c r="AK27" s="2"/>
      <c r="AL27" s="245">
        <v>41562</v>
      </c>
      <c r="AM27" s="249">
        <v>6717789</v>
      </c>
      <c r="AN27" s="247">
        <f t="shared" si="7"/>
        <v>-6717789</v>
      </c>
      <c r="AO27" s="12"/>
      <c r="AP27" s="1"/>
      <c r="AQ27" s="2"/>
      <c r="AR27" s="221" t="s">
        <v>14</v>
      </c>
      <c r="AS27" s="232" t="str">
        <f>IF(AE25=0,"=",IF(AE25&gt;0,"+",IF(AE25&lt;0,"-")))</f>
        <v>-</v>
      </c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"/>
    </row>
    <row r="28" spans="1:76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 t="s">
        <v>17</v>
      </c>
      <c r="H28" s="39">
        <v>2500</v>
      </c>
      <c r="I28" s="43" t="str">
        <f t="shared" si="4"/>
        <v>22h28</v>
      </c>
      <c r="J28" s="22"/>
      <c r="K28" s="90" t="s">
        <v>17</v>
      </c>
      <c r="L28" s="34">
        <v>2500</v>
      </c>
      <c r="M28" s="43" t="str">
        <f t="shared" si="5"/>
        <v>11h21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-2500</v>
      </c>
      <c r="Z28" s="9"/>
      <c r="AA28" s="69" t="str">
        <f t="shared" si="3"/>
        <v/>
      </c>
      <c r="AB28" s="9"/>
      <c r="AC28" s="49"/>
      <c r="AD28" s="9"/>
      <c r="AE28" s="340">
        <f>V28-H28</f>
        <v>-2500</v>
      </c>
      <c r="AF28" s="9"/>
      <c r="AH28" s="2"/>
      <c r="AI28" s="256">
        <f t="shared" si="8"/>
        <v>41594</v>
      </c>
      <c r="AJ28" s="259"/>
      <c r="AK28" s="2"/>
      <c r="AL28" s="245">
        <v>41563</v>
      </c>
      <c r="AM28" s="249">
        <v>6469276</v>
      </c>
      <c r="AN28" s="247">
        <f t="shared" si="7"/>
        <v>-6469276</v>
      </c>
      <c r="AO28" s="12"/>
      <c r="AP28" s="1"/>
      <c r="AQ28" s="2"/>
      <c r="AR28" s="221" t="s">
        <v>15</v>
      </c>
      <c r="AS28" s="232" t="str">
        <f>IF(AE26=0,"=",IF(AE26&gt;0,"+",IF(AE26&lt;0,"-")))</f>
        <v>-</v>
      </c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"/>
    </row>
    <row r="29" spans="1:76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 t="s">
        <v>18</v>
      </c>
      <c r="H29" s="39">
        <v>45123</v>
      </c>
      <c r="I29" s="43" t="str">
        <f t="shared" si="4"/>
        <v>22h28</v>
      </c>
      <c r="J29" s="22"/>
      <c r="K29" s="90" t="s">
        <v>18</v>
      </c>
      <c r="L29" s="34">
        <v>76158</v>
      </c>
      <c r="M29" s="43" t="str">
        <f t="shared" si="5"/>
        <v>11h21</v>
      </c>
      <c r="N29" s="2"/>
      <c r="O29" s="31">
        <f t="shared" si="0"/>
        <v>31035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-76158</v>
      </c>
      <c r="Z29" s="9"/>
      <c r="AA29" s="69" t="str">
        <f t="shared" si="3"/>
        <v/>
      </c>
      <c r="AB29" s="9"/>
      <c r="AC29" s="49"/>
      <c r="AD29" s="9"/>
      <c r="AE29" s="340">
        <f>V29-H29</f>
        <v>-45123</v>
      </c>
      <c r="AF29" s="9"/>
      <c r="AH29" s="2"/>
      <c r="AI29" s="256">
        <f t="shared" si="8"/>
        <v>41595</v>
      </c>
      <c r="AJ29" s="259"/>
      <c r="AK29" s="2"/>
      <c r="AL29" s="245">
        <v>41564</v>
      </c>
      <c r="AM29" s="249">
        <v>7425346</v>
      </c>
      <c r="AN29" s="247">
        <f t="shared" si="7"/>
        <v>-7425346</v>
      </c>
      <c r="AO29" s="12"/>
      <c r="AP29" s="1"/>
      <c r="AQ29" s="2"/>
      <c r="AR29" s="221" t="s">
        <v>16</v>
      </c>
      <c r="AS29" s="232" t="str">
        <f>IF(AE27=0,"=",IF(AE27&gt;0,"+",IF(AE27&lt;0,"-")))</f>
        <v>-</v>
      </c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"/>
    </row>
    <row r="30" spans="1:76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 t="s">
        <v>19</v>
      </c>
      <c r="H30" s="39">
        <v>1122128</v>
      </c>
      <c r="I30" s="43" t="str">
        <f t="shared" si="4"/>
        <v>22h28</v>
      </c>
      <c r="J30" s="22"/>
      <c r="K30" s="90" t="s">
        <v>19</v>
      </c>
      <c r="L30" s="34">
        <v>1105907</v>
      </c>
      <c r="M30" s="43" t="str">
        <f t="shared" si="5"/>
        <v>11h21</v>
      </c>
      <c r="N30" s="2"/>
      <c r="O30" s="31">
        <f t="shared" si="0"/>
        <v>-16221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-1105907</v>
      </c>
      <c r="Z30" s="9"/>
      <c r="AA30" s="69" t="str">
        <f t="shared" si="3"/>
        <v>faut m'expliquer!</v>
      </c>
      <c r="AB30" s="9"/>
      <c r="AC30" s="49"/>
      <c r="AD30" s="9"/>
      <c r="AE30" s="340">
        <f>V30-H30</f>
        <v>-1122128</v>
      </c>
      <c r="AF30" s="9"/>
      <c r="AH30" s="2"/>
      <c r="AI30" s="256">
        <f t="shared" si="8"/>
        <v>41596</v>
      </c>
      <c r="AJ30" s="259"/>
      <c r="AK30" s="2"/>
      <c r="AL30" s="245">
        <v>41565</v>
      </c>
      <c r="AM30" s="249">
        <v>8793609</v>
      </c>
      <c r="AN30" s="247">
        <f t="shared" si="7"/>
        <v>-8793609</v>
      </c>
      <c r="AO30" s="12"/>
      <c r="AP30" s="1"/>
      <c r="AQ30" s="2"/>
      <c r="AR30" s="221" t="s">
        <v>17</v>
      </c>
      <c r="AS30" s="232" t="str">
        <f>IF(AE28=0,"=",IF(AE28&gt;0,"+",IF(AE28&lt;0,"-")))</f>
        <v>-</v>
      </c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28"/>
      <c r="BU30" s="228"/>
      <c r="BV30" s="228"/>
      <c r="BW30" s="228"/>
      <c r="BX30" s="2"/>
    </row>
    <row r="31" spans="1:76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 t="s">
        <v>20</v>
      </c>
      <c r="H31" s="39">
        <v>1081955</v>
      </c>
      <c r="I31" s="43" t="str">
        <f t="shared" si="4"/>
        <v>22h28</v>
      </c>
      <c r="J31" s="22"/>
      <c r="K31" s="90" t="s">
        <v>20</v>
      </c>
      <c r="L31" s="34">
        <v>1081955</v>
      </c>
      <c r="M31" s="43" t="str">
        <f t="shared" si="5"/>
        <v>11h21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-1081955</v>
      </c>
      <c r="Z31" s="9"/>
      <c r="AA31" s="69" t="str">
        <f t="shared" si="3"/>
        <v>faut m'expliquer!</v>
      </c>
      <c r="AB31" s="9"/>
      <c r="AC31" s="49"/>
      <c r="AD31" s="9"/>
      <c r="AE31" s="340">
        <f>V31-H31</f>
        <v>-1081955</v>
      </c>
      <c r="AF31" s="9"/>
      <c r="AH31" s="2"/>
      <c r="AI31" s="256">
        <f t="shared" si="8"/>
        <v>41597</v>
      </c>
      <c r="AJ31" s="259"/>
      <c r="AK31" s="2"/>
      <c r="AL31" s="245">
        <v>41566</v>
      </c>
      <c r="AM31" s="249">
        <v>10248061</v>
      </c>
      <c r="AN31" s="247">
        <f t="shared" si="7"/>
        <v>-10248061</v>
      </c>
      <c r="AO31" s="12"/>
      <c r="AP31" s="1"/>
      <c r="AQ31" s="2"/>
      <c r="AR31" s="221" t="s">
        <v>18</v>
      </c>
      <c r="AS31" s="232" t="str">
        <f>IF(AE29=0,"=",IF(AE29&gt;0,"+",IF(AE29&lt;0,"-")))</f>
        <v>-</v>
      </c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"/>
    </row>
    <row r="32" spans="1:76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 t="s">
        <v>21</v>
      </c>
      <c r="H32" s="39">
        <v>435153</v>
      </c>
      <c r="I32" s="43" t="str">
        <f t="shared" si="4"/>
        <v>22h28</v>
      </c>
      <c r="J32" s="22"/>
      <c r="K32" s="90" t="s">
        <v>21</v>
      </c>
      <c r="L32" s="34">
        <v>364402</v>
      </c>
      <c r="M32" s="43" t="str">
        <f t="shared" si="5"/>
        <v>11h21</v>
      </c>
      <c r="N32" s="2"/>
      <c r="O32" s="31">
        <f t="shared" si="0"/>
        <v>-70751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-364402</v>
      </c>
      <c r="Z32" s="9"/>
      <c r="AA32" s="69" t="str">
        <f t="shared" si="3"/>
        <v>faut m'expliquer!</v>
      </c>
      <c r="AB32" s="9"/>
      <c r="AC32" s="49"/>
      <c r="AD32" s="9"/>
      <c r="AE32" s="340">
        <f>V32-H32</f>
        <v>-435153</v>
      </c>
      <c r="AF32" s="9"/>
      <c r="AH32" s="2"/>
      <c r="AI32" s="256">
        <f t="shared" si="8"/>
        <v>41598</v>
      </c>
      <c r="AJ32" s="259"/>
      <c r="AK32" s="2"/>
      <c r="AL32" s="245">
        <v>41567</v>
      </c>
      <c r="AM32" s="249">
        <v>11497330</v>
      </c>
      <c r="AN32" s="247">
        <f t="shared" si="7"/>
        <v>-11497330</v>
      </c>
      <c r="AO32" s="12"/>
      <c r="AP32" s="1"/>
      <c r="AQ32" s="2"/>
      <c r="AR32" s="221" t="s">
        <v>19</v>
      </c>
      <c r="AS32" s="232" t="str">
        <f>IF(AE30=0,"=",IF(AE30&gt;0,"+",IF(AE30&lt;0,"-")))</f>
        <v>-</v>
      </c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28"/>
      <c r="BU32" s="228"/>
      <c r="BV32" s="228"/>
      <c r="BW32" s="228"/>
      <c r="BX32" s="2"/>
    </row>
    <row r="33" spans="1:76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 t="s">
        <v>22</v>
      </c>
      <c r="H33" s="39">
        <v>310615</v>
      </c>
      <c r="I33" s="43" t="str">
        <f t="shared" si="4"/>
        <v>22h28</v>
      </c>
      <c r="J33" s="22"/>
      <c r="K33" s="90" t="s">
        <v>22</v>
      </c>
      <c r="L33" s="34">
        <v>330615</v>
      </c>
      <c r="M33" s="43" t="str">
        <f t="shared" si="5"/>
        <v>11h21</v>
      </c>
      <c r="N33" s="2"/>
      <c r="O33" s="31">
        <f t="shared" si="0"/>
        <v>20000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-330615</v>
      </c>
      <c r="Z33" s="9"/>
      <c r="AA33" s="69" t="str">
        <f t="shared" si="3"/>
        <v>faut m'expliquer!</v>
      </c>
      <c r="AB33" s="9"/>
      <c r="AC33" s="49"/>
      <c r="AD33" s="9"/>
      <c r="AE33" s="340">
        <f>V33-H33</f>
        <v>-310615</v>
      </c>
      <c r="AF33" s="9"/>
      <c r="AH33" s="2"/>
      <c r="AI33" s="256">
        <f t="shared" si="8"/>
        <v>41599</v>
      </c>
      <c r="AJ33" s="259"/>
      <c r="AK33" s="2"/>
      <c r="AL33" s="245">
        <v>41568</v>
      </c>
      <c r="AM33" s="250">
        <v>12505534</v>
      </c>
      <c r="AN33" s="247">
        <f t="shared" si="7"/>
        <v>-12505534</v>
      </c>
      <c r="AO33" s="12"/>
      <c r="AP33" s="1"/>
      <c r="AQ33" s="2"/>
      <c r="AR33" s="221" t="s">
        <v>20</v>
      </c>
      <c r="AS33" s="232" t="str">
        <f>IF(AE31=0,"=",IF(AE31&gt;0,"+",IF(AE31&lt;0,"-")))</f>
        <v>-</v>
      </c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"/>
    </row>
    <row r="34" spans="1:76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 t="s">
        <v>93</v>
      </c>
      <c r="H34" s="39">
        <v>152749</v>
      </c>
      <c r="I34" s="43" t="str">
        <f t="shared" si="4"/>
        <v>22h28</v>
      </c>
      <c r="J34" s="22"/>
      <c r="K34" s="90" t="s">
        <v>93</v>
      </c>
      <c r="L34" s="34">
        <v>152749</v>
      </c>
      <c r="M34" s="43" t="str">
        <f t="shared" si="5"/>
        <v>11h21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-152749</v>
      </c>
      <c r="Z34" s="9"/>
      <c r="AA34" s="69" t="str">
        <f t="shared" si="3"/>
        <v>faut m'expliquer!</v>
      </c>
      <c r="AB34" s="9"/>
      <c r="AC34" s="49"/>
      <c r="AD34" s="9"/>
      <c r="AE34" s="340">
        <f>V34-H34</f>
        <v>-152749</v>
      </c>
      <c r="AF34" s="9"/>
      <c r="AH34" s="2"/>
      <c r="AI34" s="256">
        <f t="shared" si="8"/>
        <v>41600</v>
      </c>
      <c r="AJ34" s="259"/>
      <c r="AK34" s="2"/>
      <c r="AL34" s="245">
        <v>41569</v>
      </c>
      <c r="AM34" s="251">
        <v>14580261</v>
      </c>
      <c r="AN34" s="247">
        <f t="shared" si="7"/>
        <v>-14580261</v>
      </c>
      <c r="AO34" s="12"/>
      <c r="AP34" s="1"/>
      <c r="AQ34" s="2"/>
      <c r="AR34" s="221" t="s">
        <v>21</v>
      </c>
      <c r="AS34" s="232" t="str">
        <f>IF(AE32=0,"=",IF(AE32&gt;0,"+",IF(AE32&lt;0,"-")))</f>
        <v>-</v>
      </c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"/>
    </row>
    <row r="35" spans="1:76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 t="s">
        <v>23</v>
      </c>
      <c r="H35" s="39">
        <v>552138</v>
      </c>
      <c r="I35" s="43" t="str">
        <f t="shared" si="4"/>
        <v>22h28</v>
      </c>
      <c r="J35" s="22"/>
      <c r="K35" s="90" t="s">
        <v>23</v>
      </c>
      <c r="L35" s="34">
        <v>353369</v>
      </c>
      <c r="M35" s="43" t="str">
        <f t="shared" si="5"/>
        <v>11h21</v>
      </c>
      <c r="N35" s="2"/>
      <c r="O35" s="31">
        <f t="shared" si="0"/>
        <v>-198769</v>
      </c>
      <c r="P35" s="9"/>
      <c r="Q35" s="69" t="str">
        <f t="shared" si="1"/>
        <v>faut m'expliquer!</v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-353369</v>
      </c>
      <c r="Z35" s="9"/>
      <c r="AA35" s="69" t="str">
        <f t="shared" si="3"/>
        <v>faut m'expliquer!</v>
      </c>
      <c r="AB35" s="9"/>
      <c r="AC35" s="49"/>
      <c r="AD35" s="9"/>
      <c r="AE35" s="340">
        <f>V35-H35</f>
        <v>-552138</v>
      </c>
      <c r="AF35" s="9"/>
      <c r="AH35" s="2"/>
      <c r="AI35" s="256">
        <f t="shared" si="8"/>
        <v>41601</v>
      </c>
      <c r="AJ35" s="259"/>
      <c r="AK35" s="2"/>
      <c r="AL35" s="245">
        <v>41570</v>
      </c>
      <c r="AM35" s="249">
        <v>14621192</v>
      </c>
      <c r="AN35" s="247">
        <f t="shared" si="7"/>
        <v>-14621192</v>
      </c>
      <c r="AO35" s="12"/>
      <c r="AP35" s="1"/>
      <c r="AQ35" s="2"/>
      <c r="AR35" s="221" t="s">
        <v>22</v>
      </c>
      <c r="AS35" s="232" t="str">
        <f>IF(AE33=0,"=",IF(AE33&gt;0,"+",IF(AE33&lt;0,"-")))</f>
        <v>-</v>
      </c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"/>
    </row>
    <row r="36" spans="1:76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 t="s">
        <v>83</v>
      </c>
      <c r="H36" s="39">
        <v>31939</v>
      </c>
      <c r="I36" s="43" t="str">
        <f t="shared" si="4"/>
        <v>22h28</v>
      </c>
      <c r="J36" s="22"/>
      <c r="K36" s="90" t="s">
        <v>83</v>
      </c>
      <c r="L36" s="34">
        <v>48106</v>
      </c>
      <c r="M36" s="43" t="str">
        <f t="shared" si="5"/>
        <v>11h21</v>
      </c>
      <c r="N36" s="2"/>
      <c r="O36" s="31">
        <f t="shared" si="0"/>
        <v>16167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-48106</v>
      </c>
      <c r="Z36" s="9"/>
      <c r="AA36" s="69" t="str">
        <f t="shared" si="3"/>
        <v/>
      </c>
      <c r="AB36" s="9"/>
      <c r="AC36" s="49"/>
      <c r="AD36" s="9"/>
      <c r="AE36" s="340">
        <f>V36-H36</f>
        <v>-31939</v>
      </c>
      <c r="AF36" s="9"/>
      <c r="AH36" s="2"/>
      <c r="AI36" s="256">
        <f t="shared" si="8"/>
        <v>41602</v>
      </c>
      <c r="AJ36" s="259"/>
      <c r="AK36" s="2"/>
      <c r="AL36" s="245">
        <v>41571</v>
      </c>
      <c r="AM36" s="249">
        <v>15510137</v>
      </c>
      <c r="AN36" s="247">
        <f t="shared" si="7"/>
        <v>-15510137</v>
      </c>
      <c r="AO36" s="12"/>
      <c r="AP36" s="1"/>
      <c r="AQ36" s="2"/>
      <c r="AR36" s="221" t="s">
        <v>93</v>
      </c>
      <c r="AS36" s="232" t="str">
        <f>IF(AE34=0,"=",IF(AE34&gt;0,"+",IF(AE34&lt;0,"-")))</f>
        <v>-</v>
      </c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"/>
    </row>
    <row r="37" spans="1:76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 t="s">
        <v>24</v>
      </c>
      <c r="H37" s="39">
        <v>134449</v>
      </c>
      <c r="I37" s="43" t="str">
        <f t="shared" si="4"/>
        <v>22h28</v>
      </c>
      <c r="J37" s="22"/>
      <c r="K37" s="90" t="s">
        <v>24</v>
      </c>
      <c r="L37" s="34">
        <v>202457</v>
      </c>
      <c r="M37" s="43" t="str">
        <f t="shared" si="5"/>
        <v>11h21</v>
      </c>
      <c r="N37" s="2"/>
      <c r="O37" s="31">
        <f t="shared" si="0"/>
        <v>68008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-202457</v>
      </c>
      <c r="Z37" s="9"/>
      <c r="AA37" s="69" t="str">
        <f t="shared" si="3"/>
        <v>faut m'expliquer!</v>
      </c>
      <c r="AB37" s="9"/>
      <c r="AC37" s="49"/>
      <c r="AD37" s="9"/>
      <c r="AE37" s="340">
        <f>V37-H37</f>
        <v>-134449</v>
      </c>
      <c r="AF37" s="9"/>
      <c r="AH37" s="2"/>
      <c r="AI37" s="256">
        <f t="shared" si="8"/>
        <v>41603</v>
      </c>
      <c r="AJ37" s="259"/>
      <c r="AK37" s="2"/>
      <c r="AL37" s="245">
        <v>41572</v>
      </c>
      <c r="AM37" s="249">
        <v>16906031</v>
      </c>
      <c r="AN37" s="247">
        <f t="shared" si="7"/>
        <v>-16906031</v>
      </c>
      <c r="AO37" s="12"/>
      <c r="AP37" s="1"/>
      <c r="AQ37" s="2"/>
      <c r="AR37" s="221" t="s">
        <v>23</v>
      </c>
      <c r="AS37" s="232" t="str">
        <f>IF(AE35=0,"=",IF(AE35&gt;0,"+",IF(AE35&lt;0,"-")))</f>
        <v>-</v>
      </c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"/>
    </row>
    <row r="38" spans="1:76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 t="s">
        <v>25</v>
      </c>
      <c r="H38" s="39">
        <v>50251</v>
      </c>
      <c r="I38" s="43" t="str">
        <f t="shared" si="4"/>
        <v>22h28</v>
      </c>
      <c r="J38" s="22"/>
      <c r="K38" s="90" t="s">
        <v>25</v>
      </c>
      <c r="L38" s="34">
        <v>98545</v>
      </c>
      <c r="M38" s="43" t="str">
        <f t="shared" si="5"/>
        <v>11h21</v>
      </c>
      <c r="N38" s="2"/>
      <c r="O38" s="31">
        <f t="shared" si="0"/>
        <v>48294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-98545</v>
      </c>
      <c r="Z38" s="9"/>
      <c r="AA38" s="69" t="str">
        <f t="shared" si="3"/>
        <v/>
      </c>
      <c r="AB38" s="9"/>
      <c r="AC38" s="49"/>
      <c r="AD38" s="9"/>
      <c r="AE38" s="340">
        <f>V38-H38</f>
        <v>-50251</v>
      </c>
      <c r="AF38" s="9"/>
      <c r="AH38" s="2"/>
      <c r="AI38" s="256">
        <f t="shared" si="8"/>
        <v>41604</v>
      </c>
      <c r="AJ38" s="259"/>
      <c r="AK38" s="2"/>
      <c r="AL38" s="245">
        <v>41573</v>
      </c>
      <c r="AM38" s="249">
        <v>17255721</v>
      </c>
      <c r="AN38" s="247">
        <f t="shared" si="7"/>
        <v>-17255721</v>
      </c>
      <c r="AO38" s="12"/>
      <c r="AP38" s="1"/>
      <c r="AQ38" s="2"/>
      <c r="AR38" s="221" t="s">
        <v>83</v>
      </c>
      <c r="AS38" s="232" t="str">
        <f>IF(AE36=0,"=",IF(AE36&gt;0,"+",IF(AE36&lt;0,"-")))</f>
        <v>-</v>
      </c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"/>
    </row>
    <row r="39" spans="1:76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 t="s">
        <v>26</v>
      </c>
      <c r="H39" s="39">
        <v>60033</v>
      </c>
      <c r="I39" s="43" t="str">
        <f t="shared" si="4"/>
        <v>22h28</v>
      </c>
      <c r="J39" s="22"/>
      <c r="K39" s="90" t="s">
        <v>26</v>
      </c>
      <c r="L39" s="34">
        <v>54368</v>
      </c>
      <c r="M39" s="43" t="str">
        <f t="shared" si="5"/>
        <v>11h21</v>
      </c>
      <c r="N39" s="2"/>
      <c r="O39" s="31">
        <f t="shared" si="0"/>
        <v>-5665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-54368</v>
      </c>
      <c r="Z39" s="9"/>
      <c r="AA39" s="69" t="str">
        <f t="shared" si="3"/>
        <v/>
      </c>
      <c r="AB39" s="9"/>
      <c r="AC39" s="49"/>
      <c r="AD39" s="9"/>
      <c r="AE39" s="340">
        <f>V39-H39</f>
        <v>-60033</v>
      </c>
      <c r="AF39" s="9"/>
      <c r="AH39" s="2"/>
      <c r="AI39" s="256">
        <f t="shared" si="8"/>
        <v>41605</v>
      </c>
      <c r="AJ39" s="259"/>
      <c r="AK39" s="2"/>
      <c r="AL39" s="245">
        <v>41574</v>
      </c>
      <c r="AM39" s="249">
        <v>20064110</v>
      </c>
      <c r="AN39" s="247">
        <f t="shared" si="7"/>
        <v>-20064110</v>
      </c>
      <c r="AO39" s="12"/>
      <c r="AP39" s="1"/>
      <c r="AQ39" s="2"/>
      <c r="AR39" s="221" t="s">
        <v>24</v>
      </c>
      <c r="AS39" s="232" t="str">
        <f>IF(AE37=0,"=",IF(AE37&gt;0,"+",IF(AE37&lt;0,"-")))</f>
        <v>-</v>
      </c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"/>
    </row>
    <row r="40" spans="1:76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 t="s">
        <v>27</v>
      </c>
      <c r="H40" s="39">
        <v>501759</v>
      </c>
      <c r="I40" s="43" t="str">
        <f t="shared" si="4"/>
        <v>22h28</v>
      </c>
      <c r="J40" s="22"/>
      <c r="K40" s="90" t="s">
        <v>27</v>
      </c>
      <c r="L40" s="34">
        <v>680204</v>
      </c>
      <c r="M40" s="43" t="str">
        <f t="shared" si="5"/>
        <v>11h21</v>
      </c>
      <c r="N40" s="2"/>
      <c r="O40" s="31">
        <f t="shared" si="0"/>
        <v>178445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-680204</v>
      </c>
      <c r="Z40" s="9"/>
      <c r="AA40" s="69" t="str">
        <f t="shared" si="3"/>
        <v>faut m'expliquer!</v>
      </c>
      <c r="AB40" s="9"/>
      <c r="AC40" s="49"/>
      <c r="AD40" s="9"/>
      <c r="AE40" s="340">
        <f>V40-H40</f>
        <v>-501759</v>
      </c>
      <c r="AF40" s="9"/>
      <c r="AH40" s="2"/>
      <c r="AI40" s="256">
        <f t="shared" si="8"/>
        <v>41606</v>
      </c>
      <c r="AJ40" s="259"/>
      <c r="AK40" s="2"/>
      <c r="AL40" s="245">
        <v>41575</v>
      </c>
      <c r="AM40" s="249">
        <v>21467404</v>
      </c>
      <c r="AN40" s="247">
        <f t="shared" si="7"/>
        <v>-21467404</v>
      </c>
      <c r="AO40" s="12"/>
      <c r="AP40" s="1"/>
      <c r="AQ40" s="2"/>
      <c r="AR40" s="221" t="s">
        <v>25</v>
      </c>
      <c r="AS40" s="232" t="str">
        <f>IF(AE38=0,"=",IF(AE38&gt;0,"+",IF(AE38&lt;0,"-")))</f>
        <v>-</v>
      </c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"/>
    </row>
    <row r="41" spans="1:76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 t="s">
        <v>28</v>
      </c>
      <c r="H41" s="39">
        <v>710874</v>
      </c>
      <c r="I41" s="43" t="str">
        <f t="shared" si="4"/>
        <v>22h28</v>
      </c>
      <c r="J41" s="22"/>
      <c r="K41" s="90" t="s">
        <v>28</v>
      </c>
      <c r="L41" s="34">
        <v>735469</v>
      </c>
      <c r="M41" s="43" t="str">
        <f t="shared" si="5"/>
        <v>11h21</v>
      </c>
      <c r="N41" s="2"/>
      <c r="O41" s="31">
        <f t="shared" si="0"/>
        <v>24595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-735469</v>
      </c>
      <c r="Z41" s="9"/>
      <c r="AA41" s="69" t="str">
        <f t="shared" si="3"/>
        <v>faut m'expliquer!</v>
      </c>
      <c r="AB41" s="9"/>
      <c r="AC41" s="49"/>
      <c r="AD41" s="9"/>
      <c r="AE41" s="340">
        <f>V41-H41</f>
        <v>-710874</v>
      </c>
      <c r="AF41" s="9"/>
      <c r="AH41" s="2"/>
      <c r="AI41" s="256">
        <f t="shared" si="8"/>
        <v>41607</v>
      </c>
      <c r="AJ41" s="258"/>
      <c r="AK41" s="2"/>
      <c r="AL41" s="245">
        <v>41576</v>
      </c>
      <c r="AM41" s="248">
        <v>21652894</v>
      </c>
      <c r="AN41" s="247">
        <f t="shared" si="7"/>
        <v>-21652894</v>
      </c>
      <c r="AO41" s="12"/>
      <c r="AP41" s="1"/>
      <c r="AQ41" s="2"/>
      <c r="AR41" s="221" t="s">
        <v>26</v>
      </c>
      <c r="AS41" s="232" t="str">
        <f>IF(AE39=0,"=",IF(AE39&gt;0,"+",IF(AE39&lt;0,"-")))</f>
        <v>-</v>
      </c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"/>
    </row>
    <row r="42" spans="1:76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 t="s">
        <v>29</v>
      </c>
      <c r="H42" s="39">
        <v>540170</v>
      </c>
      <c r="I42" s="43" t="str">
        <f t="shared" si="4"/>
        <v>22h28</v>
      </c>
      <c r="J42" s="22"/>
      <c r="K42" s="90" t="s">
        <v>29</v>
      </c>
      <c r="L42" s="34">
        <v>540170</v>
      </c>
      <c r="M42" s="43" t="str">
        <f t="shared" si="5"/>
        <v>11h21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-540170</v>
      </c>
      <c r="Z42" s="9"/>
      <c r="AA42" s="69" t="str">
        <f t="shared" si="3"/>
        <v>faut m'expliquer!</v>
      </c>
      <c r="AB42" s="9"/>
      <c r="AC42" s="49"/>
      <c r="AD42" s="9"/>
      <c r="AE42" s="340">
        <f>V42-H42</f>
        <v>-540170</v>
      </c>
      <c r="AF42" s="9"/>
      <c r="AH42" s="2"/>
      <c r="AI42" s="256">
        <f t="shared" si="8"/>
        <v>41608</v>
      </c>
      <c r="AJ42" s="259"/>
      <c r="AK42" s="2"/>
      <c r="AL42" s="245">
        <v>41577</v>
      </c>
      <c r="AM42" s="249">
        <v>21562312</v>
      </c>
      <c r="AN42" s="247">
        <f t="shared" si="7"/>
        <v>-21562312</v>
      </c>
      <c r="AO42" s="12"/>
      <c r="AP42" s="5"/>
      <c r="AQ42" s="2"/>
      <c r="AR42" s="221" t="s">
        <v>27</v>
      </c>
      <c r="AS42" s="232" t="str">
        <f>IF(AE40=0,"=",IF(AE40&gt;0,"+",IF(AE40&lt;0,"-")))</f>
        <v>-</v>
      </c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"/>
    </row>
    <row r="43" spans="1:76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 t="s">
        <v>30</v>
      </c>
      <c r="H43" s="39">
        <v>21635</v>
      </c>
      <c r="I43" s="43" t="str">
        <f t="shared" si="4"/>
        <v>22h28</v>
      </c>
      <c r="J43" s="22"/>
      <c r="K43" s="90" t="s">
        <v>30</v>
      </c>
      <c r="L43" s="34">
        <v>58081</v>
      </c>
      <c r="M43" s="43" t="str">
        <f t="shared" si="5"/>
        <v>11h21</v>
      </c>
      <c r="N43" s="2"/>
      <c r="O43" s="31">
        <f t="shared" si="0"/>
        <v>36446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-58081</v>
      </c>
      <c r="Z43" s="9"/>
      <c r="AA43" s="69" t="str">
        <f t="shared" si="3"/>
        <v/>
      </c>
      <c r="AB43" s="9"/>
      <c r="AC43" s="49"/>
      <c r="AD43" s="9"/>
      <c r="AE43" s="340">
        <f>V43-H43</f>
        <v>-21635</v>
      </c>
      <c r="AF43" s="9"/>
      <c r="AH43" s="2"/>
      <c r="AI43" s="256">
        <f t="shared" si="8"/>
        <v>41609</v>
      </c>
      <c r="AJ43" s="259"/>
      <c r="AK43" s="2"/>
      <c r="AL43" s="245">
        <v>41578</v>
      </c>
      <c r="AM43" s="249">
        <v>21658647</v>
      </c>
      <c r="AN43" s="247">
        <f t="shared" si="7"/>
        <v>-21658647</v>
      </c>
      <c r="AO43" s="12"/>
      <c r="AP43" s="5"/>
      <c r="AQ43" s="2"/>
      <c r="AR43" s="221" t="s">
        <v>28</v>
      </c>
      <c r="AS43" s="232" t="str">
        <f>IF(AE41=0,"=",IF(AE41&gt;0,"+",IF(AE41&lt;0,"-")))</f>
        <v>-</v>
      </c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"/>
    </row>
    <row r="44" spans="1:76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 t="s">
        <v>32</v>
      </c>
      <c r="H44" s="39">
        <v>163037</v>
      </c>
      <c r="I44" s="43" t="str">
        <f t="shared" si="4"/>
        <v>22h28</v>
      </c>
      <c r="J44" s="22"/>
      <c r="K44" s="90" t="s">
        <v>32</v>
      </c>
      <c r="L44" s="34">
        <v>152346</v>
      </c>
      <c r="M44" s="43" t="str">
        <f t="shared" si="5"/>
        <v>11h21</v>
      </c>
      <c r="N44" s="2"/>
      <c r="O44" s="31">
        <f t="shared" si="0"/>
        <v>-10691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-152346</v>
      </c>
      <c r="Z44" s="9"/>
      <c r="AA44" s="69" t="str">
        <f t="shared" si="3"/>
        <v>faut m'expliquer!</v>
      </c>
      <c r="AB44" s="9"/>
      <c r="AC44" s="49"/>
      <c r="AD44" s="9"/>
      <c r="AE44" s="340">
        <f>V44-H44</f>
        <v>-163037</v>
      </c>
      <c r="AF44" s="9"/>
      <c r="AH44" s="2"/>
      <c r="AI44" s="2"/>
      <c r="AJ44" s="2"/>
      <c r="AK44" s="2"/>
      <c r="AL44" s="2"/>
      <c r="AM44" s="2"/>
      <c r="AN44" s="2"/>
      <c r="AO44" s="2"/>
      <c r="AP44" s="4"/>
      <c r="AQ44" s="2"/>
      <c r="AR44" s="221" t="s">
        <v>29</v>
      </c>
      <c r="AS44" s="232" t="str">
        <f>IF(AE42=0,"=",IF(AE42&gt;0,"+",IF(AE42&lt;0,"-")))</f>
        <v>-</v>
      </c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"/>
    </row>
    <row r="45" spans="1:76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 t="s">
        <v>34</v>
      </c>
      <c r="H45" s="39">
        <v>25858</v>
      </c>
      <c r="I45" s="43" t="str">
        <f t="shared" si="4"/>
        <v>22h28</v>
      </c>
      <c r="J45" s="22"/>
      <c r="K45" s="90" t="s">
        <v>34</v>
      </c>
      <c r="L45" s="34">
        <v>25858</v>
      </c>
      <c r="M45" s="43" t="str">
        <f t="shared" si="5"/>
        <v>11h21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-25858</v>
      </c>
      <c r="Z45" s="9"/>
      <c r="AA45" s="69" t="str">
        <f t="shared" si="3"/>
        <v/>
      </c>
      <c r="AB45" s="9"/>
      <c r="AC45" s="49"/>
      <c r="AD45" s="9"/>
      <c r="AE45" s="340">
        <f>V45-H45</f>
        <v>-25858</v>
      </c>
      <c r="AF45" s="9"/>
      <c r="AH45" s="2"/>
      <c r="AK45" s="2"/>
      <c r="AO45" s="2"/>
      <c r="AP45" s="4"/>
      <c r="AQ45" s="2"/>
      <c r="AR45" s="221" t="s">
        <v>30</v>
      </c>
      <c r="AS45" s="232" t="str">
        <f>IF(AE43=0,"=",IF(AE43&gt;0,"+",IF(AE43&lt;0,"-")))</f>
        <v>-</v>
      </c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28"/>
      <c r="BU45" s="228"/>
      <c r="BV45" s="228"/>
      <c r="BW45" s="228"/>
      <c r="BX45" s="2"/>
    </row>
    <row r="46" spans="1:76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 t="s">
        <v>33</v>
      </c>
      <c r="H46" s="39">
        <v>147071</v>
      </c>
      <c r="I46" s="43" t="str">
        <f t="shared" si="4"/>
        <v>22h28</v>
      </c>
      <c r="J46" s="22"/>
      <c r="K46" s="90" t="s">
        <v>33</v>
      </c>
      <c r="L46" s="34">
        <v>75301</v>
      </c>
      <c r="M46" s="43" t="str">
        <f t="shared" si="5"/>
        <v>11h21</v>
      </c>
      <c r="N46" s="2"/>
      <c r="O46" s="31">
        <f t="shared" si="0"/>
        <v>-71770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-75301</v>
      </c>
      <c r="Z46" s="9"/>
      <c r="AA46" s="69" t="str">
        <f t="shared" si="3"/>
        <v/>
      </c>
      <c r="AB46" s="9"/>
      <c r="AC46" s="49"/>
      <c r="AD46" s="9"/>
      <c r="AE46" s="340">
        <f>V46-H46</f>
        <v>-147071</v>
      </c>
      <c r="AF46" s="9"/>
      <c r="AH46" s="2"/>
      <c r="AK46" s="2"/>
      <c r="AO46" s="2"/>
      <c r="AP46" s="4"/>
      <c r="AQ46" s="2"/>
      <c r="AR46" s="221" t="s">
        <v>32</v>
      </c>
      <c r="AS46" s="232" t="str">
        <f>IF(AE44=0,"=",IF(AE44&gt;0,"+",IF(AE44&lt;0,"-")))</f>
        <v>-</v>
      </c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"/>
    </row>
    <row r="47" spans="1:76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 t="s">
        <v>0</v>
      </c>
      <c r="H47" s="39">
        <v>332894</v>
      </c>
      <c r="I47" s="43" t="str">
        <f t="shared" si="4"/>
        <v>22h28</v>
      </c>
      <c r="J47" s="22"/>
      <c r="K47" s="90" t="s">
        <v>0</v>
      </c>
      <c r="L47" s="34">
        <v>359894</v>
      </c>
      <c r="M47" s="43" t="str">
        <f t="shared" si="5"/>
        <v>11h21</v>
      </c>
      <c r="N47" s="2"/>
      <c r="O47" s="31">
        <f t="shared" si="0"/>
        <v>27000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-359894</v>
      </c>
      <c r="Z47" s="9"/>
      <c r="AA47" s="69" t="str">
        <f t="shared" si="3"/>
        <v>faut m'expliquer!</v>
      </c>
      <c r="AB47" s="9"/>
      <c r="AC47" s="49"/>
      <c r="AD47" s="9"/>
      <c r="AE47" s="340">
        <f>V47-H47</f>
        <v>-332894</v>
      </c>
      <c r="AF47" s="9"/>
      <c r="AH47" s="2"/>
      <c r="AK47" s="2"/>
      <c r="AO47" s="2"/>
      <c r="AP47" s="4"/>
      <c r="AQ47" s="2"/>
      <c r="AR47" s="221" t="s">
        <v>34</v>
      </c>
      <c r="AS47" s="232" t="str">
        <f>IF(AE45=0,"=",IF(AE45&gt;0,"+",IF(AE45&lt;0,"-")))</f>
        <v>-</v>
      </c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"/>
    </row>
    <row r="48" spans="1:76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 t="s">
        <v>35</v>
      </c>
      <c r="H48" s="39">
        <v>85080</v>
      </c>
      <c r="I48" s="43" t="str">
        <f t="shared" si="4"/>
        <v>22h28</v>
      </c>
      <c r="J48" s="22"/>
      <c r="K48" s="90" t="s">
        <v>35</v>
      </c>
      <c r="L48" s="34">
        <v>85080</v>
      </c>
      <c r="M48" s="43" t="str">
        <f t="shared" si="5"/>
        <v>11h21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-85080</v>
      </c>
      <c r="Z48" s="9"/>
      <c r="AA48" s="69" t="str">
        <f t="shared" si="3"/>
        <v/>
      </c>
      <c r="AB48" s="9"/>
      <c r="AC48" s="49"/>
      <c r="AD48" s="9"/>
      <c r="AE48" s="340">
        <f>V48-H48</f>
        <v>-85080</v>
      </c>
      <c r="AF48" s="9"/>
      <c r="AH48" s="2"/>
      <c r="AK48" s="2"/>
      <c r="AO48" s="2"/>
      <c r="AP48" s="4"/>
      <c r="AQ48" s="2"/>
      <c r="AR48" s="221" t="s">
        <v>33</v>
      </c>
      <c r="AS48" s="232" t="str">
        <f>IF(AE46=0,"=",IF(AE46&gt;0,"+",IF(AE46&lt;0,"-")))</f>
        <v>-</v>
      </c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28"/>
      <c r="BU48" s="228"/>
      <c r="BV48" s="228"/>
      <c r="BW48" s="228"/>
      <c r="BX48" s="2"/>
    </row>
    <row r="49" spans="1:76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 t="s">
        <v>84</v>
      </c>
      <c r="H49" s="39">
        <v>557718</v>
      </c>
      <c r="I49" s="43" t="str">
        <f t="shared" si="4"/>
        <v>22h28</v>
      </c>
      <c r="J49" s="22"/>
      <c r="K49" s="90" t="s">
        <v>84</v>
      </c>
      <c r="L49" s="34">
        <v>507718</v>
      </c>
      <c r="M49" s="43" t="str">
        <f t="shared" si="5"/>
        <v>11h21</v>
      </c>
      <c r="N49" s="2"/>
      <c r="O49" s="31">
        <f t="shared" si="0"/>
        <v>-50000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-507718</v>
      </c>
      <c r="Z49" s="9"/>
      <c r="AA49" s="69" t="str">
        <f t="shared" si="3"/>
        <v>faut m'expliquer!</v>
      </c>
      <c r="AB49" s="9"/>
      <c r="AC49" s="49"/>
      <c r="AD49" s="9"/>
      <c r="AE49" s="340">
        <f>V49-H49</f>
        <v>-557718</v>
      </c>
      <c r="AF49" s="9"/>
      <c r="AH49" s="2"/>
      <c r="AK49" s="2"/>
      <c r="AO49" s="2"/>
      <c r="AP49" s="4"/>
      <c r="AQ49" s="2"/>
      <c r="AR49" s="221" t="s">
        <v>0</v>
      </c>
      <c r="AS49" s="232" t="str">
        <f>IF(AE47=0,"=",IF(AE47&gt;0,"+",IF(AE47&lt;0,"-")))</f>
        <v>-</v>
      </c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28"/>
      <c r="BU49" s="228"/>
      <c r="BV49" s="228"/>
      <c r="BW49" s="228"/>
      <c r="BX49" s="2"/>
    </row>
    <row r="50" spans="1:76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 t="s">
        <v>36</v>
      </c>
      <c r="H50" s="39">
        <v>85499</v>
      </c>
      <c r="I50" s="43" t="str">
        <f t="shared" si="4"/>
        <v>22h28</v>
      </c>
      <c r="J50" s="22"/>
      <c r="K50" s="90" t="s">
        <v>36</v>
      </c>
      <c r="L50" s="34">
        <v>54720</v>
      </c>
      <c r="M50" s="43" t="str">
        <f t="shared" si="5"/>
        <v>11h21</v>
      </c>
      <c r="N50" s="2"/>
      <c r="O50" s="31">
        <f t="shared" si="0"/>
        <v>-30779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-54720</v>
      </c>
      <c r="Z50" s="9"/>
      <c r="AA50" s="69" t="str">
        <f t="shared" si="3"/>
        <v/>
      </c>
      <c r="AB50" s="9"/>
      <c r="AC50" s="49"/>
      <c r="AD50" s="9"/>
      <c r="AE50" s="340">
        <f>V50-H50</f>
        <v>-85499</v>
      </c>
      <c r="AF50" s="9"/>
      <c r="AH50" s="2"/>
      <c r="AK50" s="2"/>
      <c r="AO50" s="2"/>
      <c r="AP50" s="4"/>
      <c r="AQ50" s="2"/>
      <c r="AR50" s="221" t="s">
        <v>35</v>
      </c>
      <c r="AS50" s="232" t="str">
        <f>IF(AE48=0,"=",IF(AE48&gt;0,"+",IF(AE48&lt;0,"-")))</f>
        <v>-</v>
      </c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"/>
    </row>
    <row r="51" spans="1:76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 t="s">
        <v>37</v>
      </c>
      <c r="H51" s="39">
        <v>13974</v>
      </c>
      <c r="I51" s="43" t="str">
        <f t="shared" si="4"/>
        <v>22h28</v>
      </c>
      <c r="J51" s="22"/>
      <c r="K51" s="90" t="s">
        <v>37</v>
      </c>
      <c r="L51" s="34">
        <v>18331</v>
      </c>
      <c r="M51" s="43" t="str">
        <f t="shared" si="5"/>
        <v>11h21</v>
      </c>
      <c r="N51" s="2"/>
      <c r="O51" s="31">
        <f t="shared" si="0"/>
        <v>4357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-18331</v>
      </c>
      <c r="Z51" s="9"/>
      <c r="AA51" s="69" t="str">
        <f t="shared" si="3"/>
        <v/>
      </c>
      <c r="AB51" s="9"/>
      <c r="AC51" s="49"/>
      <c r="AD51" s="9"/>
      <c r="AE51" s="340">
        <f>V51-H51</f>
        <v>-13974</v>
      </c>
      <c r="AF51" s="9"/>
      <c r="AH51" s="2"/>
      <c r="AK51" s="2"/>
      <c r="AO51" s="2"/>
      <c r="AP51" s="4"/>
      <c r="AQ51" s="2"/>
      <c r="AR51" s="221" t="s">
        <v>84</v>
      </c>
      <c r="AS51" s="232" t="str">
        <f>IF(AE49=0,"=",IF(AE49&gt;0,"+",IF(AE49&lt;0,"-")))</f>
        <v>-</v>
      </c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"/>
    </row>
    <row r="52" spans="1:76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 t="s">
        <v>38</v>
      </c>
      <c r="H52" s="39">
        <v>68211</v>
      </c>
      <c r="I52" s="43" t="str">
        <f t="shared" si="4"/>
        <v>22h28</v>
      </c>
      <c r="J52" s="22"/>
      <c r="K52" s="90" t="s">
        <v>38</v>
      </c>
      <c r="L52" s="34">
        <v>104488</v>
      </c>
      <c r="M52" s="43" t="str">
        <f t="shared" si="5"/>
        <v>11h21</v>
      </c>
      <c r="N52" s="2"/>
      <c r="O52" s="31">
        <f t="shared" si="0"/>
        <v>36277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-104488</v>
      </c>
      <c r="Z52" s="9"/>
      <c r="AA52" s="69" t="str">
        <f t="shared" si="3"/>
        <v>faut m'expliquer!</v>
      </c>
      <c r="AB52" s="9"/>
      <c r="AC52" s="49"/>
      <c r="AD52" s="9"/>
      <c r="AE52" s="340">
        <f>V52-H52</f>
        <v>-68211</v>
      </c>
      <c r="AF52" s="9"/>
      <c r="AH52" s="2"/>
      <c r="AK52" s="2"/>
      <c r="AO52" s="2"/>
      <c r="AP52" s="4"/>
      <c r="AQ52" s="2"/>
      <c r="AR52" s="221" t="s">
        <v>36</v>
      </c>
      <c r="AS52" s="232" t="str">
        <f>IF(AE50=0,"=",IF(AE50&gt;0,"+",IF(AE50&lt;0,"-")))</f>
        <v>-</v>
      </c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"/>
    </row>
    <row r="53" spans="1:76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 t="s">
        <v>39</v>
      </c>
      <c r="H53" s="39">
        <v>105596</v>
      </c>
      <c r="I53" s="43" t="str">
        <f t="shared" si="4"/>
        <v>22h28</v>
      </c>
      <c r="J53" s="22"/>
      <c r="K53" s="90" t="s">
        <v>39</v>
      </c>
      <c r="L53" s="34">
        <v>79039</v>
      </c>
      <c r="M53" s="43" t="str">
        <f t="shared" si="5"/>
        <v>11h21</v>
      </c>
      <c r="N53" s="2"/>
      <c r="O53" s="31">
        <f t="shared" si="0"/>
        <v>-26557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-79039</v>
      </c>
      <c r="Z53" s="9"/>
      <c r="AA53" s="69" t="str">
        <f t="shared" si="3"/>
        <v/>
      </c>
      <c r="AB53" s="9"/>
      <c r="AC53" s="49"/>
      <c r="AD53" s="9"/>
      <c r="AE53" s="340">
        <f>V53-H53</f>
        <v>-105596</v>
      </c>
      <c r="AF53" s="9"/>
      <c r="AH53" s="2"/>
      <c r="AK53" s="2"/>
      <c r="AO53" s="2"/>
      <c r="AP53" s="4"/>
      <c r="AQ53" s="2"/>
      <c r="AR53" s="221" t="s">
        <v>37</v>
      </c>
      <c r="AS53" s="232" t="str">
        <f>IF(AE51=0,"=",IF(AE51&gt;0,"+",IF(AE51&lt;0,"-")))</f>
        <v>-</v>
      </c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"/>
    </row>
    <row r="54" spans="1:76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 t="s">
        <v>40</v>
      </c>
      <c r="H54" s="39">
        <v>30642</v>
      </c>
      <c r="I54" s="43" t="str">
        <f t="shared" si="4"/>
        <v>22h28</v>
      </c>
      <c r="J54" s="22"/>
      <c r="K54" s="90" t="s">
        <v>40</v>
      </c>
      <c r="L54" s="34">
        <v>10269</v>
      </c>
      <c r="M54" s="43" t="str">
        <f t="shared" si="5"/>
        <v>11h21</v>
      </c>
      <c r="N54" s="2"/>
      <c r="O54" s="31">
        <f t="shared" si="0"/>
        <v>-20373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-10269</v>
      </c>
      <c r="Z54" s="9"/>
      <c r="AA54" s="69" t="str">
        <f t="shared" si="3"/>
        <v/>
      </c>
      <c r="AB54" s="9"/>
      <c r="AC54" s="49"/>
      <c r="AD54" s="9"/>
      <c r="AE54" s="340">
        <f>V54-H54</f>
        <v>-30642</v>
      </c>
      <c r="AF54" s="9"/>
      <c r="AH54" s="2"/>
      <c r="AK54" s="2"/>
      <c r="AO54" s="2"/>
      <c r="AP54" s="4"/>
      <c r="AQ54" s="2"/>
      <c r="AR54" s="221" t="s">
        <v>38</v>
      </c>
      <c r="AS54" s="232" t="str">
        <f>IF(AE52=0,"=",IF(AE52&gt;0,"+",IF(AE52&lt;0,"-")))</f>
        <v>-</v>
      </c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"/>
    </row>
    <row r="55" spans="1:76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 t="s">
        <v>41</v>
      </c>
      <c r="H55" s="39">
        <v>14993</v>
      </c>
      <c r="I55" s="43" t="str">
        <f t="shared" si="4"/>
        <v>22h28</v>
      </c>
      <c r="J55" s="22"/>
      <c r="K55" s="90" t="s">
        <v>41</v>
      </c>
      <c r="L55" s="34">
        <v>14993</v>
      </c>
      <c r="M55" s="43" t="str">
        <f t="shared" si="5"/>
        <v>11h21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-14993</v>
      </c>
      <c r="Z55" s="9"/>
      <c r="AA55" s="69" t="str">
        <f t="shared" si="3"/>
        <v/>
      </c>
      <c r="AB55" s="9"/>
      <c r="AC55" s="49"/>
      <c r="AD55" s="9"/>
      <c r="AE55" s="340">
        <f>V55-H55</f>
        <v>-14993</v>
      </c>
      <c r="AF55" s="9"/>
      <c r="AH55" s="2"/>
      <c r="AK55" s="2"/>
      <c r="AO55" s="2"/>
      <c r="AP55" s="4"/>
      <c r="AQ55" s="2"/>
      <c r="AR55" s="221" t="s">
        <v>39</v>
      </c>
      <c r="AS55" s="232" t="str">
        <f>IF(AE53=0,"=",IF(AE53&gt;0,"+",IF(AE53&lt;0,"-")))</f>
        <v>-</v>
      </c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"/>
    </row>
    <row r="56" spans="1:76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 t="s">
        <v>42</v>
      </c>
      <c r="H56" s="39">
        <v>154414</v>
      </c>
      <c r="I56" s="43" t="str">
        <f t="shared" si="4"/>
        <v>22h28</v>
      </c>
      <c r="J56" s="22"/>
      <c r="K56" s="90" t="s">
        <v>42</v>
      </c>
      <c r="L56" s="34">
        <v>82093</v>
      </c>
      <c r="M56" s="43" t="str">
        <f t="shared" si="5"/>
        <v>11h21</v>
      </c>
      <c r="N56" s="2"/>
      <c r="O56" s="31">
        <f t="shared" si="0"/>
        <v>-72321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-82093</v>
      </c>
      <c r="Z56" s="9"/>
      <c r="AA56" s="69" t="str">
        <f t="shared" si="3"/>
        <v/>
      </c>
      <c r="AB56" s="9"/>
      <c r="AC56" s="49"/>
      <c r="AD56" s="9"/>
      <c r="AE56" s="340">
        <f>V56-H56</f>
        <v>-154414</v>
      </c>
      <c r="AF56" s="9"/>
      <c r="AH56" s="2"/>
      <c r="AK56" s="2"/>
      <c r="AO56" s="2"/>
      <c r="AP56" s="4"/>
      <c r="AQ56" s="2"/>
      <c r="AR56" s="221" t="s">
        <v>40</v>
      </c>
      <c r="AS56" s="232" t="str">
        <f>IF(AE54=0,"=",IF(AE54&gt;0,"+",IF(AE54&lt;0,"-")))</f>
        <v>-</v>
      </c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28"/>
      <c r="BU56" s="228"/>
      <c r="BV56" s="228"/>
      <c r="BW56" s="228"/>
      <c r="BX56" s="2"/>
    </row>
    <row r="57" spans="1:76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 t="s">
        <v>85</v>
      </c>
      <c r="H57" s="39">
        <v>11251</v>
      </c>
      <c r="I57" s="43" t="str">
        <f t="shared" si="4"/>
        <v>22h28</v>
      </c>
      <c r="J57" s="22"/>
      <c r="K57" s="90" t="s">
        <v>85</v>
      </c>
      <c r="L57" s="34">
        <v>11251</v>
      </c>
      <c r="M57" s="43" t="str">
        <f t="shared" si="5"/>
        <v>11h21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-11251</v>
      </c>
      <c r="Z57" s="9"/>
      <c r="AA57" s="69" t="str">
        <f t="shared" si="3"/>
        <v/>
      </c>
      <c r="AB57" s="9"/>
      <c r="AC57" s="49"/>
      <c r="AD57" s="9"/>
      <c r="AE57" s="340">
        <f>V57-H57</f>
        <v>-11251</v>
      </c>
      <c r="AF57" s="9"/>
      <c r="AH57" s="2"/>
      <c r="AK57" s="2"/>
      <c r="AO57" s="2"/>
      <c r="AP57" s="4"/>
      <c r="AQ57" s="2"/>
      <c r="AR57" s="221" t="s">
        <v>41</v>
      </c>
      <c r="AS57" s="232" t="str">
        <f>IF(AE55=0,"=",IF(AE55&gt;0,"+",IF(AE55&lt;0,"-")))</f>
        <v>-</v>
      </c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28"/>
      <c r="BU57" s="228"/>
      <c r="BV57" s="228"/>
      <c r="BW57" s="228"/>
      <c r="BX57" s="2"/>
    </row>
    <row r="58" spans="1:76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 t="s">
        <v>43</v>
      </c>
      <c r="H58" s="39">
        <v>28029</v>
      </c>
      <c r="I58" s="43" t="str">
        <f t="shared" si="4"/>
        <v>22h28</v>
      </c>
      <c r="J58" s="22"/>
      <c r="K58" s="90" t="s">
        <v>43</v>
      </c>
      <c r="L58" s="34">
        <v>32841</v>
      </c>
      <c r="M58" s="43" t="str">
        <f t="shared" si="5"/>
        <v>11h21</v>
      </c>
      <c r="N58" s="2"/>
      <c r="O58" s="31">
        <f t="shared" si="0"/>
        <v>4812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-32841</v>
      </c>
      <c r="Z58" s="9"/>
      <c r="AA58" s="69" t="str">
        <f t="shared" si="3"/>
        <v/>
      </c>
      <c r="AB58" s="9"/>
      <c r="AC58" s="49"/>
      <c r="AD58" s="9"/>
      <c r="AE58" s="340">
        <f>V58-H58</f>
        <v>-28029</v>
      </c>
      <c r="AF58" s="9"/>
      <c r="AH58" s="2"/>
      <c r="AK58" s="2"/>
      <c r="AO58" s="2"/>
      <c r="AP58" s="4"/>
      <c r="AQ58" s="2"/>
      <c r="AR58" s="221" t="s">
        <v>42</v>
      </c>
      <c r="AS58" s="232" t="str">
        <f>IF(AE56=0,"=",IF(AE56&gt;0,"+",IF(AE56&lt;0,"-")))</f>
        <v>-</v>
      </c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"/>
    </row>
    <row r="59" spans="1:76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 t="s">
        <v>44</v>
      </c>
      <c r="H59" s="39">
        <v>3003043</v>
      </c>
      <c r="I59" s="43" t="str">
        <f t="shared" si="4"/>
        <v>22h28</v>
      </c>
      <c r="J59" s="22"/>
      <c r="K59" s="90" t="s">
        <v>44</v>
      </c>
      <c r="L59" s="34">
        <v>3003043</v>
      </c>
      <c r="M59" s="43" t="str">
        <f t="shared" si="5"/>
        <v>11h21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-3003043</v>
      </c>
      <c r="Z59" s="9"/>
      <c r="AA59" s="69" t="str">
        <f t="shared" si="3"/>
        <v>faut m'expliquer!</v>
      </c>
      <c r="AB59" s="9"/>
      <c r="AC59" s="49"/>
      <c r="AD59" s="9"/>
      <c r="AE59" s="340">
        <f>V59-H59</f>
        <v>-3003043</v>
      </c>
      <c r="AF59" s="9"/>
      <c r="AH59" s="2"/>
      <c r="AK59" s="2"/>
      <c r="AO59" s="2"/>
      <c r="AP59" s="4"/>
      <c r="AQ59" s="2"/>
      <c r="AR59" s="221" t="s">
        <v>85</v>
      </c>
      <c r="AS59" s="232" t="str">
        <f>IF(AE57=0,"=",IF(AE57&gt;0,"+",IF(AE57&lt;0,"-")))</f>
        <v>-</v>
      </c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28"/>
      <c r="BU59" s="228"/>
      <c r="BV59" s="228"/>
      <c r="BW59" s="228"/>
      <c r="BX59" s="2"/>
    </row>
    <row r="60" spans="1:76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 t="s">
        <v>45</v>
      </c>
      <c r="H60" s="39">
        <v>878877</v>
      </c>
      <c r="I60" s="43" t="str">
        <f t="shared" si="4"/>
        <v>22h28</v>
      </c>
      <c r="J60" s="22"/>
      <c r="K60" s="90" t="s">
        <v>45</v>
      </c>
      <c r="L60" s="34">
        <v>928877</v>
      </c>
      <c r="M60" s="43" t="str">
        <f t="shared" si="5"/>
        <v>11h21</v>
      </c>
      <c r="N60" s="2"/>
      <c r="O60" s="31">
        <f t="shared" si="0"/>
        <v>50000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-928877</v>
      </c>
      <c r="Z60" s="9"/>
      <c r="AA60" s="69" t="str">
        <f t="shared" si="3"/>
        <v>faut m'expliquer!</v>
      </c>
      <c r="AB60" s="9"/>
      <c r="AC60" s="49"/>
      <c r="AD60" s="9"/>
      <c r="AE60" s="340">
        <f>V60-H60</f>
        <v>-878877</v>
      </c>
      <c r="AF60" s="9"/>
      <c r="AH60" s="2"/>
      <c r="AK60" s="2"/>
      <c r="AO60" s="2"/>
      <c r="AP60" s="4"/>
      <c r="AQ60" s="2"/>
      <c r="AR60" s="221" t="s">
        <v>43</v>
      </c>
      <c r="AS60" s="232" t="str">
        <f>IF(AE58=0,"=",IF(AE58&gt;0,"+",IF(AE58&lt;0,"-")))</f>
        <v>-</v>
      </c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"/>
    </row>
    <row r="61" spans="1:76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 t="s">
        <v>46</v>
      </c>
      <c r="H61" s="39">
        <v>296807</v>
      </c>
      <c r="I61" s="43" t="str">
        <f t="shared" si="4"/>
        <v>22h28</v>
      </c>
      <c r="J61" s="22"/>
      <c r="K61" s="90" t="s">
        <v>46</v>
      </c>
      <c r="L61" s="34">
        <v>296807</v>
      </c>
      <c r="M61" s="43" t="str">
        <f t="shared" si="5"/>
        <v>11h21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-296807</v>
      </c>
      <c r="Z61" s="9"/>
      <c r="AA61" s="69" t="str">
        <f t="shared" si="3"/>
        <v>faut m'expliquer!</v>
      </c>
      <c r="AB61" s="9"/>
      <c r="AC61" s="49"/>
      <c r="AD61" s="9"/>
      <c r="AE61" s="340">
        <f>V61-H61</f>
        <v>-296807</v>
      </c>
      <c r="AF61" s="9"/>
      <c r="AH61" s="2"/>
      <c r="AK61" s="2"/>
      <c r="AO61" s="2"/>
      <c r="AP61" s="4"/>
      <c r="AQ61" s="2"/>
      <c r="AR61" s="221" t="s">
        <v>44</v>
      </c>
      <c r="AS61" s="232" t="str">
        <f>IF(AE59=0,"=",IF(AE59&gt;0,"+",IF(AE59&lt;0,"-")))</f>
        <v>-</v>
      </c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"/>
    </row>
    <row r="62" spans="1:76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 t="s">
        <v>47</v>
      </c>
      <c r="H62" s="39">
        <v>1332683</v>
      </c>
      <c r="I62" s="43" t="str">
        <f t="shared" si="4"/>
        <v>22h28</v>
      </c>
      <c r="J62" s="22"/>
      <c r="K62" s="90" t="s">
        <v>47</v>
      </c>
      <c r="L62" s="34">
        <v>1437633</v>
      </c>
      <c r="M62" s="43" t="str">
        <f t="shared" si="5"/>
        <v>11h21</v>
      </c>
      <c r="N62" s="2"/>
      <c r="O62" s="31">
        <f t="shared" si="0"/>
        <v>104950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-1437633</v>
      </c>
      <c r="Z62" s="9"/>
      <c r="AA62" s="69" t="str">
        <f t="shared" si="3"/>
        <v>faut m'expliquer!</v>
      </c>
      <c r="AB62" s="9"/>
      <c r="AC62" s="49"/>
      <c r="AD62" s="9"/>
      <c r="AE62" s="340">
        <f>V62-H62</f>
        <v>-1332683</v>
      </c>
      <c r="AF62" s="9"/>
      <c r="AH62" s="2"/>
      <c r="AK62" s="2"/>
      <c r="AO62" s="2"/>
      <c r="AP62" s="4"/>
      <c r="AQ62" s="2"/>
      <c r="AR62" s="221" t="s">
        <v>45</v>
      </c>
      <c r="AS62" s="232" t="str">
        <f>IF(AE60=0,"=",IF(AE60&gt;0,"+",IF(AE60&lt;0,"-")))</f>
        <v>-</v>
      </c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"/>
    </row>
    <row r="63" spans="1:76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 t="s">
        <v>48</v>
      </c>
      <c r="H63" s="39">
        <v>191305</v>
      </c>
      <c r="I63" s="43" t="str">
        <f t="shared" si="4"/>
        <v>22h28</v>
      </c>
      <c r="J63" s="22"/>
      <c r="K63" s="90" t="s">
        <v>48</v>
      </c>
      <c r="L63" s="34">
        <v>184043</v>
      </c>
      <c r="M63" s="43" t="str">
        <f t="shared" si="5"/>
        <v>11h21</v>
      </c>
      <c r="N63" s="2"/>
      <c r="O63" s="31">
        <f t="shared" si="0"/>
        <v>-7262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-184043</v>
      </c>
      <c r="Z63" s="9"/>
      <c r="AA63" s="69" t="str">
        <f t="shared" si="3"/>
        <v>faut m'expliquer!</v>
      </c>
      <c r="AB63" s="9"/>
      <c r="AC63" s="49"/>
      <c r="AD63" s="9"/>
      <c r="AE63" s="340">
        <f>V63-H63</f>
        <v>-191305</v>
      </c>
      <c r="AF63" s="9"/>
      <c r="AH63" s="2"/>
      <c r="AK63" s="2"/>
      <c r="AO63" s="2"/>
      <c r="AP63" s="4"/>
      <c r="AQ63" s="2"/>
      <c r="AR63" s="221" t="s">
        <v>46</v>
      </c>
      <c r="AS63" s="232" t="str">
        <f>IF(AE61=0,"=",IF(AE61&gt;0,"+",IF(AE61&lt;0,"-")))</f>
        <v>-</v>
      </c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"/>
    </row>
    <row r="64" spans="1:76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 t="s">
        <v>49</v>
      </c>
      <c r="H64" s="39">
        <v>13508</v>
      </c>
      <c r="I64" s="43" t="str">
        <f t="shared" si="4"/>
        <v>22h28</v>
      </c>
      <c r="J64" s="22"/>
      <c r="K64" s="90" t="s">
        <v>49</v>
      </c>
      <c r="L64" s="34">
        <v>13508</v>
      </c>
      <c r="M64" s="43" t="str">
        <f t="shared" si="5"/>
        <v>11h21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-13508</v>
      </c>
      <c r="Z64" s="9"/>
      <c r="AA64" s="69" t="str">
        <f t="shared" si="3"/>
        <v/>
      </c>
      <c r="AB64" s="9"/>
      <c r="AC64" s="49"/>
      <c r="AD64" s="9"/>
      <c r="AE64" s="340">
        <f>V64-H64</f>
        <v>-13508</v>
      </c>
      <c r="AF64" s="9"/>
      <c r="AH64" s="2"/>
      <c r="AK64" s="2"/>
      <c r="AO64" s="2"/>
      <c r="AP64" s="4"/>
      <c r="AQ64" s="2"/>
      <c r="AR64" s="221" t="s">
        <v>47</v>
      </c>
      <c r="AS64" s="232" t="str">
        <f>IF(AE62=0,"=",IF(AE62&gt;0,"+",IF(AE62&lt;0,"-")))</f>
        <v>-</v>
      </c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28"/>
      <c r="BU64" s="228"/>
      <c r="BV64" s="228"/>
      <c r="BW64" s="228"/>
      <c r="BX64" s="2"/>
    </row>
    <row r="65" spans="1:76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 t="s">
        <v>50</v>
      </c>
      <c r="H65" s="39">
        <v>72699</v>
      </c>
      <c r="I65" s="43" t="str">
        <f t="shared" si="4"/>
        <v>22h28</v>
      </c>
      <c r="J65" s="22"/>
      <c r="K65" s="90" t="s">
        <v>50</v>
      </c>
      <c r="L65" s="34">
        <v>83868</v>
      </c>
      <c r="M65" s="43" t="str">
        <f t="shared" si="5"/>
        <v>11h21</v>
      </c>
      <c r="N65" s="2"/>
      <c r="O65" s="31">
        <f t="shared" si="0"/>
        <v>11169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-83868</v>
      </c>
      <c r="Z65" s="9"/>
      <c r="AA65" s="69" t="str">
        <f t="shared" si="3"/>
        <v/>
      </c>
      <c r="AB65" s="9"/>
      <c r="AC65" s="49"/>
      <c r="AD65" s="9"/>
      <c r="AE65" s="340">
        <f>V65-H65</f>
        <v>-72699</v>
      </c>
      <c r="AF65" s="9"/>
      <c r="AH65" s="2"/>
      <c r="AK65" s="2"/>
      <c r="AO65" s="2"/>
      <c r="AP65" s="4"/>
      <c r="AQ65" s="2"/>
      <c r="AR65" s="221" t="s">
        <v>48</v>
      </c>
      <c r="AS65" s="232" t="str">
        <f>IF(AE63=0,"=",IF(AE63&gt;0,"+",IF(AE63&lt;0,"-")))</f>
        <v>-</v>
      </c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"/>
    </row>
    <row r="66" spans="1:76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 t="s">
        <v>51</v>
      </c>
      <c r="H66" s="39">
        <v>98831</v>
      </c>
      <c r="I66" s="43" t="str">
        <f t="shared" si="4"/>
        <v>22h28</v>
      </c>
      <c r="J66" s="22"/>
      <c r="K66" s="90" t="s">
        <v>51</v>
      </c>
      <c r="L66" s="34">
        <v>93935</v>
      </c>
      <c r="M66" s="43" t="str">
        <f t="shared" si="5"/>
        <v>11h21</v>
      </c>
      <c r="N66" s="2"/>
      <c r="O66" s="31">
        <f t="shared" si="0"/>
        <v>-4896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-93935</v>
      </c>
      <c r="Z66" s="9"/>
      <c r="AA66" s="69" t="str">
        <f t="shared" si="3"/>
        <v/>
      </c>
      <c r="AB66" s="9"/>
      <c r="AC66" s="49"/>
      <c r="AD66" s="9"/>
      <c r="AE66" s="340">
        <f>V66-H66</f>
        <v>-98831</v>
      </c>
      <c r="AF66" s="9"/>
      <c r="AH66" s="2"/>
      <c r="AK66" s="2"/>
      <c r="AO66" s="2"/>
      <c r="AP66" s="4"/>
      <c r="AQ66" s="2"/>
      <c r="AR66" s="221" t="s">
        <v>49</v>
      </c>
      <c r="AS66" s="232" t="str">
        <f>IF(AE64=0,"=",IF(AE64&gt;0,"+",IF(AE64&lt;0,"-")))</f>
        <v>-</v>
      </c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"/>
    </row>
    <row r="67" spans="1:76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 t="s">
        <v>86</v>
      </c>
      <c r="H67" s="39">
        <v>206979</v>
      </c>
      <c r="I67" s="43" t="str">
        <f t="shared" si="4"/>
        <v>22h28</v>
      </c>
      <c r="J67" s="22"/>
      <c r="K67" s="90" t="s">
        <v>86</v>
      </c>
      <c r="L67" s="34">
        <v>175963</v>
      </c>
      <c r="M67" s="43" t="str">
        <f t="shared" si="5"/>
        <v>11h21</v>
      </c>
      <c r="N67" s="2"/>
      <c r="O67" s="31">
        <f t="shared" si="0"/>
        <v>-31016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-175963</v>
      </c>
      <c r="Z67" s="9"/>
      <c r="AA67" s="69" t="str">
        <f t="shared" si="3"/>
        <v>faut m'expliquer!</v>
      </c>
      <c r="AB67" s="9"/>
      <c r="AC67" s="49"/>
      <c r="AD67" s="9"/>
      <c r="AE67" s="340">
        <f>V67-H67</f>
        <v>-206979</v>
      </c>
      <c r="AF67" s="9"/>
      <c r="AH67" s="2"/>
      <c r="AK67" s="2"/>
      <c r="AO67" s="2"/>
      <c r="AP67" s="4"/>
      <c r="AQ67" s="2"/>
      <c r="AR67" s="221" t="s">
        <v>50</v>
      </c>
      <c r="AS67" s="232" t="str">
        <f>IF(AE65=0,"=",IF(AE65&gt;0,"+",IF(AE65&lt;0,"-")))</f>
        <v>-</v>
      </c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28"/>
      <c r="BU67" s="228"/>
      <c r="BV67" s="228"/>
      <c r="BW67" s="228"/>
      <c r="BX67" s="2"/>
    </row>
    <row r="68" spans="1:76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 t="s">
        <v>53</v>
      </c>
      <c r="H68" s="39">
        <v>455366</v>
      </c>
      <c r="I68" s="43" t="str">
        <f t="shared" si="4"/>
        <v>22h28</v>
      </c>
      <c r="J68" s="22"/>
      <c r="K68" s="90" t="s">
        <v>53</v>
      </c>
      <c r="L68" s="34">
        <v>188933</v>
      </c>
      <c r="M68" s="43" t="str">
        <f t="shared" si="5"/>
        <v>11h21</v>
      </c>
      <c r="N68" s="2"/>
      <c r="O68" s="31">
        <f t="shared" si="0"/>
        <v>-266433</v>
      </c>
      <c r="P68" s="9"/>
      <c r="Q68" s="69" t="str">
        <f t="shared" si="1"/>
        <v>faut m'expliquer!</v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-188933</v>
      </c>
      <c r="Z68" s="9"/>
      <c r="AA68" s="69" t="str">
        <f t="shared" si="3"/>
        <v>faut m'expliquer!</v>
      </c>
      <c r="AB68" s="9"/>
      <c r="AC68" s="49"/>
      <c r="AD68" s="9"/>
      <c r="AE68" s="340">
        <f>V68-H68</f>
        <v>-455366</v>
      </c>
      <c r="AF68" s="9"/>
      <c r="AH68" s="2"/>
      <c r="AK68" s="2"/>
      <c r="AO68" s="2"/>
      <c r="AP68" s="4"/>
      <c r="AQ68" s="2"/>
      <c r="AR68" s="221" t="s">
        <v>51</v>
      </c>
      <c r="AS68" s="232" t="str">
        <f>IF(AE66=0,"=",IF(AE66&gt;0,"+",IF(AE66&lt;0,"-")))</f>
        <v>-</v>
      </c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"/>
    </row>
    <row r="69" spans="1:76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 t="s">
        <v>54</v>
      </c>
      <c r="H69" s="39">
        <v>11184</v>
      </c>
      <c r="I69" s="43" t="str">
        <f t="shared" si="4"/>
        <v>22h28</v>
      </c>
      <c r="J69" s="22"/>
      <c r="K69" s="90" t="s">
        <v>54</v>
      </c>
      <c r="L69" s="34">
        <v>11184</v>
      </c>
      <c r="M69" s="43" t="str">
        <f t="shared" si="5"/>
        <v>11h21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-11184</v>
      </c>
      <c r="Z69" s="9"/>
      <c r="AA69" s="69" t="str">
        <f t="shared" si="3"/>
        <v/>
      </c>
      <c r="AB69" s="9"/>
      <c r="AC69" s="49"/>
      <c r="AD69" s="9"/>
      <c r="AE69" s="340">
        <f>V69-H69</f>
        <v>-11184</v>
      </c>
      <c r="AF69" s="9"/>
      <c r="AH69" s="2"/>
      <c r="AK69" s="2"/>
      <c r="AO69" s="2"/>
      <c r="AP69" s="4"/>
      <c r="AQ69" s="2"/>
      <c r="AR69" s="221" t="s">
        <v>86</v>
      </c>
      <c r="AS69" s="232" t="str">
        <f>IF(AE67=0,"=",IF(AE67&gt;0,"+",IF(AE67&lt;0,"-")))</f>
        <v>-</v>
      </c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"/>
    </row>
    <row r="70" spans="1:76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 t="s">
        <v>55</v>
      </c>
      <c r="H70" s="39">
        <v>80917</v>
      </c>
      <c r="I70" s="43" t="str">
        <f t="shared" si="4"/>
        <v>22h28</v>
      </c>
      <c r="J70" s="22"/>
      <c r="K70" s="90" t="s">
        <v>55</v>
      </c>
      <c r="L70" s="34">
        <v>114745</v>
      </c>
      <c r="M70" s="43" t="str">
        <f t="shared" si="5"/>
        <v>11h21</v>
      </c>
      <c r="N70" s="2"/>
      <c r="O70" s="31">
        <f t="shared" si="0"/>
        <v>33828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-114745</v>
      </c>
      <c r="Z70" s="9"/>
      <c r="AA70" s="69" t="str">
        <f t="shared" si="3"/>
        <v>faut m'expliquer!</v>
      </c>
      <c r="AB70" s="9"/>
      <c r="AC70" s="49"/>
      <c r="AD70" s="9"/>
      <c r="AE70" s="340">
        <f>V70-H70</f>
        <v>-80917</v>
      </c>
      <c r="AF70" s="9"/>
      <c r="AH70" s="2"/>
      <c r="AK70" s="2"/>
      <c r="AO70" s="2"/>
      <c r="AP70" s="4"/>
      <c r="AQ70" s="2"/>
      <c r="AR70" s="221" t="s">
        <v>53</v>
      </c>
      <c r="AS70" s="232" t="str">
        <f>IF(AE68=0,"=",IF(AE68&gt;0,"+",IF(AE68&lt;0,"-")))</f>
        <v>-</v>
      </c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"/>
    </row>
    <row r="71" spans="1:76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 t="s">
        <v>57</v>
      </c>
      <c r="H71" s="39">
        <v>13978</v>
      </c>
      <c r="I71" s="43" t="str">
        <f t="shared" si="4"/>
        <v>22h28</v>
      </c>
      <c r="J71" s="22"/>
      <c r="K71" s="90" t="s">
        <v>57</v>
      </c>
      <c r="L71" s="34">
        <v>13978</v>
      </c>
      <c r="M71" s="43" t="str">
        <f t="shared" si="5"/>
        <v>11h21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-13978</v>
      </c>
      <c r="Z71" s="9"/>
      <c r="AA71" s="69" t="str">
        <f t="shared" si="3"/>
        <v/>
      </c>
      <c r="AB71" s="9"/>
      <c r="AC71" s="49"/>
      <c r="AD71" s="9"/>
      <c r="AE71" s="340">
        <f>V71-H71</f>
        <v>-13978</v>
      </c>
      <c r="AF71" s="9"/>
      <c r="AH71" s="2"/>
      <c r="AK71" s="2"/>
      <c r="AO71" s="2"/>
      <c r="AP71" s="4"/>
      <c r="AQ71" s="2"/>
      <c r="AR71" s="221" t="s">
        <v>54</v>
      </c>
      <c r="AS71" s="232" t="str">
        <f>IF(AE69=0,"=",IF(AE69&gt;0,"+",IF(AE69&lt;0,"-")))</f>
        <v>-</v>
      </c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"/>
    </row>
    <row r="72" spans="1:76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 t="s">
        <v>58</v>
      </c>
      <c r="H72" s="39">
        <v>25065</v>
      </c>
      <c r="I72" s="43" t="str">
        <f t="shared" si="4"/>
        <v>22h28</v>
      </c>
      <c r="J72" s="22"/>
      <c r="K72" s="90" t="s">
        <v>58</v>
      </c>
      <c r="L72" s="34">
        <v>20052</v>
      </c>
      <c r="M72" s="43" t="str">
        <f t="shared" si="5"/>
        <v>11h21</v>
      </c>
      <c r="N72" s="2"/>
      <c r="O72" s="31">
        <f t="shared" si="0"/>
        <v>-5013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-20052</v>
      </c>
      <c r="Z72" s="9"/>
      <c r="AA72" s="69" t="str">
        <f t="shared" si="3"/>
        <v/>
      </c>
      <c r="AB72" s="9"/>
      <c r="AC72" s="49"/>
      <c r="AD72" s="9"/>
      <c r="AE72" s="340">
        <f>V72-H72</f>
        <v>-25065</v>
      </c>
      <c r="AF72" s="9"/>
      <c r="AH72" s="2"/>
      <c r="AK72" s="2"/>
      <c r="AO72" s="2"/>
      <c r="AP72" s="4"/>
      <c r="AQ72" s="2"/>
      <c r="AR72" s="221" t="s">
        <v>55</v>
      </c>
      <c r="AS72" s="232" t="str">
        <f>IF(AE70=0,"=",IF(AE70&gt;0,"+",IF(AE70&lt;0,"-")))</f>
        <v>-</v>
      </c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"/>
    </row>
    <row r="73" spans="1:76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 t="s">
        <v>59</v>
      </c>
      <c r="H73" s="39">
        <v>28289</v>
      </c>
      <c r="I73" s="43" t="str">
        <f t="shared" si="4"/>
        <v>22h28</v>
      </c>
      <c r="J73" s="22"/>
      <c r="K73" s="90" t="s">
        <v>59</v>
      </c>
      <c r="L73" s="34">
        <v>28289</v>
      </c>
      <c r="M73" s="43" t="str">
        <f t="shared" si="5"/>
        <v>11h21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-28289</v>
      </c>
      <c r="Z73" s="9"/>
      <c r="AA73" s="69" t="str">
        <f t="shared" si="3"/>
        <v/>
      </c>
      <c r="AB73" s="9"/>
      <c r="AC73" s="49"/>
      <c r="AD73" s="9"/>
      <c r="AE73" s="340">
        <f>V73-H73</f>
        <v>-28289</v>
      </c>
      <c r="AF73" s="9"/>
      <c r="AH73" s="2"/>
      <c r="AK73" s="2"/>
      <c r="AO73" s="2"/>
      <c r="AP73" s="4"/>
      <c r="AQ73" s="2"/>
      <c r="AR73" s="221" t="s">
        <v>57</v>
      </c>
      <c r="AS73" s="232" t="str">
        <f>IF(AE71=0,"=",IF(AE71&gt;0,"+",IF(AE71&lt;0,"-")))</f>
        <v>-</v>
      </c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  <c r="BX73" s="2"/>
    </row>
    <row r="74" spans="1:76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 t="s">
        <v>60</v>
      </c>
      <c r="H74" s="39">
        <v>95161</v>
      </c>
      <c r="I74" s="43" t="str">
        <f t="shared" si="4"/>
        <v>22h28</v>
      </c>
      <c r="J74" s="22"/>
      <c r="K74" s="90" t="s">
        <v>60</v>
      </c>
      <c r="L74" s="34">
        <v>103304</v>
      </c>
      <c r="M74" s="43" t="str">
        <f t="shared" si="5"/>
        <v>11h21</v>
      </c>
      <c r="N74" s="2"/>
      <c r="O74" s="31">
        <f t="shared" si="0"/>
        <v>8143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-103304</v>
      </c>
      <c r="Z74" s="9"/>
      <c r="AA74" s="69" t="str">
        <f t="shared" si="3"/>
        <v>faut m'expliquer!</v>
      </c>
      <c r="AB74" s="9"/>
      <c r="AC74" s="49"/>
      <c r="AD74" s="9"/>
      <c r="AE74" s="340">
        <f>V74-H74</f>
        <v>-95161</v>
      </c>
      <c r="AF74" s="9"/>
      <c r="AH74" s="2"/>
      <c r="AK74" s="2"/>
      <c r="AO74" s="2"/>
      <c r="AP74" s="4"/>
      <c r="AQ74" s="2"/>
      <c r="AR74" s="221" t="s">
        <v>58</v>
      </c>
      <c r="AS74" s="232" t="str">
        <f>IF(AE72=0,"=",IF(AE72&gt;0,"+",IF(AE72&lt;0,"-")))</f>
        <v>-</v>
      </c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28"/>
      <c r="BU74" s="228"/>
      <c r="BV74" s="228"/>
      <c r="BW74" s="228"/>
      <c r="BX74" s="2"/>
    </row>
    <row r="75" spans="1:76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 t="s">
        <v>61</v>
      </c>
      <c r="H75" s="39">
        <v>13000</v>
      </c>
      <c r="I75" s="43" t="str">
        <f t="shared" si="4"/>
        <v>22h28</v>
      </c>
      <c r="J75" s="22"/>
      <c r="K75" s="90" t="s">
        <v>61</v>
      </c>
      <c r="L75" s="34">
        <v>13000</v>
      </c>
      <c r="M75" s="43" t="str">
        <f t="shared" si="5"/>
        <v>11h21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-13000</v>
      </c>
      <c r="Z75" s="9"/>
      <c r="AA75" s="69" t="str">
        <f t="shared" si="3"/>
        <v/>
      </c>
      <c r="AB75" s="9"/>
      <c r="AC75" s="49"/>
      <c r="AD75" s="9"/>
      <c r="AE75" s="340">
        <f>V75-H75</f>
        <v>-13000</v>
      </c>
      <c r="AF75" s="9"/>
      <c r="AH75" s="2"/>
      <c r="AK75" s="2"/>
      <c r="AO75" s="2"/>
      <c r="AP75" s="4"/>
      <c r="AQ75" s="2"/>
      <c r="AR75" s="221" t="s">
        <v>59</v>
      </c>
      <c r="AS75" s="232" t="str">
        <f>IF(AE73=0,"=",IF(AE73&gt;0,"+",IF(AE73&lt;0,"-")))</f>
        <v>-</v>
      </c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  <c r="BX75" s="2"/>
    </row>
    <row r="76" spans="1:76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 t="s">
        <v>62</v>
      </c>
      <c r="H76" s="39">
        <v>592997</v>
      </c>
      <c r="I76" s="43" t="str">
        <f t="shared" si="4"/>
        <v>22h28</v>
      </c>
      <c r="J76" s="22"/>
      <c r="K76" s="90" t="s">
        <v>62</v>
      </c>
      <c r="L76" s="34">
        <v>592997</v>
      </c>
      <c r="M76" s="43" t="str">
        <f t="shared" si="5"/>
        <v>11h21</v>
      </c>
      <c r="N76" s="2"/>
      <c r="O76" s="31">
        <f t="shared" si="0"/>
        <v>0</v>
      </c>
      <c r="P76" s="9"/>
      <c r="Q76" s="69" t="str">
        <f t="shared" ref="Q76:Q110" si="9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0">V76-L76</f>
        <v>-592997</v>
      </c>
      <c r="Z76" s="9"/>
      <c r="AA76" s="69" t="str">
        <f t="shared" ref="AA76:AA100" si="11">IF(Y76&lt;-100000,"faut m'expliquer!","")</f>
        <v>faut m'expliquer!</v>
      </c>
      <c r="AB76" s="9"/>
      <c r="AC76" s="49"/>
      <c r="AD76" s="9"/>
      <c r="AE76" s="340">
        <f>V76-H76</f>
        <v>-592997</v>
      </c>
      <c r="AF76" s="9"/>
      <c r="AH76" s="2"/>
      <c r="AK76" s="2"/>
      <c r="AO76" s="2"/>
      <c r="AP76" s="4"/>
      <c r="AQ76" s="2"/>
      <c r="AR76" s="221" t="s">
        <v>60</v>
      </c>
      <c r="AS76" s="232" t="str">
        <f>IF(AE74=0,"=",IF(AE74&gt;0,"+",IF(AE74&lt;0,"-")))</f>
        <v>-</v>
      </c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  <c r="BX76" s="2"/>
    </row>
    <row r="77" spans="1:76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 t="s">
        <v>63</v>
      </c>
      <c r="H77" s="39">
        <v>34827</v>
      </c>
      <c r="I77" s="43" t="str">
        <f t="shared" ref="I77:I115" si="12">I76</f>
        <v>22h28</v>
      </c>
      <c r="J77" s="22"/>
      <c r="K77" s="90" t="s">
        <v>63</v>
      </c>
      <c r="L77" s="34">
        <v>34827</v>
      </c>
      <c r="M77" s="43" t="str">
        <f t="shared" ref="M77:M115" si="13">M76</f>
        <v>11h21</v>
      </c>
      <c r="N77" s="2"/>
      <c r="O77" s="31">
        <f t="shared" ref="O77:O107" si="14">L77-H77</f>
        <v>0</v>
      </c>
      <c r="P77" s="9"/>
      <c r="Q77" s="69" t="str">
        <f t="shared" si="9"/>
        <v/>
      </c>
      <c r="R77" s="9"/>
      <c r="S77" s="44"/>
      <c r="T77" s="9"/>
      <c r="U77" s="93"/>
      <c r="V77" s="41"/>
      <c r="W77" s="43" t="str">
        <f t="shared" ref="W77:W115" si="15">W76</f>
        <v>**h**</v>
      </c>
      <c r="X77" s="2"/>
      <c r="Y77" s="32">
        <f t="shared" si="10"/>
        <v>-34827</v>
      </c>
      <c r="Z77" s="9"/>
      <c r="AA77" s="69" t="str">
        <f t="shared" si="11"/>
        <v/>
      </c>
      <c r="AB77" s="9"/>
      <c r="AC77" s="49"/>
      <c r="AD77" s="9"/>
      <c r="AE77" s="340">
        <f>V77-H77</f>
        <v>-34827</v>
      </c>
      <c r="AF77" s="9"/>
      <c r="AH77" s="2"/>
      <c r="AI77" s="4"/>
      <c r="AJ77" s="4"/>
      <c r="AK77" s="2"/>
      <c r="AO77" s="2"/>
      <c r="AP77" s="4"/>
      <c r="AQ77" s="2"/>
      <c r="AR77" s="221" t="s">
        <v>61</v>
      </c>
      <c r="AS77" s="232" t="str">
        <f>IF(AE75=0,"=",IF(AE75&gt;0,"+",IF(AE75&lt;0,"-")))</f>
        <v>-</v>
      </c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28"/>
      <c r="BU77" s="228"/>
      <c r="BV77" s="228"/>
      <c r="BW77" s="228"/>
      <c r="BX77" s="2"/>
    </row>
    <row r="78" spans="1:76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 t="s">
        <v>64</v>
      </c>
      <c r="H78" s="39">
        <v>83606</v>
      </c>
      <c r="I78" s="43" t="str">
        <f t="shared" si="12"/>
        <v>22h28</v>
      </c>
      <c r="J78" s="22"/>
      <c r="K78" s="90" t="s">
        <v>64</v>
      </c>
      <c r="L78" s="34">
        <v>52062</v>
      </c>
      <c r="M78" s="43" t="str">
        <f t="shared" si="13"/>
        <v>11h21</v>
      </c>
      <c r="N78" s="2"/>
      <c r="O78" s="31">
        <f t="shared" si="14"/>
        <v>-31544</v>
      </c>
      <c r="P78" s="9"/>
      <c r="Q78" s="69" t="str">
        <f t="shared" si="9"/>
        <v/>
      </c>
      <c r="R78" s="9"/>
      <c r="S78" s="44"/>
      <c r="T78" s="9"/>
      <c r="U78" s="93"/>
      <c r="V78" s="62"/>
      <c r="W78" s="43" t="str">
        <f t="shared" si="15"/>
        <v>**h**</v>
      </c>
      <c r="X78" s="2"/>
      <c r="Y78" s="32">
        <f t="shared" si="10"/>
        <v>-52062</v>
      </c>
      <c r="Z78" s="9"/>
      <c r="AA78" s="69" t="str">
        <f t="shared" si="11"/>
        <v/>
      </c>
      <c r="AB78" s="9"/>
      <c r="AC78" s="49"/>
      <c r="AD78" s="9"/>
      <c r="AE78" s="340">
        <f>V78-H78</f>
        <v>-83606</v>
      </c>
      <c r="AF78" s="9"/>
      <c r="AH78" s="2"/>
      <c r="AI78" s="233"/>
      <c r="AJ78" s="234"/>
      <c r="AK78" s="2"/>
      <c r="AO78" s="2"/>
      <c r="AP78" s="4"/>
      <c r="AQ78" s="2"/>
      <c r="AR78" s="221" t="s">
        <v>62</v>
      </c>
      <c r="AS78" s="232" t="str">
        <f>IF(AE76=0,"=",IF(AE76&gt;0,"+",IF(AE76&lt;0,"-")))</f>
        <v>-</v>
      </c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"/>
    </row>
    <row r="79" spans="1:76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 t="s">
        <v>65</v>
      </c>
      <c r="H79" s="39">
        <v>84793</v>
      </c>
      <c r="I79" s="43" t="str">
        <f t="shared" si="12"/>
        <v>22h28</v>
      </c>
      <c r="J79" s="22"/>
      <c r="K79" s="90" t="s">
        <v>65</v>
      </c>
      <c r="L79" s="34">
        <v>63584</v>
      </c>
      <c r="M79" s="43" t="str">
        <f t="shared" si="13"/>
        <v>11h21</v>
      </c>
      <c r="N79" s="2"/>
      <c r="O79" s="31">
        <f t="shared" si="14"/>
        <v>-21209</v>
      </c>
      <c r="P79" s="9"/>
      <c r="Q79" s="69" t="str">
        <f t="shared" si="9"/>
        <v/>
      </c>
      <c r="R79" s="9"/>
      <c r="S79" s="44"/>
      <c r="T79" s="9"/>
      <c r="U79" s="92"/>
      <c r="V79" s="41"/>
      <c r="W79" s="43" t="str">
        <f t="shared" si="15"/>
        <v>**h**</v>
      </c>
      <c r="X79" s="2"/>
      <c r="Y79" s="32">
        <f t="shared" si="10"/>
        <v>-63584</v>
      </c>
      <c r="Z79" s="9"/>
      <c r="AA79" s="69" t="str">
        <f t="shared" si="11"/>
        <v/>
      </c>
      <c r="AB79" s="9"/>
      <c r="AC79" s="49"/>
      <c r="AD79" s="9"/>
      <c r="AE79" s="340">
        <f>V79-H79</f>
        <v>-84793</v>
      </c>
      <c r="AF79" s="9"/>
      <c r="AH79" s="2"/>
      <c r="AI79" s="233"/>
      <c r="AJ79" s="234"/>
      <c r="AK79" s="2"/>
      <c r="AO79" s="2"/>
      <c r="AP79" s="4"/>
      <c r="AQ79" s="2"/>
      <c r="AR79" s="221" t="s">
        <v>63</v>
      </c>
      <c r="AS79" s="232" t="str">
        <f>IF(AE77=0,"=",IF(AE77&gt;0,"+",IF(AE77&lt;0,"-")))</f>
        <v>-</v>
      </c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28"/>
      <c r="BU79" s="228"/>
      <c r="BV79" s="228"/>
      <c r="BW79" s="228"/>
      <c r="BX79" s="2"/>
    </row>
    <row r="80" spans="1:76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 t="s">
        <v>66</v>
      </c>
      <c r="H80" s="39">
        <v>10693</v>
      </c>
      <c r="I80" s="43" t="str">
        <f t="shared" si="12"/>
        <v>22h28</v>
      </c>
      <c r="J80" s="22"/>
      <c r="K80" s="90" t="s">
        <v>66</v>
      </c>
      <c r="L80" s="34">
        <v>8555</v>
      </c>
      <c r="M80" s="43" t="str">
        <f t="shared" si="13"/>
        <v>11h21</v>
      </c>
      <c r="N80" s="2"/>
      <c r="O80" s="31">
        <f t="shared" si="14"/>
        <v>-2138</v>
      </c>
      <c r="P80" s="9"/>
      <c r="Q80" s="69" t="str">
        <f t="shared" si="9"/>
        <v/>
      </c>
      <c r="R80" s="9"/>
      <c r="S80" s="44"/>
      <c r="T80" s="9"/>
      <c r="U80" s="93"/>
      <c r="V80" s="62"/>
      <c r="W80" s="43" t="str">
        <f t="shared" si="15"/>
        <v>**h**</v>
      </c>
      <c r="X80" s="2"/>
      <c r="Y80" s="32">
        <f t="shared" si="10"/>
        <v>-8555</v>
      </c>
      <c r="Z80" s="9"/>
      <c r="AA80" s="69" t="str">
        <f t="shared" si="11"/>
        <v/>
      </c>
      <c r="AB80" s="9"/>
      <c r="AC80" s="49"/>
      <c r="AD80" s="9"/>
      <c r="AE80" s="340">
        <f>V80-H80</f>
        <v>-10693</v>
      </c>
      <c r="AF80" s="9"/>
      <c r="AH80" s="2"/>
      <c r="AI80" s="233"/>
      <c r="AJ80" s="234"/>
      <c r="AK80" s="2"/>
      <c r="AO80" s="2"/>
      <c r="AP80" s="4"/>
      <c r="AQ80" s="2"/>
      <c r="AR80" s="221" t="s">
        <v>64</v>
      </c>
      <c r="AS80" s="232" t="str">
        <f>IF(AE78=0,"=",IF(AE78&gt;0,"+",IF(AE78&lt;0,"-")))</f>
        <v>-</v>
      </c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  <c r="BX80" s="2"/>
    </row>
    <row r="81" spans="1:76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 t="s">
        <v>67</v>
      </c>
      <c r="H81" s="39">
        <v>61112</v>
      </c>
      <c r="I81" s="43" t="str">
        <f t="shared" si="12"/>
        <v>22h28</v>
      </c>
      <c r="J81" s="22"/>
      <c r="K81" s="90" t="s">
        <v>67</v>
      </c>
      <c r="L81" s="34">
        <v>72209</v>
      </c>
      <c r="M81" s="43" t="str">
        <f t="shared" si="13"/>
        <v>11h21</v>
      </c>
      <c r="N81" s="2"/>
      <c r="O81" s="31">
        <f t="shared" si="14"/>
        <v>11097</v>
      </c>
      <c r="P81" s="9"/>
      <c r="Q81" s="69" t="str">
        <f t="shared" si="9"/>
        <v/>
      </c>
      <c r="R81" s="9"/>
      <c r="S81" s="44"/>
      <c r="T81" s="9"/>
      <c r="U81" s="93"/>
      <c r="V81" s="62"/>
      <c r="W81" s="43" t="str">
        <f t="shared" si="15"/>
        <v>**h**</v>
      </c>
      <c r="X81" s="2"/>
      <c r="Y81" s="32">
        <f t="shared" si="10"/>
        <v>-72209</v>
      </c>
      <c r="Z81" s="9"/>
      <c r="AA81" s="69" t="str">
        <f t="shared" si="11"/>
        <v/>
      </c>
      <c r="AB81" s="9"/>
      <c r="AC81" s="49"/>
      <c r="AD81" s="9"/>
      <c r="AE81" s="340">
        <f>V81-H81</f>
        <v>-61112</v>
      </c>
      <c r="AF81" s="9"/>
      <c r="AH81" s="2"/>
      <c r="AI81" s="233"/>
      <c r="AJ81" s="234"/>
      <c r="AK81" s="2"/>
      <c r="AO81" s="2"/>
      <c r="AP81" s="4"/>
      <c r="AQ81" s="2"/>
      <c r="AR81" s="221" t="s">
        <v>65</v>
      </c>
      <c r="AS81" s="232" t="str">
        <f>IF(AE79=0,"=",IF(AE79&gt;0,"+",IF(AE79&lt;0,"-")))</f>
        <v>-</v>
      </c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"/>
    </row>
    <row r="82" spans="1:76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 t="s">
        <v>68</v>
      </c>
      <c r="H82" s="39">
        <v>11173</v>
      </c>
      <c r="I82" s="43" t="str">
        <f t="shared" si="12"/>
        <v>22h28</v>
      </c>
      <c r="J82" s="22"/>
      <c r="K82" s="90" t="s">
        <v>68</v>
      </c>
      <c r="L82" s="34">
        <v>11173</v>
      </c>
      <c r="M82" s="43" t="str">
        <f t="shared" si="13"/>
        <v>11h21</v>
      </c>
      <c r="N82" s="2"/>
      <c r="O82" s="31">
        <f t="shared" si="14"/>
        <v>0</v>
      </c>
      <c r="P82" s="9"/>
      <c r="Q82" s="69" t="str">
        <f t="shared" si="9"/>
        <v/>
      </c>
      <c r="R82" s="9"/>
      <c r="S82" s="44"/>
      <c r="T82" s="9"/>
      <c r="U82" s="93"/>
      <c r="V82" s="41"/>
      <c r="W82" s="43" t="str">
        <f t="shared" si="15"/>
        <v>**h**</v>
      </c>
      <c r="X82" s="2"/>
      <c r="Y82" s="32">
        <f t="shared" si="10"/>
        <v>-11173</v>
      </c>
      <c r="Z82" s="9"/>
      <c r="AA82" s="69" t="str">
        <f t="shared" si="11"/>
        <v/>
      </c>
      <c r="AB82" s="9"/>
      <c r="AC82" s="49"/>
      <c r="AD82" s="9"/>
      <c r="AE82" s="340">
        <f>V82-H82</f>
        <v>-11173</v>
      </c>
      <c r="AF82" s="9"/>
      <c r="AH82" s="2"/>
      <c r="AI82" s="233"/>
      <c r="AJ82" s="234"/>
      <c r="AK82" s="2"/>
      <c r="AO82" s="2"/>
      <c r="AP82" s="4"/>
      <c r="AQ82" s="2"/>
      <c r="AR82" s="221" t="s">
        <v>66</v>
      </c>
      <c r="AS82" s="232" t="str">
        <f>IF(AE80=0,"=",IF(AE80&gt;0,"+",IF(AE80&lt;0,"-")))</f>
        <v>-</v>
      </c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"/>
    </row>
    <row r="83" spans="1:76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 t="s">
        <v>69</v>
      </c>
      <c r="H83" s="39">
        <v>215826</v>
      </c>
      <c r="I83" s="43" t="str">
        <f t="shared" si="12"/>
        <v>22h28</v>
      </c>
      <c r="J83" s="22"/>
      <c r="K83" s="90" t="s">
        <v>69</v>
      </c>
      <c r="L83" s="34">
        <v>225505</v>
      </c>
      <c r="M83" s="43" t="str">
        <f t="shared" si="13"/>
        <v>11h21</v>
      </c>
      <c r="N83" s="2"/>
      <c r="O83" s="31">
        <f t="shared" si="14"/>
        <v>9679</v>
      </c>
      <c r="P83" s="9"/>
      <c r="Q83" s="69" t="str">
        <f t="shared" si="9"/>
        <v/>
      </c>
      <c r="R83" s="9"/>
      <c r="S83" s="44"/>
      <c r="T83" s="9"/>
      <c r="U83" s="93"/>
      <c r="V83" s="62"/>
      <c r="W83" s="43" t="str">
        <f t="shared" si="15"/>
        <v>**h**</v>
      </c>
      <c r="X83" s="2"/>
      <c r="Y83" s="32">
        <f t="shared" si="10"/>
        <v>-225505</v>
      </c>
      <c r="Z83" s="9"/>
      <c r="AA83" s="69" t="str">
        <f t="shared" si="11"/>
        <v>faut m'expliquer!</v>
      </c>
      <c r="AB83" s="9"/>
      <c r="AC83" s="49"/>
      <c r="AD83" s="9"/>
      <c r="AE83" s="340">
        <f>V83-H83</f>
        <v>-215826</v>
      </c>
      <c r="AF83" s="9"/>
      <c r="AH83" s="2"/>
      <c r="AI83" s="233"/>
      <c r="AJ83" s="234"/>
      <c r="AK83" s="2"/>
      <c r="AO83" s="2"/>
      <c r="AP83" s="4"/>
      <c r="AQ83" s="2"/>
      <c r="AR83" s="221" t="s">
        <v>67</v>
      </c>
      <c r="AS83" s="232" t="str">
        <f>IF(AE81=0,"=",IF(AE81&gt;0,"+",IF(AE81&lt;0,"-")))</f>
        <v>-</v>
      </c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"/>
    </row>
    <row r="84" spans="1:76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 t="s">
        <v>70</v>
      </c>
      <c r="H84" s="39">
        <v>445034</v>
      </c>
      <c r="I84" s="43" t="str">
        <f t="shared" si="12"/>
        <v>22h28</v>
      </c>
      <c r="J84" s="22"/>
      <c r="K84" s="90" t="s">
        <v>70</v>
      </c>
      <c r="L84" s="34">
        <v>461255</v>
      </c>
      <c r="M84" s="43" t="str">
        <f t="shared" si="13"/>
        <v>11h21</v>
      </c>
      <c r="N84" s="2"/>
      <c r="O84" s="31">
        <f t="shared" si="14"/>
        <v>16221</v>
      </c>
      <c r="P84" s="9"/>
      <c r="Q84" s="69" t="str">
        <f t="shared" si="9"/>
        <v/>
      </c>
      <c r="R84" s="9"/>
      <c r="S84" s="44"/>
      <c r="T84" s="9"/>
      <c r="U84" s="92"/>
      <c r="V84" s="62"/>
      <c r="W84" s="43" t="str">
        <f t="shared" si="15"/>
        <v>**h**</v>
      </c>
      <c r="X84" s="2"/>
      <c r="Y84" s="32">
        <f t="shared" si="10"/>
        <v>-461255</v>
      </c>
      <c r="Z84" s="9"/>
      <c r="AA84" s="69" t="str">
        <f t="shared" si="11"/>
        <v>faut m'expliquer!</v>
      </c>
      <c r="AB84" s="9"/>
      <c r="AC84" s="49"/>
      <c r="AD84" s="9"/>
      <c r="AE84" s="340">
        <f>V84-H84</f>
        <v>-445034</v>
      </c>
      <c r="AF84" s="9"/>
      <c r="AH84" s="2"/>
      <c r="AI84" s="233"/>
      <c r="AJ84" s="234"/>
      <c r="AK84" s="2"/>
      <c r="AO84" s="2"/>
      <c r="AP84" s="4"/>
      <c r="AQ84" s="2"/>
      <c r="AR84" s="221" t="s">
        <v>68</v>
      </c>
      <c r="AS84" s="232" t="str">
        <f>IF(AE82=0,"=",IF(AE82&gt;0,"+",IF(AE82&lt;0,"-")))</f>
        <v>-</v>
      </c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"/>
    </row>
    <row r="85" spans="1:76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 t="s">
        <v>71</v>
      </c>
      <c r="H85" s="39">
        <v>43361</v>
      </c>
      <c r="I85" s="43" t="str">
        <f t="shared" si="12"/>
        <v>22h28</v>
      </c>
      <c r="J85" s="22"/>
      <c r="K85" s="90" t="s">
        <v>71</v>
      </c>
      <c r="L85" s="34">
        <v>41727</v>
      </c>
      <c r="M85" s="43" t="str">
        <f t="shared" si="13"/>
        <v>11h21</v>
      </c>
      <c r="N85" s="2"/>
      <c r="O85" s="31">
        <f t="shared" si="14"/>
        <v>-1634</v>
      </c>
      <c r="P85" s="9"/>
      <c r="Q85" s="69" t="str">
        <f t="shared" si="9"/>
        <v/>
      </c>
      <c r="R85" s="9"/>
      <c r="S85" s="44"/>
      <c r="T85" s="9"/>
      <c r="U85" s="93"/>
      <c r="V85" s="62"/>
      <c r="W85" s="43" t="str">
        <f t="shared" si="15"/>
        <v>**h**</v>
      </c>
      <c r="X85" s="2"/>
      <c r="Y85" s="32">
        <f t="shared" si="10"/>
        <v>-41727</v>
      </c>
      <c r="Z85" s="9"/>
      <c r="AA85" s="69" t="str">
        <f t="shared" si="11"/>
        <v/>
      </c>
      <c r="AB85" s="9"/>
      <c r="AC85" s="49"/>
      <c r="AD85" s="9"/>
      <c r="AE85" s="340">
        <f>V85-H85</f>
        <v>-43361</v>
      </c>
      <c r="AF85" s="9"/>
      <c r="AH85" s="2"/>
      <c r="AI85" s="233"/>
      <c r="AJ85" s="234"/>
      <c r="AK85" s="2"/>
      <c r="AO85" s="2"/>
      <c r="AP85" s="4"/>
      <c r="AQ85" s="2"/>
      <c r="AR85" s="221" t="s">
        <v>69</v>
      </c>
      <c r="AS85" s="232" t="str">
        <f>IF(AE83=0,"=",IF(AE83&gt;0,"+",IF(AE83&lt;0,"-")))</f>
        <v>-</v>
      </c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"/>
    </row>
    <row r="86" spans="1:76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 t="s">
        <v>72</v>
      </c>
      <c r="H86" s="39">
        <v>1826250</v>
      </c>
      <c r="I86" s="43" t="str">
        <f t="shared" si="12"/>
        <v>22h28</v>
      </c>
      <c r="J86" s="22"/>
      <c r="K86" s="90" t="s">
        <v>72</v>
      </c>
      <c r="L86" s="34">
        <v>1826250</v>
      </c>
      <c r="M86" s="43" t="str">
        <f t="shared" si="13"/>
        <v>11h21</v>
      </c>
      <c r="N86" s="2"/>
      <c r="O86" s="31">
        <f t="shared" si="14"/>
        <v>0</v>
      </c>
      <c r="P86" s="9"/>
      <c r="Q86" s="69" t="str">
        <f t="shared" si="9"/>
        <v/>
      </c>
      <c r="R86" s="9"/>
      <c r="S86" s="44"/>
      <c r="T86" s="9"/>
      <c r="U86" s="93"/>
      <c r="V86" s="62"/>
      <c r="W86" s="43" t="str">
        <f t="shared" si="15"/>
        <v>**h**</v>
      </c>
      <c r="X86" s="2"/>
      <c r="Y86" s="32">
        <f t="shared" si="10"/>
        <v>-1826250</v>
      </c>
      <c r="Z86" s="9"/>
      <c r="AA86" s="69" t="str">
        <f t="shared" si="11"/>
        <v>faut m'expliquer!</v>
      </c>
      <c r="AB86" s="9"/>
      <c r="AC86" s="49"/>
      <c r="AD86" s="9"/>
      <c r="AE86" s="340">
        <f>V86-H86</f>
        <v>-1826250</v>
      </c>
      <c r="AF86" s="9"/>
      <c r="AH86" s="2"/>
      <c r="AI86" s="233"/>
      <c r="AJ86" s="234"/>
      <c r="AK86" s="2"/>
      <c r="AO86" s="2"/>
      <c r="AP86" s="4"/>
      <c r="AQ86" s="2"/>
      <c r="AR86" s="221" t="s">
        <v>70</v>
      </c>
      <c r="AS86" s="232" t="str">
        <f>IF(AE84=0,"=",IF(AE84&gt;0,"+",IF(AE84&lt;0,"-")))</f>
        <v>-</v>
      </c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"/>
    </row>
    <row r="87" spans="1:76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 t="s">
        <v>73</v>
      </c>
      <c r="H87" s="39">
        <v>46383</v>
      </c>
      <c r="I87" s="43" t="str">
        <f t="shared" si="12"/>
        <v>22h28</v>
      </c>
      <c r="J87" s="22"/>
      <c r="K87" s="90" t="s">
        <v>73</v>
      </c>
      <c r="L87" s="34">
        <v>30770</v>
      </c>
      <c r="M87" s="43" t="str">
        <f t="shared" si="13"/>
        <v>11h21</v>
      </c>
      <c r="N87" s="2"/>
      <c r="O87" s="31">
        <f t="shared" si="14"/>
        <v>-15613</v>
      </c>
      <c r="P87" s="9"/>
      <c r="Q87" s="69" t="str">
        <f t="shared" si="9"/>
        <v/>
      </c>
      <c r="R87" s="9"/>
      <c r="S87" s="44"/>
      <c r="T87" s="9"/>
      <c r="U87" s="93"/>
      <c r="V87" s="62"/>
      <c r="W87" s="43" t="str">
        <f t="shared" si="15"/>
        <v>**h**</v>
      </c>
      <c r="X87" s="2"/>
      <c r="Y87" s="32">
        <f t="shared" si="10"/>
        <v>-30770</v>
      </c>
      <c r="Z87" s="9"/>
      <c r="AA87" s="69" t="str">
        <f t="shared" si="11"/>
        <v/>
      </c>
      <c r="AB87" s="9"/>
      <c r="AC87" s="49"/>
      <c r="AD87" s="9"/>
      <c r="AE87" s="340">
        <f>V87-H87</f>
        <v>-46383</v>
      </c>
      <c r="AF87" s="9"/>
      <c r="AH87" s="2"/>
      <c r="AI87" s="233"/>
      <c r="AJ87" s="234"/>
      <c r="AK87" s="2"/>
      <c r="AO87" s="2"/>
      <c r="AP87" s="4"/>
      <c r="AQ87" s="2"/>
      <c r="AR87" s="221" t="s">
        <v>71</v>
      </c>
      <c r="AS87" s="232" t="str">
        <f>IF(AE85=0,"=",IF(AE85&gt;0,"+",IF(AE85&lt;0,"-")))</f>
        <v>-</v>
      </c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  <c r="BX87" s="2"/>
    </row>
    <row r="88" spans="1:76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 t="s">
        <v>74</v>
      </c>
      <c r="H88" s="39">
        <v>75735</v>
      </c>
      <c r="I88" s="43" t="str">
        <f t="shared" si="12"/>
        <v>22h28</v>
      </c>
      <c r="J88" s="22"/>
      <c r="K88" s="90" t="s">
        <v>74</v>
      </c>
      <c r="L88" s="34">
        <v>60588</v>
      </c>
      <c r="M88" s="43" t="str">
        <f t="shared" si="13"/>
        <v>11h21</v>
      </c>
      <c r="N88" s="2"/>
      <c r="O88" s="31">
        <f t="shared" si="14"/>
        <v>-15147</v>
      </c>
      <c r="P88" s="9"/>
      <c r="Q88" s="69" t="str">
        <f t="shared" si="9"/>
        <v/>
      </c>
      <c r="R88" s="9"/>
      <c r="S88" s="44"/>
      <c r="T88" s="9"/>
      <c r="U88" s="93"/>
      <c r="V88" s="41"/>
      <c r="W88" s="43" t="str">
        <f t="shared" si="15"/>
        <v>**h**</v>
      </c>
      <c r="X88" s="2"/>
      <c r="Y88" s="32">
        <f t="shared" si="10"/>
        <v>-60588</v>
      </c>
      <c r="Z88" s="9"/>
      <c r="AA88" s="69" t="str">
        <f t="shared" si="11"/>
        <v/>
      </c>
      <c r="AB88" s="9"/>
      <c r="AC88" s="49"/>
      <c r="AD88" s="9"/>
      <c r="AE88" s="340">
        <f>V88-H88</f>
        <v>-75735</v>
      </c>
      <c r="AF88" s="9"/>
      <c r="AH88" s="2"/>
      <c r="AI88" s="235"/>
      <c r="AJ88" s="235"/>
      <c r="AK88" s="2"/>
      <c r="AO88" s="2"/>
      <c r="AP88" s="4"/>
      <c r="AQ88" s="2"/>
      <c r="AR88" s="221" t="s">
        <v>72</v>
      </c>
      <c r="AS88" s="232" t="str">
        <f>IF(AE86=0,"=",IF(AE86&gt;0,"+",IF(AE86&lt;0,"-")))</f>
        <v>-</v>
      </c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"/>
    </row>
    <row r="89" spans="1:76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 t="s">
        <v>75</v>
      </c>
      <c r="H89" s="39">
        <v>84358</v>
      </c>
      <c r="I89" s="43" t="str">
        <f t="shared" si="12"/>
        <v>22h28</v>
      </c>
      <c r="J89" s="22"/>
      <c r="K89" s="90" t="s">
        <v>75</v>
      </c>
      <c r="L89" s="34">
        <v>62788</v>
      </c>
      <c r="M89" s="43" t="str">
        <f t="shared" si="13"/>
        <v>11h21</v>
      </c>
      <c r="N89" s="2"/>
      <c r="O89" s="31">
        <f t="shared" si="14"/>
        <v>-21570</v>
      </c>
      <c r="P89" s="9"/>
      <c r="Q89" s="69" t="str">
        <f t="shared" si="9"/>
        <v/>
      </c>
      <c r="R89" s="9"/>
      <c r="S89" s="44"/>
      <c r="T89" s="9"/>
      <c r="U89" s="92"/>
      <c r="V89" s="62"/>
      <c r="W89" s="43" t="str">
        <f t="shared" si="15"/>
        <v>**h**</v>
      </c>
      <c r="X89" s="2"/>
      <c r="Y89" s="32">
        <f t="shared" si="10"/>
        <v>-62788</v>
      </c>
      <c r="Z89" s="9"/>
      <c r="AA89" s="69" t="str">
        <f t="shared" si="11"/>
        <v/>
      </c>
      <c r="AB89" s="9"/>
      <c r="AC89" s="49"/>
      <c r="AD89" s="9"/>
      <c r="AE89" s="340">
        <f>V89-H89</f>
        <v>-84358</v>
      </c>
      <c r="AF89" s="9"/>
      <c r="AH89" s="2"/>
      <c r="AI89" s="235"/>
      <c r="AJ89" s="235"/>
      <c r="AK89" s="2"/>
      <c r="AO89" s="2"/>
      <c r="AP89" s="4"/>
      <c r="AQ89" s="2"/>
      <c r="AR89" s="221" t="s">
        <v>73</v>
      </c>
      <c r="AS89" s="232" t="str">
        <f>IF(AE87=0,"=",IF(AE87&gt;0,"+",IF(AE87&lt;0,"-")))</f>
        <v>-</v>
      </c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"/>
    </row>
    <row r="90" spans="1:76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 t="s">
        <v>77</v>
      </c>
      <c r="H90" s="39">
        <v>24300</v>
      </c>
      <c r="I90" s="43" t="str">
        <f t="shared" si="12"/>
        <v>22h28</v>
      </c>
      <c r="J90" s="22"/>
      <c r="K90" s="90" t="s">
        <v>77</v>
      </c>
      <c r="L90" s="34">
        <v>25587</v>
      </c>
      <c r="M90" s="43" t="str">
        <f t="shared" si="13"/>
        <v>11h21</v>
      </c>
      <c r="N90" s="2"/>
      <c r="O90" s="31">
        <f t="shared" si="14"/>
        <v>1287</v>
      </c>
      <c r="P90" s="9"/>
      <c r="Q90" s="69" t="str">
        <f t="shared" si="9"/>
        <v/>
      </c>
      <c r="R90" s="9"/>
      <c r="S90" s="44"/>
      <c r="T90" s="9"/>
      <c r="U90" s="92"/>
      <c r="V90" s="62"/>
      <c r="W90" s="43" t="str">
        <f t="shared" si="15"/>
        <v>**h**</v>
      </c>
      <c r="X90" s="2"/>
      <c r="Y90" s="32">
        <f t="shared" si="10"/>
        <v>-25587</v>
      </c>
      <c r="Z90" s="9"/>
      <c r="AA90" s="69" t="str">
        <f t="shared" si="11"/>
        <v/>
      </c>
      <c r="AB90" s="9"/>
      <c r="AC90" s="49"/>
      <c r="AD90" s="9"/>
      <c r="AE90" s="340">
        <f>V90-H90</f>
        <v>-24300</v>
      </c>
      <c r="AF90" s="9"/>
      <c r="AH90" s="2"/>
      <c r="AI90" s="235"/>
      <c r="AJ90" s="235"/>
      <c r="AK90" s="2"/>
      <c r="AO90" s="2"/>
      <c r="AP90" s="4"/>
      <c r="AQ90" s="2"/>
      <c r="AR90" s="221" t="s">
        <v>74</v>
      </c>
      <c r="AS90" s="232" t="str">
        <f>IF(AE88=0,"=",IF(AE88&gt;0,"+",IF(AE88&lt;0,"-")))</f>
        <v>-</v>
      </c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"/>
    </row>
    <row r="91" spans="1:76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 t="s">
        <v>78</v>
      </c>
      <c r="H91" s="39">
        <v>47092</v>
      </c>
      <c r="I91" s="43" t="str">
        <f t="shared" si="12"/>
        <v>22h28</v>
      </c>
      <c r="J91" s="22"/>
      <c r="K91" s="90" t="s">
        <v>78</v>
      </c>
      <c r="L91" s="34">
        <v>30140</v>
      </c>
      <c r="M91" s="43" t="str">
        <f t="shared" si="13"/>
        <v>11h21</v>
      </c>
      <c r="N91" s="2"/>
      <c r="O91" s="31">
        <f t="shared" si="14"/>
        <v>-16952</v>
      </c>
      <c r="P91" s="9"/>
      <c r="Q91" s="69" t="str">
        <f t="shared" si="9"/>
        <v/>
      </c>
      <c r="R91" s="9"/>
      <c r="S91" s="44"/>
      <c r="T91" s="9"/>
      <c r="U91" s="93"/>
      <c r="V91" s="62"/>
      <c r="W91" s="43" t="str">
        <f t="shared" si="15"/>
        <v>**h**</v>
      </c>
      <c r="X91" s="2"/>
      <c r="Y91" s="32">
        <f t="shared" si="10"/>
        <v>-30140</v>
      </c>
      <c r="Z91" s="9"/>
      <c r="AA91" s="69" t="str">
        <f t="shared" si="11"/>
        <v/>
      </c>
      <c r="AB91" s="9"/>
      <c r="AC91" s="49"/>
      <c r="AD91" s="9"/>
      <c r="AE91" s="340">
        <f>V91-H91</f>
        <v>-47092</v>
      </c>
      <c r="AF91" s="9"/>
      <c r="AH91" s="2"/>
      <c r="AI91" s="235"/>
      <c r="AJ91" s="235"/>
      <c r="AK91" s="2"/>
      <c r="AO91" s="2"/>
      <c r="AP91" s="4"/>
      <c r="AQ91" s="2"/>
      <c r="AR91" s="221" t="s">
        <v>75</v>
      </c>
      <c r="AS91" s="232" t="str">
        <f>IF(AE89=0,"=",IF(AE89&gt;0,"+",IF(AE89&lt;0,"-")))</f>
        <v>-</v>
      </c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"/>
    </row>
    <row r="92" spans="1:76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 t="s">
        <v>79</v>
      </c>
      <c r="H92" s="39">
        <v>267144</v>
      </c>
      <c r="I92" s="43" t="str">
        <f t="shared" si="12"/>
        <v>22h28</v>
      </c>
      <c r="J92" s="22"/>
      <c r="K92" s="90" t="s">
        <v>79</v>
      </c>
      <c r="L92" s="34">
        <v>287144</v>
      </c>
      <c r="M92" s="43" t="str">
        <f t="shared" si="13"/>
        <v>11h21</v>
      </c>
      <c r="N92" s="2"/>
      <c r="O92" s="31">
        <f t="shared" si="14"/>
        <v>20000</v>
      </c>
      <c r="P92" s="9"/>
      <c r="Q92" s="69" t="str">
        <f t="shared" si="9"/>
        <v/>
      </c>
      <c r="R92" s="9"/>
      <c r="S92" s="44"/>
      <c r="T92" s="9"/>
      <c r="U92" s="92"/>
      <c r="V92" s="41"/>
      <c r="W92" s="43" t="str">
        <f t="shared" si="15"/>
        <v>**h**</v>
      </c>
      <c r="X92" s="2"/>
      <c r="Y92" s="32">
        <f t="shared" si="10"/>
        <v>-287144</v>
      </c>
      <c r="Z92" s="9"/>
      <c r="AA92" s="69" t="str">
        <f t="shared" si="11"/>
        <v>faut m'expliquer!</v>
      </c>
      <c r="AB92" s="9"/>
      <c r="AC92" s="49"/>
      <c r="AD92" s="9"/>
      <c r="AE92" s="340">
        <f>V92-H92</f>
        <v>-267144</v>
      </c>
      <c r="AF92" s="9"/>
      <c r="AH92" s="2"/>
      <c r="AI92" s="235"/>
      <c r="AJ92" s="235"/>
      <c r="AK92" s="2"/>
      <c r="AO92" s="2"/>
      <c r="AP92" s="4"/>
      <c r="AQ92" s="2"/>
      <c r="AR92" s="221" t="s">
        <v>77</v>
      </c>
      <c r="AS92" s="232" t="str">
        <f>IF(AE90=0,"=",IF(AE90&gt;0,"+",IF(AE90&lt;0,"-")))</f>
        <v>-</v>
      </c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"/>
    </row>
    <row r="93" spans="1:76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2"/>
        <v>22h28</v>
      </c>
      <c r="J93" s="22"/>
      <c r="K93" s="90"/>
      <c r="L93" s="34"/>
      <c r="M93" s="43" t="str">
        <f t="shared" si="13"/>
        <v>11h21</v>
      </c>
      <c r="N93" s="2"/>
      <c r="O93" s="31">
        <f t="shared" si="14"/>
        <v>0</v>
      </c>
      <c r="P93" s="9"/>
      <c r="Q93" s="69" t="str">
        <f t="shared" si="9"/>
        <v/>
      </c>
      <c r="R93" s="9"/>
      <c r="S93" s="44"/>
      <c r="T93" s="9"/>
      <c r="U93" s="92"/>
      <c r="V93" s="62"/>
      <c r="W93" s="43" t="str">
        <f t="shared" si="15"/>
        <v>**h**</v>
      </c>
      <c r="X93" s="2"/>
      <c r="Y93" s="32">
        <f t="shared" si="10"/>
        <v>0</v>
      </c>
      <c r="Z93" s="9"/>
      <c r="AA93" s="69" t="str">
        <f t="shared" si="11"/>
        <v/>
      </c>
      <c r="AB93" s="9"/>
      <c r="AC93" s="49"/>
      <c r="AD93" s="9"/>
      <c r="AE93" s="340">
        <f>V93-H93</f>
        <v>0</v>
      </c>
      <c r="AF93" s="9"/>
      <c r="AH93" s="2"/>
      <c r="AI93" s="235"/>
      <c r="AJ93" s="235"/>
      <c r="AK93" s="2"/>
      <c r="AO93" s="2"/>
      <c r="AP93" s="4"/>
      <c r="AQ93" s="2"/>
      <c r="AR93" s="221" t="s">
        <v>78</v>
      </c>
      <c r="AS93" s="232" t="str">
        <f>IF(AE91=0,"=",IF(AE91&gt;0,"+",IF(AE91&lt;0,"-")))</f>
        <v>-</v>
      </c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28"/>
      <c r="BU93" s="228"/>
      <c r="BV93" s="228"/>
      <c r="BW93" s="228"/>
      <c r="BX93" s="2"/>
    </row>
    <row r="94" spans="1:76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2"/>
        <v>22h28</v>
      </c>
      <c r="J94" s="22"/>
      <c r="K94" s="90"/>
      <c r="L94" s="34"/>
      <c r="M94" s="43" t="str">
        <f t="shared" si="13"/>
        <v>11h21</v>
      </c>
      <c r="N94" s="2"/>
      <c r="O94" s="31">
        <f t="shared" si="14"/>
        <v>0</v>
      </c>
      <c r="P94" s="9"/>
      <c r="Q94" s="69" t="str">
        <f t="shared" si="9"/>
        <v/>
      </c>
      <c r="R94" s="9"/>
      <c r="S94" s="44"/>
      <c r="T94" s="9"/>
      <c r="U94" s="92"/>
      <c r="V94" s="41"/>
      <c r="W94" s="43" t="str">
        <f t="shared" si="15"/>
        <v>**h**</v>
      </c>
      <c r="X94" s="2"/>
      <c r="Y94" s="32">
        <f t="shared" si="10"/>
        <v>0</v>
      </c>
      <c r="Z94" s="9"/>
      <c r="AA94" s="69" t="str">
        <f t="shared" si="11"/>
        <v/>
      </c>
      <c r="AB94" s="9"/>
      <c r="AC94" s="49"/>
      <c r="AD94" s="9"/>
      <c r="AE94" s="340">
        <f>V94-H94</f>
        <v>0</v>
      </c>
      <c r="AF94" s="9"/>
      <c r="AH94" s="2"/>
      <c r="AI94" s="235"/>
      <c r="AJ94" s="235"/>
      <c r="AK94" s="2"/>
      <c r="AO94" s="2"/>
      <c r="AP94" s="4"/>
      <c r="AQ94" s="2"/>
      <c r="AR94" s="221" t="s">
        <v>79</v>
      </c>
      <c r="AS94" s="232" t="str">
        <f>IF(AE92=0,"=",IF(AE92&gt;0,"+",IF(AE92&lt;0,"-")))</f>
        <v>-</v>
      </c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28"/>
      <c r="BU94" s="228"/>
      <c r="BV94" s="228"/>
      <c r="BW94" s="228"/>
      <c r="BX94" s="2"/>
    </row>
    <row r="95" spans="1:76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2"/>
        <v>22h28</v>
      </c>
      <c r="J95" s="22"/>
      <c r="K95" s="90"/>
      <c r="L95" s="34"/>
      <c r="M95" s="43" t="str">
        <f t="shared" si="13"/>
        <v>11h21</v>
      </c>
      <c r="N95" s="2"/>
      <c r="O95" s="31">
        <f t="shared" si="14"/>
        <v>0</v>
      </c>
      <c r="P95" s="9"/>
      <c r="Q95" s="69" t="str">
        <f t="shared" si="9"/>
        <v/>
      </c>
      <c r="R95" s="9"/>
      <c r="S95" s="44"/>
      <c r="T95" s="9"/>
      <c r="U95" s="92"/>
      <c r="V95" s="41"/>
      <c r="W95" s="43" t="str">
        <f t="shared" si="15"/>
        <v>**h**</v>
      </c>
      <c r="X95" s="2"/>
      <c r="Y95" s="32">
        <f t="shared" si="10"/>
        <v>0</v>
      </c>
      <c r="Z95" s="9"/>
      <c r="AA95" s="69" t="str">
        <f t="shared" si="11"/>
        <v/>
      </c>
      <c r="AB95" s="9"/>
      <c r="AC95" s="49"/>
      <c r="AD95" s="9"/>
      <c r="AE95" s="340">
        <f>V95-H95</f>
        <v>0</v>
      </c>
      <c r="AF95" s="9"/>
      <c r="AH95" s="2"/>
      <c r="AI95" s="236"/>
      <c r="AJ95" s="236"/>
      <c r="AK95" s="2"/>
      <c r="AL95" s="2"/>
      <c r="AM95" s="2"/>
      <c r="AN95" s="2"/>
      <c r="AO95" s="2"/>
      <c r="AP95" s="4"/>
      <c r="AQ95" s="2"/>
      <c r="AR95" s="71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2"/>
        <v>22h28</v>
      </c>
      <c r="J96" s="22"/>
      <c r="K96" s="90"/>
      <c r="L96" s="34"/>
      <c r="M96" s="43" t="str">
        <f t="shared" si="13"/>
        <v>11h21</v>
      </c>
      <c r="N96" s="2"/>
      <c r="O96" s="31">
        <f t="shared" si="14"/>
        <v>0</v>
      </c>
      <c r="P96" s="9"/>
      <c r="Q96" s="69" t="str">
        <f t="shared" si="9"/>
        <v/>
      </c>
      <c r="R96" s="9"/>
      <c r="S96" s="44"/>
      <c r="T96" s="9"/>
      <c r="U96" s="92"/>
      <c r="V96" s="41"/>
      <c r="W96" s="43" t="str">
        <f t="shared" si="15"/>
        <v>**h**</v>
      </c>
      <c r="X96" s="2"/>
      <c r="Y96" s="32">
        <f t="shared" si="10"/>
        <v>0</v>
      </c>
      <c r="Z96" s="9"/>
      <c r="AA96" s="69" t="str">
        <f t="shared" si="11"/>
        <v/>
      </c>
      <c r="AB96" s="9"/>
      <c r="AC96" s="49"/>
      <c r="AD96" s="9"/>
      <c r="AE96" s="340">
        <f>V96-H96</f>
        <v>0</v>
      </c>
      <c r="AF96" s="9"/>
      <c r="AH96" s="4"/>
      <c r="AI96" s="235"/>
      <c r="AJ96" s="235"/>
      <c r="AK96" s="4"/>
      <c r="AP96" s="4"/>
    </row>
    <row r="97" spans="1:37" ht="20.100000000000001" customHeight="1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2"/>
        <v>22h28</v>
      </c>
      <c r="J97" s="22"/>
      <c r="K97" s="90"/>
      <c r="L97" s="34"/>
      <c r="M97" s="43" t="str">
        <f t="shared" si="13"/>
        <v>11h21</v>
      </c>
      <c r="N97" s="2"/>
      <c r="O97" s="31">
        <f t="shared" si="14"/>
        <v>0</v>
      </c>
      <c r="P97" s="9"/>
      <c r="Q97" s="69" t="str">
        <f t="shared" si="9"/>
        <v/>
      </c>
      <c r="R97" s="9"/>
      <c r="S97" s="44"/>
      <c r="T97" s="9"/>
      <c r="U97" s="92"/>
      <c r="V97" s="41"/>
      <c r="W97" s="43" t="str">
        <f t="shared" si="15"/>
        <v>**h**</v>
      </c>
      <c r="X97" s="2"/>
      <c r="Y97" s="32">
        <f t="shared" si="10"/>
        <v>0</v>
      </c>
      <c r="Z97" s="9"/>
      <c r="AA97" s="69" t="str">
        <f t="shared" si="11"/>
        <v/>
      </c>
      <c r="AB97" s="9"/>
      <c r="AC97" s="49"/>
      <c r="AD97" s="9"/>
      <c r="AE97" s="340">
        <f>V97-H97</f>
        <v>0</v>
      </c>
      <c r="AF97" s="9"/>
      <c r="AH97" s="4"/>
      <c r="AI97" s="235"/>
      <c r="AJ97" s="235"/>
      <c r="AK97" s="4"/>
    </row>
    <row r="98" spans="1:37" ht="20.100000000000001" customHeight="1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2"/>
        <v>22h28</v>
      </c>
      <c r="J98" s="22"/>
      <c r="K98" s="90"/>
      <c r="L98" s="34"/>
      <c r="M98" s="43" t="str">
        <f t="shared" si="13"/>
        <v>11h21</v>
      </c>
      <c r="N98" s="2"/>
      <c r="O98" s="31">
        <f t="shared" si="14"/>
        <v>0</v>
      </c>
      <c r="P98" s="9"/>
      <c r="Q98" s="69" t="str">
        <f t="shared" si="9"/>
        <v/>
      </c>
      <c r="R98" s="9"/>
      <c r="S98" s="44"/>
      <c r="T98" s="9"/>
      <c r="U98" s="92"/>
      <c r="V98" s="62"/>
      <c r="W98" s="43" t="str">
        <f t="shared" si="15"/>
        <v>**h**</v>
      </c>
      <c r="X98" s="2"/>
      <c r="Y98" s="32">
        <f t="shared" si="10"/>
        <v>0</v>
      </c>
      <c r="Z98" s="9"/>
      <c r="AA98" s="69" t="str">
        <f t="shared" si="11"/>
        <v/>
      </c>
      <c r="AB98" s="9"/>
      <c r="AC98" s="49"/>
      <c r="AD98" s="9"/>
      <c r="AE98" s="340">
        <f>V98-H98</f>
        <v>0</v>
      </c>
      <c r="AF98" s="9"/>
      <c r="AH98" s="4"/>
      <c r="AI98" s="235"/>
      <c r="AJ98" s="235"/>
      <c r="AK98" s="4"/>
    </row>
    <row r="99" spans="1:37" ht="20.100000000000001" customHeight="1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2"/>
        <v>22h28</v>
      </c>
      <c r="J99" s="22"/>
      <c r="K99" s="90"/>
      <c r="L99" s="34"/>
      <c r="M99" s="43" t="str">
        <f t="shared" si="13"/>
        <v>11h21</v>
      </c>
      <c r="N99" s="2"/>
      <c r="O99" s="31">
        <f t="shared" si="14"/>
        <v>0</v>
      </c>
      <c r="P99" s="9"/>
      <c r="Q99" s="69" t="str">
        <f t="shared" si="9"/>
        <v/>
      </c>
      <c r="R99" s="9"/>
      <c r="S99" s="44"/>
      <c r="T99" s="9"/>
      <c r="U99" s="92"/>
      <c r="V99" s="62"/>
      <c r="W99" s="43" t="str">
        <f t="shared" si="15"/>
        <v>**h**</v>
      </c>
      <c r="X99" s="2"/>
      <c r="Y99" s="32">
        <f t="shared" si="10"/>
        <v>0</v>
      </c>
      <c r="Z99" s="9"/>
      <c r="AA99" s="69" t="str">
        <f t="shared" si="11"/>
        <v/>
      </c>
      <c r="AB99" s="9"/>
      <c r="AC99" s="49"/>
      <c r="AD99" s="9"/>
      <c r="AE99" s="340">
        <f>V99-H99</f>
        <v>0</v>
      </c>
      <c r="AF99" s="9"/>
      <c r="AH99" s="4"/>
      <c r="AI99" s="235"/>
      <c r="AJ99" s="235"/>
      <c r="AK99" s="4"/>
    </row>
    <row r="100" spans="1:37" ht="20.100000000000001" customHeight="1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2"/>
        <v>22h28</v>
      </c>
      <c r="J100" s="22"/>
      <c r="K100" s="90"/>
      <c r="L100" s="34"/>
      <c r="M100" s="43" t="str">
        <f t="shared" si="13"/>
        <v>11h21</v>
      </c>
      <c r="N100" s="2"/>
      <c r="O100" s="31">
        <f t="shared" si="14"/>
        <v>0</v>
      </c>
      <c r="P100" s="9"/>
      <c r="Q100" s="69" t="str">
        <f t="shared" si="9"/>
        <v/>
      </c>
      <c r="R100" s="9"/>
      <c r="S100" s="44"/>
      <c r="T100" s="9"/>
      <c r="U100" s="92"/>
      <c r="V100" s="62"/>
      <c r="W100" s="43" t="str">
        <f t="shared" si="15"/>
        <v>**h**</v>
      </c>
      <c r="X100" s="2"/>
      <c r="Y100" s="32">
        <f t="shared" si="10"/>
        <v>0</v>
      </c>
      <c r="Z100" s="9"/>
      <c r="AA100" s="69" t="str">
        <f t="shared" si="11"/>
        <v/>
      </c>
      <c r="AB100" s="9"/>
      <c r="AC100" s="49"/>
      <c r="AD100" s="9"/>
      <c r="AE100" s="340">
        <f>V100-H100</f>
        <v>0</v>
      </c>
      <c r="AF100" s="9"/>
      <c r="AH100" s="4"/>
      <c r="AI100" s="235"/>
      <c r="AJ100" s="235"/>
      <c r="AK100" s="4"/>
    </row>
    <row r="101" spans="1:37" ht="20.100000000000001" customHeight="1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2"/>
        <v>22h28</v>
      </c>
      <c r="J101" s="22"/>
      <c r="K101" s="90"/>
      <c r="L101" s="34"/>
      <c r="M101" s="43" t="str">
        <f t="shared" si="13"/>
        <v>11h21</v>
      </c>
      <c r="N101" s="2"/>
      <c r="O101" s="31">
        <f t="shared" si="14"/>
        <v>0</v>
      </c>
      <c r="P101" s="9"/>
      <c r="Q101" s="69" t="str">
        <f t="shared" si="9"/>
        <v/>
      </c>
      <c r="R101" s="9"/>
      <c r="S101" s="44"/>
      <c r="T101" s="9"/>
      <c r="U101" s="92"/>
      <c r="V101" s="62"/>
      <c r="W101" s="43" t="str">
        <f t="shared" si="15"/>
        <v>**h**</v>
      </c>
      <c r="X101" s="2"/>
      <c r="Y101" s="32">
        <f t="shared" si="10"/>
        <v>0</v>
      </c>
      <c r="Z101" s="9"/>
      <c r="AA101" s="61" t="str">
        <f t="shared" ref="AA101:AA115" si="16">IF(Y101&lt;-100000,"perte de OUF?","")</f>
        <v/>
      </c>
      <c r="AB101" s="9"/>
      <c r="AC101" s="49"/>
      <c r="AD101" s="9"/>
      <c r="AE101" s="340">
        <f>V101-H101</f>
        <v>0</v>
      </c>
      <c r="AF101" s="9"/>
      <c r="AH101" s="4"/>
      <c r="AI101" s="235"/>
      <c r="AJ101" s="235"/>
      <c r="AK101" s="4"/>
    </row>
    <row r="102" spans="1:37" ht="20.100000000000001" customHeight="1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2"/>
        <v>22h28</v>
      </c>
      <c r="J102" s="22"/>
      <c r="K102" s="33"/>
      <c r="L102" s="34"/>
      <c r="M102" s="43" t="str">
        <f t="shared" si="13"/>
        <v>11h21</v>
      </c>
      <c r="N102" s="2"/>
      <c r="O102" s="31">
        <f t="shared" si="14"/>
        <v>0</v>
      </c>
      <c r="P102" s="9"/>
      <c r="Q102" s="69" t="str">
        <f t="shared" si="9"/>
        <v/>
      </c>
      <c r="R102" s="9"/>
      <c r="S102" s="44"/>
      <c r="T102" s="9"/>
      <c r="U102" s="92"/>
      <c r="V102" s="62"/>
      <c r="W102" s="43" t="str">
        <f t="shared" si="15"/>
        <v>**h**</v>
      </c>
      <c r="X102" s="2"/>
      <c r="Y102" s="32">
        <f t="shared" si="10"/>
        <v>0</v>
      </c>
      <c r="Z102" s="9"/>
      <c r="AA102" s="61" t="str">
        <f t="shared" si="16"/>
        <v/>
      </c>
      <c r="AB102" s="9"/>
      <c r="AC102" s="49"/>
      <c r="AD102" s="9"/>
      <c r="AE102" s="340">
        <f>V102-H102</f>
        <v>0</v>
      </c>
      <c r="AF102" s="9"/>
      <c r="AH102" s="4"/>
      <c r="AI102" s="235"/>
      <c r="AJ102" s="235"/>
      <c r="AK102" s="4"/>
    </row>
    <row r="103" spans="1:37" ht="20.100000000000001" customHeight="1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2"/>
        <v>22h28</v>
      </c>
      <c r="J103" s="22"/>
      <c r="K103" s="33"/>
      <c r="L103" s="34"/>
      <c r="M103" s="43" t="str">
        <f t="shared" si="13"/>
        <v>11h21</v>
      </c>
      <c r="N103" s="2"/>
      <c r="O103" s="31">
        <f t="shared" si="14"/>
        <v>0</v>
      </c>
      <c r="P103" s="9"/>
      <c r="Q103" s="69" t="str">
        <f t="shared" si="9"/>
        <v/>
      </c>
      <c r="R103" s="9"/>
      <c r="S103" s="44"/>
      <c r="T103" s="9"/>
      <c r="U103" s="92"/>
      <c r="V103" s="62"/>
      <c r="W103" s="43" t="str">
        <f t="shared" si="15"/>
        <v>**h**</v>
      </c>
      <c r="X103" s="2"/>
      <c r="Y103" s="32">
        <f t="shared" si="10"/>
        <v>0</v>
      </c>
      <c r="Z103" s="9"/>
      <c r="AA103" s="61" t="str">
        <f t="shared" si="16"/>
        <v/>
      </c>
      <c r="AB103" s="9"/>
      <c r="AC103" s="49"/>
      <c r="AD103" s="9"/>
      <c r="AE103" s="340">
        <f>V103-H103</f>
        <v>0</v>
      </c>
      <c r="AF103" s="9"/>
      <c r="AH103" s="4"/>
      <c r="AI103" s="235"/>
      <c r="AJ103" s="235"/>
      <c r="AK103" s="4"/>
    </row>
    <row r="104" spans="1:37" ht="20.100000000000001" customHeight="1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2"/>
        <v>22h28</v>
      </c>
      <c r="J104" s="22"/>
      <c r="K104" s="33"/>
      <c r="L104" s="34"/>
      <c r="M104" s="43" t="str">
        <f t="shared" si="13"/>
        <v>11h21</v>
      </c>
      <c r="N104" s="2"/>
      <c r="O104" s="31">
        <f t="shared" si="14"/>
        <v>0</v>
      </c>
      <c r="P104" s="9"/>
      <c r="Q104" s="69" t="str">
        <f t="shared" si="9"/>
        <v/>
      </c>
      <c r="R104" s="9"/>
      <c r="S104" s="44"/>
      <c r="T104" s="9"/>
      <c r="U104" s="92"/>
      <c r="V104" s="41"/>
      <c r="W104" s="43" t="str">
        <f t="shared" si="15"/>
        <v>**h**</v>
      </c>
      <c r="X104" s="2"/>
      <c r="Y104" s="32">
        <f t="shared" si="10"/>
        <v>0</v>
      </c>
      <c r="Z104" s="9"/>
      <c r="AA104" s="61" t="str">
        <f t="shared" si="16"/>
        <v/>
      </c>
      <c r="AB104" s="9"/>
      <c r="AC104" s="49"/>
      <c r="AD104" s="9"/>
      <c r="AE104" s="340">
        <f>V104-H104</f>
        <v>0</v>
      </c>
      <c r="AF104" s="9"/>
      <c r="AH104" s="4"/>
      <c r="AI104" s="235"/>
      <c r="AJ104" s="235"/>
      <c r="AK104" s="4"/>
    </row>
    <row r="105" spans="1:37" ht="20.100000000000001" customHeight="1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2"/>
        <v>22h28</v>
      </c>
      <c r="J105" s="22"/>
      <c r="K105" s="33"/>
      <c r="L105" s="34"/>
      <c r="M105" s="43" t="str">
        <f t="shared" si="13"/>
        <v>11h21</v>
      </c>
      <c r="N105" s="2"/>
      <c r="O105" s="31">
        <f t="shared" si="14"/>
        <v>0</v>
      </c>
      <c r="P105" s="9"/>
      <c r="Q105" s="69" t="str">
        <f t="shared" si="9"/>
        <v/>
      </c>
      <c r="R105" s="9"/>
      <c r="S105" s="44"/>
      <c r="T105" s="9"/>
      <c r="U105" s="92"/>
      <c r="V105" s="41"/>
      <c r="W105" s="43" t="str">
        <f t="shared" si="15"/>
        <v>**h**</v>
      </c>
      <c r="X105" s="2"/>
      <c r="Y105" s="32">
        <f t="shared" si="10"/>
        <v>0</v>
      </c>
      <c r="Z105" s="9"/>
      <c r="AA105" s="61" t="str">
        <f t="shared" si="16"/>
        <v/>
      </c>
      <c r="AB105" s="9"/>
      <c r="AC105" s="49"/>
      <c r="AD105" s="9"/>
      <c r="AE105" s="340">
        <f>V105-H105</f>
        <v>0</v>
      </c>
      <c r="AF105" s="9"/>
      <c r="AH105" s="4"/>
      <c r="AI105" s="235"/>
      <c r="AJ105" s="235"/>
      <c r="AK105" s="4"/>
    </row>
    <row r="106" spans="1:37" ht="20.100000000000001" customHeight="1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2"/>
        <v>22h28</v>
      </c>
      <c r="J106" s="22"/>
      <c r="K106" s="33"/>
      <c r="L106" s="34"/>
      <c r="M106" s="43" t="str">
        <f t="shared" si="13"/>
        <v>11h21</v>
      </c>
      <c r="N106" s="2"/>
      <c r="O106" s="31">
        <f t="shared" si="14"/>
        <v>0</v>
      </c>
      <c r="P106" s="9"/>
      <c r="Q106" s="69" t="str">
        <f t="shared" si="9"/>
        <v/>
      </c>
      <c r="R106" s="9"/>
      <c r="S106" s="44"/>
      <c r="T106" s="9"/>
      <c r="U106" s="92"/>
      <c r="V106" s="41"/>
      <c r="W106" s="43" t="str">
        <f t="shared" si="15"/>
        <v>**h**</v>
      </c>
      <c r="X106" s="2"/>
      <c r="Y106" s="32">
        <f t="shared" si="10"/>
        <v>0</v>
      </c>
      <c r="Z106" s="9"/>
      <c r="AA106" s="61" t="str">
        <f t="shared" si="16"/>
        <v/>
      </c>
      <c r="AB106" s="9"/>
      <c r="AC106" s="49"/>
      <c r="AD106" s="9"/>
      <c r="AE106" s="340">
        <f>V106-H106</f>
        <v>0</v>
      </c>
      <c r="AF106" s="9"/>
      <c r="AH106" s="4"/>
      <c r="AI106" s="235"/>
      <c r="AJ106" s="235"/>
      <c r="AK106" s="4"/>
    </row>
    <row r="107" spans="1:37" ht="20.100000000000001" customHeight="1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2"/>
        <v>22h28</v>
      </c>
      <c r="J107" s="22"/>
      <c r="K107" s="33"/>
      <c r="L107" s="34"/>
      <c r="M107" s="43" t="str">
        <f t="shared" si="13"/>
        <v>11h21</v>
      </c>
      <c r="N107" s="2"/>
      <c r="O107" s="31">
        <f t="shared" si="14"/>
        <v>0</v>
      </c>
      <c r="P107" s="9"/>
      <c r="Q107" s="69" t="str">
        <f t="shared" si="9"/>
        <v/>
      </c>
      <c r="R107" s="9"/>
      <c r="S107" s="44"/>
      <c r="T107" s="9"/>
      <c r="U107" s="92"/>
      <c r="V107" s="41"/>
      <c r="W107" s="43" t="str">
        <f t="shared" si="15"/>
        <v>**h**</v>
      </c>
      <c r="X107" s="2"/>
      <c r="Y107" s="32">
        <f t="shared" si="10"/>
        <v>0</v>
      </c>
      <c r="Z107" s="9"/>
      <c r="AA107" s="61" t="str">
        <f t="shared" si="16"/>
        <v/>
      </c>
      <c r="AB107" s="9"/>
      <c r="AC107" s="49"/>
      <c r="AD107" s="9"/>
      <c r="AE107" s="340">
        <f>V107-H107</f>
        <v>0</v>
      </c>
      <c r="AF107" s="9"/>
      <c r="AH107" s="4"/>
      <c r="AI107" s="235"/>
      <c r="AJ107" s="235"/>
      <c r="AK107" s="4"/>
    </row>
    <row r="108" spans="1:37" ht="20.100000000000001" customHeight="1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2"/>
        <v>22h28</v>
      </c>
      <c r="J108" s="22"/>
      <c r="K108" s="33"/>
      <c r="L108" s="34"/>
      <c r="M108" s="43" t="str">
        <f t="shared" si="13"/>
        <v>11h21</v>
      </c>
      <c r="N108" s="2"/>
      <c r="O108" s="31">
        <f t="shared" ref="O108:O109" si="17">L114-H108</f>
        <v>0</v>
      </c>
      <c r="P108" s="9"/>
      <c r="Q108" s="69" t="str">
        <f t="shared" si="9"/>
        <v/>
      </c>
      <c r="R108" s="9"/>
      <c r="S108" s="44"/>
      <c r="T108" s="9"/>
      <c r="U108" s="40"/>
      <c r="V108" s="41"/>
      <c r="W108" s="43" t="str">
        <f t="shared" si="15"/>
        <v>**h**</v>
      </c>
      <c r="X108" s="2"/>
      <c r="Y108" s="32">
        <f t="shared" si="10"/>
        <v>0</v>
      </c>
      <c r="Z108" s="9"/>
      <c r="AA108" s="61" t="str">
        <f t="shared" si="16"/>
        <v/>
      </c>
      <c r="AB108" s="9"/>
      <c r="AC108" s="49"/>
      <c r="AD108" s="9"/>
      <c r="AE108" s="340">
        <f>V108-H108</f>
        <v>0</v>
      </c>
      <c r="AF108" s="9"/>
      <c r="AH108" s="4"/>
      <c r="AI108" s="235"/>
      <c r="AJ108" s="235"/>
      <c r="AK108" s="4"/>
    </row>
    <row r="109" spans="1:37" ht="20.100000000000001" customHeight="1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2"/>
        <v>22h28</v>
      </c>
      <c r="J109" s="22"/>
      <c r="K109" s="33"/>
      <c r="L109" s="34"/>
      <c r="M109" s="43" t="str">
        <f t="shared" si="13"/>
        <v>11h21</v>
      </c>
      <c r="N109" s="2"/>
      <c r="O109" s="31">
        <f t="shared" si="17"/>
        <v>0</v>
      </c>
      <c r="P109" s="9"/>
      <c r="Q109" s="69" t="str">
        <f t="shared" si="9"/>
        <v/>
      </c>
      <c r="R109" s="9"/>
      <c r="S109" s="44"/>
      <c r="T109" s="9"/>
      <c r="U109" s="40"/>
      <c r="V109" s="41"/>
      <c r="W109" s="43" t="str">
        <f t="shared" si="15"/>
        <v>**h**</v>
      </c>
      <c r="X109" s="2"/>
      <c r="Y109" s="32">
        <f t="shared" si="10"/>
        <v>0</v>
      </c>
      <c r="Z109" s="9"/>
      <c r="AA109" s="61" t="str">
        <f t="shared" si="16"/>
        <v/>
      </c>
      <c r="AB109" s="9"/>
      <c r="AC109" s="49"/>
      <c r="AD109" s="9"/>
      <c r="AE109" s="340">
        <f>V109-H109</f>
        <v>0</v>
      </c>
      <c r="AF109" s="9"/>
      <c r="AH109" s="4"/>
      <c r="AI109" s="235"/>
      <c r="AJ109" s="235"/>
      <c r="AK109" s="4"/>
    </row>
    <row r="110" spans="1:37" ht="20.100000000000001" customHeight="1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2"/>
        <v>22h28</v>
      </c>
      <c r="J110" s="22"/>
      <c r="K110" s="33"/>
      <c r="L110" s="34"/>
      <c r="M110" s="43" t="str">
        <f t="shared" si="13"/>
        <v>11h21</v>
      </c>
      <c r="N110" s="2"/>
      <c r="O110" s="31">
        <f t="shared" ref="O110:O115" si="18">L116-H110</f>
        <v>0</v>
      </c>
      <c r="P110" s="9"/>
      <c r="Q110" s="69" t="str">
        <f t="shared" si="9"/>
        <v/>
      </c>
      <c r="R110" s="9"/>
      <c r="S110" s="44"/>
      <c r="T110" s="9"/>
      <c r="U110" s="40"/>
      <c r="V110" s="41"/>
      <c r="W110" s="43" t="str">
        <f t="shared" si="15"/>
        <v>**h**</v>
      </c>
      <c r="X110" s="2"/>
      <c r="Y110" s="32">
        <f t="shared" si="10"/>
        <v>0</v>
      </c>
      <c r="Z110" s="9"/>
      <c r="AA110" s="61" t="str">
        <f t="shared" si="16"/>
        <v/>
      </c>
      <c r="AB110" s="9"/>
      <c r="AC110" s="49"/>
      <c r="AD110" s="9"/>
      <c r="AE110" s="340">
        <f>V110-H110</f>
        <v>0</v>
      </c>
      <c r="AF110" s="9"/>
      <c r="AH110" s="4"/>
      <c r="AI110" s="235"/>
      <c r="AJ110" s="235"/>
      <c r="AK110" s="4"/>
    </row>
    <row r="111" spans="1:37" ht="20.100000000000001" customHeight="1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2"/>
        <v>22h28</v>
      </c>
      <c r="J111" s="22"/>
      <c r="K111" s="33"/>
      <c r="L111" s="34"/>
      <c r="M111" s="43" t="str">
        <f t="shared" si="13"/>
        <v>11h21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5"/>
        <v>**h**</v>
      </c>
      <c r="X111" s="2"/>
      <c r="Y111" s="32">
        <f t="shared" si="10"/>
        <v>0</v>
      </c>
      <c r="Z111" s="9"/>
      <c r="AA111" s="61" t="str">
        <f t="shared" si="16"/>
        <v/>
      </c>
      <c r="AB111" s="9"/>
      <c r="AC111" s="49"/>
      <c r="AD111" s="9"/>
      <c r="AE111" s="340">
        <f>V111-H111</f>
        <v>0</v>
      </c>
      <c r="AF111" s="9"/>
      <c r="AH111" s="4"/>
      <c r="AI111" s="235"/>
      <c r="AJ111" s="235"/>
      <c r="AK111" s="4"/>
    </row>
    <row r="112" spans="1:37" ht="20.100000000000001" customHeight="1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2"/>
        <v>22h28</v>
      </c>
      <c r="J112" s="22"/>
      <c r="K112" s="33"/>
      <c r="L112" s="34"/>
      <c r="M112" s="43" t="str">
        <f t="shared" si="13"/>
        <v>11h21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5"/>
        <v>**h**</v>
      </c>
      <c r="X112" s="2"/>
      <c r="Y112" s="32">
        <f t="shared" si="10"/>
        <v>0</v>
      </c>
      <c r="Z112" s="9"/>
      <c r="AA112" s="61" t="str">
        <f t="shared" si="16"/>
        <v/>
      </c>
      <c r="AB112" s="9"/>
      <c r="AC112" s="49"/>
      <c r="AD112" s="9"/>
      <c r="AE112" s="340">
        <f>V112-H112</f>
        <v>0</v>
      </c>
      <c r="AF112" s="9"/>
      <c r="AH112" s="4"/>
      <c r="AI112" s="235"/>
      <c r="AJ112" s="235"/>
      <c r="AK112" s="4"/>
    </row>
    <row r="113" spans="1:37" ht="20.100000000000001" customHeight="1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2"/>
        <v>22h28</v>
      </c>
      <c r="J113" s="22"/>
      <c r="K113" s="33"/>
      <c r="L113" s="34"/>
      <c r="M113" s="43" t="str">
        <f t="shared" si="13"/>
        <v>11h21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5"/>
        <v>**h**</v>
      </c>
      <c r="X113" s="2"/>
      <c r="Y113" s="32">
        <f t="shared" si="10"/>
        <v>0</v>
      </c>
      <c r="Z113" s="9"/>
      <c r="AA113" s="61" t="str">
        <f t="shared" si="16"/>
        <v/>
      </c>
      <c r="AB113" s="9"/>
      <c r="AC113" s="49"/>
      <c r="AD113" s="9"/>
      <c r="AE113" s="340">
        <f>V113-H113</f>
        <v>0</v>
      </c>
      <c r="AF113" s="9"/>
      <c r="AH113" s="4"/>
      <c r="AI113" s="235"/>
      <c r="AJ113" s="235"/>
      <c r="AK113" s="4"/>
    </row>
    <row r="114" spans="1:37" ht="20.100000000000001" customHeight="1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2"/>
        <v>22h28</v>
      </c>
      <c r="J114" s="22"/>
      <c r="K114" s="33"/>
      <c r="L114" s="34"/>
      <c r="M114" s="43" t="str">
        <f t="shared" si="13"/>
        <v>11h21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5"/>
        <v>**h**</v>
      </c>
      <c r="X114" s="2"/>
      <c r="Y114" s="32">
        <f t="shared" si="10"/>
        <v>0</v>
      </c>
      <c r="Z114" s="19"/>
      <c r="AA114" s="61" t="str">
        <f t="shared" si="16"/>
        <v/>
      </c>
      <c r="AB114" s="54"/>
      <c r="AC114" s="49"/>
      <c r="AD114" s="338"/>
      <c r="AE114" s="340">
        <f>V114-H114</f>
        <v>0</v>
      </c>
      <c r="AF114" s="54"/>
      <c r="AH114" s="4"/>
      <c r="AI114" s="235"/>
      <c r="AJ114" s="235"/>
      <c r="AK114" s="4"/>
    </row>
    <row r="115" spans="1:37" ht="20.100000000000001" customHeight="1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2"/>
        <v>22h28</v>
      </c>
      <c r="J115" s="84"/>
      <c r="K115" s="86"/>
      <c r="L115" s="87"/>
      <c r="M115" s="43" t="str">
        <f t="shared" si="13"/>
        <v>11h21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5"/>
        <v>**h**</v>
      </c>
      <c r="X115" s="2"/>
      <c r="Y115" s="32">
        <f t="shared" si="10"/>
        <v>0</v>
      </c>
      <c r="Z115" s="71"/>
      <c r="AA115" s="72" t="str">
        <f t="shared" si="16"/>
        <v/>
      </c>
      <c r="AB115" s="12"/>
      <c r="AC115" s="2"/>
      <c r="AD115" s="339"/>
      <c r="AE115" s="340">
        <f>V115-H115</f>
        <v>0</v>
      </c>
      <c r="AF115" s="12"/>
      <c r="AH115" s="4"/>
      <c r="AI115" s="235"/>
      <c r="AJ115" s="235"/>
      <c r="AK115" s="4"/>
    </row>
    <row r="116" spans="1:37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E116" s="2"/>
      <c r="AF116" s="2"/>
      <c r="AH116" s="4"/>
      <c r="AI116" s="4"/>
      <c r="AJ116" s="4"/>
      <c r="AK116" s="4"/>
    </row>
    <row r="117" spans="1:37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E117" s="4"/>
      <c r="AF117" s="4"/>
      <c r="AK117" s="4"/>
    </row>
    <row r="118" spans="1:37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  <c r="AE118" s="4"/>
      <c r="AF118" s="4"/>
    </row>
    <row r="119" spans="1:37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  <c r="AE119" s="4"/>
      <c r="AF119" s="4"/>
    </row>
    <row r="120" spans="1:37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  <c r="AE120" s="4"/>
      <c r="AF120" s="4"/>
    </row>
    <row r="121" spans="1:37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  <c r="AE121" s="4"/>
      <c r="AF121" s="4"/>
    </row>
    <row r="122" spans="1:37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  <c r="AE122" s="4"/>
      <c r="AF122" s="4"/>
    </row>
    <row r="123" spans="1:37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  <c r="AE123" s="4"/>
      <c r="AF123" s="4"/>
    </row>
    <row r="124" spans="1:37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  <c r="AE124" s="4"/>
      <c r="AF124" s="4"/>
    </row>
    <row r="125" spans="1:37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  <c r="AE125" s="4"/>
      <c r="AF125" s="4"/>
    </row>
    <row r="126" spans="1:37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  <c r="AE126" s="4"/>
      <c r="AF126" s="4"/>
    </row>
    <row r="127" spans="1:37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  <c r="AE127" s="4"/>
      <c r="AF127" s="4"/>
    </row>
    <row r="128" spans="1:37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  <c r="AE128" s="4"/>
      <c r="AF128" s="4"/>
    </row>
    <row r="129" spans="2:32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  <c r="AE129" s="4"/>
      <c r="AF129" s="4"/>
    </row>
    <row r="130" spans="2:32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  <c r="AE130" s="4"/>
      <c r="AF130" s="4"/>
    </row>
    <row r="131" spans="2:32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  <c r="AE131" s="4"/>
      <c r="AF131" s="4"/>
    </row>
    <row r="132" spans="2:32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  <c r="AE132" s="4"/>
      <c r="AF132" s="4"/>
    </row>
    <row r="133" spans="2:32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  <c r="AE133" s="4"/>
      <c r="AF133" s="4"/>
    </row>
    <row r="134" spans="2:32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  <c r="AE134" s="4"/>
      <c r="AF134" s="4"/>
    </row>
    <row r="135" spans="2:32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  <c r="AE135" s="4"/>
      <c r="AF135" s="4"/>
    </row>
    <row r="136" spans="2:32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  <c r="AE136" s="4"/>
      <c r="AF136" s="4"/>
    </row>
    <row r="137" spans="2:32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  <c r="AE137" s="4"/>
      <c r="AF137" s="4"/>
    </row>
    <row r="138" spans="2:32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  <c r="AE138" s="4"/>
      <c r="AF138" s="4"/>
    </row>
    <row r="139" spans="2:32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  <c r="AE139" s="4"/>
      <c r="AF139" s="4"/>
    </row>
    <row r="140" spans="2:32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  <c r="AE140" s="4"/>
      <c r="AF140" s="4"/>
    </row>
    <row r="141" spans="2:32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  <c r="AE141" s="4"/>
      <c r="AF141" s="4"/>
    </row>
    <row r="142" spans="2:32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  <c r="AE142" s="4"/>
      <c r="AF142" s="4"/>
    </row>
    <row r="143" spans="2:32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  <c r="AE143" s="4"/>
      <c r="AF143" s="4"/>
    </row>
    <row r="144" spans="2:32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  <c r="AE144" s="4"/>
      <c r="AF144" s="4"/>
    </row>
    <row r="145" spans="2:32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  <c r="AE145" s="4"/>
      <c r="AF145" s="4"/>
    </row>
    <row r="146" spans="2:32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  <c r="AE146" s="4"/>
      <c r="AF146" s="4"/>
    </row>
    <row r="147" spans="2:32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  <c r="AE147" s="4"/>
      <c r="AF147" s="4"/>
    </row>
    <row r="148" spans="2:32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  <c r="AE148" s="4"/>
      <c r="AF148" s="4"/>
    </row>
    <row r="149" spans="2:32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  <c r="AE149" s="4"/>
      <c r="AF149" s="4"/>
    </row>
    <row r="150" spans="2:32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  <c r="AE150" s="4"/>
      <c r="AF150" s="4"/>
    </row>
    <row r="151" spans="2:32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  <c r="AE151" s="4"/>
      <c r="AF151" s="4"/>
    </row>
    <row r="152" spans="2:32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2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2" x14ac:dyDescent="0.25">
      <c r="B154"/>
      <c r="C154"/>
      <c r="D154"/>
      <c r="E154"/>
      <c r="K154" s="4"/>
      <c r="L154" s="4"/>
      <c r="U154" s="4"/>
      <c r="V154" s="4"/>
    </row>
    <row r="155" spans="2:32" x14ac:dyDescent="0.25">
      <c r="B155"/>
      <c r="C155"/>
      <c r="D155"/>
      <c r="E155"/>
      <c r="K155" s="4"/>
      <c r="L155" s="4"/>
      <c r="U155" s="4"/>
      <c r="V155" s="4"/>
    </row>
    <row r="156" spans="2:32" x14ac:dyDescent="0.25">
      <c r="B156"/>
      <c r="C156"/>
      <c r="D156"/>
      <c r="E156"/>
      <c r="K156" s="4"/>
      <c r="L156" s="4"/>
      <c r="U156" s="4"/>
      <c r="V156" s="4"/>
    </row>
    <row r="157" spans="2:32" x14ac:dyDescent="0.25">
      <c r="B157"/>
      <c r="C157"/>
      <c r="D157"/>
      <c r="E157"/>
      <c r="K157" s="4"/>
      <c r="L157" s="4"/>
      <c r="U157" s="4"/>
      <c r="V157" s="4"/>
    </row>
    <row r="158" spans="2:32" x14ac:dyDescent="0.25">
      <c r="B158"/>
      <c r="C158"/>
      <c r="D158"/>
      <c r="E158"/>
      <c r="K158" s="4"/>
      <c r="L158" s="4"/>
      <c r="U158" s="4"/>
      <c r="V158" s="4"/>
    </row>
    <row r="159" spans="2:32" x14ac:dyDescent="0.25">
      <c r="B159"/>
      <c r="C159"/>
      <c r="D159"/>
      <c r="E159"/>
      <c r="K159" s="4"/>
      <c r="L159" s="4"/>
      <c r="U159" s="4"/>
      <c r="V159" s="4"/>
    </row>
    <row r="160" spans="2:32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sortState ref="K12:L92">
    <sortCondition ref="K12"/>
  </sortState>
  <mergeCells count="37">
    <mergeCell ref="AR2:BW2"/>
    <mergeCell ref="AI6:AN6"/>
    <mergeCell ref="B2:E6"/>
    <mergeCell ref="G2:AC2"/>
    <mergeCell ref="G4:I4"/>
    <mergeCell ref="K4:M4"/>
    <mergeCell ref="O4:S6"/>
    <mergeCell ref="U4:W4"/>
    <mergeCell ref="Y4:AC4"/>
    <mergeCell ref="H6:I6"/>
    <mergeCell ref="L6:M6"/>
    <mergeCell ref="U6:V6"/>
    <mergeCell ref="Y6:AC6"/>
    <mergeCell ref="AI4:AN4"/>
    <mergeCell ref="AJ5:AN5"/>
    <mergeCell ref="AI2:AN2"/>
    <mergeCell ref="B8:E8"/>
    <mergeCell ref="G10:H10"/>
    <mergeCell ref="K10:L10"/>
    <mergeCell ref="U10:V10"/>
    <mergeCell ref="G8:AF8"/>
    <mergeCell ref="AQ8:BX8"/>
    <mergeCell ref="F11:F115"/>
    <mergeCell ref="S12:S14"/>
    <mergeCell ref="AC12:AC14"/>
    <mergeCell ref="S16:S36"/>
    <mergeCell ref="AC16:AC18"/>
    <mergeCell ref="AC20:AC22"/>
    <mergeCell ref="AI10:AJ10"/>
    <mergeCell ref="AR10:BW10"/>
    <mergeCell ref="AL10:AN10"/>
    <mergeCell ref="AS12:BW12"/>
    <mergeCell ref="AR12:AR13"/>
    <mergeCell ref="F7:F9"/>
    <mergeCell ref="AJ7:AN7"/>
    <mergeCell ref="AH8:AO8"/>
    <mergeCell ref="AL12:AM12"/>
  </mergeCells>
  <conditionalFormatting sqref="O12:O115">
    <cfRule type="cellIs" dxfId="782" priority="24" operator="greaterThan">
      <formula>0</formula>
    </cfRule>
    <cfRule type="cellIs" dxfId="781" priority="27" operator="lessThan">
      <formula>0</formula>
    </cfRule>
    <cfRule type="cellIs" dxfId="780" priority="28" operator="equal">
      <formula>0</formula>
    </cfRule>
  </conditionalFormatting>
  <conditionalFormatting sqref="Y12:Y63">
    <cfRule type="cellIs" dxfId="779" priority="23" operator="greaterThan">
      <formula>0</formula>
    </cfRule>
    <cfRule type="cellIs" dxfId="778" priority="25" operator="equal">
      <formula>0</formula>
    </cfRule>
    <cfRule type="cellIs" dxfId="777" priority="26" operator="lessThan">
      <formula>0</formula>
    </cfRule>
  </conditionalFormatting>
  <conditionalFormatting sqref="S38">
    <cfRule type="containsText" dxfId="776" priority="22" operator="containsText" text="En positif">
      <formula>NOT(ISERROR(SEARCH("En positif",S38)))</formula>
    </cfRule>
  </conditionalFormatting>
  <conditionalFormatting sqref="S39">
    <cfRule type="containsText" dxfId="775" priority="21" operator="containsText" text="Egal">
      <formula>NOT(ISERROR(SEARCH("Egal",S39)))</formula>
    </cfRule>
  </conditionalFormatting>
  <conditionalFormatting sqref="S40">
    <cfRule type="cellIs" dxfId="774" priority="20" operator="equal">
      <formula>"En inferieur"</formula>
    </cfRule>
  </conditionalFormatting>
  <conditionalFormatting sqref="J6">
    <cfRule type="cellIs" dxfId="773" priority="19" operator="lessThan">
      <formula>"."</formula>
    </cfRule>
  </conditionalFormatting>
  <conditionalFormatting sqref="B2">
    <cfRule type="containsText" dxfId="772" priority="18" operator="containsText" text="CHAINE TDC ">
      <formula>NOT(ISERROR(SEARCH("CHAINE TDC ",B2)))</formula>
    </cfRule>
  </conditionalFormatting>
  <conditionalFormatting sqref="F10:F115 F1:F7">
    <cfRule type="containsText" dxfId="771" priority="17" operator="containsText" text=" ">
      <formula>NOT(ISERROR(SEARCH(" ",F1)))</formula>
    </cfRule>
  </conditionalFormatting>
  <conditionalFormatting sqref="C12:D112">
    <cfRule type="containsText" dxfId="770" priority="12" operator="containsText" text="2-PASSEUR HAUT">
      <formula>NOT(ISERROR(SEARCH("2-PASSEUR HAUT",C12)))</formula>
    </cfRule>
    <cfRule type="containsText" dxfId="769" priority="13" operator="containsText" text="3-PASSEUR MIDDLE">
      <formula>NOT(ISERROR(SEARCH("3-PASSEUR MIDDLE",C12)))</formula>
    </cfRule>
    <cfRule type="containsText" dxfId="768" priority="14" operator="containsText" text="4-PASSEUR BAS">
      <formula>NOT(ISERROR(SEARCH("4-PASSEUR BAS",C12)))</formula>
    </cfRule>
    <cfRule type="containsText" dxfId="767" priority="15" operator="containsText" text="5-CHASSEUR">
      <formula>NOT(ISERROR(SEARCH("5-CHASSEUR",C12)))</formula>
    </cfRule>
    <cfRule type="containsText" dxfId="766" priority="16" operator="containsText" text="1-GRENIER">
      <formula>NOT(ISERROR(SEARCH("1-GRENIER",C12)))</formula>
    </cfRule>
  </conditionalFormatting>
  <conditionalFormatting sqref="Y64:Y89">
    <cfRule type="cellIs" dxfId="765" priority="9" operator="greaterThan">
      <formula>0</formula>
    </cfRule>
    <cfRule type="cellIs" dxfId="764" priority="10" operator="equal">
      <formula>0</formula>
    </cfRule>
    <cfRule type="cellIs" dxfId="763" priority="11" operator="lessThan">
      <formula>0</formula>
    </cfRule>
  </conditionalFormatting>
  <conditionalFormatting sqref="Y90:Y115">
    <cfRule type="cellIs" dxfId="762" priority="6" operator="greaterThan">
      <formula>0</formula>
    </cfRule>
    <cfRule type="cellIs" dxfId="761" priority="7" operator="equal">
      <formula>0</formula>
    </cfRule>
    <cfRule type="cellIs" dxfId="760" priority="8" operator="lessThan">
      <formula>0</formula>
    </cfRule>
  </conditionalFormatting>
  <conditionalFormatting sqref="AH8 AQ8">
    <cfRule type="containsText" dxfId="759" priority="5" operator="containsText" text=" ">
      <formula>NOT(ISERROR(SEARCH(" ",AH8)))</formula>
    </cfRule>
  </conditionalFormatting>
  <conditionalFormatting sqref="G8">
    <cfRule type="containsText" dxfId="758" priority="4" operator="containsText" text=" ">
      <formula>NOT(ISERROR(SEARCH(" ",G8)))</formula>
    </cfRule>
  </conditionalFormatting>
  <conditionalFormatting sqref="AG8">
    <cfRule type="containsText" dxfId="757" priority="3" operator="containsText" text=" ">
      <formula>NOT(ISERROR(SEARCH(" ",AG8)))</formula>
    </cfRule>
  </conditionalFormatting>
  <conditionalFormatting sqref="B8">
    <cfRule type="containsText" dxfId="756" priority="2" operator="containsText" text=" ">
      <formula>NOT(ISERROR(SEARCH(" ",B8)))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755" priority="23" operator="greaterThan">
      <formula>0</formula>
    </cfRule>
    <cfRule type="cellIs" dxfId="754" priority="26" operator="lessThan">
      <formula>0</formula>
    </cfRule>
    <cfRule type="cellIs" dxfId="753" priority="27" operator="equal">
      <formula>0</formula>
    </cfRule>
  </conditionalFormatting>
  <conditionalFormatting sqref="Y12:Y63">
    <cfRule type="cellIs" dxfId="752" priority="22" operator="greaterThan">
      <formula>0</formula>
    </cfRule>
    <cfRule type="cellIs" dxfId="751" priority="24" operator="equal">
      <formula>0</formula>
    </cfRule>
    <cfRule type="cellIs" dxfId="750" priority="25" operator="lessThan">
      <formula>0</formula>
    </cfRule>
  </conditionalFormatting>
  <conditionalFormatting sqref="S38">
    <cfRule type="containsText" dxfId="749" priority="21" operator="containsText" text="En positif">
      <formula>NOT(ISERROR(SEARCH("En positif",S38)))</formula>
    </cfRule>
  </conditionalFormatting>
  <conditionalFormatting sqref="S39">
    <cfRule type="containsText" dxfId="748" priority="20" operator="containsText" text="Egal">
      <formula>NOT(ISERROR(SEARCH("Egal",S39)))</formula>
    </cfRule>
  </conditionalFormatting>
  <conditionalFormatting sqref="S40">
    <cfRule type="cellIs" dxfId="747" priority="19" operator="equal">
      <formula>"En inferieur"</formula>
    </cfRule>
  </conditionalFormatting>
  <conditionalFormatting sqref="J6">
    <cfRule type="cellIs" dxfId="746" priority="18" operator="lessThan">
      <formula>"."</formula>
    </cfRule>
  </conditionalFormatting>
  <conditionalFormatting sqref="B2">
    <cfRule type="containsText" dxfId="745" priority="17" operator="containsText" text="CHAINE TDC ">
      <formula>NOT(ISERROR(SEARCH("CHAINE TDC ",B2)))</formula>
    </cfRule>
  </conditionalFormatting>
  <conditionalFormatting sqref="F10:F115 F1:F7">
    <cfRule type="containsText" dxfId="744" priority="16" operator="containsText" text=" ">
      <formula>NOT(ISERROR(SEARCH(" ",F1)))</formula>
    </cfRule>
  </conditionalFormatting>
  <conditionalFormatting sqref="C12:D112">
    <cfRule type="containsText" dxfId="743" priority="11" operator="containsText" text="2-PASSEUR HAUT">
      <formula>NOT(ISERROR(SEARCH("2-PASSEUR HAUT",C12)))</formula>
    </cfRule>
    <cfRule type="containsText" dxfId="742" priority="12" operator="containsText" text="3-PASSEUR MIDDLE">
      <formula>NOT(ISERROR(SEARCH("3-PASSEUR MIDDLE",C12)))</formula>
    </cfRule>
    <cfRule type="containsText" dxfId="741" priority="13" operator="containsText" text="4-PASSEUR BAS">
      <formula>NOT(ISERROR(SEARCH("4-PASSEUR BAS",C12)))</formula>
    </cfRule>
    <cfRule type="containsText" dxfId="740" priority="14" operator="containsText" text="5-CHASSEUR">
      <formula>NOT(ISERROR(SEARCH("5-CHASSEUR",C12)))</formula>
    </cfRule>
    <cfRule type="containsText" dxfId="739" priority="15" operator="containsText" text="1-GRENIER">
      <formula>NOT(ISERROR(SEARCH("1-GRENIER",C12)))</formula>
    </cfRule>
  </conditionalFormatting>
  <conditionalFormatting sqref="Y64:Y89">
    <cfRule type="cellIs" dxfId="738" priority="8" operator="greaterThan">
      <formula>0</formula>
    </cfRule>
    <cfRule type="cellIs" dxfId="737" priority="9" operator="equal">
      <formula>0</formula>
    </cfRule>
    <cfRule type="cellIs" dxfId="736" priority="10" operator="lessThan">
      <formula>0</formula>
    </cfRule>
  </conditionalFormatting>
  <conditionalFormatting sqref="Y90:Y115">
    <cfRule type="cellIs" dxfId="735" priority="5" operator="greaterThan">
      <formula>0</formula>
    </cfRule>
    <cfRule type="cellIs" dxfId="734" priority="6" operator="equal">
      <formula>0</formula>
    </cfRule>
    <cfRule type="cellIs" dxfId="733" priority="7" operator="lessThan">
      <formula>0</formula>
    </cfRule>
  </conditionalFormatting>
  <conditionalFormatting sqref="AF8">
    <cfRule type="containsText" dxfId="732" priority="4" operator="containsText" text=" ">
      <formula>NOT(ISERROR(SEARCH(" ",AF8)))</formula>
    </cfRule>
  </conditionalFormatting>
  <conditionalFormatting sqref="G8">
    <cfRule type="containsText" dxfId="731" priority="3" operator="containsText" text=" ">
      <formula>NOT(ISERROR(SEARCH(" ",G8)))</formula>
    </cfRule>
  </conditionalFormatting>
  <conditionalFormatting sqref="AE8">
    <cfRule type="containsText" dxfId="730" priority="2" operator="containsText" text=" ">
      <formula>NOT(ISERROR(SEARCH(" ",AE8)))</formula>
    </cfRule>
  </conditionalFormatting>
  <conditionalFormatting sqref="B8">
    <cfRule type="containsText" dxfId="729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728" priority="23" operator="greaterThan">
      <formula>0</formula>
    </cfRule>
    <cfRule type="cellIs" dxfId="727" priority="26" operator="lessThan">
      <formula>0</formula>
    </cfRule>
    <cfRule type="cellIs" dxfId="726" priority="27" operator="equal">
      <formula>0</formula>
    </cfRule>
  </conditionalFormatting>
  <conditionalFormatting sqref="Y12:Y63">
    <cfRule type="cellIs" dxfId="725" priority="22" operator="greaterThan">
      <formula>0</formula>
    </cfRule>
    <cfRule type="cellIs" dxfId="724" priority="24" operator="equal">
      <formula>0</formula>
    </cfRule>
    <cfRule type="cellIs" dxfId="723" priority="25" operator="lessThan">
      <formula>0</formula>
    </cfRule>
  </conditionalFormatting>
  <conditionalFormatting sqref="S38">
    <cfRule type="containsText" dxfId="722" priority="21" operator="containsText" text="En positif">
      <formula>NOT(ISERROR(SEARCH("En positif",S38)))</formula>
    </cfRule>
  </conditionalFormatting>
  <conditionalFormatting sqref="S39">
    <cfRule type="containsText" dxfId="721" priority="20" operator="containsText" text="Egal">
      <formula>NOT(ISERROR(SEARCH("Egal",S39)))</formula>
    </cfRule>
  </conditionalFormatting>
  <conditionalFormatting sqref="S40">
    <cfRule type="cellIs" dxfId="720" priority="19" operator="equal">
      <formula>"En inferieur"</formula>
    </cfRule>
  </conditionalFormatting>
  <conditionalFormatting sqref="J6">
    <cfRule type="cellIs" dxfId="719" priority="18" operator="lessThan">
      <formula>"."</formula>
    </cfRule>
  </conditionalFormatting>
  <conditionalFormatting sqref="B2">
    <cfRule type="containsText" dxfId="718" priority="17" operator="containsText" text="CHAINE TDC ">
      <formula>NOT(ISERROR(SEARCH("CHAINE TDC ",B2)))</formula>
    </cfRule>
  </conditionalFormatting>
  <conditionalFormatting sqref="F10:F115 F1:F7">
    <cfRule type="containsText" dxfId="717" priority="16" operator="containsText" text=" ">
      <formula>NOT(ISERROR(SEARCH(" ",F1)))</formula>
    </cfRule>
  </conditionalFormatting>
  <conditionalFormatting sqref="C12:D112">
    <cfRule type="containsText" dxfId="716" priority="11" operator="containsText" text="2-PASSEUR HAUT">
      <formula>NOT(ISERROR(SEARCH("2-PASSEUR HAUT",C12)))</formula>
    </cfRule>
    <cfRule type="containsText" dxfId="715" priority="12" operator="containsText" text="3-PASSEUR MIDDLE">
      <formula>NOT(ISERROR(SEARCH("3-PASSEUR MIDDLE",C12)))</formula>
    </cfRule>
    <cfRule type="containsText" dxfId="714" priority="13" operator="containsText" text="4-PASSEUR BAS">
      <formula>NOT(ISERROR(SEARCH("4-PASSEUR BAS",C12)))</formula>
    </cfRule>
    <cfRule type="containsText" dxfId="713" priority="14" operator="containsText" text="5-CHASSEUR">
      <formula>NOT(ISERROR(SEARCH("5-CHASSEUR",C12)))</formula>
    </cfRule>
    <cfRule type="containsText" dxfId="712" priority="15" operator="containsText" text="1-GRENIER">
      <formula>NOT(ISERROR(SEARCH("1-GRENIER",C12)))</formula>
    </cfRule>
  </conditionalFormatting>
  <conditionalFormatting sqref="Y64:Y89">
    <cfRule type="cellIs" dxfId="711" priority="8" operator="greaterThan">
      <formula>0</formula>
    </cfRule>
    <cfRule type="cellIs" dxfId="710" priority="9" operator="equal">
      <formula>0</formula>
    </cfRule>
    <cfRule type="cellIs" dxfId="709" priority="10" operator="lessThan">
      <formula>0</formula>
    </cfRule>
  </conditionalFormatting>
  <conditionalFormatting sqref="Y90:Y115">
    <cfRule type="cellIs" dxfId="708" priority="5" operator="greaterThan">
      <formula>0</formula>
    </cfRule>
    <cfRule type="cellIs" dxfId="707" priority="6" operator="equal">
      <formula>0</formula>
    </cfRule>
    <cfRule type="cellIs" dxfId="706" priority="7" operator="lessThan">
      <formula>0</formula>
    </cfRule>
  </conditionalFormatting>
  <conditionalFormatting sqref="AF8">
    <cfRule type="containsText" dxfId="705" priority="4" operator="containsText" text=" ">
      <formula>NOT(ISERROR(SEARCH(" ",AF8)))</formula>
    </cfRule>
  </conditionalFormatting>
  <conditionalFormatting sqref="G8">
    <cfRule type="containsText" dxfId="704" priority="3" operator="containsText" text=" ">
      <formula>NOT(ISERROR(SEARCH(" ",G8)))</formula>
    </cfRule>
  </conditionalFormatting>
  <conditionalFormatting sqref="AE8">
    <cfRule type="containsText" dxfId="703" priority="2" operator="containsText" text=" ">
      <formula>NOT(ISERROR(SEARCH(" ",AE8)))</formula>
    </cfRule>
  </conditionalFormatting>
  <conditionalFormatting sqref="B8">
    <cfRule type="containsText" dxfId="702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701" priority="23" operator="greaterThan">
      <formula>0</formula>
    </cfRule>
    <cfRule type="cellIs" dxfId="700" priority="26" operator="lessThan">
      <formula>0</formula>
    </cfRule>
    <cfRule type="cellIs" dxfId="699" priority="27" operator="equal">
      <formula>0</formula>
    </cfRule>
  </conditionalFormatting>
  <conditionalFormatting sqref="Y12:Y63">
    <cfRule type="cellIs" dxfId="698" priority="22" operator="greaterThan">
      <formula>0</formula>
    </cfRule>
    <cfRule type="cellIs" dxfId="697" priority="24" operator="equal">
      <formula>0</formula>
    </cfRule>
    <cfRule type="cellIs" dxfId="696" priority="25" operator="lessThan">
      <formula>0</formula>
    </cfRule>
  </conditionalFormatting>
  <conditionalFormatting sqref="S38">
    <cfRule type="containsText" dxfId="695" priority="21" operator="containsText" text="En positif">
      <formula>NOT(ISERROR(SEARCH("En positif",S38)))</formula>
    </cfRule>
  </conditionalFormatting>
  <conditionalFormatting sqref="S39">
    <cfRule type="containsText" dxfId="694" priority="20" operator="containsText" text="Egal">
      <formula>NOT(ISERROR(SEARCH("Egal",S39)))</formula>
    </cfRule>
  </conditionalFormatting>
  <conditionalFormatting sqref="S40">
    <cfRule type="cellIs" dxfId="693" priority="19" operator="equal">
      <formula>"En inferieur"</formula>
    </cfRule>
  </conditionalFormatting>
  <conditionalFormatting sqref="J6">
    <cfRule type="cellIs" dxfId="692" priority="18" operator="lessThan">
      <formula>"."</formula>
    </cfRule>
  </conditionalFormatting>
  <conditionalFormatting sqref="B2">
    <cfRule type="containsText" dxfId="691" priority="17" operator="containsText" text="CHAINE TDC ">
      <formula>NOT(ISERROR(SEARCH("CHAINE TDC ",B2)))</formula>
    </cfRule>
  </conditionalFormatting>
  <conditionalFormatting sqref="F10:F115 F1:F7">
    <cfRule type="containsText" dxfId="690" priority="16" operator="containsText" text=" ">
      <formula>NOT(ISERROR(SEARCH(" ",F1)))</formula>
    </cfRule>
  </conditionalFormatting>
  <conditionalFormatting sqref="C12:D112">
    <cfRule type="containsText" dxfId="689" priority="11" operator="containsText" text="2-PASSEUR HAUT">
      <formula>NOT(ISERROR(SEARCH("2-PASSEUR HAUT",C12)))</formula>
    </cfRule>
    <cfRule type="containsText" dxfId="688" priority="12" operator="containsText" text="3-PASSEUR MIDDLE">
      <formula>NOT(ISERROR(SEARCH("3-PASSEUR MIDDLE",C12)))</formula>
    </cfRule>
    <cfRule type="containsText" dxfId="687" priority="13" operator="containsText" text="4-PASSEUR BAS">
      <formula>NOT(ISERROR(SEARCH("4-PASSEUR BAS",C12)))</formula>
    </cfRule>
    <cfRule type="containsText" dxfId="686" priority="14" operator="containsText" text="5-CHASSEUR">
      <formula>NOT(ISERROR(SEARCH("5-CHASSEUR",C12)))</formula>
    </cfRule>
    <cfRule type="containsText" dxfId="685" priority="15" operator="containsText" text="1-GRENIER">
      <formula>NOT(ISERROR(SEARCH("1-GRENIER",C12)))</formula>
    </cfRule>
  </conditionalFormatting>
  <conditionalFormatting sqref="Y64:Y89">
    <cfRule type="cellIs" dxfId="684" priority="8" operator="greaterThan">
      <formula>0</formula>
    </cfRule>
    <cfRule type="cellIs" dxfId="683" priority="9" operator="equal">
      <formula>0</formula>
    </cfRule>
    <cfRule type="cellIs" dxfId="682" priority="10" operator="lessThan">
      <formula>0</formula>
    </cfRule>
  </conditionalFormatting>
  <conditionalFormatting sqref="Y90:Y115">
    <cfRule type="cellIs" dxfId="681" priority="5" operator="greaterThan">
      <formula>0</formula>
    </cfRule>
    <cfRule type="cellIs" dxfId="680" priority="6" operator="equal">
      <formula>0</formula>
    </cfRule>
    <cfRule type="cellIs" dxfId="679" priority="7" operator="lessThan">
      <formula>0</formula>
    </cfRule>
  </conditionalFormatting>
  <conditionalFormatting sqref="AF8">
    <cfRule type="containsText" dxfId="678" priority="4" operator="containsText" text=" ">
      <formula>NOT(ISERROR(SEARCH(" ",AF8)))</formula>
    </cfRule>
  </conditionalFormatting>
  <conditionalFormatting sqref="G8">
    <cfRule type="containsText" dxfId="677" priority="3" operator="containsText" text=" ">
      <formula>NOT(ISERROR(SEARCH(" ",G8)))</formula>
    </cfRule>
  </conditionalFormatting>
  <conditionalFormatting sqref="AE8">
    <cfRule type="containsText" dxfId="676" priority="2" operator="containsText" text=" ">
      <formula>NOT(ISERROR(SEARCH(" ",AE8)))</formula>
    </cfRule>
  </conditionalFormatting>
  <conditionalFormatting sqref="B8">
    <cfRule type="containsText" dxfId="675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674" priority="23" operator="greaterThan">
      <formula>0</formula>
    </cfRule>
    <cfRule type="cellIs" dxfId="673" priority="26" operator="lessThan">
      <formula>0</formula>
    </cfRule>
    <cfRule type="cellIs" dxfId="672" priority="27" operator="equal">
      <formula>0</formula>
    </cfRule>
  </conditionalFormatting>
  <conditionalFormatting sqref="Y12:Y63">
    <cfRule type="cellIs" dxfId="671" priority="22" operator="greaterThan">
      <formula>0</formula>
    </cfRule>
    <cfRule type="cellIs" dxfId="670" priority="24" operator="equal">
      <formula>0</formula>
    </cfRule>
    <cfRule type="cellIs" dxfId="669" priority="25" operator="lessThan">
      <formula>0</formula>
    </cfRule>
  </conditionalFormatting>
  <conditionalFormatting sqref="S38">
    <cfRule type="containsText" dxfId="668" priority="21" operator="containsText" text="En positif">
      <formula>NOT(ISERROR(SEARCH("En positif",S38)))</formula>
    </cfRule>
  </conditionalFormatting>
  <conditionalFormatting sqref="S39">
    <cfRule type="containsText" dxfId="667" priority="20" operator="containsText" text="Egal">
      <formula>NOT(ISERROR(SEARCH("Egal",S39)))</formula>
    </cfRule>
  </conditionalFormatting>
  <conditionalFormatting sqref="S40">
    <cfRule type="cellIs" dxfId="666" priority="19" operator="equal">
      <formula>"En inferieur"</formula>
    </cfRule>
  </conditionalFormatting>
  <conditionalFormatting sqref="J6">
    <cfRule type="cellIs" dxfId="665" priority="18" operator="lessThan">
      <formula>"."</formula>
    </cfRule>
  </conditionalFormatting>
  <conditionalFormatting sqref="B2">
    <cfRule type="containsText" dxfId="664" priority="17" operator="containsText" text="CHAINE TDC ">
      <formula>NOT(ISERROR(SEARCH("CHAINE TDC ",B2)))</formula>
    </cfRule>
  </conditionalFormatting>
  <conditionalFormatting sqref="F10:F115 F1:F7">
    <cfRule type="containsText" dxfId="663" priority="16" operator="containsText" text=" ">
      <formula>NOT(ISERROR(SEARCH(" ",F1)))</formula>
    </cfRule>
  </conditionalFormatting>
  <conditionalFormatting sqref="C12:D112">
    <cfRule type="containsText" dxfId="662" priority="11" operator="containsText" text="2-PASSEUR HAUT">
      <formula>NOT(ISERROR(SEARCH("2-PASSEUR HAUT",C12)))</formula>
    </cfRule>
    <cfRule type="containsText" dxfId="661" priority="12" operator="containsText" text="3-PASSEUR MIDDLE">
      <formula>NOT(ISERROR(SEARCH("3-PASSEUR MIDDLE",C12)))</formula>
    </cfRule>
    <cfRule type="containsText" dxfId="660" priority="13" operator="containsText" text="4-PASSEUR BAS">
      <formula>NOT(ISERROR(SEARCH("4-PASSEUR BAS",C12)))</formula>
    </cfRule>
    <cfRule type="containsText" dxfId="659" priority="14" operator="containsText" text="5-CHASSEUR">
      <formula>NOT(ISERROR(SEARCH("5-CHASSEUR",C12)))</formula>
    </cfRule>
    <cfRule type="containsText" dxfId="658" priority="15" operator="containsText" text="1-GRENIER">
      <formula>NOT(ISERROR(SEARCH("1-GRENIER",C12)))</formula>
    </cfRule>
  </conditionalFormatting>
  <conditionalFormatting sqref="Y64:Y89">
    <cfRule type="cellIs" dxfId="657" priority="8" operator="greaterThan">
      <formula>0</formula>
    </cfRule>
    <cfRule type="cellIs" dxfId="656" priority="9" operator="equal">
      <formula>0</formula>
    </cfRule>
    <cfRule type="cellIs" dxfId="655" priority="10" operator="lessThan">
      <formula>0</formula>
    </cfRule>
  </conditionalFormatting>
  <conditionalFormatting sqref="Y90:Y115">
    <cfRule type="cellIs" dxfId="654" priority="5" operator="greaterThan">
      <formula>0</formula>
    </cfRule>
    <cfRule type="cellIs" dxfId="653" priority="6" operator="equal">
      <formula>0</formula>
    </cfRule>
    <cfRule type="cellIs" dxfId="652" priority="7" operator="lessThan">
      <formula>0</formula>
    </cfRule>
  </conditionalFormatting>
  <conditionalFormatting sqref="AF8">
    <cfRule type="containsText" dxfId="651" priority="4" operator="containsText" text=" ">
      <formula>NOT(ISERROR(SEARCH(" ",AF8)))</formula>
    </cfRule>
  </conditionalFormatting>
  <conditionalFormatting sqref="G8">
    <cfRule type="containsText" dxfId="650" priority="3" operator="containsText" text=" ">
      <formula>NOT(ISERROR(SEARCH(" ",G8)))</formula>
    </cfRule>
  </conditionalFormatting>
  <conditionalFormatting sqref="AE8">
    <cfRule type="containsText" dxfId="649" priority="2" operator="containsText" text=" ">
      <formula>NOT(ISERROR(SEARCH(" ",AE8)))</formula>
    </cfRule>
  </conditionalFormatting>
  <conditionalFormatting sqref="B8">
    <cfRule type="containsText" dxfId="648" priority="1" operator="containsText" text=" ">
      <formula>NOT(ISERROR(SEARCH(" ",B8)))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50"/>
  <sheetViews>
    <sheetView workbookViewId="0">
      <selection sqref="A1:XFD1048576"/>
    </sheetView>
  </sheetViews>
  <sheetFormatPr baseColWidth="10" defaultRowHeight="15" x14ac:dyDescent="0.25"/>
  <cols>
    <col min="1" max="1" width="3.140625" customWidth="1"/>
    <col min="2" max="2" width="20.7109375" style="14" customWidth="1"/>
    <col min="3" max="3" width="5.7109375" style="112" customWidth="1"/>
    <col min="4" max="4" width="19" style="112" customWidth="1"/>
    <col min="5" max="5" width="8.42578125" style="14" customWidth="1"/>
    <col min="6" max="6" width="2.7109375" style="1" customWidth="1"/>
    <col min="7" max="7" width="24.7109375" customWidth="1"/>
    <col min="9" max="9" width="9" style="29" customWidth="1"/>
    <col min="10" max="10" width="2.7109375" style="1" customWidth="1"/>
    <col min="11" max="11" width="24.7109375" customWidth="1"/>
    <col min="13" max="13" width="9" style="29" customWidth="1"/>
    <col min="14" max="14" width="2.7109375" customWidth="1"/>
    <col min="15" max="15" width="11.42578125" customWidth="1"/>
    <col min="16" max="16" width="2.7109375" customWidth="1"/>
    <col min="17" max="17" width="15.5703125" style="60" customWidth="1"/>
    <col min="18" max="18" width="2.7109375" customWidth="1"/>
    <col min="19" max="19" width="30.42578125" style="4" customWidth="1"/>
    <col min="20" max="20" width="2.7109375" customWidth="1"/>
    <col min="21" max="21" width="22.7109375" customWidth="1"/>
    <col min="23" max="23" width="9" style="29" customWidth="1"/>
    <col min="24" max="24" width="2.7109375" customWidth="1"/>
    <col min="25" max="25" width="11.42578125" style="14"/>
    <col min="26" max="26" width="2.7109375" customWidth="1"/>
    <col min="27" max="27" width="15.5703125" style="14" customWidth="1"/>
    <col min="28" max="28" width="2.7109375" customWidth="1"/>
    <col min="29" max="29" width="34.140625" customWidth="1"/>
    <col min="30" max="32" width="2.7109375" customWidth="1"/>
    <col min="33" max="33" width="30.7109375" customWidth="1"/>
    <col min="34" max="34" width="33.140625" customWidth="1"/>
    <col min="35" max="35" width="2.85546875" customWidth="1"/>
    <col min="36" max="36" width="31.42578125" customWidth="1"/>
    <col min="37" max="37" width="24.140625" customWidth="1"/>
    <col min="38" max="38" width="23.140625" customWidth="1"/>
    <col min="39" max="39" width="3.42578125" customWidth="1"/>
    <col min="40" max="40" width="20.42578125" customWidth="1"/>
    <col min="41" max="71" width="5.7109375" customWidth="1"/>
    <col min="72" max="72" width="2.85546875" customWidth="1"/>
  </cols>
  <sheetData>
    <row r="1" spans="1:72" x14ac:dyDescent="0.25">
      <c r="A1" s="97"/>
      <c r="B1" s="106"/>
      <c r="C1" s="109"/>
      <c r="D1" s="109"/>
      <c r="E1" s="106"/>
      <c r="F1" s="12" t="s">
        <v>118</v>
      </c>
      <c r="G1" s="2"/>
      <c r="H1" s="2"/>
      <c r="I1" s="26"/>
      <c r="J1" s="12"/>
      <c r="K1" s="2"/>
      <c r="L1" s="2"/>
      <c r="M1" s="26"/>
      <c r="N1" s="2"/>
      <c r="O1" s="2"/>
      <c r="P1" s="2"/>
      <c r="Q1" s="58"/>
      <c r="R1" s="2"/>
      <c r="S1" s="2"/>
      <c r="T1" s="2"/>
      <c r="U1" s="2"/>
      <c r="V1" s="2"/>
      <c r="W1" s="26"/>
      <c r="X1" s="2"/>
      <c r="Y1" s="17"/>
      <c r="Z1" s="2"/>
      <c r="AA1" s="17"/>
      <c r="AB1" s="2"/>
      <c r="AC1" s="2"/>
      <c r="AD1" s="2"/>
    </row>
    <row r="2" spans="1:72" ht="38.25" customHeight="1" x14ac:dyDescent="0.65">
      <c r="A2" s="97"/>
      <c r="B2" s="315" t="s">
        <v>117</v>
      </c>
      <c r="C2" s="315"/>
      <c r="D2" s="315"/>
      <c r="E2" s="315"/>
      <c r="F2" s="12" t="s">
        <v>118</v>
      </c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2"/>
    </row>
    <row r="3" spans="1:72" x14ac:dyDescent="0.25">
      <c r="A3" s="97"/>
      <c r="B3" s="315"/>
      <c r="C3" s="315"/>
      <c r="D3" s="315"/>
      <c r="E3" s="315"/>
      <c r="F3" s="12" t="s">
        <v>118</v>
      </c>
      <c r="G3" s="2"/>
      <c r="H3" s="2"/>
      <c r="I3" s="26"/>
      <c r="J3" s="12"/>
      <c r="K3" s="2"/>
      <c r="L3" s="2"/>
      <c r="M3" s="26"/>
      <c r="N3" s="2"/>
      <c r="O3" s="2"/>
      <c r="P3" s="2"/>
      <c r="Q3" s="58"/>
      <c r="R3" s="2"/>
      <c r="S3" s="2"/>
      <c r="T3" s="2"/>
      <c r="U3" s="2"/>
      <c r="V3" s="2"/>
      <c r="W3" s="26"/>
      <c r="X3" s="2"/>
      <c r="Y3" s="17"/>
      <c r="Z3" s="2"/>
      <c r="AA3" s="17"/>
      <c r="AB3" s="2"/>
      <c r="AC3" s="2"/>
      <c r="AD3" s="2"/>
      <c r="AF3" s="2"/>
      <c r="AG3" s="2"/>
      <c r="AH3" s="2"/>
      <c r="AI3" s="2"/>
    </row>
    <row r="4" spans="1:72" ht="15" customHeight="1" x14ac:dyDescent="0.25">
      <c r="A4" s="97"/>
      <c r="B4" s="315"/>
      <c r="C4" s="315"/>
      <c r="D4" s="315"/>
      <c r="E4" s="315"/>
      <c r="F4" s="12" t="s">
        <v>118</v>
      </c>
      <c r="G4" s="281" t="s">
        <v>109</v>
      </c>
      <c r="H4" s="281"/>
      <c r="I4" s="281"/>
      <c r="J4" s="12"/>
      <c r="K4" s="281" t="s">
        <v>109</v>
      </c>
      <c r="L4" s="281"/>
      <c r="M4" s="281"/>
      <c r="N4" s="2"/>
      <c r="O4" s="303" t="s">
        <v>137</v>
      </c>
      <c r="P4" s="303"/>
      <c r="Q4" s="303"/>
      <c r="R4" s="303"/>
      <c r="S4" s="303"/>
      <c r="T4" s="2"/>
      <c r="U4" s="281" t="s">
        <v>109</v>
      </c>
      <c r="V4" s="281"/>
      <c r="W4" s="281"/>
      <c r="X4" s="2"/>
      <c r="Y4" s="290"/>
      <c r="Z4" s="291"/>
      <c r="AA4" s="291"/>
      <c r="AB4" s="291"/>
      <c r="AC4" s="292"/>
      <c r="AD4" s="2"/>
      <c r="AF4" s="2"/>
      <c r="AG4" s="290" t="s">
        <v>150</v>
      </c>
      <c r="AH4" s="291"/>
      <c r="AI4" s="133"/>
    </row>
    <row r="5" spans="1:72" ht="10.5" customHeight="1" thickBot="1" x14ac:dyDescent="0.3">
      <c r="A5" s="97"/>
      <c r="B5" s="315"/>
      <c r="C5" s="315"/>
      <c r="D5" s="315"/>
      <c r="E5" s="315"/>
      <c r="F5" s="12" t="s">
        <v>118</v>
      </c>
      <c r="G5" s="64"/>
      <c r="H5" s="64"/>
      <c r="I5" s="64"/>
      <c r="J5" s="64"/>
      <c r="K5" s="64"/>
      <c r="L5" s="64"/>
      <c r="M5" s="64"/>
      <c r="N5" s="64"/>
      <c r="O5" s="303"/>
      <c r="P5" s="303"/>
      <c r="Q5" s="303"/>
      <c r="R5" s="303"/>
      <c r="S5" s="303"/>
      <c r="T5" s="64"/>
      <c r="U5" s="64"/>
      <c r="V5" s="64"/>
      <c r="W5" s="64"/>
      <c r="X5" s="64"/>
      <c r="Y5" s="118"/>
      <c r="Z5" s="119"/>
      <c r="AA5" s="120"/>
      <c r="AB5" s="120"/>
      <c r="AC5" s="121"/>
      <c r="AD5" s="2"/>
      <c r="AF5" s="2"/>
      <c r="AG5" s="2"/>
      <c r="AH5" s="2"/>
      <c r="AI5" s="2"/>
    </row>
    <row r="6" spans="1:72" ht="49.5" customHeight="1" thickTop="1" thickBot="1" x14ac:dyDescent="0.3">
      <c r="A6" s="97"/>
      <c r="B6" s="315"/>
      <c r="C6" s="315"/>
      <c r="D6" s="315"/>
      <c r="E6" s="315"/>
      <c r="F6" s="12" t="s">
        <v>118</v>
      </c>
      <c r="G6" s="144">
        <f>H12+H13+H14+H15+H16+H17+H18+H19+H20+H21+H22+H23+H24+H25+H26+H27+H28+H29+H30+H31+H32+H33+H34+H35+H36+H37+H38+H39+H40+H41+H42+H43+H44+H45+H46+H47+H48+H49+H50+H51+H52+H53+H54+H55+H56+H57+H58+H59+H60+H61+H62+H63+H64+H65+H66+H67+H68+H69+H70+H71+H72+H73+H74+H75+H76+H77+H78+H79+H80+H81+H82+H83+H84+H85+H86+H87+H88+H89+H90+H91+H92+H93+H94+H95+H96</f>
        <v>0</v>
      </c>
      <c r="H6" s="283" t="s">
        <v>108</v>
      </c>
      <c r="I6" s="283"/>
      <c r="J6" s="64"/>
      <c r="K6" s="143">
        <f>SUM(L12:L96)</f>
        <v>0</v>
      </c>
      <c r="L6" s="305" t="s">
        <v>108</v>
      </c>
      <c r="M6" s="305"/>
      <c r="N6" s="65"/>
      <c r="O6" s="303"/>
      <c r="P6" s="303"/>
      <c r="Q6" s="303"/>
      <c r="R6" s="303"/>
      <c r="S6" s="303"/>
      <c r="T6" s="66"/>
      <c r="U6" s="307">
        <f>SUM(V12:V100)</f>
        <v>0</v>
      </c>
      <c r="V6" s="307"/>
      <c r="W6" s="81" t="s">
        <v>108</v>
      </c>
      <c r="X6" s="64"/>
      <c r="Y6" s="293" t="b">
        <f>IF(AC20&lt;0,"-négatif-")</f>
        <v>0</v>
      </c>
      <c r="Z6" s="294"/>
      <c r="AA6" s="294"/>
      <c r="AB6" s="294"/>
      <c r="AC6" s="295"/>
      <c r="AD6" s="2"/>
      <c r="AF6" s="2"/>
      <c r="AG6" s="313">
        <f>AH42-AH41</f>
        <v>0</v>
      </c>
      <c r="AH6" s="314"/>
      <c r="AI6" s="134"/>
    </row>
    <row r="7" spans="1:72" ht="10.5" customHeight="1" thickTop="1" x14ac:dyDescent="0.25">
      <c r="A7" s="97"/>
      <c r="B7" s="106"/>
      <c r="C7" s="109"/>
      <c r="D7" s="109"/>
      <c r="E7" s="106"/>
      <c r="F7" s="310" t="s">
        <v>118</v>
      </c>
      <c r="G7" s="75"/>
      <c r="H7" s="75"/>
      <c r="I7" s="75"/>
      <c r="J7" s="64"/>
      <c r="K7" s="75"/>
      <c r="L7" s="75"/>
      <c r="M7" s="75"/>
      <c r="N7" s="65"/>
      <c r="O7" s="76"/>
      <c r="P7" s="76"/>
      <c r="Q7" s="76"/>
      <c r="R7" s="76"/>
      <c r="S7" s="76"/>
      <c r="T7" s="66"/>
      <c r="U7" s="75"/>
      <c r="V7" s="75"/>
      <c r="W7" s="75"/>
      <c r="X7" s="64"/>
      <c r="Y7" s="122"/>
      <c r="Z7" s="76"/>
      <c r="AA7" s="122"/>
      <c r="AB7" s="76"/>
      <c r="AC7" s="76"/>
      <c r="AD7" s="2"/>
      <c r="AF7" s="2"/>
      <c r="AG7" s="2"/>
      <c r="AH7" s="2"/>
      <c r="AI7" s="2"/>
    </row>
    <row r="8" spans="1:72" s="4" customFormat="1" ht="15.75" customHeight="1" x14ac:dyDescent="0.25">
      <c r="A8" s="211" t="s">
        <v>118</v>
      </c>
      <c r="B8" s="311" t="s">
        <v>118</v>
      </c>
      <c r="C8" s="311"/>
      <c r="D8" s="311"/>
      <c r="E8" s="311"/>
      <c r="F8" s="310"/>
      <c r="G8" s="306" t="s">
        <v>118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F8" s="311" t="s">
        <v>118</v>
      </c>
      <c r="AG8" s="311"/>
      <c r="AH8" s="311"/>
      <c r="AI8" s="311"/>
    </row>
    <row r="9" spans="1:72" ht="9" customHeight="1" thickBot="1" x14ac:dyDescent="0.3">
      <c r="A9" s="97"/>
      <c r="B9" s="106"/>
      <c r="C9" s="106"/>
      <c r="D9" s="106"/>
      <c r="E9" s="109"/>
      <c r="F9" s="310"/>
      <c r="G9" s="2"/>
      <c r="H9" s="2"/>
      <c r="I9" s="26"/>
      <c r="J9" s="12"/>
      <c r="K9" s="2"/>
      <c r="L9" s="2"/>
      <c r="M9" s="26"/>
      <c r="N9" s="2"/>
      <c r="O9" s="2"/>
      <c r="P9" s="2"/>
      <c r="Q9" s="58"/>
      <c r="R9" s="2"/>
      <c r="S9" s="2"/>
      <c r="T9" s="66"/>
      <c r="U9" s="2"/>
      <c r="V9" s="2"/>
      <c r="W9" s="26"/>
      <c r="X9" s="2"/>
      <c r="Y9" s="17"/>
      <c r="Z9" s="2"/>
      <c r="AA9" s="17"/>
      <c r="AB9" s="2"/>
      <c r="AC9" s="2"/>
      <c r="AD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s="1" customFormat="1" ht="49.5" customHeight="1" thickTop="1" thickBot="1" x14ac:dyDescent="0.3">
      <c r="A10" s="96"/>
      <c r="B10" s="98" t="s">
        <v>115</v>
      </c>
      <c r="C10" s="189" t="s">
        <v>140</v>
      </c>
      <c r="D10" s="190" t="s">
        <v>116</v>
      </c>
      <c r="E10" s="105" t="s">
        <v>120</v>
      </c>
      <c r="F10" s="145" t="s">
        <v>118</v>
      </c>
      <c r="G10" s="269" t="s">
        <v>80</v>
      </c>
      <c r="H10" s="270"/>
      <c r="I10" s="30" t="s">
        <v>87</v>
      </c>
      <c r="J10" s="145"/>
      <c r="K10" s="271" t="s">
        <v>139</v>
      </c>
      <c r="L10" s="272"/>
      <c r="M10" s="30" t="s">
        <v>87</v>
      </c>
      <c r="N10" s="145"/>
      <c r="O10" s="6" t="s">
        <v>81</v>
      </c>
      <c r="P10" s="8"/>
      <c r="Q10" s="56" t="s">
        <v>95</v>
      </c>
      <c r="R10" s="8"/>
      <c r="S10" s="85" t="s">
        <v>152</v>
      </c>
      <c r="T10" s="8"/>
      <c r="U10" s="273" t="s">
        <v>131</v>
      </c>
      <c r="V10" s="274"/>
      <c r="W10" s="30" t="s">
        <v>87</v>
      </c>
      <c r="X10" s="12"/>
      <c r="Y10" s="13" t="s">
        <v>82</v>
      </c>
      <c r="Z10" s="8"/>
      <c r="AA10" s="56" t="s">
        <v>95</v>
      </c>
      <c r="AB10" s="8"/>
      <c r="AC10" s="24" t="s">
        <v>151</v>
      </c>
      <c r="AD10" s="8"/>
      <c r="AE10" s="125"/>
      <c r="AF10" s="126"/>
      <c r="AG10" s="331" t="s">
        <v>154</v>
      </c>
      <c r="AH10" s="331"/>
      <c r="AI10" s="12"/>
      <c r="AJ10" s="332" t="s">
        <v>159</v>
      </c>
      <c r="AK10" s="332"/>
      <c r="AL10" s="332"/>
      <c r="AM10" s="12"/>
      <c r="AN10" s="333" t="s">
        <v>160</v>
      </c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5"/>
      <c r="BT10" s="12"/>
    </row>
    <row r="11" spans="1:72" s="1" customFormat="1" ht="13.5" customHeight="1" thickTop="1" thickBot="1" x14ac:dyDescent="0.3">
      <c r="A11" s="96"/>
      <c r="B11" s="142"/>
      <c r="C11" s="142"/>
      <c r="D11" s="142"/>
      <c r="E11" s="196"/>
      <c r="F11" s="289" t="s">
        <v>118</v>
      </c>
      <c r="G11" s="145"/>
      <c r="H11" s="145"/>
      <c r="I11" s="27"/>
      <c r="J11" s="145"/>
      <c r="K11" s="145"/>
      <c r="L11" s="145"/>
      <c r="M11" s="27"/>
      <c r="N11" s="145"/>
      <c r="O11" s="7"/>
      <c r="P11" s="8"/>
      <c r="Q11" s="55"/>
      <c r="R11" s="8"/>
      <c r="S11" s="15"/>
      <c r="T11" s="8"/>
      <c r="U11" s="145"/>
      <c r="V11" s="145"/>
      <c r="W11" s="27"/>
      <c r="X11" s="12"/>
      <c r="Y11" s="7"/>
      <c r="Z11" s="8"/>
      <c r="AA11" s="145"/>
      <c r="AB11" s="8"/>
      <c r="AC11" s="16"/>
      <c r="AD11" s="8"/>
      <c r="AF11" s="12"/>
      <c r="AG11" s="12"/>
      <c r="AH11" s="210"/>
      <c r="AI11" s="12"/>
      <c r="AJ11" s="215"/>
      <c r="AK11" s="216"/>
      <c r="AL11" s="217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ht="20.100000000000001" customHeight="1" thickTop="1" thickBot="1" x14ac:dyDescent="0.3">
      <c r="A12" s="97"/>
      <c r="B12" s="153" t="s">
        <v>9</v>
      </c>
      <c r="C12" s="197"/>
      <c r="D12" s="191" t="s">
        <v>145</v>
      </c>
      <c r="E12" s="154" t="s">
        <v>122</v>
      </c>
      <c r="F12" s="289"/>
      <c r="G12" s="99"/>
      <c r="H12" s="39"/>
      <c r="I12" s="42" t="s">
        <v>153</v>
      </c>
      <c r="J12" s="23"/>
      <c r="K12" s="90"/>
      <c r="L12" s="34"/>
      <c r="M12" s="42" t="s">
        <v>153</v>
      </c>
      <c r="N12" s="2"/>
      <c r="O12" s="31">
        <f t="shared" ref="O12:O76" si="0">L12-H12</f>
        <v>0</v>
      </c>
      <c r="P12" s="9"/>
      <c r="Q12" s="69" t="str">
        <f t="shared" ref="Q12:Q75" si="1">IF(O12&lt;-100000,"faut m'expliquer!","")</f>
        <v/>
      </c>
      <c r="R12" s="9"/>
      <c r="S12" s="275">
        <f>O12+O13+O14+O15+O16+O17+O18+O19+O20+O21+O22+O23+O24+O25+O26+O27+O28+O29+O30+O31+O32+O33+O34+O35+O36+O37+O38+O39+O40+O41+O42+O43+O44+O45+O46+O47+O48+O49+O50+O51+O52+O53+O54+O55+O56+O57+O58+O59+O60+O61+O62+O63+O64+O65+O66+O67+O68+O69+O70+O71+O72+O73+O74+O75+O76+O77+O78+O79+O80+O81+O82+O83+O84+O85+O86+O87+O88+O89+O90+O91+O92+O93+O94+O95+O96+O97+O98+O99+O100+O101+O102+O103+O104+O105+O106+O107+O108+O109+O110+O111+O112+O113+O114+O115</f>
        <v>0</v>
      </c>
      <c r="T12" s="9"/>
      <c r="U12" s="93"/>
      <c r="V12" s="62"/>
      <c r="W12" s="42" t="s">
        <v>153</v>
      </c>
      <c r="X12" s="2"/>
      <c r="Y12" s="32">
        <f t="shared" ref="Y12:Y75" si="2">V12-L12</f>
        <v>0</v>
      </c>
      <c r="Z12" s="9"/>
      <c r="AA12" s="69" t="str">
        <f t="shared" ref="AA12:AA75" si="3">IF(Y12&lt;-100000,"faut m'expliquer!","")</f>
        <v/>
      </c>
      <c r="AB12" s="9"/>
      <c r="AC12" s="260">
        <f>Y12+Y13+Y14+Y15+Y16+Y17+Y18+Y19+Y20+Y21+Y22+Y23+Y24+Y25+Y26+Y27+Y28+Y29+Y30+Y31+Y32+Y33+Y34+Y35+Y36+Y37+Y38+Y39+Y40+Y41+Y42+Y43+Y44+Y45+Y46+Y47+Y48+Y49+Y50+Y51+Y52+Y53+Y54+Y55+Y56+Y57+Y58+Y59+Y60+Y61+Y62+Y63+Y64+Y65+Y66+Y67+Y68+Y69+Y70+Y71+Y72+Y73+Y74+Y75+Y76+Y77+Y78+Y79+Y80+Y81+Y82+Y83+Y84+Y85+Y86+Y87+Y88+Y89+Y90+Y91+Y92+Y93+Y94+Y95+Y96+Y97+Y98+Y99+Y100+Y101+Y102+Y103+Y104+Y105+Y106+Y107+Y108+Y109+Y110+Y111+Y112+Y113+Y114+Y115</f>
        <v>0</v>
      </c>
      <c r="AD12" s="9"/>
      <c r="AF12" s="2"/>
      <c r="AG12" s="202" t="s">
        <v>134</v>
      </c>
      <c r="AH12" s="203" t="s">
        <v>133</v>
      </c>
      <c r="AI12" s="2"/>
      <c r="AJ12" s="219" t="s">
        <v>155</v>
      </c>
      <c r="AK12" s="219"/>
      <c r="AL12" s="220" t="s">
        <v>156</v>
      </c>
      <c r="AM12" s="2"/>
      <c r="AN12" s="324" t="s">
        <v>157</v>
      </c>
      <c r="AO12" s="321" t="s">
        <v>158</v>
      </c>
      <c r="AP12" s="322"/>
      <c r="AQ12" s="322"/>
      <c r="AR12" s="322"/>
      <c r="AS12" s="322"/>
      <c r="AT12" s="322"/>
      <c r="AU12" s="322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  <c r="BR12" s="322"/>
      <c r="BS12" s="323"/>
      <c r="BT12" s="2"/>
    </row>
    <row r="13" spans="1:72" ht="20.100000000000001" customHeight="1" thickTop="1" thickBot="1" x14ac:dyDescent="0.3">
      <c r="A13" s="97"/>
      <c r="B13" s="155" t="s">
        <v>19</v>
      </c>
      <c r="C13" s="198"/>
      <c r="D13" s="192" t="s">
        <v>145</v>
      </c>
      <c r="E13" s="156" t="s">
        <v>122</v>
      </c>
      <c r="F13" s="289"/>
      <c r="G13" s="99"/>
      <c r="H13" s="39"/>
      <c r="I13" s="43" t="str">
        <f t="shared" ref="I13:I76" si="4">I12</f>
        <v>**h**</v>
      </c>
      <c r="J13" s="22"/>
      <c r="K13" s="90"/>
      <c r="L13" s="34"/>
      <c r="M13" s="43" t="str">
        <f t="shared" ref="M13:M76" si="5">M12</f>
        <v>**h**</v>
      </c>
      <c r="N13" s="2"/>
      <c r="O13" s="31">
        <f t="shared" si="0"/>
        <v>0</v>
      </c>
      <c r="P13" s="9"/>
      <c r="Q13" s="69" t="str">
        <f>IF(O13&lt;-100000,"faut m'expliquer!","")</f>
        <v/>
      </c>
      <c r="R13" s="9"/>
      <c r="S13" s="276"/>
      <c r="T13" s="9"/>
      <c r="U13" s="93"/>
      <c r="V13" s="62"/>
      <c r="W13" s="43" t="str">
        <f t="shared" ref="W13:W76" si="6">W12</f>
        <v>**h**</v>
      </c>
      <c r="X13" s="2"/>
      <c r="Y13" s="32">
        <f t="shared" si="2"/>
        <v>0</v>
      </c>
      <c r="Z13" s="9"/>
      <c r="AA13" s="69" t="str">
        <f t="shared" si="3"/>
        <v/>
      </c>
      <c r="AB13" s="9"/>
      <c r="AC13" s="261"/>
      <c r="AD13" s="9"/>
      <c r="AF13" s="2"/>
      <c r="AG13" s="204">
        <v>41579</v>
      </c>
      <c r="AH13" s="208"/>
      <c r="AI13" s="2"/>
      <c r="AJ13" s="218">
        <v>41548</v>
      </c>
      <c r="AK13" s="208"/>
      <c r="AL13" s="201">
        <f t="shared" ref="AL13:AL43" si="7">AH13-AK13</f>
        <v>0</v>
      </c>
      <c r="AM13" s="2"/>
      <c r="AN13" s="325"/>
      <c r="AO13" s="223">
        <v>1</v>
      </c>
      <c r="AP13" s="224">
        <v>2</v>
      </c>
      <c r="AQ13" s="224">
        <v>3</v>
      </c>
      <c r="AR13" s="224">
        <v>4</v>
      </c>
      <c r="AS13" s="224">
        <v>5</v>
      </c>
      <c r="AT13" s="224">
        <v>6</v>
      </c>
      <c r="AU13" s="224">
        <v>7</v>
      </c>
      <c r="AV13" s="224">
        <v>8</v>
      </c>
      <c r="AW13" s="224">
        <v>9</v>
      </c>
      <c r="AX13" s="224">
        <v>10</v>
      </c>
      <c r="AY13" s="224">
        <v>11</v>
      </c>
      <c r="AZ13" s="224">
        <v>12</v>
      </c>
      <c r="BA13" s="224">
        <v>13</v>
      </c>
      <c r="BB13" s="224">
        <v>14</v>
      </c>
      <c r="BC13" s="224">
        <v>15</v>
      </c>
      <c r="BD13" s="224">
        <v>16</v>
      </c>
      <c r="BE13" s="224">
        <v>17</v>
      </c>
      <c r="BF13" s="224">
        <v>18</v>
      </c>
      <c r="BG13" s="224">
        <v>19</v>
      </c>
      <c r="BH13" s="224">
        <v>20</v>
      </c>
      <c r="BI13" s="224">
        <v>21</v>
      </c>
      <c r="BJ13" s="224">
        <v>22</v>
      </c>
      <c r="BK13" s="224">
        <v>23</v>
      </c>
      <c r="BL13" s="224">
        <v>24</v>
      </c>
      <c r="BM13" s="224">
        <v>25</v>
      </c>
      <c r="BN13" s="224">
        <v>26</v>
      </c>
      <c r="BO13" s="224">
        <v>27</v>
      </c>
      <c r="BP13" s="224">
        <v>28</v>
      </c>
      <c r="BQ13" s="224">
        <v>29</v>
      </c>
      <c r="BR13" s="224">
        <v>30</v>
      </c>
      <c r="BS13" s="225">
        <v>31</v>
      </c>
      <c r="BT13" s="2"/>
    </row>
    <row r="14" spans="1:72" ht="20.100000000000001" customHeight="1" thickTop="1" thickBot="1" x14ac:dyDescent="0.3">
      <c r="A14" s="97"/>
      <c r="B14" s="155" t="s">
        <v>72</v>
      </c>
      <c r="C14" s="198"/>
      <c r="D14" s="192" t="s">
        <v>145</v>
      </c>
      <c r="E14" s="156" t="s">
        <v>122</v>
      </c>
      <c r="F14" s="289"/>
      <c r="G14" s="99"/>
      <c r="H14" s="39"/>
      <c r="I14" s="43" t="str">
        <f t="shared" si="4"/>
        <v>**h**</v>
      </c>
      <c r="J14" s="22"/>
      <c r="K14" s="90"/>
      <c r="L14" s="34"/>
      <c r="M14" s="43" t="str">
        <f t="shared" si="5"/>
        <v>**h**</v>
      </c>
      <c r="N14" s="2"/>
      <c r="O14" s="31">
        <f t="shared" si="0"/>
        <v>0</v>
      </c>
      <c r="P14" s="9"/>
      <c r="Q14" s="69" t="str">
        <f>IF(O14&lt;-100000,"faut m'expliquer!","")</f>
        <v/>
      </c>
      <c r="R14" s="9"/>
      <c r="S14" s="277"/>
      <c r="T14" s="9"/>
      <c r="U14" s="92"/>
      <c r="V14" s="62"/>
      <c r="W14" s="43" t="str">
        <f t="shared" si="6"/>
        <v>**h**</v>
      </c>
      <c r="X14" s="2"/>
      <c r="Y14" s="32">
        <f t="shared" si="2"/>
        <v>0</v>
      </c>
      <c r="Z14" s="9"/>
      <c r="AA14" s="69" t="str">
        <f t="shared" si="3"/>
        <v/>
      </c>
      <c r="AB14" s="9"/>
      <c r="AC14" s="262"/>
      <c r="AD14" s="9"/>
      <c r="AF14" s="2"/>
      <c r="AG14" s="205">
        <f t="shared" ref="AG14:AG43" si="8">AG13+1</f>
        <v>41580</v>
      </c>
      <c r="AH14" s="95"/>
      <c r="AI14" s="2"/>
      <c r="AJ14" s="214">
        <f t="shared" ref="AJ14:AJ43" si="9">AJ13+1</f>
        <v>41549</v>
      </c>
      <c r="AK14" s="95"/>
      <c r="AL14" s="148">
        <f t="shared" si="7"/>
        <v>0</v>
      </c>
      <c r="AM14" s="2"/>
      <c r="AN14" s="222" t="s">
        <v>1</v>
      </c>
      <c r="AO14" s="226"/>
      <c r="AP14" s="226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"/>
    </row>
    <row r="15" spans="1:72" ht="20.100000000000001" customHeight="1" thickTop="1" thickBot="1" x14ac:dyDescent="0.3">
      <c r="A15" s="97"/>
      <c r="B15" s="155" t="s">
        <v>14</v>
      </c>
      <c r="C15" s="198"/>
      <c r="D15" s="192" t="s">
        <v>146</v>
      </c>
      <c r="E15" s="156" t="s">
        <v>122</v>
      </c>
      <c r="F15" s="289"/>
      <c r="G15" s="99"/>
      <c r="H15" s="39"/>
      <c r="I15" s="43" t="str">
        <f t="shared" si="4"/>
        <v>**h**</v>
      </c>
      <c r="J15" s="22"/>
      <c r="K15" s="90"/>
      <c r="L15" s="34"/>
      <c r="M15" s="43" t="str">
        <f t="shared" si="5"/>
        <v>**h**</v>
      </c>
      <c r="N15" s="2"/>
      <c r="O15" s="31">
        <f t="shared" si="0"/>
        <v>0</v>
      </c>
      <c r="P15" s="9"/>
      <c r="Q15" s="69" t="str">
        <f>IF(O15&lt;-100000,"faut m'expliquer!","")</f>
        <v/>
      </c>
      <c r="R15" s="9"/>
      <c r="S15" s="9"/>
      <c r="T15" s="9"/>
      <c r="U15" s="93"/>
      <c r="V15" s="62"/>
      <c r="W15" s="43" t="str">
        <f t="shared" si="6"/>
        <v>**h**</v>
      </c>
      <c r="X15" s="2"/>
      <c r="Y15" s="32">
        <f t="shared" si="2"/>
        <v>0</v>
      </c>
      <c r="Z15" s="9"/>
      <c r="AA15" s="69" t="str">
        <f t="shared" si="3"/>
        <v/>
      </c>
      <c r="AB15" s="9"/>
      <c r="AC15" s="2"/>
      <c r="AD15" s="9"/>
      <c r="AF15" s="2"/>
      <c r="AG15" s="205">
        <f t="shared" si="8"/>
        <v>41581</v>
      </c>
      <c r="AH15" s="146"/>
      <c r="AI15" s="2"/>
      <c r="AJ15" s="214">
        <f t="shared" si="9"/>
        <v>41550</v>
      </c>
      <c r="AK15" s="146"/>
      <c r="AL15" s="148">
        <f t="shared" si="7"/>
        <v>0</v>
      </c>
      <c r="AM15" s="2"/>
      <c r="AN15" s="221" t="s">
        <v>2</v>
      </c>
      <c r="AO15" s="226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"/>
    </row>
    <row r="16" spans="1:72" ht="20.100000000000001" customHeight="1" thickTop="1" thickBot="1" x14ac:dyDescent="0.3">
      <c r="A16" s="97"/>
      <c r="B16" s="155" t="s">
        <v>70</v>
      </c>
      <c r="C16" s="198"/>
      <c r="D16" s="192" t="s">
        <v>146</v>
      </c>
      <c r="E16" s="156" t="s">
        <v>122</v>
      </c>
      <c r="F16" s="289"/>
      <c r="G16" s="99"/>
      <c r="H16" s="39"/>
      <c r="I16" s="43" t="str">
        <f t="shared" si="4"/>
        <v>**h**</v>
      </c>
      <c r="J16" s="22"/>
      <c r="K16" s="90"/>
      <c r="L16" s="34"/>
      <c r="M16" s="43" t="str">
        <f t="shared" si="5"/>
        <v>**h**</v>
      </c>
      <c r="N16" s="2"/>
      <c r="O16" s="31">
        <f t="shared" si="0"/>
        <v>0</v>
      </c>
      <c r="P16" s="9"/>
      <c r="Q16" s="69" t="str">
        <f t="shared" si="1"/>
        <v/>
      </c>
      <c r="R16" s="9"/>
      <c r="S16" s="299" t="s">
        <v>112</v>
      </c>
      <c r="T16" s="9"/>
      <c r="U16" s="93"/>
      <c r="V16" s="62"/>
      <c r="W16" s="43" t="str">
        <f t="shared" si="6"/>
        <v>**h**</v>
      </c>
      <c r="X16" s="2"/>
      <c r="Y16" s="32">
        <f t="shared" si="2"/>
        <v>0</v>
      </c>
      <c r="Z16" s="49"/>
      <c r="AA16" s="69" t="str">
        <f t="shared" si="3"/>
        <v/>
      </c>
      <c r="AB16" s="49"/>
      <c r="AC16" s="266" t="s">
        <v>92</v>
      </c>
      <c r="AD16" s="9"/>
      <c r="AF16" s="2"/>
      <c r="AG16" s="205">
        <f t="shared" si="8"/>
        <v>41582</v>
      </c>
      <c r="AH16" s="147"/>
      <c r="AI16" s="2"/>
      <c r="AJ16" s="214">
        <f t="shared" si="9"/>
        <v>41551</v>
      </c>
      <c r="AK16" s="147">
        <v>1911843</v>
      </c>
      <c r="AL16" s="148">
        <f t="shared" si="7"/>
        <v>-1911843</v>
      </c>
      <c r="AM16" s="2"/>
      <c r="AN16" s="221" t="s">
        <v>3</v>
      </c>
      <c r="AO16" s="226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"/>
    </row>
    <row r="17" spans="1:72" ht="20.100000000000001" customHeight="1" thickTop="1" thickBot="1" x14ac:dyDescent="0.3">
      <c r="A17" s="97"/>
      <c r="B17" s="155" t="s">
        <v>7</v>
      </c>
      <c r="C17" s="198"/>
      <c r="D17" s="192" t="s">
        <v>147</v>
      </c>
      <c r="E17" s="156" t="s">
        <v>122</v>
      </c>
      <c r="F17" s="289"/>
      <c r="G17" s="99"/>
      <c r="H17" s="39"/>
      <c r="I17" s="43" t="str">
        <f t="shared" si="4"/>
        <v>**h**</v>
      </c>
      <c r="J17" s="22"/>
      <c r="K17" s="90"/>
      <c r="L17" s="34"/>
      <c r="M17" s="43" t="str">
        <f t="shared" si="5"/>
        <v>**h**</v>
      </c>
      <c r="N17" s="2"/>
      <c r="O17" s="31">
        <f t="shared" si="0"/>
        <v>0</v>
      </c>
      <c r="P17" s="9"/>
      <c r="Q17" s="69" t="str">
        <f t="shared" si="1"/>
        <v/>
      </c>
      <c r="R17" s="9"/>
      <c r="S17" s="300"/>
      <c r="T17" s="9"/>
      <c r="U17" s="93"/>
      <c r="V17" s="41"/>
      <c r="W17" s="43" t="str">
        <f t="shared" si="6"/>
        <v>**h**</v>
      </c>
      <c r="X17" s="2"/>
      <c r="Y17" s="32">
        <f t="shared" si="2"/>
        <v>0</v>
      </c>
      <c r="Z17" s="9"/>
      <c r="AA17" s="69" t="str">
        <f t="shared" si="3"/>
        <v/>
      </c>
      <c r="AB17" s="9"/>
      <c r="AC17" s="266"/>
      <c r="AD17" s="9"/>
      <c r="AF17" s="2"/>
      <c r="AG17" s="205">
        <f t="shared" si="8"/>
        <v>41583</v>
      </c>
      <c r="AH17" s="147"/>
      <c r="AI17" s="2"/>
      <c r="AJ17" s="214">
        <f t="shared" si="9"/>
        <v>41552</v>
      </c>
      <c r="AK17" s="147">
        <v>2445284</v>
      </c>
      <c r="AL17" s="148">
        <f t="shared" si="7"/>
        <v>-2445284</v>
      </c>
      <c r="AM17" s="2"/>
      <c r="AN17" s="221" t="s">
        <v>4</v>
      </c>
      <c r="AO17" s="226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"/>
    </row>
    <row r="18" spans="1:72" ht="20.100000000000001" customHeight="1" thickTop="1" thickBot="1" x14ac:dyDescent="0.3">
      <c r="A18" s="97"/>
      <c r="B18" s="155" t="s">
        <v>39</v>
      </c>
      <c r="C18" s="198"/>
      <c r="D18" s="192" t="s">
        <v>147</v>
      </c>
      <c r="E18" s="156" t="s">
        <v>122</v>
      </c>
      <c r="F18" s="289"/>
      <c r="G18" s="99"/>
      <c r="H18" s="39"/>
      <c r="I18" s="43" t="str">
        <f t="shared" si="4"/>
        <v>**h**</v>
      </c>
      <c r="J18" s="22"/>
      <c r="K18" s="90"/>
      <c r="L18" s="34"/>
      <c r="M18" s="43" t="str">
        <f t="shared" si="5"/>
        <v>**h**</v>
      </c>
      <c r="N18" s="2"/>
      <c r="O18" s="31">
        <f t="shared" si="0"/>
        <v>0</v>
      </c>
      <c r="P18" s="9"/>
      <c r="Q18" s="69" t="str">
        <f t="shared" si="1"/>
        <v/>
      </c>
      <c r="R18" s="9"/>
      <c r="S18" s="300"/>
      <c r="T18" s="9"/>
      <c r="U18" s="93"/>
      <c r="V18" s="62"/>
      <c r="W18" s="43" t="str">
        <f t="shared" si="6"/>
        <v>**h**</v>
      </c>
      <c r="X18" s="2"/>
      <c r="Y18" s="32">
        <f t="shared" si="2"/>
        <v>0</v>
      </c>
      <c r="Z18" s="9"/>
      <c r="AA18" s="69" t="str">
        <f t="shared" si="3"/>
        <v/>
      </c>
      <c r="AB18" s="9"/>
      <c r="AC18" s="266"/>
      <c r="AD18" s="9"/>
      <c r="AF18" s="2"/>
      <c r="AG18" s="205">
        <f t="shared" si="8"/>
        <v>41584</v>
      </c>
      <c r="AH18" s="147"/>
      <c r="AI18" s="2"/>
      <c r="AJ18" s="214">
        <f t="shared" si="9"/>
        <v>41553</v>
      </c>
      <c r="AK18" s="147">
        <v>2899552</v>
      </c>
      <c r="AL18" s="148">
        <f t="shared" si="7"/>
        <v>-2899552</v>
      </c>
      <c r="AM18" s="2"/>
      <c r="AN18" s="221" t="s">
        <v>5</v>
      </c>
      <c r="AO18" s="226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"/>
    </row>
    <row r="19" spans="1:72" ht="20.100000000000001" customHeight="1" thickTop="1" thickBot="1" x14ac:dyDescent="0.3">
      <c r="A19" s="97"/>
      <c r="B19" s="155" t="s">
        <v>34</v>
      </c>
      <c r="C19" s="198"/>
      <c r="D19" s="192" t="s">
        <v>148</v>
      </c>
      <c r="E19" s="156" t="s">
        <v>122</v>
      </c>
      <c r="F19" s="289"/>
      <c r="G19" s="99"/>
      <c r="H19" s="39"/>
      <c r="I19" s="43" t="str">
        <f t="shared" si="4"/>
        <v>**h**</v>
      </c>
      <c r="J19" s="22"/>
      <c r="K19" s="90"/>
      <c r="L19" s="34"/>
      <c r="M19" s="43" t="str">
        <f t="shared" si="5"/>
        <v>**h**</v>
      </c>
      <c r="N19" s="2"/>
      <c r="O19" s="31">
        <f t="shared" si="0"/>
        <v>0</v>
      </c>
      <c r="P19" s="9"/>
      <c r="Q19" s="69" t="str">
        <f t="shared" si="1"/>
        <v/>
      </c>
      <c r="R19" s="9"/>
      <c r="S19" s="300"/>
      <c r="T19" s="9"/>
      <c r="U19" s="93"/>
      <c r="V19" s="62"/>
      <c r="W19" s="43" t="str">
        <f t="shared" si="6"/>
        <v>**h**</v>
      </c>
      <c r="X19" s="2"/>
      <c r="Y19" s="32">
        <f t="shared" si="2"/>
        <v>0</v>
      </c>
      <c r="Z19" s="9"/>
      <c r="AA19" s="69" t="str">
        <f t="shared" si="3"/>
        <v/>
      </c>
      <c r="AB19" s="9"/>
      <c r="AC19" s="49"/>
      <c r="AD19" s="9"/>
      <c r="AF19" s="2"/>
      <c r="AG19" s="205">
        <f t="shared" si="8"/>
        <v>41585</v>
      </c>
      <c r="AH19" s="147"/>
      <c r="AI19" s="2"/>
      <c r="AJ19" s="214">
        <f t="shared" si="9"/>
        <v>41554</v>
      </c>
      <c r="AK19" s="147">
        <v>3272169</v>
      </c>
      <c r="AL19" s="148">
        <f t="shared" si="7"/>
        <v>-3272169</v>
      </c>
      <c r="AM19" s="2"/>
      <c r="AN19" s="221" t="s">
        <v>6</v>
      </c>
      <c r="AO19" s="226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"/>
    </row>
    <row r="20" spans="1:72" ht="20.100000000000001" customHeight="1" thickTop="1" thickBot="1" x14ac:dyDescent="0.3">
      <c r="A20" s="97"/>
      <c r="B20" s="155" t="s">
        <v>60</v>
      </c>
      <c r="C20" s="198"/>
      <c r="D20" s="192" t="s">
        <v>148</v>
      </c>
      <c r="E20" s="156" t="s">
        <v>122</v>
      </c>
      <c r="F20" s="289"/>
      <c r="G20" s="99"/>
      <c r="H20" s="39"/>
      <c r="I20" s="43" t="str">
        <f t="shared" si="4"/>
        <v>**h**</v>
      </c>
      <c r="J20" s="22"/>
      <c r="K20" s="90"/>
      <c r="L20" s="34"/>
      <c r="M20" s="43" t="str">
        <f t="shared" si="5"/>
        <v>**h**</v>
      </c>
      <c r="N20" s="2"/>
      <c r="O20" s="31">
        <f t="shared" si="0"/>
        <v>0</v>
      </c>
      <c r="P20" s="9"/>
      <c r="Q20" s="69" t="str">
        <f t="shared" si="1"/>
        <v/>
      </c>
      <c r="R20" s="9"/>
      <c r="S20" s="300"/>
      <c r="T20" s="9"/>
      <c r="U20" s="92"/>
      <c r="V20" s="41"/>
      <c r="W20" s="43" t="str">
        <f t="shared" si="6"/>
        <v>**h**</v>
      </c>
      <c r="X20" s="2"/>
      <c r="Y20" s="32">
        <f t="shared" si="2"/>
        <v>0</v>
      </c>
      <c r="Z20" s="49"/>
      <c r="AA20" s="69" t="str">
        <f t="shared" si="3"/>
        <v/>
      </c>
      <c r="AB20" s="49"/>
      <c r="AC20" s="267">
        <f>S12+AC12</f>
        <v>0</v>
      </c>
      <c r="AD20" s="9"/>
      <c r="AF20" s="2"/>
      <c r="AG20" s="205">
        <f t="shared" si="8"/>
        <v>41586</v>
      </c>
      <c r="AH20" s="147"/>
      <c r="AI20" s="2"/>
      <c r="AJ20" s="214">
        <f t="shared" si="9"/>
        <v>41555</v>
      </c>
      <c r="AK20" s="147">
        <v>3087697</v>
      </c>
      <c r="AL20" s="148">
        <f t="shared" si="7"/>
        <v>-3087697</v>
      </c>
      <c r="AM20" s="2"/>
      <c r="AN20" s="221" t="s">
        <v>7</v>
      </c>
      <c r="AO20" s="226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"/>
    </row>
    <row r="21" spans="1:72" ht="20.100000000000001" customHeight="1" thickTop="1" thickBot="1" x14ac:dyDescent="0.3">
      <c r="A21" s="97"/>
      <c r="B21" s="155" t="s">
        <v>67</v>
      </c>
      <c r="C21" s="198"/>
      <c r="D21" s="192" t="s">
        <v>148</v>
      </c>
      <c r="E21" s="156" t="s">
        <v>122</v>
      </c>
      <c r="F21" s="289"/>
      <c r="G21" s="99"/>
      <c r="H21" s="39"/>
      <c r="I21" s="43" t="str">
        <f t="shared" si="4"/>
        <v>**h**</v>
      </c>
      <c r="J21" s="22"/>
      <c r="K21" s="90"/>
      <c r="L21" s="34"/>
      <c r="M21" s="43" t="str">
        <f t="shared" si="5"/>
        <v>**h**</v>
      </c>
      <c r="N21" s="2"/>
      <c r="O21" s="31">
        <f t="shared" si="0"/>
        <v>0</v>
      </c>
      <c r="P21" s="9"/>
      <c r="Q21" s="69" t="str">
        <f t="shared" si="1"/>
        <v/>
      </c>
      <c r="R21" s="9"/>
      <c r="S21" s="300"/>
      <c r="T21" s="9"/>
      <c r="U21" s="93"/>
      <c r="V21" s="41"/>
      <c r="W21" s="43" t="str">
        <f t="shared" si="6"/>
        <v>**h**</v>
      </c>
      <c r="X21" s="2"/>
      <c r="Y21" s="32">
        <f t="shared" si="2"/>
        <v>0</v>
      </c>
      <c r="Z21" s="9"/>
      <c r="AA21" s="69" t="str">
        <f t="shared" si="3"/>
        <v/>
      </c>
      <c r="AB21" s="9"/>
      <c r="AC21" s="267"/>
      <c r="AD21" s="9"/>
      <c r="AF21" s="2"/>
      <c r="AG21" s="205">
        <f t="shared" si="8"/>
        <v>41587</v>
      </c>
      <c r="AH21" s="147"/>
      <c r="AI21" s="2"/>
      <c r="AJ21" s="214">
        <f t="shared" si="9"/>
        <v>41556</v>
      </c>
      <c r="AK21" s="147">
        <v>3453566</v>
      </c>
      <c r="AL21" s="148">
        <f t="shared" si="7"/>
        <v>-3453566</v>
      </c>
      <c r="AM21" s="2"/>
      <c r="AN21" s="221" t="s">
        <v>8</v>
      </c>
      <c r="AO21" s="226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"/>
    </row>
    <row r="22" spans="1:72" ht="20.100000000000001" customHeight="1" thickTop="1" thickBot="1" x14ac:dyDescent="0.3">
      <c r="A22" s="97"/>
      <c r="B22" s="155" t="s">
        <v>75</v>
      </c>
      <c r="C22" s="198"/>
      <c r="D22" s="192" t="s">
        <v>148</v>
      </c>
      <c r="E22" s="156" t="s">
        <v>122</v>
      </c>
      <c r="F22" s="289"/>
      <c r="G22" s="99"/>
      <c r="H22" s="39"/>
      <c r="I22" s="43" t="str">
        <f t="shared" si="4"/>
        <v>**h**</v>
      </c>
      <c r="J22" s="22"/>
      <c r="K22" s="90"/>
      <c r="L22" s="34"/>
      <c r="M22" s="43" t="str">
        <f t="shared" si="5"/>
        <v>**h**</v>
      </c>
      <c r="N22" s="2"/>
      <c r="O22" s="31">
        <f t="shared" si="0"/>
        <v>0</v>
      </c>
      <c r="P22" s="9"/>
      <c r="Q22" s="69" t="str">
        <f t="shared" si="1"/>
        <v/>
      </c>
      <c r="R22" s="9"/>
      <c r="S22" s="300"/>
      <c r="T22" s="9"/>
      <c r="U22" s="93"/>
      <c r="V22" s="41"/>
      <c r="W22" s="43" t="str">
        <f t="shared" si="6"/>
        <v>**h**</v>
      </c>
      <c r="X22" s="2"/>
      <c r="Y22" s="32">
        <f t="shared" si="2"/>
        <v>0</v>
      </c>
      <c r="Z22" s="9"/>
      <c r="AA22" s="69" t="str">
        <f t="shared" si="3"/>
        <v/>
      </c>
      <c r="AB22" s="9"/>
      <c r="AC22" s="267"/>
      <c r="AD22" s="9"/>
      <c r="AF22" s="2"/>
      <c r="AG22" s="205">
        <f t="shared" si="8"/>
        <v>41588</v>
      </c>
      <c r="AH22" s="147"/>
      <c r="AI22" s="2"/>
      <c r="AJ22" s="214">
        <f t="shared" si="9"/>
        <v>41557</v>
      </c>
      <c r="AK22" s="147"/>
      <c r="AL22" s="148">
        <f t="shared" si="7"/>
        <v>0</v>
      </c>
      <c r="AM22" s="2"/>
      <c r="AN22" s="221" t="s">
        <v>9</v>
      </c>
      <c r="AO22" s="226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"/>
    </row>
    <row r="23" spans="1:72" ht="20.100000000000001" customHeight="1" thickTop="1" thickBot="1" x14ac:dyDescent="0.3">
      <c r="A23" s="97"/>
      <c r="B23" s="155" t="s">
        <v>10</v>
      </c>
      <c r="C23" s="198"/>
      <c r="D23" s="192" t="s">
        <v>149</v>
      </c>
      <c r="E23" s="156" t="s">
        <v>122</v>
      </c>
      <c r="F23" s="289"/>
      <c r="G23" s="99"/>
      <c r="H23" s="39"/>
      <c r="I23" s="43" t="str">
        <f t="shared" si="4"/>
        <v>**h**</v>
      </c>
      <c r="J23" s="22"/>
      <c r="K23" s="90"/>
      <c r="L23" s="34"/>
      <c r="M23" s="43" t="str">
        <f t="shared" si="5"/>
        <v>**h**</v>
      </c>
      <c r="N23" s="2"/>
      <c r="O23" s="31">
        <f t="shared" si="0"/>
        <v>0</v>
      </c>
      <c r="P23" s="9"/>
      <c r="Q23" s="69" t="str">
        <f t="shared" si="1"/>
        <v/>
      </c>
      <c r="R23" s="9"/>
      <c r="S23" s="300"/>
      <c r="T23" s="9"/>
      <c r="U23" s="93"/>
      <c r="V23" s="41"/>
      <c r="W23" s="43" t="str">
        <f t="shared" si="6"/>
        <v>**h**</v>
      </c>
      <c r="X23" s="2"/>
      <c r="Y23" s="32">
        <f t="shared" si="2"/>
        <v>0</v>
      </c>
      <c r="Z23" s="9"/>
      <c r="AA23" s="69" t="str">
        <f t="shared" si="3"/>
        <v/>
      </c>
      <c r="AB23" s="9"/>
      <c r="AC23" s="49"/>
      <c r="AD23" s="9"/>
      <c r="AF23" s="2"/>
      <c r="AG23" s="205">
        <f t="shared" si="8"/>
        <v>41589</v>
      </c>
      <c r="AH23" s="147"/>
      <c r="AI23" s="2"/>
      <c r="AJ23" s="214">
        <f t="shared" si="9"/>
        <v>41558</v>
      </c>
      <c r="AK23" s="147"/>
      <c r="AL23" s="148">
        <f t="shared" si="7"/>
        <v>0</v>
      </c>
      <c r="AM23" s="2"/>
      <c r="AN23" s="221" t="s">
        <v>10</v>
      </c>
      <c r="AO23" s="226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"/>
    </row>
    <row r="24" spans="1:72" ht="20.100000000000001" customHeight="1" thickTop="1" thickBot="1" x14ac:dyDescent="0.3">
      <c r="A24" s="97"/>
      <c r="B24" s="155" t="s">
        <v>15</v>
      </c>
      <c r="C24" s="198"/>
      <c r="D24" s="192" t="s">
        <v>149</v>
      </c>
      <c r="E24" s="156" t="s">
        <v>122</v>
      </c>
      <c r="F24" s="289"/>
      <c r="G24" s="99"/>
      <c r="H24" s="39"/>
      <c r="I24" s="43" t="str">
        <f t="shared" si="4"/>
        <v>**h**</v>
      </c>
      <c r="J24" s="22"/>
      <c r="K24" s="90"/>
      <c r="L24" s="34"/>
      <c r="M24" s="43" t="str">
        <f t="shared" si="5"/>
        <v>**h**</v>
      </c>
      <c r="N24" s="2"/>
      <c r="O24" s="31">
        <f t="shared" si="0"/>
        <v>0</v>
      </c>
      <c r="P24" s="9"/>
      <c r="Q24" s="69" t="str">
        <f t="shared" si="1"/>
        <v/>
      </c>
      <c r="R24" s="9"/>
      <c r="S24" s="300"/>
      <c r="T24" s="9"/>
      <c r="U24" s="93"/>
      <c r="V24" s="62"/>
      <c r="W24" s="43" t="str">
        <f t="shared" si="6"/>
        <v>**h**</v>
      </c>
      <c r="X24" s="2"/>
      <c r="Y24" s="32">
        <f t="shared" si="2"/>
        <v>0</v>
      </c>
      <c r="Z24" s="9"/>
      <c r="AA24" s="69" t="str">
        <f t="shared" si="3"/>
        <v/>
      </c>
      <c r="AB24" s="9"/>
      <c r="AC24" s="49"/>
      <c r="AD24" s="9"/>
      <c r="AF24" s="2"/>
      <c r="AG24" s="205">
        <f t="shared" si="8"/>
        <v>41590</v>
      </c>
      <c r="AH24" s="147"/>
      <c r="AI24" s="2"/>
      <c r="AJ24" s="214">
        <f t="shared" si="9"/>
        <v>41559</v>
      </c>
      <c r="AK24" s="147">
        <v>4857978</v>
      </c>
      <c r="AL24" s="148">
        <f t="shared" si="7"/>
        <v>-4857978</v>
      </c>
      <c r="AM24" s="2"/>
      <c r="AN24" s="221" t="s">
        <v>11</v>
      </c>
      <c r="AO24" s="226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"/>
    </row>
    <row r="25" spans="1:72" ht="20.100000000000001" customHeight="1" thickTop="1" thickBot="1" x14ac:dyDescent="0.3">
      <c r="A25" s="97"/>
      <c r="B25" s="155" t="s">
        <v>43</v>
      </c>
      <c r="C25" s="198"/>
      <c r="D25" s="192" t="s">
        <v>149</v>
      </c>
      <c r="E25" s="156" t="s">
        <v>122</v>
      </c>
      <c r="F25" s="289"/>
      <c r="G25" s="99"/>
      <c r="H25" s="39"/>
      <c r="I25" s="43" t="str">
        <f t="shared" si="4"/>
        <v>**h**</v>
      </c>
      <c r="J25" s="22"/>
      <c r="K25" s="90"/>
      <c r="L25" s="34"/>
      <c r="M25" s="43" t="str">
        <f t="shared" si="5"/>
        <v>**h**</v>
      </c>
      <c r="N25" s="2"/>
      <c r="O25" s="31">
        <f t="shared" si="0"/>
        <v>0</v>
      </c>
      <c r="P25" s="9"/>
      <c r="Q25" s="69" t="str">
        <f t="shared" si="1"/>
        <v/>
      </c>
      <c r="R25" s="9"/>
      <c r="S25" s="300"/>
      <c r="T25" s="9"/>
      <c r="U25" s="93"/>
      <c r="V25" s="62"/>
      <c r="W25" s="43" t="str">
        <f t="shared" si="6"/>
        <v>**h**</v>
      </c>
      <c r="X25" s="2"/>
      <c r="Y25" s="32">
        <f t="shared" si="2"/>
        <v>0</v>
      </c>
      <c r="Z25" s="9"/>
      <c r="AA25" s="69" t="str">
        <f t="shared" si="3"/>
        <v/>
      </c>
      <c r="AB25" s="9"/>
      <c r="AC25" s="49"/>
      <c r="AD25" s="9"/>
      <c r="AF25" s="2"/>
      <c r="AG25" s="205">
        <f t="shared" si="8"/>
        <v>41591</v>
      </c>
      <c r="AH25" s="147"/>
      <c r="AI25" s="2"/>
      <c r="AJ25" s="214">
        <f t="shared" si="9"/>
        <v>41560</v>
      </c>
      <c r="AK25" s="147">
        <v>5491315</v>
      </c>
      <c r="AL25" s="148">
        <f t="shared" si="7"/>
        <v>-5491315</v>
      </c>
      <c r="AM25" s="2"/>
      <c r="AN25" s="221" t="s">
        <v>12</v>
      </c>
      <c r="AO25" s="226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"/>
    </row>
    <row r="26" spans="1:72" ht="20.100000000000001" customHeight="1" thickTop="1" thickBot="1" x14ac:dyDescent="0.3">
      <c r="A26" s="97"/>
      <c r="B26" s="155" t="s">
        <v>65</v>
      </c>
      <c r="C26" s="198"/>
      <c r="D26" s="192" t="s">
        <v>149</v>
      </c>
      <c r="E26" s="156" t="s">
        <v>122</v>
      </c>
      <c r="F26" s="289"/>
      <c r="G26" s="99"/>
      <c r="H26" s="39"/>
      <c r="I26" s="43" t="str">
        <f t="shared" si="4"/>
        <v>**h**</v>
      </c>
      <c r="J26" s="22"/>
      <c r="K26" s="90"/>
      <c r="L26" s="34"/>
      <c r="M26" s="43" t="str">
        <f t="shared" si="5"/>
        <v>**h**</v>
      </c>
      <c r="N26" s="2"/>
      <c r="O26" s="31">
        <f t="shared" si="0"/>
        <v>0</v>
      </c>
      <c r="P26" s="9"/>
      <c r="Q26" s="69" t="str">
        <f t="shared" si="1"/>
        <v/>
      </c>
      <c r="R26" s="9"/>
      <c r="S26" s="300"/>
      <c r="T26" s="9"/>
      <c r="U26" s="93"/>
      <c r="V26" s="41"/>
      <c r="W26" s="43" t="str">
        <f t="shared" si="6"/>
        <v>**h**</v>
      </c>
      <c r="X26" s="2"/>
      <c r="Y26" s="32">
        <f t="shared" si="2"/>
        <v>0</v>
      </c>
      <c r="Z26" s="9"/>
      <c r="AA26" s="69" t="str">
        <f t="shared" si="3"/>
        <v/>
      </c>
      <c r="AB26" s="9"/>
      <c r="AC26" s="49"/>
      <c r="AD26" s="9"/>
      <c r="AF26" s="2"/>
      <c r="AG26" s="205">
        <f t="shared" si="8"/>
        <v>41592</v>
      </c>
      <c r="AH26" s="147"/>
      <c r="AI26" s="2"/>
      <c r="AJ26" s="214">
        <f t="shared" si="9"/>
        <v>41561</v>
      </c>
      <c r="AK26" s="147"/>
      <c r="AL26" s="148">
        <f t="shared" si="7"/>
        <v>0</v>
      </c>
      <c r="AM26" s="2"/>
      <c r="AN26" s="221" t="s">
        <v>13</v>
      </c>
      <c r="AO26" s="226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"/>
    </row>
    <row r="27" spans="1:72" ht="20.100000000000001" customHeight="1" thickTop="1" thickBot="1" x14ac:dyDescent="0.3">
      <c r="A27" s="97"/>
      <c r="B27" s="155" t="s">
        <v>73</v>
      </c>
      <c r="C27" s="198"/>
      <c r="D27" s="192" t="s">
        <v>149</v>
      </c>
      <c r="E27" s="156" t="s">
        <v>122</v>
      </c>
      <c r="F27" s="289"/>
      <c r="G27" s="99"/>
      <c r="H27" s="39"/>
      <c r="I27" s="43" t="str">
        <f t="shared" si="4"/>
        <v>**h**</v>
      </c>
      <c r="J27" s="22"/>
      <c r="K27" s="90"/>
      <c r="L27" s="34"/>
      <c r="M27" s="43" t="str">
        <f t="shared" si="5"/>
        <v>**h**</v>
      </c>
      <c r="N27" s="2"/>
      <c r="O27" s="31">
        <f t="shared" si="0"/>
        <v>0</v>
      </c>
      <c r="P27" s="9"/>
      <c r="Q27" s="69" t="str">
        <f t="shared" si="1"/>
        <v/>
      </c>
      <c r="R27" s="9"/>
      <c r="S27" s="300"/>
      <c r="T27" s="9"/>
      <c r="U27" s="93"/>
      <c r="V27" s="62"/>
      <c r="W27" s="43" t="str">
        <f t="shared" si="6"/>
        <v>**h**</v>
      </c>
      <c r="X27" s="2"/>
      <c r="Y27" s="32">
        <f t="shared" si="2"/>
        <v>0</v>
      </c>
      <c r="Z27" s="9"/>
      <c r="AA27" s="69" t="str">
        <f t="shared" si="3"/>
        <v/>
      </c>
      <c r="AB27" s="9"/>
      <c r="AC27" s="49"/>
      <c r="AD27" s="9"/>
      <c r="AF27" s="2"/>
      <c r="AG27" s="205">
        <f t="shared" si="8"/>
        <v>41593</v>
      </c>
      <c r="AH27" s="147"/>
      <c r="AI27" s="2"/>
      <c r="AJ27" s="214">
        <f t="shared" si="9"/>
        <v>41562</v>
      </c>
      <c r="AK27" s="147">
        <v>6717789</v>
      </c>
      <c r="AL27" s="148">
        <f t="shared" si="7"/>
        <v>-6717789</v>
      </c>
      <c r="AM27" s="2"/>
      <c r="AN27" s="221" t="s">
        <v>14</v>
      </c>
      <c r="AO27" s="226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"/>
    </row>
    <row r="28" spans="1:72" ht="20.100000000000001" customHeight="1" thickTop="1" thickBot="1" x14ac:dyDescent="0.3">
      <c r="A28" s="97"/>
      <c r="B28" s="155" t="s">
        <v>83</v>
      </c>
      <c r="C28" s="198"/>
      <c r="D28" s="192"/>
      <c r="E28" s="156" t="s">
        <v>122</v>
      </c>
      <c r="F28" s="289"/>
      <c r="G28" s="99"/>
      <c r="H28" s="39"/>
      <c r="I28" s="43" t="str">
        <f t="shared" si="4"/>
        <v>**h**</v>
      </c>
      <c r="J28" s="22"/>
      <c r="K28" s="90"/>
      <c r="L28" s="34"/>
      <c r="M28" s="43" t="str">
        <f t="shared" si="5"/>
        <v>**h**</v>
      </c>
      <c r="N28" s="2"/>
      <c r="O28" s="31">
        <f t="shared" si="0"/>
        <v>0</v>
      </c>
      <c r="P28" s="9"/>
      <c r="Q28" s="69" t="str">
        <f t="shared" si="1"/>
        <v/>
      </c>
      <c r="R28" s="9"/>
      <c r="S28" s="300"/>
      <c r="T28" s="9"/>
      <c r="U28" s="93"/>
      <c r="V28" s="41"/>
      <c r="W28" s="43" t="str">
        <f t="shared" si="6"/>
        <v>**h**</v>
      </c>
      <c r="X28" s="2"/>
      <c r="Y28" s="32">
        <f t="shared" si="2"/>
        <v>0</v>
      </c>
      <c r="Z28" s="9"/>
      <c r="AA28" s="69" t="str">
        <f t="shared" si="3"/>
        <v/>
      </c>
      <c r="AB28" s="9"/>
      <c r="AC28" s="49"/>
      <c r="AD28" s="9"/>
      <c r="AF28" s="2"/>
      <c r="AG28" s="205">
        <f t="shared" si="8"/>
        <v>41594</v>
      </c>
      <c r="AH28" s="147"/>
      <c r="AI28" s="2"/>
      <c r="AJ28" s="214">
        <f t="shared" si="9"/>
        <v>41563</v>
      </c>
      <c r="AK28" s="147"/>
      <c r="AL28" s="148">
        <f t="shared" si="7"/>
        <v>0</v>
      </c>
      <c r="AM28" s="2"/>
      <c r="AN28" s="221" t="s">
        <v>15</v>
      </c>
      <c r="AO28" s="226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"/>
    </row>
    <row r="29" spans="1:72" ht="20.100000000000001" customHeight="1" thickTop="1" thickBot="1" x14ac:dyDescent="0.3">
      <c r="A29" s="97"/>
      <c r="B29" s="157" t="s">
        <v>59</v>
      </c>
      <c r="C29" s="199"/>
      <c r="D29" s="193"/>
      <c r="E29" s="158" t="s">
        <v>122</v>
      </c>
      <c r="F29" s="289"/>
      <c r="G29" s="99"/>
      <c r="H29" s="39"/>
      <c r="I29" s="43" t="str">
        <f t="shared" si="4"/>
        <v>**h**</v>
      </c>
      <c r="J29" s="22"/>
      <c r="K29" s="90"/>
      <c r="L29" s="34"/>
      <c r="M29" s="43" t="str">
        <f t="shared" si="5"/>
        <v>**h**</v>
      </c>
      <c r="N29" s="2"/>
      <c r="O29" s="31">
        <f t="shared" si="0"/>
        <v>0</v>
      </c>
      <c r="P29" s="9"/>
      <c r="Q29" s="69" t="str">
        <f t="shared" si="1"/>
        <v/>
      </c>
      <c r="R29" s="9"/>
      <c r="S29" s="300"/>
      <c r="T29" s="9"/>
      <c r="U29" s="93"/>
      <c r="V29" s="62"/>
      <c r="W29" s="43" t="str">
        <f t="shared" si="6"/>
        <v>**h**</v>
      </c>
      <c r="X29" s="2"/>
      <c r="Y29" s="32">
        <f t="shared" si="2"/>
        <v>0</v>
      </c>
      <c r="Z29" s="9"/>
      <c r="AA29" s="69" t="str">
        <f t="shared" si="3"/>
        <v/>
      </c>
      <c r="AB29" s="9"/>
      <c r="AC29" s="49"/>
      <c r="AD29" s="9"/>
      <c r="AF29" s="2"/>
      <c r="AG29" s="205">
        <f t="shared" si="8"/>
        <v>41595</v>
      </c>
      <c r="AH29" s="147"/>
      <c r="AI29" s="2"/>
      <c r="AJ29" s="214">
        <f t="shared" si="9"/>
        <v>41564</v>
      </c>
      <c r="AK29" s="147">
        <v>7425346</v>
      </c>
      <c r="AL29" s="148">
        <f t="shared" si="7"/>
        <v>-7425346</v>
      </c>
      <c r="AM29" s="2"/>
      <c r="AN29" s="221" t="s">
        <v>16</v>
      </c>
      <c r="AO29" s="226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"/>
    </row>
    <row r="30" spans="1:72" ht="20.100000000000001" customHeight="1" thickTop="1" thickBot="1" x14ac:dyDescent="0.3">
      <c r="A30" s="97"/>
      <c r="B30" s="159" t="s">
        <v>20</v>
      </c>
      <c r="C30" s="197"/>
      <c r="D30" s="191" t="s">
        <v>145</v>
      </c>
      <c r="E30" s="160" t="s">
        <v>141</v>
      </c>
      <c r="F30" s="289"/>
      <c r="G30" s="99"/>
      <c r="H30" s="39"/>
      <c r="I30" s="43" t="str">
        <f t="shared" si="4"/>
        <v>**h**</v>
      </c>
      <c r="J30" s="22"/>
      <c r="K30" s="90"/>
      <c r="L30" s="34"/>
      <c r="M30" s="43" t="str">
        <f t="shared" si="5"/>
        <v>**h**</v>
      </c>
      <c r="N30" s="2"/>
      <c r="O30" s="31">
        <f t="shared" si="0"/>
        <v>0</v>
      </c>
      <c r="P30" s="9"/>
      <c r="Q30" s="69" t="str">
        <f t="shared" si="1"/>
        <v/>
      </c>
      <c r="R30" s="9"/>
      <c r="S30" s="300"/>
      <c r="T30" s="9"/>
      <c r="U30" s="93"/>
      <c r="V30" s="62"/>
      <c r="W30" s="43" t="str">
        <f t="shared" si="6"/>
        <v>**h**</v>
      </c>
      <c r="X30" s="2"/>
      <c r="Y30" s="32">
        <f t="shared" si="2"/>
        <v>0</v>
      </c>
      <c r="Z30" s="9"/>
      <c r="AA30" s="69" t="str">
        <f t="shared" si="3"/>
        <v/>
      </c>
      <c r="AB30" s="9"/>
      <c r="AC30" s="49"/>
      <c r="AD30" s="9"/>
      <c r="AF30" s="2"/>
      <c r="AG30" s="205">
        <f t="shared" si="8"/>
        <v>41596</v>
      </c>
      <c r="AH30" s="147"/>
      <c r="AI30" s="2"/>
      <c r="AJ30" s="214">
        <f t="shared" si="9"/>
        <v>41565</v>
      </c>
      <c r="AK30" s="147"/>
      <c r="AL30" s="148">
        <f t="shared" si="7"/>
        <v>0</v>
      </c>
      <c r="AM30" s="2"/>
      <c r="AN30" s="221" t="s">
        <v>17</v>
      </c>
      <c r="AO30" s="226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"/>
    </row>
    <row r="31" spans="1:72" ht="20.100000000000001" customHeight="1" thickTop="1" thickBot="1" x14ac:dyDescent="0.3">
      <c r="A31" s="97"/>
      <c r="B31" s="161" t="s">
        <v>27</v>
      </c>
      <c r="C31" s="198"/>
      <c r="D31" s="192" t="s">
        <v>146</v>
      </c>
      <c r="E31" s="162" t="s">
        <v>141</v>
      </c>
      <c r="F31" s="289"/>
      <c r="G31" s="99"/>
      <c r="H31" s="39"/>
      <c r="I31" s="43" t="str">
        <f t="shared" si="4"/>
        <v>**h**</v>
      </c>
      <c r="J31" s="22"/>
      <c r="K31" s="90"/>
      <c r="L31" s="34"/>
      <c r="M31" s="43" t="str">
        <f t="shared" si="5"/>
        <v>**h**</v>
      </c>
      <c r="N31" s="2"/>
      <c r="O31" s="31">
        <f t="shared" si="0"/>
        <v>0</v>
      </c>
      <c r="P31" s="9"/>
      <c r="Q31" s="69" t="str">
        <f t="shared" si="1"/>
        <v/>
      </c>
      <c r="R31" s="9"/>
      <c r="S31" s="300"/>
      <c r="T31" s="9"/>
      <c r="U31" s="93"/>
      <c r="V31" s="62"/>
      <c r="W31" s="43" t="str">
        <f t="shared" si="6"/>
        <v>**h**</v>
      </c>
      <c r="X31" s="2"/>
      <c r="Y31" s="32">
        <f t="shared" si="2"/>
        <v>0</v>
      </c>
      <c r="Z31" s="9"/>
      <c r="AA31" s="69" t="str">
        <f t="shared" si="3"/>
        <v/>
      </c>
      <c r="AB31" s="9"/>
      <c r="AC31" s="49"/>
      <c r="AD31" s="9"/>
      <c r="AF31" s="2"/>
      <c r="AG31" s="205">
        <f t="shared" si="8"/>
        <v>41597</v>
      </c>
      <c r="AH31" s="147"/>
      <c r="AI31" s="2"/>
      <c r="AJ31" s="214">
        <f t="shared" si="9"/>
        <v>41566</v>
      </c>
      <c r="AK31" s="147">
        <v>7425346</v>
      </c>
      <c r="AL31" s="148">
        <f t="shared" si="7"/>
        <v>-7425346</v>
      </c>
      <c r="AM31" s="2"/>
      <c r="AN31" s="221" t="s">
        <v>18</v>
      </c>
      <c r="AO31" s="226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"/>
    </row>
    <row r="32" spans="1:72" ht="20.100000000000001" customHeight="1" thickTop="1" thickBot="1" x14ac:dyDescent="0.3">
      <c r="A32" s="97"/>
      <c r="B32" s="161" t="s">
        <v>50</v>
      </c>
      <c r="C32" s="198"/>
      <c r="D32" s="192" t="s">
        <v>146</v>
      </c>
      <c r="E32" s="162" t="s">
        <v>141</v>
      </c>
      <c r="F32" s="289"/>
      <c r="G32" s="99"/>
      <c r="H32" s="39"/>
      <c r="I32" s="43" t="str">
        <f t="shared" si="4"/>
        <v>**h**</v>
      </c>
      <c r="J32" s="22"/>
      <c r="K32" s="90"/>
      <c r="L32" s="34"/>
      <c r="M32" s="43" t="str">
        <f t="shared" si="5"/>
        <v>**h**</v>
      </c>
      <c r="N32" s="2"/>
      <c r="O32" s="31">
        <f t="shared" si="0"/>
        <v>0</v>
      </c>
      <c r="P32" s="9"/>
      <c r="Q32" s="69" t="str">
        <f t="shared" si="1"/>
        <v/>
      </c>
      <c r="R32" s="9"/>
      <c r="S32" s="300"/>
      <c r="T32" s="9"/>
      <c r="U32" s="93"/>
      <c r="V32" s="62"/>
      <c r="W32" s="43" t="str">
        <f t="shared" si="6"/>
        <v>**h**</v>
      </c>
      <c r="X32" s="2"/>
      <c r="Y32" s="32">
        <f t="shared" si="2"/>
        <v>0</v>
      </c>
      <c r="Z32" s="9"/>
      <c r="AA32" s="69" t="str">
        <f t="shared" si="3"/>
        <v/>
      </c>
      <c r="AB32" s="9"/>
      <c r="AC32" s="49"/>
      <c r="AD32" s="9"/>
      <c r="AF32" s="2"/>
      <c r="AG32" s="205">
        <f t="shared" si="8"/>
        <v>41598</v>
      </c>
      <c r="AH32" s="147"/>
      <c r="AI32" s="2"/>
      <c r="AJ32" s="214">
        <f t="shared" si="9"/>
        <v>41567</v>
      </c>
      <c r="AK32" s="147">
        <v>12527430</v>
      </c>
      <c r="AL32" s="148">
        <f t="shared" si="7"/>
        <v>-12527430</v>
      </c>
      <c r="AM32" s="2"/>
      <c r="AN32" s="221" t="s">
        <v>19</v>
      </c>
      <c r="AO32" s="226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"/>
    </row>
    <row r="33" spans="1:72" ht="20.100000000000001" customHeight="1" thickTop="1" thickBot="1" x14ac:dyDescent="0.3">
      <c r="A33" s="97"/>
      <c r="B33" s="161" t="s">
        <v>37</v>
      </c>
      <c r="C33" s="198"/>
      <c r="D33" s="192" t="s">
        <v>147</v>
      </c>
      <c r="E33" s="162" t="s">
        <v>141</v>
      </c>
      <c r="F33" s="289"/>
      <c r="G33" s="99"/>
      <c r="H33" s="39"/>
      <c r="I33" s="43" t="str">
        <f t="shared" si="4"/>
        <v>**h**</v>
      </c>
      <c r="J33" s="22"/>
      <c r="K33" s="90"/>
      <c r="L33" s="34"/>
      <c r="M33" s="43" t="str">
        <f t="shared" si="5"/>
        <v>**h**</v>
      </c>
      <c r="N33" s="2"/>
      <c r="O33" s="31">
        <f t="shared" si="0"/>
        <v>0</v>
      </c>
      <c r="P33" s="9"/>
      <c r="Q33" s="69" t="str">
        <f t="shared" si="1"/>
        <v/>
      </c>
      <c r="R33" s="9"/>
      <c r="S33" s="300"/>
      <c r="T33" s="9"/>
      <c r="U33" s="93"/>
      <c r="V33" s="41"/>
      <c r="W33" s="43" t="str">
        <f t="shared" si="6"/>
        <v>**h**</v>
      </c>
      <c r="X33" s="2"/>
      <c r="Y33" s="32">
        <f t="shared" si="2"/>
        <v>0</v>
      </c>
      <c r="Z33" s="9"/>
      <c r="AA33" s="69" t="str">
        <f t="shared" si="3"/>
        <v/>
      </c>
      <c r="AB33" s="9"/>
      <c r="AC33" s="49"/>
      <c r="AD33" s="9"/>
      <c r="AF33" s="2"/>
      <c r="AG33" s="205">
        <f t="shared" si="8"/>
        <v>41599</v>
      </c>
      <c r="AH33" s="147"/>
      <c r="AI33" s="2"/>
      <c r="AJ33" s="214">
        <f t="shared" si="9"/>
        <v>41568</v>
      </c>
      <c r="AK33" s="229">
        <v>13445117</v>
      </c>
      <c r="AL33" s="148">
        <f t="shared" si="7"/>
        <v>-13445117</v>
      </c>
      <c r="AM33" s="2"/>
      <c r="AN33" s="221" t="s">
        <v>20</v>
      </c>
      <c r="AO33" s="226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"/>
    </row>
    <row r="34" spans="1:72" ht="20.100000000000001" customHeight="1" thickTop="1" thickBot="1" x14ac:dyDescent="0.3">
      <c r="A34" s="97"/>
      <c r="B34" s="161" t="s">
        <v>40</v>
      </c>
      <c r="C34" s="198"/>
      <c r="D34" s="192" t="s">
        <v>147</v>
      </c>
      <c r="E34" s="162" t="s">
        <v>141</v>
      </c>
      <c r="F34" s="289"/>
      <c r="G34" s="99"/>
      <c r="H34" s="39"/>
      <c r="I34" s="43" t="str">
        <f t="shared" si="4"/>
        <v>**h**</v>
      </c>
      <c r="J34" s="22"/>
      <c r="K34" s="90"/>
      <c r="L34" s="34"/>
      <c r="M34" s="43" t="str">
        <f t="shared" si="5"/>
        <v>**h**</v>
      </c>
      <c r="N34" s="2"/>
      <c r="O34" s="31">
        <f t="shared" si="0"/>
        <v>0</v>
      </c>
      <c r="P34" s="9"/>
      <c r="Q34" s="69" t="str">
        <f t="shared" si="1"/>
        <v/>
      </c>
      <c r="R34" s="9"/>
      <c r="S34" s="300"/>
      <c r="T34" s="9"/>
      <c r="U34" s="92"/>
      <c r="V34" s="62"/>
      <c r="W34" s="43" t="str">
        <f t="shared" si="6"/>
        <v>**h**</v>
      </c>
      <c r="X34" s="2"/>
      <c r="Y34" s="32">
        <f t="shared" si="2"/>
        <v>0</v>
      </c>
      <c r="Z34" s="9"/>
      <c r="AA34" s="69" t="str">
        <f t="shared" si="3"/>
        <v/>
      </c>
      <c r="AB34" s="9"/>
      <c r="AC34" s="49"/>
      <c r="AD34" s="9"/>
      <c r="AF34" s="2"/>
      <c r="AG34" s="205">
        <f t="shared" si="8"/>
        <v>41600</v>
      </c>
      <c r="AH34" s="147"/>
      <c r="AI34" s="2"/>
      <c r="AJ34" s="214">
        <f t="shared" si="9"/>
        <v>41569</v>
      </c>
      <c r="AK34" s="230">
        <v>14580261</v>
      </c>
      <c r="AL34" s="148">
        <f t="shared" si="7"/>
        <v>-14580261</v>
      </c>
      <c r="AM34" s="2"/>
      <c r="AN34" s="221" t="s">
        <v>21</v>
      </c>
      <c r="AO34" s="226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"/>
    </row>
    <row r="35" spans="1:72" ht="20.100000000000001" customHeight="1" thickTop="1" thickBot="1" x14ac:dyDescent="0.3">
      <c r="A35" s="97"/>
      <c r="B35" s="161" t="s">
        <v>23</v>
      </c>
      <c r="C35" s="198"/>
      <c r="D35" s="192" t="s">
        <v>148</v>
      </c>
      <c r="E35" s="162" t="s">
        <v>141</v>
      </c>
      <c r="F35" s="289"/>
      <c r="G35" s="99"/>
      <c r="H35" s="39"/>
      <c r="I35" s="43" t="str">
        <f t="shared" si="4"/>
        <v>**h**</v>
      </c>
      <c r="J35" s="22"/>
      <c r="K35" s="90"/>
      <c r="L35" s="34"/>
      <c r="M35" s="43" t="str">
        <f t="shared" si="5"/>
        <v>**h**</v>
      </c>
      <c r="N35" s="2"/>
      <c r="O35" s="31">
        <f t="shared" si="0"/>
        <v>0</v>
      </c>
      <c r="P35" s="9"/>
      <c r="Q35" s="69" t="str">
        <f t="shared" si="1"/>
        <v/>
      </c>
      <c r="R35" s="9"/>
      <c r="S35" s="300"/>
      <c r="T35" s="9"/>
      <c r="U35" s="92"/>
      <c r="V35" s="41"/>
      <c r="W35" s="43" t="str">
        <f t="shared" si="6"/>
        <v>**h**</v>
      </c>
      <c r="X35" s="2"/>
      <c r="Y35" s="32">
        <f t="shared" si="2"/>
        <v>0</v>
      </c>
      <c r="Z35" s="9"/>
      <c r="AA35" s="69" t="str">
        <f t="shared" si="3"/>
        <v/>
      </c>
      <c r="AB35" s="9"/>
      <c r="AC35" s="49"/>
      <c r="AD35" s="9"/>
      <c r="AF35" s="2"/>
      <c r="AG35" s="205">
        <f t="shared" si="8"/>
        <v>41601</v>
      </c>
      <c r="AH35" s="147"/>
      <c r="AI35" s="2"/>
      <c r="AJ35" s="214">
        <f t="shared" si="9"/>
        <v>41570</v>
      </c>
      <c r="AK35" s="147"/>
      <c r="AL35" s="148">
        <f t="shared" si="7"/>
        <v>0</v>
      </c>
      <c r="AM35" s="2"/>
      <c r="AN35" s="221" t="s">
        <v>22</v>
      </c>
      <c r="AO35" s="226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"/>
    </row>
    <row r="36" spans="1:72" ht="20.100000000000001" customHeight="1" thickTop="1" thickBot="1" x14ac:dyDescent="0.3">
      <c r="A36" s="97"/>
      <c r="B36" s="161" t="s">
        <v>86</v>
      </c>
      <c r="C36" s="198"/>
      <c r="D36" s="192" t="s">
        <v>148</v>
      </c>
      <c r="E36" s="162" t="s">
        <v>141</v>
      </c>
      <c r="F36" s="289"/>
      <c r="G36" s="99"/>
      <c r="H36" s="39"/>
      <c r="I36" s="43" t="str">
        <f t="shared" si="4"/>
        <v>**h**</v>
      </c>
      <c r="J36" s="22"/>
      <c r="K36" s="90"/>
      <c r="L36" s="34"/>
      <c r="M36" s="43" t="str">
        <f t="shared" si="5"/>
        <v>**h**</v>
      </c>
      <c r="N36" s="2"/>
      <c r="O36" s="31">
        <f t="shared" si="0"/>
        <v>0</v>
      </c>
      <c r="P36" s="9"/>
      <c r="Q36" s="69" t="str">
        <f t="shared" si="1"/>
        <v/>
      </c>
      <c r="R36" s="9"/>
      <c r="S36" s="301"/>
      <c r="T36" s="9"/>
      <c r="U36" s="93"/>
      <c r="V36" s="41"/>
      <c r="W36" s="43" t="str">
        <f t="shared" si="6"/>
        <v>**h**</v>
      </c>
      <c r="X36" s="2"/>
      <c r="Y36" s="32">
        <f t="shared" si="2"/>
        <v>0</v>
      </c>
      <c r="Z36" s="9"/>
      <c r="AA36" s="69" t="str">
        <f t="shared" si="3"/>
        <v/>
      </c>
      <c r="AB36" s="9"/>
      <c r="AC36" s="49"/>
      <c r="AD36" s="9"/>
      <c r="AF36" s="2"/>
      <c r="AG36" s="205">
        <f t="shared" si="8"/>
        <v>41602</v>
      </c>
      <c r="AH36" s="147"/>
      <c r="AI36" s="2"/>
      <c r="AJ36" s="214">
        <f t="shared" si="9"/>
        <v>41571</v>
      </c>
      <c r="AK36" s="147"/>
      <c r="AL36" s="148">
        <f t="shared" si="7"/>
        <v>0</v>
      </c>
      <c r="AM36" s="2"/>
      <c r="AN36" s="221" t="s">
        <v>93</v>
      </c>
      <c r="AO36" s="226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"/>
    </row>
    <row r="37" spans="1:72" ht="20.100000000000001" customHeight="1" thickTop="1" thickBot="1" x14ac:dyDescent="0.3">
      <c r="A37" s="97"/>
      <c r="B37" s="161" t="s">
        <v>12</v>
      </c>
      <c r="C37" s="198"/>
      <c r="D37" s="192" t="s">
        <v>149</v>
      </c>
      <c r="E37" s="162" t="s">
        <v>141</v>
      </c>
      <c r="F37" s="289"/>
      <c r="G37" s="99"/>
      <c r="H37" s="39"/>
      <c r="I37" s="43" t="str">
        <f t="shared" si="4"/>
        <v>**h**</v>
      </c>
      <c r="J37" s="22"/>
      <c r="K37" s="90"/>
      <c r="L37" s="34"/>
      <c r="M37" s="43" t="str">
        <f t="shared" si="5"/>
        <v>**h**</v>
      </c>
      <c r="N37" s="2"/>
      <c r="O37" s="31">
        <f t="shared" si="0"/>
        <v>0</v>
      </c>
      <c r="P37" s="9"/>
      <c r="Q37" s="69" t="str">
        <f t="shared" si="1"/>
        <v/>
      </c>
      <c r="R37" s="9"/>
      <c r="S37" s="46"/>
      <c r="T37" s="9"/>
      <c r="U37" s="93"/>
      <c r="V37" s="62"/>
      <c r="W37" s="43" t="str">
        <f t="shared" si="6"/>
        <v>**h**</v>
      </c>
      <c r="X37" s="2"/>
      <c r="Y37" s="32">
        <f t="shared" si="2"/>
        <v>0</v>
      </c>
      <c r="Z37" s="9"/>
      <c r="AA37" s="69" t="str">
        <f t="shared" si="3"/>
        <v/>
      </c>
      <c r="AB37" s="9"/>
      <c r="AC37" s="49"/>
      <c r="AD37" s="9"/>
      <c r="AF37" s="2"/>
      <c r="AG37" s="205">
        <f t="shared" si="8"/>
        <v>41603</v>
      </c>
      <c r="AH37" s="147"/>
      <c r="AI37" s="2"/>
      <c r="AJ37" s="214">
        <f t="shared" si="9"/>
        <v>41572</v>
      </c>
      <c r="AK37" s="147"/>
      <c r="AL37" s="148">
        <f t="shared" si="7"/>
        <v>0</v>
      </c>
      <c r="AM37" s="2"/>
      <c r="AN37" s="221" t="s">
        <v>23</v>
      </c>
      <c r="AO37" s="226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"/>
    </row>
    <row r="38" spans="1:72" ht="20.100000000000001" customHeight="1" thickTop="1" thickBot="1" x14ac:dyDescent="0.3">
      <c r="A38" s="97"/>
      <c r="B38" s="161" t="s">
        <v>33</v>
      </c>
      <c r="C38" s="198"/>
      <c r="D38" s="192" t="s">
        <v>149</v>
      </c>
      <c r="E38" s="162" t="s">
        <v>141</v>
      </c>
      <c r="F38" s="289"/>
      <c r="G38" s="99"/>
      <c r="H38" s="39"/>
      <c r="I38" s="43" t="str">
        <f t="shared" si="4"/>
        <v>**h**</v>
      </c>
      <c r="J38" s="22"/>
      <c r="K38" s="90"/>
      <c r="L38" s="34"/>
      <c r="M38" s="43" t="str">
        <f t="shared" si="5"/>
        <v>**h**</v>
      </c>
      <c r="N38" s="2"/>
      <c r="O38" s="31">
        <f t="shared" si="0"/>
        <v>0</v>
      </c>
      <c r="P38" s="9"/>
      <c r="Q38" s="69" t="str">
        <f t="shared" si="1"/>
        <v/>
      </c>
      <c r="R38" s="9"/>
      <c r="S38" s="48" t="s">
        <v>89</v>
      </c>
      <c r="T38" s="9"/>
      <c r="U38" s="92"/>
      <c r="V38" s="62"/>
      <c r="W38" s="43" t="str">
        <f t="shared" si="6"/>
        <v>**h**</v>
      </c>
      <c r="X38" s="2"/>
      <c r="Y38" s="32">
        <f t="shared" si="2"/>
        <v>0</v>
      </c>
      <c r="Z38" s="9"/>
      <c r="AA38" s="69" t="str">
        <f t="shared" si="3"/>
        <v/>
      </c>
      <c r="AB38" s="9"/>
      <c r="AC38" s="49"/>
      <c r="AD38" s="9"/>
      <c r="AF38" s="2"/>
      <c r="AG38" s="205">
        <f t="shared" si="8"/>
        <v>41604</v>
      </c>
      <c r="AH38" s="147"/>
      <c r="AI38" s="2"/>
      <c r="AJ38" s="214">
        <f t="shared" si="9"/>
        <v>41573</v>
      </c>
      <c r="AK38" s="147"/>
      <c r="AL38" s="148">
        <f t="shared" si="7"/>
        <v>0</v>
      </c>
      <c r="AM38" s="2"/>
      <c r="AN38" s="221" t="s">
        <v>83</v>
      </c>
      <c r="AO38" s="226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"/>
    </row>
    <row r="39" spans="1:72" ht="20.100000000000001" customHeight="1" thickTop="1" thickBot="1" x14ac:dyDescent="0.3">
      <c r="A39" s="97"/>
      <c r="B39" s="163" t="s">
        <v>78</v>
      </c>
      <c r="C39" s="199"/>
      <c r="D39" s="193" t="s">
        <v>149</v>
      </c>
      <c r="E39" s="164" t="s">
        <v>141</v>
      </c>
      <c r="F39" s="289"/>
      <c r="G39" s="99"/>
      <c r="H39" s="39"/>
      <c r="I39" s="43" t="str">
        <f t="shared" si="4"/>
        <v>**h**</v>
      </c>
      <c r="J39" s="22"/>
      <c r="K39" s="90"/>
      <c r="L39" s="34"/>
      <c r="M39" s="43" t="str">
        <f t="shared" si="5"/>
        <v>**h**</v>
      </c>
      <c r="N39" s="2"/>
      <c r="O39" s="31">
        <f t="shared" si="0"/>
        <v>0</v>
      </c>
      <c r="P39" s="9"/>
      <c r="Q39" s="69" t="str">
        <f t="shared" si="1"/>
        <v/>
      </c>
      <c r="R39" s="9"/>
      <c r="S39" s="48" t="s">
        <v>91</v>
      </c>
      <c r="T39" s="9"/>
      <c r="U39" s="93"/>
      <c r="V39" s="41"/>
      <c r="W39" s="43" t="str">
        <f t="shared" si="6"/>
        <v>**h**</v>
      </c>
      <c r="X39" s="2"/>
      <c r="Y39" s="32">
        <f t="shared" si="2"/>
        <v>0</v>
      </c>
      <c r="Z39" s="9"/>
      <c r="AA39" s="69" t="str">
        <f t="shared" si="3"/>
        <v/>
      </c>
      <c r="AB39" s="9"/>
      <c r="AC39" s="49"/>
      <c r="AD39" s="9"/>
      <c r="AF39" s="2"/>
      <c r="AG39" s="205">
        <f t="shared" si="8"/>
        <v>41605</v>
      </c>
      <c r="AH39" s="147"/>
      <c r="AI39" s="2"/>
      <c r="AJ39" s="214">
        <f t="shared" si="9"/>
        <v>41574</v>
      </c>
      <c r="AK39" s="147"/>
      <c r="AL39" s="148">
        <f t="shared" si="7"/>
        <v>0</v>
      </c>
      <c r="AM39" s="2"/>
      <c r="AN39" s="221" t="s">
        <v>24</v>
      </c>
      <c r="AO39" s="226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"/>
    </row>
    <row r="40" spans="1:72" ht="20.100000000000001" customHeight="1" thickTop="1" thickBot="1" x14ac:dyDescent="0.3">
      <c r="A40" s="97"/>
      <c r="B40" s="165" t="s">
        <v>47</v>
      </c>
      <c r="C40" s="197"/>
      <c r="D40" s="191" t="s">
        <v>145</v>
      </c>
      <c r="E40" s="166" t="s">
        <v>127</v>
      </c>
      <c r="F40" s="289"/>
      <c r="G40" s="99"/>
      <c r="H40" s="39"/>
      <c r="I40" s="43" t="str">
        <f t="shared" si="4"/>
        <v>**h**</v>
      </c>
      <c r="J40" s="22"/>
      <c r="K40" s="90"/>
      <c r="L40" s="34"/>
      <c r="M40" s="43" t="str">
        <f t="shared" si="5"/>
        <v>**h**</v>
      </c>
      <c r="N40" s="2"/>
      <c r="O40" s="31">
        <f t="shared" si="0"/>
        <v>0</v>
      </c>
      <c r="P40" s="9"/>
      <c r="Q40" s="69" t="str">
        <f t="shared" si="1"/>
        <v/>
      </c>
      <c r="R40" s="9"/>
      <c r="S40" s="91" t="s">
        <v>90</v>
      </c>
      <c r="T40" s="9"/>
      <c r="U40" s="93"/>
      <c r="V40" s="62"/>
      <c r="W40" s="43" t="str">
        <f t="shared" si="6"/>
        <v>**h**</v>
      </c>
      <c r="X40" s="2"/>
      <c r="Y40" s="32">
        <f t="shared" si="2"/>
        <v>0</v>
      </c>
      <c r="Z40" s="9"/>
      <c r="AA40" s="69" t="str">
        <f t="shared" si="3"/>
        <v/>
      </c>
      <c r="AB40" s="9"/>
      <c r="AC40" s="49"/>
      <c r="AD40" s="9"/>
      <c r="AF40" s="2"/>
      <c r="AG40" s="205">
        <f t="shared" si="8"/>
        <v>41606</v>
      </c>
      <c r="AH40" s="147"/>
      <c r="AI40" s="2"/>
      <c r="AJ40" s="214">
        <f t="shared" si="9"/>
        <v>41575</v>
      </c>
      <c r="AK40" s="147"/>
      <c r="AL40" s="148">
        <f t="shared" si="7"/>
        <v>0</v>
      </c>
      <c r="AM40" s="2"/>
      <c r="AN40" s="221" t="s">
        <v>25</v>
      </c>
      <c r="AO40" s="226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"/>
    </row>
    <row r="41" spans="1:72" ht="20.100000000000001" customHeight="1" thickTop="1" thickBot="1" x14ac:dyDescent="0.3">
      <c r="A41" s="97"/>
      <c r="B41" s="167" t="s">
        <v>28</v>
      </c>
      <c r="C41" s="198"/>
      <c r="D41" s="192" t="s">
        <v>146</v>
      </c>
      <c r="E41" s="168" t="s">
        <v>127</v>
      </c>
      <c r="F41" s="289"/>
      <c r="G41" s="99"/>
      <c r="H41" s="39"/>
      <c r="I41" s="43" t="str">
        <f t="shared" si="4"/>
        <v>**h**</v>
      </c>
      <c r="J41" s="22"/>
      <c r="K41" s="90"/>
      <c r="L41" s="34"/>
      <c r="M41" s="43" t="str">
        <f t="shared" si="5"/>
        <v>**h**</v>
      </c>
      <c r="N41" s="2"/>
      <c r="O41" s="31">
        <f t="shared" si="0"/>
        <v>0</v>
      </c>
      <c r="P41" s="9"/>
      <c r="Q41" s="69" t="str">
        <f t="shared" si="1"/>
        <v/>
      </c>
      <c r="R41" s="9"/>
      <c r="S41" s="135" t="s">
        <v>114</v>
      </c>
      <c r="T41" s="9"/>
      <c r="U41" s="93"/>
      <c r="V41" s="41"/>
      <c r="W41" s="43" t="str">
        <f t="shared" si="6"/>
        <v>**h**</v>
      </c>
      <c r="X41" s="2"/>
      <c r="Y41" s="32">
        <f t="shared" si="2"/>
        <v>0</v>
      </c>
      <c r="Z41" s="9"/>
      <c r="AA41" s="69" t="str">
        <f t="shared" si="3"/>
        <v/>
      </c>
      <c r="AB41" s="9"/>
      <c r="AC41" s="49"/>
      <c r="AD41" s="9"/>
      <c r="AF41" s="2"/>
      <c r="AG41" s="205">
        <f t="shared" si="8"/>
        <v>41607</v>
      </c>
      <c r="AH41" s="146"/>
      <c r="AI41" s="2"/>
      <c r="AJ41" s="214">
        <f t="shared" si="9"/>
        <v>41576</v>
      </c>
      <c r="AK41" s="146">
        <v>21652894</v>
      </c>
      <c r="AL41" s="148">
        <f t="shared" si="7"/>
        <v>-21652894</v>
      </c>
      <c r="AM41" s="2"/>
      <c r="AN41" s="221" t="s">
        <v>26</v>
      </c>
      <c r="AO41" s="226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"/>
    </row>
    <row r="42" spans="1:72" ht="20.100000000000001" customHeight="1" thickTop="1" thickBot="1" x14ac:dyDescent="0.3">
      <c r="A42" s="97"/>
      <c r="B42" s="167" t="s">
        <v>29</v>
      </c>
      <c r="C42" s="198"/>
      <c r="D42" s="192" t="s">
        <v>146</v>
      </c>
      <c r="E42" s="168" t="s">
        <v>127</v>
      </c>
      <c r="F42" s="289"/>
      <c r="G42" s="99"/>
      <c r="H42" s="39"/>
      <c r="I42" s="43" t="str">
        <f t="shared" si="4"/>
        <v>**h**</v>
      </c>
      <c r="J42" s="22"/>
      <c r="K42" s="90"/>
      <c r="L42" s="34"/>
      <c r="M42" s="43" t="str">
        <f t="shared" si="5"/>
        <v>**h**</v>
      </c>
      <c r="N42" s="2"/>
      <c r="O42" s="31">
        <f t="shared" si="0"/>
        <v>0</v>
      </c>
      <c r="P42" s="9"/>
      <c r="Q42" s="69" t="str">
        <f t="shared" si="1"/>
        <v/>
      </c>
      <c r="R42" s="9"/>
      <c r="S42" s="47"/>
      <c r="T42" s="9"/>
      <c r="U42" s="92"/>
      <c r="V42" s="62"/>
      <c r="W42" s="43" t="str">
        <f t="shared" si="6"/>
        <v>**h**</v>
      </c>
      <c r="X42" s="2"/>
      <c r="Y42" s="32">
        <f t="shared" si="2"/>
        <v>0</v>
      </c>
      <c r="Z42" s="9"/>
      <c r="AA42" s="69" t="str">
        <f t="shared" si="3"/>
        <v/>
      </c>
      <c r="AB42" s="9"/>
      <c r="AC42" s="49"/>
      <c r="AD42" s="9"/>
      <c r="AF42" s="2"/>
      <c r="AG42" s="205">
        <f t="shared" si="8"/>
        <v>41608</v>
      </c>
      <c r="AH42" s="147"/>
      <c r="AI42" s="2"/>
      <c r="AJ42" s="214">
        <f t="shared" si="9"/>
        <v>41577</v>
      </c>
      <c r="AK42" s="147">
        <v>21562312</v>
      </c>
      <c r="AL42" s="148">
        <f t="shared" si="7"/>
        <v>-21562312</v>
      </c>
      <c r="AM42" s="2"/>
      <c r="AN42" s="221" t="s">
        <v>27</v>
      </c>
      <c r="AO42" s="226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"/>
    </row>
    <row r="43" spans="1:72" ht="20.100000000000001" customHeight="1" thickTop="1" thickBot="1" x14ac:dyDescent="0.3">
      <c r="A43" s="97"/>
      <c r="B43" s="167" t="s">
        <v>21</v>
      </c>
      <c r="C43" s="198"/>
      <c r="D43" s="192" t="s">
        <v>147</v>
      </c>
      <c r="E43" s="168" t="s">
        <v>127</v>
      </c>
      <c r="F43" s="289"/>
      <c r="G43" s="99"/>
      <c r="H43" s="39"/>
      <c r="I43" s="43" t="str">
        <f t="shared" si="4"/>
        <v>**h**</v>
      </c>
      <c r="J43" s="22"/>
      <c r="K43" s="90"/>
      <c r="L43" s="34"/>
      <c r="M43" s="43" t="str">
        <f t="shared" si="5"/>
        <v>**h**</v>
      </c>
      <c r="N43" s="2"/>
      <c r="O43" s="31">
        <f t="shared" si="0"/>
        <v>0</v>
      </c>
      <c r="P43" s="9"/>
      <c r="Q43" s="69" t="str">
        <f t="shared" si="1"/>
        <v/>
      </c>
      <c r="R43" s="9"/>
      <c r="S43" s="45"/>
      <c r="T43" s="9"/>
      <c r="U43" s="93"/>
      <c r="V43" s="41"/>
      <c r="W43" s="43" t="str">
        <f t="shared" si="6"/>
        <v>**h**</v>
      </c>
      <c r="X43" s="2"/>
      <c r="Y43" s="32">
        <f t="shared" si="2"/>
        <v>0</v>
      </c>
      <c r="Z43" s="9"/>
      <c r="AA43" s="69" t="str">
        <f t="shared" si="3"/>
        <v/>
      </c>
      <c r="AB43" s="9"/>
      <c r="AC43" s="49"/>
      <c r="AD43" s="9"/>
      <c r="AF43" s="2"/>
      <c r="AG43" s="205">
        <f t="shared" si="8"/>
        <v>41609</v>
      </c>
      <c r="AH43" s="147"/>
      <c r="AI43" s="2"/>
      <c r="AJ43" s="214">
        <f t="shared" si="9"/>
        <v>41578</v>
      </c>
      <c r="AK43" s="147">
        <v>21658647</v>
      </c>
      <c r="AL43" s="148">
        <f t="shared" si="7"/>
        <v>-21658647</v>
      </c>
      <c r="AM43" s="2"/>
      <c r="AN43" s="221" t="s">
        <v>28</v>
      </c>
      <c r="AO43" s="226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"/>
    </row>
    <row r="44" spans="1:72" ht="20.100000000000001" customHeight="1" thickTop="1" thickBot="1" x14ac:dyDescent="0.3">
      <c r="A44" s="97"/>
      <c r="B44" s="167" t="s">
        <v>48</v>
      </c>
      <c r="C44" s="198"/>
      <c r="D44" s="192" t="s">
        <v>147</v>
      </c>
      <c r="E44" s="168" t="s">
        <v>127</v>
      </c>
      <c r="F44" s="289"/>
      <c r="G44" s="99"/>
      <c r="H44" s="39"/>
      <c r="I44" s="43" t="str">
        <f t="shared" si="4"/>
        <v>**h**</v>
      </c>
      <c r="J44" s="22"/>
      <c r="K44" s="90"/>
      <c r="L44" s="34"/>
      <c r="M44" s="43" t="str">
        <f t="shared" si="5"/>
        <v>**h**</v>
      </c>
      <c r="N44" s="2"/>
      <c r="O44" s="31">
        <f t="shared" si="0"/>
        <v>0</v>
      </c>
      <c r="P44" s="9"/>
      <c r="Q44" s="69" t="str">
        <f t="shared" si="1"/>
        <v/>
      </c>
      <c r="R44" s="9"/>
      <c r="S44" s="45"/>
      <c r="T44" s="9"/>
      <c r="U44" s="93"/>
      <c r="V44" s="62"/>
      <c r="W44" s="43" t="str">
        <f t="shared" si="6"/>
        <v>**h**</v>
      </c>
      <c r="X44" s="2"/>
      <c r="Y44" s="32">
        <f t="shared" si="2"/>
        <v>0</v>
      </c>
      <c r="Z44" s="9"/>
      <c r="AA44" s="69" t="str">
        <f t="shared" si="3"/>
        <v/>
      </c>
      <c r="AB44" s="9"/>
      <c r="AC44" s="49"/>
      <c r="AD44" s="9"/>
      <c r="AF44" s="2"/>
      <c r="AG44" s="2"/>
      <c r="AH44" s="2"/>
      <c r="AI44" s="2"/>
      <c r="AJ44" s="2"/>
      <c r="AK44" s="2"/>
      <c r="AL44" s="2"/>
      <c r="AM44" s="2"/>
      <c r="AN44" s="221" t="s">
        <v>29</v>
      </c>
      <c r="AO44" s="226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"/>
    </row>
    <row r="45" spans="1:72" ht="20.100000000000001" customHeight="1" thickTop="1" thickBot="1" x14ac:dyDescent="0.3">
      <c r="A45" s="97"/>
      <c r="B45" s="167" t="s">
        <v>79</v>
      </c>
      <c r="C45" s="198"/>
      <c r="D45" s="192" t="s">
        <v>147</v>
      </c>
      <c r="E45" s="168" t="s">
        <v>127</v>
      </c>
      <c r="F45" s="289"/>
      <c r="G45" s="99"/>
      <c r="H45" s="39"/>
      <c r="I45" s="43" t="str">
        <f t="shared" si="4"/>
        <v>**h**</v>
      </c>
      <c r="J45" s="22"/>
      <c r="K45" s="90"/>
      <c r="L45" s="34"/>
      <c r="M45" s="43" t="str">
        <f t="shared" si="5"/>
        <v>**h**</v>
      </c>
      <c r="N45" s="2"/>
      <c r="O45" s="31">
        <f t="shared" si="0"/>
        <v>0</v>
      </c>
      <c r="P45" s="9"/>
      <c r="Q45" s="69" t="str">
        <f t="shared" si="1"/>
        <v/>
      </c>
      <c r="R45" s="9"/>
      <c r="S45" s="45"/>
      <c r="T45" s="9"/>
      <c r="U45" s="92"/>
      <c r="V45" s="62"/>
      <c r="W45" s="43" t="str">
        <f t="shared" si="6"/>
        <v>**h**</v>
      </c>
      <c r="X45" s="2"/>
      <c r="Y45" s="32">
        <f t="shared" si="2"/>
        <v>0</v>
      </c>
      <c r="Z45" s="9"/>
      <c r="AA45" s="69" t="str">
        <f t="shared" si="3"/>
        <v/>
      </c>
      <c r="AB45" s="9"/>
      <c r="AC45" s="49"/>
      <c r="AD45" s="9"/>
      <c r="AF45" s="2"/>
      <c r="AI45" s="2"/>
      <c r="AM45" s="2"/>
      <c r="AN45" s="221" t="s">
        <v>30</v>
      </c>
      <c r="AO45" s="226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"/>
    </row>
    <row r="46" spans="1:72" ht="20.100000000000001" customHeight="1" thickTop="1" thickBot="1" x14ac:dyDescent="0.3">
      <c r="A46" s="97"/>
      <c r="B46" s="167" t="s">
        <v>4</v>
      </c>
      <c r="C46" s="198"/>
      <c r="D46" s="192" t="s">
        <v>148</v>
      </c>
      <c r="E46" s="168" t="s">
        <v>127</v>
      </c>
      <c r="F46" s="289"/>
      <c r="G46" s="99"/>
      <c r="H46" s="39"/>
      <c r="I46" s="43" t="str">
        <f t="shared" si="4"/>
        <v>**h**</v>
      </c>
      <c r="J46" s="22"/>
      <c r="K46" s="90"/>
      <c r="L46" s="34"/>
      <c r="M46" s="43" t="str">
        <f t="shared" si="5"/>
        <v>**h**</v>
      </c>
      <c r="N46" s="2"/>
      <c r="O46" s="31">
        <f t="shared" si="0"/>
        <v>0</v>
      </c>
      <c r="P46" s="9"/>
      <c r="Q46" s="69" t="str">
        <f t="shared" si="1"/>
        <v/>
      </c>
      <c r="R46" s="9"/>
      <c r="S46" s="44"/>
      <c r="T46" s="9"/>
      <c r="U46" s="93"/>
      <c r="V46" s="41"/>
      <c r="W46" s="43" t="str">
        <f t="shared" si="6"/>
        <v>**h**</v>
      </c>
      <c r="X46" s="2"/>
      <c r="Y46" s="32">
        <f t="shared" si="2"/>
        <v>0</v>
      </c>
      <c r="Z46" s="9"/>
      <c r="AA46" s="69" t="str">
        <f t="shared" si="3"/>
        <v/>
      </c>
      <c r="AB46" s="9"/>
      <c r="AC46" s="49"/>
      <c r="AD46" s="9"/>
      <c r="AF46" s="2"/>
      <c r="AI46" s="2"/>
      <c r="AM46" s="2"/>
      <c r="AN46" s="221" t="s">
        <v>32</v>
      </c>
      <c r="AO46" s="226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"/>
    </row>
    <row r="47" spans="1:72" ht="20.100000000000001" customHeight="1" thickTop="1" thickBot="1" x14ac:dyDescent="0.3">
      <c r="A47" s="97"/>
      <c r="B47" s="167" t="s">
        <v>24</v>
      </c>
      <c r="C47" s="198"/>
      <c r="D47" s="192" t="s">
        <v>148</v>
      </c>
      <c r="E47" s="168" t="s">
        <v>127</v>
      </c>
      <c r="F47" s="289"/>
      <c r="G47" s="99"/>
      <c r="H47" s="39"/>
      <c r="I47" s="43" t="str">
        <f t="shared" si="4"/>
        <v>**h**</v>
      </c>
      <c r="J47" s="22"/>
      <c r="K47" s="90"/>
      <c r="L47" s="34"/>
      <c r="M47" s="43" t="str">
        <f t="shared" si="5"/>
        <v>**h**</v>
      </c>
      <c r="N47" s="2"/>
      <c r="O47" s="31">
        <f t="shared" si="0"/>
        <v>0</v>
      </c>
      <c r="P47" s="9"/>
      <c r="Q47" s="69" t="str">
        <f t="shared" si="1"/>
        <v/>
      </c>
      <c r="R47" s="9"/>
      <c r="S47" s="44"/>
      <c r="T47" s="9"/>
      <c r="U47" s="93"/>
      <c r="V47" s="62"/>
      <c r="W47" s="43" t="str">
        <f t="shared" si="6"/>
        <v>**h**</v>
      </c>
      <c r="X47" s="2"/>
      <c r="Y47" s="32">
        <f t="shared" si="2"/>
        <v>0</v>
      </c>
      <c r="Z47" s="9"/>
      <c r="AA47" s="69" t="str">
        <f t="shared" si="3"/>
        <v/>
      </c>
      <c r="AB47" s="9"/>
      <c r="AC47" s="49"/>
      <c r="AD47" s="9"/>
      <c r="AF47" s="2"/>
      <c r="AI47" s="2"/>
      <c r="AM47" s="2"/>
      <c r="AN47" s="221" t="s">
        <v>34</v>
      </c>
      <c r="AO47" s="226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"/>
    </row>
    <row r="48" spans="1:72" ht="20.100000000000001" customHeight="1" thickTop="1" thickBot="1" x14ac:dyDescent="0.3">
      <c r="A48" s="97"/>
      <c r="B48" s="167" t="s">
        <v>36</v>
      </c>
      <c r="C48" s="198"/>
      <c r="D48" s="192" t="s">
        <v>148</v>
      </c>
      <c r="E48" s="168" t="s">
        <v>127</v>
      </c>
      <c r="F48" s="289"/>
      <c r="G48" s="99"/>
      <c r="H48" s="39"/>
      <c r="I48" s="43" t="str">
        <f t="shared" si="4"/>
        <v>**h**</v>
      </c>
      <c r="J48" s="22"/>
      <c r="K48" s="90"/>
      <c r="L48" s="34"/>
      <c r="M48" s="43" t="str">
        <f t="shared" si="5"/>
        <v>**h**</v>
      </c>
      <c r="N48" s="2"/>
      <c r="O48" s="31">
        <f t="shared" si="0"/>
        <v>0</v>
      </c>
      <c r="P48" s="9"/>
      <c r="Q48" s="69" t="str">
        <f t="shared" si="1"/>
        <v/>
      </c>
      <c r="R48" s="9"/>
      <c r="S48" s="44"/>
      <c r="T48" s="9"/>
      <c r="U48" s="93"/>
      <c r="V48" s="41"/>
      <c r="W48" s="43" t="str">
        <f t="shared" si="6"/>
        <v>**h**</v>
      </c>
      <c r="X48" s="2"/>
      <c r="Y48" s="32">
        <f t="shared" si="2"/>
        <v>0</v>
      </c>
      <c r="Z48" s="9"/>
      <c r="AA48" s="69" t="str">
        <f t="shared" si="3"/>
        <v/>
      </c>
      <c r="AB48" s="9"/>
      <c r="AC48" s="49"/>
      <c r="AD48" s="9"/>
      <c r="AF48" s="2"/>
      <c r="AI48" s="2"/>
      <c r="AM48" s="2"/>
      <c r="AN48" s="221" t="s">
        <v>33</v>
      </c>
      <c r="AO48" s="226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"/>
    </row>
    <row r="49" spans="1:72" ht="20.100000000000001" customHeight="1" thickTop="1" thickBot="1" x14ac:dyDescent="0.3">
      <c r="A49" s="97"/>
      <c r="B49" s="167" t="s">
        <v>58</v>
      </c>
      <c r="C49" s="198"/>
      <c r="D49" s="192" t="s">
        <v>148</v>
      </c>
      <c r="E49" s="168" t="s">
        <v>127</v>
      </c>
      <c r="F49" s="289"/>
      <c r="G49" s="99"/>
      <c r="H49" s="39"/>
      <c r="I49" s="43" t="str">
        <f t="shared" si="4"/>
        <v>**h**</v>
      </c>
      <c r="J49" s="22"/>
      <c r="K49" s="90"/>
      <c r="L49" s="34"/>
      <c r="M49" s="43" t="str">
        <f t="shared" si="5"/>
        <v>**h**</v>
      </c>
      <c r="N49" s="2"/>
      <c r="O49" s="31">
        <f t="shared" si="0"/>
        <v>0</v>
      </c>
      <c r="P49" s="9"/>
      <c r="Q49" s="69" t="str">
        <f t="shared" si="1"/>
        <v/>
      </c>
      <c r="R49" s="9"/>
      <c r="S49" s="44"/>
      <c r="T49" s="9"/>
      <c r="U49" s="92"/>
      <c r="V49" s="41"/>
      <c r="W49" s="43" t="str">
        <f t="shared" si="6"/>
        <v>**h**</v>
      </c>
      <c r="X49" s="2"/>
      <c r="Y49" s="32">
        <f t="shared" si="2"/>
        <v>0</v>
      </c>
      <c r="Z49" s="9"/>
      <c r="AA49" s="69" t="str">
        <f t="shared" si="3"/>
        <v/>
      </c>
      <c r="AB49" s="9"/>
      <c r="AC49" s="49"/>
      <c r="AD49" s="9"/>
      <c r="AF49" s="2"/>
      <c r="AI49" s="2"/>
      <c r="AM49" s="2"/>
      <c r="AN49" s="221" t="s">
        <v>0</v>
      </c>
      <c r="AO49" s="226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"/>
    </row>
    <row r="50" spans="1:72" ht="20.100000000000001" customHeight="1" thickTop="1" thickBot="1" x14ac:dyDescent="0.3">
      <c r="A50" s="97"/>
      <c r="B50" s="167" t="s">
        <v>13</v>
      </c>
      <c r="C50" s="198"/>
      <c r="D50" s="192" t="s">
        <v>149</v>
      </c>
      <c r="E50" s="168" t="s">
        <v>127</v>
      </c>
      <c r="F50" s="289"/>
      <c r="G50" s="99"/>
      <c r="H50" s="39"/>
      <c r="I50" s="43" t="str">
        <f t="shared" si="4"/>
        <v>**h**</v>
      </c>
      <c r="J50" s="22"/>
      <c r="K50" s="90"/>
      <c r="L50" s="34"/>
      <c r="M50" s="43" t="str">
        <f t="shared" si="5"/>
        <v>**h**</v>
      </c>
      <c r="N50" s="2"/>
      <c r="O50" s="31">
        <f t="shared" si="0"/>
        <v>0</v>
      </c>
      <c r="P50" s="9"/>
      <c r="Q50" s="69" t="str">
        <f t="shared" si="1"/>
        <v/>
      </c>
      <c r="R50" s="9"/>
      <c r="S50" s="44"/>
      <c r="T50" s="9"/>
      <c r="U50" s="93"/>
      <c r="V50" s="62"/>
      <c r="W50" s="43" t="str">
        <f t="shared" si="6"/>
        <v>**h**</v>
      </c>
      <c r="X50" s="2"/>
      <c r="Y50" s="32">
        <f t="shared" si="2"/>
        <v>0</v>
      </c>
      <c r="Z50" s="9"/>
      <c r="AA50" s="69" t="str">
        <f t="shared" si="3"/>
        <v/>
      </c>
      <c r="AB50" s="9"/>
      <c r="AC50" s="49"/>
      <c r="AD50" s="9"/>
      <c r="AF50" s="2"/>
      <c r="AI50" s="2"/>
      <c r="AM50" s="2"/>
      <c r="AN50" s="221" t="s">
        <v>35</v>
      </c>
      <c r="AO50" s="226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"/>
    </row>
    <row r="51" spans="1:72" ht="20.100000000000001" customHeight="1" thickTop="1" thickBot="1" x14ac:dyDescent="0.3">
      <c r="A51" s="97"/>
      <c r="B51" s="167" t="s">
        <v>26</v>
      </c>
      <c r="C51" s="198"/>
      <c r="D51" s="192" t="s">
        <v>149</v>
      </c>
      <c r="E51" s="168" t="s">
        <v>127</v>
      </c>
      <c r="F51" s="289"/>
      <c r="G51" s="99"/>
      <c r="H51" s="39"/>
      <c r="I51" s="43" t="str">
        <f t="shared" si="4"/>
        <v>**h**</v>
      </c>
      <c r="J51" s="22"/>
      <c r="K51" s="90"/>
      <c r="L51" s="34"/>
      <c r="M51" s="43" t="str">
        <f t="shared" si="5"/>
        <v>**h**</v>
      </c>
      <c r="N51" s="2"/>
      <c r="O51" s="31">
        <f t="shared" si="0"/>
        <v>0</v>
      </c>
      <c r="P51" s="9"/>
      <c r="Q51" s="69" t="str">
        <f t="shared" si="1"/>
        <v/>
      </c>
      <c r="R51" s="9"/>
      <c r="S51" s="44"/>
      <c r="T51" s="9"/>
      <c r="U51" s="92"/>
      <c r="V51" s="62"/>
      <c r="W51" s="43" t="str">
        <f t="shared" si="6"/>
        <v>**h**</v>
      </c>
      <c r="X51" s="2"/>
      <c r="Y51" s="32">
        <f t="shared" si="2"/>
        <v>0</v>
      </c>
      <c r="Z51" s="9"/>
      <c r="AA51" s="69" t="str">
        <f t="shared" si="3"/>
        <v/>
      </c>
      <c r="AB51" s="9"/>
      <c r="AC51" s="49"/>
      <c r="AD51" s="9"/>
      <c r="AF51" s="2"/>
      <c r="AI51" s="2"/>
      <c r="AM51" s="2"/>
      <c r="AN51" s="221" t="s">
        <v>84</v>
      </c>
      <c r="AO51" s="226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"/>
    </row>
    <row r="52" spans="1:72" ht="20.100000000000001" customHeight="1" thickTop="1" thickBot="1" x14ac:dyDescent="0.3">
      <c r="A52" s="97"/>
      <c r="B52" s="167" t="s">
        <v>42</v>
      </c>
      <c r="C52" s="198"/>
      <c r="D52" s="192" t="s">
        <v>149</v>
      </c>
      <c r="E52" s="168" t="s">
        <v>127</v>
      </c>
      <c r="F52" s="289"/>
      <c r="G52" s="99"/>
      <c r="H52" s="39"/>
      <c r="I52" s="43" t="str">
        <f t="shared" si="4"/>
        <v>**h**</v>
      </c>
      <c r="J52" s="22"/>
      <c r="K52" s="90"/>
      <c r="L52" s="34"/>
      <c r="M52" s="43" t="str">
        <f t="shared" si="5"/>
        <v>**h**</v>
      </c>
      <c r="N52" s="2"/>
      <c r="O52" s="31">
        <f t="shared" si="0"/>
        <v>0</v>
      </c>
      <c r="P52" s="9"/>
      <c r="Q52" s="69" t="str">
        <f t="shared" si="1"/>
        <v/>
      </c>
      <c r="R52" s="9"/>
      <c r="S52" s="44"/>
      <c r="T52" s="9"/>
      <c r="U52" s="92"/>
      <c r="V52" s="62"/>
      <c r="W52" s="43" t="str">
        <f t="shared" si="6"/>
        <v>**h**</v>
      </c>
      <c r="X52" s="2"/>
      <c r="Y52" s="32">
        <f t="shared" si="2"/>
        <v>0</v>
      </c>
      <c r="Z52" s="9"/>
      <c r="AA52" s="69" t="str">
        <f t="shared" si="3"/>
        <v/>
      </c>
      <c r="AB52" s="9"/>
      <c r="AC52" s="49"/>
      <c r="AD52" s="9"/>
      <c r="AF52" s="2"/>
      <c r="AI52" s="2"/>
      <c r="AM52" s="2"/>
      <c r="AN52" s="221" t="s">
        <v>36</v>
      </c>
      <c r="AO52" s="226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"/>
    </row>
    <row r="53" spans="1:72" ht="20.100000000000001" customHeight="1" thickTop="1" thickBot="1" x14ac:dyDescent="0.3">
      <c r="A53" s="97"/>
      <c r="B53" s="167" t="s">
        <v>49</v>
      </c>
      <c r="C53" s="198"/>
      <c r="D53" s="192" t="s">
        <v>149</v>
      </c>
      <c r="E53" s="168" t="s">
        <v>127</v>
      </c>
      <c r="F53" s="289"/>
      <c r="G53" s="99"/>
      <c r="H53" s="39"/>
      <c r="I53" s="43" t="str">
        <f t="shared" si="4"/>
        <v>**h**</v>
      </c>
      <c r="J53" s="22"/>
      <c r="K53" s="90"/>
      <c r="L53" s="34"/>
      <c r="M53" s="43" t="str">
        <f t="shared" si="5"/>
        <v>**h**</v>
      </c>
      <c r="N53" s="2"/>
      <c r="O53" s="31">
        <f t="shared" si="0"/>
        <v>0</v>
      </c>
      <c r="P53" s="9"/>
      <c r="Q53" s="69" t="str">
        <f t="shared" si="1"/>
        <v/>
      </c>
      <c r="R53" s="9"/>
      <c r="S53" s="44"/>
      <c r="T53" s="9"/>
      <c r="U53" s="92"/>
      <c r="V53" s="41"/>
      <c r="W53" s="43" t="str">
        <f t="shared" si="6"/>
        <v>**h**</v>
      </c>
      <c r="X53" s="2"/>
      <c r="Y53" s="32">
        <f t="shared" si="2"/>
        <v>0</v>
      </c>
      <c r="Z53" s="9"/>
      <c r="AA53" s="69" t="str">
        <f t="shared" si="3"/>
        <v/>
      </c>
      <c r="AB53" s="9"/>
      <c r="AC53" s="49"/>
      <c r="AD53" s="9"/>
      <c r="AF53" s="2"/>
      <c r="AI53" s="2"/>
      <c r="AM53" s="2"/>
      <c r="AN53" s="221" t="s">
        <v>37</v>
      </c>
      <c r="AO53" s="226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"/>
    </row>
    <row r="54" spans="1:72" ht="20.100000000000001" customHeight="1" thickTop="1" thickBot="1" x14ac:dyDescent="0.3">
      <c r="A54" s="97"/>
      <c r="B54" s="167" t="s">
        <v>93</v>
      </c>
      <c r="C54" s="198"/>
      <c r="D54" s="192"/>
      <c r="E54" s="168" t="s">
        <v>127</v>
      </c>
      <c r="F54" s="289"/>
      <c r="G54" s="99"/>
      <c r="H54" s="39"/>
      <c r="I54" s="43" t="str">
        <f t="shared" si="4"/>
        <v>**h**</v>
      </c>
      <c r="J54" s="22"/>
      <c r="K54" s="90"/>
      <c r="L54" s="34"/>
      <c r="M54" s="43" t="str">
        <f t="shared" si="5"/>
        <v>**h**</v>
      </c>
      <c r="N54" s="2"/>
      <c r="O54" s="31">
        <f t="shared" si="0"/>
        <v>0</v>
      </c>
      <c r="P54" s="9"/>
      <c r="Q54" s="69" t="str">
        <f t="shared" si="1"/>
        <v/>
      </c>
      <c r="R54" s="9"/>
      <c r="S54" s="44"/>
      <c r="T54" s="9"/>
      <c r="U54" s="92"/>
      <c r="V54" s="41"/>
      <c r="W54" s="43" t="str">
        <f t="shared" si="6"/>
        <v>**h**</v>
      </c>
      <c r="X54" s="2"/>
      <c r="Y54" s="32">
        <f t="shared" si="2"/>
        <v>0</v>
      </c>
      <c r="Z54" s="9"/>
      <c r="AA54" s="69" t="str">
        <f t="shared" si="3"/>
        <v/>
      </c>
      <c r="AB54" s="9"/>
      <c r="AC54" s="49"/>
      <c r="AD54" s="9"/>
      <c r="AF54" s="2"/>
      <c r="AI54" s="2"/>
      <c r="AM54" s="2"/>
      <c r="AN54" s="221" t="s">
        <v>38</v>
      </c>
      <c r="AO54" s="226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"/>
    </row>
    <row r="55" spans="1:72" ht="20.100000000000001" customHeight="1" thickTop="1" thickBot="1" x14ac:dyDescent="0.3">
      <c r="A55" s="97"/>
      <c r="B55" s="169" t="s">
        <v>74</v>
      </c>
      <c r="C55" s="199"/>
      <c r="D55" s="193"/>
      <c r="E55" s="170" t="s">
        <v>127</v>
      </c>
      <c r="F55" s="289"/>
      <c r="G55" s="99"/>
      <c r="H55" s="39"/>
      <c r="I55" s="43" t="str">
        <f t="shared" si="4"/>
        <v>**h**</v>
      </c>
      <c r="J55" s="22"/>
      <c r="K55" s="90"/>
      <c r="L55" s="34"/>
      <c r="M55" s="43" t="str">
        <f t="shared" si="5"/>
        <v>**h**</v>
      </c>
      <c r="N55" s="2"/>
      <c r="O55" s="31">
        <f t="shared" si="0"/>
        <v>0</v>
      </c>
      <c r="P55" s="9"/>
      <c r="Q55" s="69" t="str">
        <f t="shared" si="1"/>
        <v/>
      </c>
      <c r="R55" s="9"/>
      <c r="S55" s="44"/>
      <c r="T55" s="9"/>
      <c r="U55" s="92"/>
      <c r="V55" s="62"/>
      <c r="W55" s="43" t="str">
        <f t="shared" si="6"/>
        <v>**h**</v>
      </c>
      <c r="X55" s="2"/>
      <c r="Y55" s="32">
        <f t="shared" si="2"/>
        <v>0</v>
      </c>
      <c r="Z55" s="9"/>
      <c r="AA55" s="69" t="str">
        <f t="shared" si="3"/>
        <v/>
      </c>
      <c r="AB55" s="9"/>
      <c r="AC55" s="49"/>
      <c r="AD55" s="9"/>
      <c r="AF55" s="2"/>
      <c r="AI55" s="2"/>
      <c r="AM55" s="2"/>
      <c r="AN55" s="221" t="s">
        <v>39</v>
      </c>
      <c r="AO55" s="226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"/>
    </row>
    <row r="56" spans="1:72" ht="20.100000000000001" customHeight="1" thickTop="1" thickBot="1" x14ac:dyDescent="0.3">
      <c r="A56" s="97"/>
      <c r="B56" s="171" t="s">
        <v>44</v>
      </c>
      <c r="C56" s="197"/>
      <c r="D56" s="191" t="s">
        <v>145</v>
      </c>
      <c r="E56" s="172" t="s">
        <v>142</v>
      </c>
      <c r="F56" s="289"/>
      <c r="G56" s="99"/>
      <c r="H56" s="39"/>
      <c r="I56" s="43" t="str">
        <f t="shared" si="4"/>
        <v>**h**</v>
      </c>
      <c r="J56" s="22"/>
      <c r="K56" s="90"/>
      <c r="L56" s="34"/>
      <c r="M56" s="43" t="str">
        <f t="shared" si="5"/>
        <v>**h**</v>
      </c>
      <c r="N56" s="2"/>
      <c r="O56" s="31">
        <f t="shared" si="0"/>
        <v>0</v>
      </c>
      <c r="P56" s="9"/>
      <c r="Q56" s="69" t="str">
        <f t="shared" si="1"/>
        <v/>
      </c>
      <c r="R56" s="9"/>
      <c r="S56" s="44"/>
      <c r="T56" s="9"/>
      <c r="U56" s="93"/>
      <c r="V56" s="62"/>
      <c r="W56" s="43" t="str">
        <f t="shared" si="6"/>
        <v>**h**</v>
      </c>
      <c r="X56" s="2"/>
      <c r="Y56" s="32">
        <f t="shared" si="2"/>
        <v>0</v>
      </c>
      <c r="Z56" s="9"/>
      <c r="AA56" s="69" t="str">
        <f t="shared" si="3"/>
        <v/>
      </c>
      <c r="AB56" s="9"/>
      <c r="AC56" s="49"/>
      <c r="AD56" s="9"/>
      <c r="AF56" s="2"/>
      <c r="AI56" s="2"/>
      <c r="AM56" s="2"/>
      <c r="AN56" s="221" t="s">
        <v>40</v>
      </c>
      <c r="AO56" s="226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"/>
    </row>
    <row r="57" spans="1:72" ht="20.100000000000001" customHeight="1" thickTop="1" thickBot="1" x14ac:dyDescent="0.3">
      <c r="A57" s="97"/>
      <c r="B57" s="173" t="s">
        <v>30</v>
      </c>
      <c r="C57" s="198">
        <v>1</v>
      </c>
      <c r="D57" s="192" t="s">
        <v>146</v>
      </c>
      <c r="E57" s="174" t="s">
        <v>142</v>
      </c>
      <c r="F57" s="289"/>
      <c r="G57" s="99"/>
      <c r="H57" s="39"/>
      <c r="I57" s="43" t="str">
        <f t="shared" si="4"/>
        <v>**h**</v>
      </c>
      <c r="J57" s="22"/>
      <c r="K57" s="90"/>
      <c r="L57" s="34"/>
      <c r="M57" s="43" t="str">
        <f t="shared" si="5"/>
        <v>**h**</v>
      </c>
      <c r="N57" s="2"/>
      <c r="O57" s="31">
        <f t="shared" si="0"/>
        <v>0</v>
      </c>
      <c r="P57" s="9"/>
      <c r="Q57" s="69" t="str">
        <f t="shared" si="1"/>
        <v/>
      </c>
      <c r="R57" s="9"/>
      <c r="S57" s="44"/>
      <c r="T57" s="9"/>
      <c r="U57" s="93"/>
      <c r="V57" s="62"/>
      <c r="W57" s="43" t="str">
        <f t="shared" si="6"/>
        <v>**h**</v>
      </c>
      <c r="X57" s="2"/>
      <c r="Y57" s="32">
        <f t="shared" si="2"/>
        <v>0</v>
      </c>
      <c r="Z57" s="9"/>
      <c r="AA57" s="69" t="str">
        <f t="shared" si="3"/>
        <v/>
      </c>
      <c r="AB57" s="9"/>
      <c r="AC57" s="49"/>
      <c r="AD57" s="9"/>
      <c r="AF57" s="2"/>
      <c r="AI57" s="2"/>
      <c r="AM57" s="2"/>
      <c r="AN57" s="221" t="s">
        <v>41</v>
      </c>
      <c r="AO57" s="226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"/>
    </row>
    <row r="58" spans="1:72" ht="20.100000000000001" customHeight="1" thickTop="1" thickBot="1" x14ac:dyDescent="0.3">
      <c r="A58" s="97"/>
      <c r="B58" s="173" t="s">
        <v>17</v>
      </c>
      <c r="C58" s="198">
        <v>2</v>
      </c>
      <c r="D58" s="192" t="s">
        <v>146</v>
      </c>
      <c r="E58" s="174" t="s">
        <v>142</v>
      </c>
      <c r="F58" s="289"/>
      <c r="G58" s="99"/>
      <c r="H58" s="39"/>
      <c r="I58" s="43" t="str">
        <f t="shared" si="4"/>
        <v>**h**</v>
      </c>
      <c r="J58" s="22"/>
      <c r="K58" s="90"/>
      <c r="L58" s="34"/>
      <c r="M58" s="43" t="str">
        <f t="shared" si="5"/>
        <v>**h**</v>
      </c>
      <c r="N58" s="2"/>
      <c r="O58" s="31">
        <f t="shared" si="0"/>
        <v>0</v>
      </c>
      <c r="P58" s="9"/>
      <c r="Q58" s="69" t="str">
        <f t="shared" si="1"/>
        <v/>
      </c>
      <c r="R58" s="9"/>
      <c r="S58" s="44"/>
      <c r="T58" s="9"/>
      <c r="U58" s="93"/>
      <c r="V58" s="41"/>
      <c r="W58" s="43" t="str">
        <f t="shared" si="6"/>
        <v>**h**</v>
      </c>
      <c r="X58" s="2"/>
      <c r="Y58" s="32">
        <f t="shared" si="2"/>
        <v>0</v>
      </c>
      <c r="Z58" s="9"/>
      <c r="AA58" s="69" t="str">
        <f t="shared" si="3"/>
        <v/>
      </c>
      <c r="AB58" s="9"/>
      <c r="AC58" s="49"/>
      <c r="AD58" s="9"/>
      <c r="AF58" s="2"/>
      <c r="AI58" s="2"/>
      <c r="AM58" s="2"/>
      <c r="AN58" s="221" t="s">
        <v>42</v>
      </c>
      <c r="AO58" s="226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"/>
    </row>
    <row r="59" spans="1:72" ht="20.100000000000001" customHeight="1" thickTop="1" thickBot="1" x14ac:dyDescent="0.3">
      <c r="A59" s="97"/>
      <c r="B59" s="173" t="s">
        <v>8</v>
      </c>
      <c r="C59" s="198">
        <v>3</v>
      </c>
      <c r="D59" s="192" t="s">
        <v>146</v>
      </c>
      <c r="E59" s="174" t="s">
        <v>142</v>
      </c>
      <c r="F59" s="289"/>
      <c r="G59" s="100"/>
      <c r="H59" s="39"/>
      <c r="I59" s="43" t="str">
        <f t="shared" si="4"/>
        <v>**h**</v>
      </c>
      <c r="J59" s="22"/>
      <c r="K59" s="90"/>
      <c r="L59" s="34"/>
      <c r="M59" s="43" t="str">
        <f t="shared" si="5"/>
        <v>**h**</v>
      </c>
      <c r="N59" s="2"/>
      <c r="O59" s="31">
        <f t="shared" si="0"/>
        <v>0</v>
      </c>
      <c r="P59" s="9"/>
      <c r="Q59" s="69" t="str">
        <f t="shared" si="1"/>
        <v/>
      </c>
      <c r="R59" s="9"/>
      <c r="S59" s="44"/>
      <c r="T59" s="9"/>
      <c r="U59" s="93"/>
      <c r="V59" s="62"/>
      <c r="W59" s="43" t="str">
        <f t="shared" si="6"/>
        <v>**h**</v>
      </c>
      <c r="X59" s="2"/>
      <c r="Y59" s="32">
        <f t="shared" si="2"/>
        <v>0</v>
      </c>
      <c r="Z59" s="9"/>
      <c r="AA59" s="69" t="str">
        <f t="shared" si="3"/>
        <v/>
      </c>
      <c r="AB59" s="9"/>
      <c r="AC59" s="49"/>
      <c r="AD59" s="9"/>
      <c r="AF59" s="2"/>
      <c r="AI59" s="2"/>
      <c r="AM59" s="2"/>
      <c r="AN59" s="221" t="s">
        <v>85</v>
      </c>
      <c r="AO59" s="226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"/>
    </row>
    <row r="60" spans="1:72" ht="20.100000000000001" customHeight="1" thickTop="1" thickBot="1" x14ac:dyDescent="0.3">
      <c r="A60" s="97"/>
      <c r="B60" s="173" t="s">
        <v>62</v>
      </c>
      <c r="C60" s="198">
        <v>4</v>
      </c>
      <c r="D60" s="192" t="s">
        <v>146</v>
      </c>
      <c r="E60" s="174" t="s">
        <v>142</v>
      </c>
      <c r="F60" s="289"/>
      <c r="G60" s="99"/>
      <c r="H60" s="39"/>
      <c r="I60" s="43" t="str">
        <f t="shared" si="4"/>
        <v>**h**</v>
      </c>
      <c r="J60" s="22"/>
      <c r="K60" s="90"/>
      <c r="L60" s="34"/>
      <c r="M60" s="43" t="str">
        <f t="shared" si="5"/>
        <v>**h**</v>
      </c>
      <c r="N60" s="2"/>
      <c r="O60" s="31">
        <f t="shared" si="0"/>
        <v>0</v>
      </c>
      <c r="P60" s="9"/>
      <c r="Q60" s="69" t="str">
        <f t="shared" si="1"/>
        <v/>
      </c>
      <c r="R60" s="9"/>
      <c r="S60" s="44"/>
      <c r="T60" s="9"/>
      <c r="U60" s="92"/>
      <c r="V60" s="62"/>
      <c r="W60" s="43" t="str">
        <f t="shared" si="6"/>
        <v>**h**</v>
      </c>
      <c r="X60" s="2"/>
      <c r="Y60" s="32">
        <f t="shared" si="2"/>
        <v>0</v>
      </c>
      <c r="Z60" s="9"/>
      <c r="AA60" s="69" t="str">
        <f t="shared" si="3"/>
        <v/>
      </c>
      <c r="AB60" s="9"/>
      <c r="AC60" s="49"/>
      <c r="AD60" s="9"/>
      <c r="AF60" s="2"/>
      <c r="AI60" s="2"/>
      <c r="AM60" s="2"/>
      <c r="AN60" s="221" t="s">
        <v>43</v>
      </c>
      <c r="AO60" s="226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"/>
    </row>
    <row r="61" spans="1:72" ht="20.100000000000001" customHeight="1" thickTop="1" thickBot="1" x14ac:dyDescent="0.3">
      <c r="A61" s="97"/>
      <c r="B61" s="173" t="s">
        <v>5</v>
      </c>
      <c r="C61" s="198">
        <v>5</v>
      </c>
      <c r="D61" s="192" t="s">
        <v>146</v>
      </c>
      <c r="E61" s="174" t="s">
        <v>142</v>
      </c>
      <c r="F61" s="289"/>
      <c r="G61" s="99"/>
      <c r="H61" s="39"/>
      <c r="I61" s="43" t="str">
        <f t="shared" si="4"/>
        <v>**h**</v>
      </c>
      <c r="J61" s="22"/>
      <c r="K61" s="90"/>
      <c r="L61" s="34"/>
      <c r="M61" s="43" t="str">
        <f t="shared" si="5"/>
        <v>**h**</v>
      </c>
      <c r="N61" s="2"/>
      <c r="O61" s="31">
        <f t="shared" si="0"/>
        <v>0</v>
      </c>
      <c r="P61" s="9"/>
      <c r="Q61" s="69" t="str">
        <f t="shared" si="1"/>
        <v/>
      </c>
      <c r="R61" s="9"/>
      <c r="S61" s="44"/>
      <c r="T61" s="9"/>
      <c r="U61" s="93"/>
      <c r="V61" s="41"/>
      <c r="W61" s="43" t="str">
        <f t="shared" si="6"/>
        <v>**h**</v>
      </c>
      <c r="X61" s="2"/>
      <c r="Y61" s="32">
        <f t="shared" si="2"/>
        <v>0</v>
      </c>
      <c r="Z61" s="9"/>
      <c r="AA61" s="69" t="str">
        <f t="shared" si="3"/>
        <v/>
      </c>
      <c r="AB61" s="9"/>
      <c r="AC61" s="49"/>
      <c r="AD61" s="9"/>
      <c r="AF61" s="2"/>
      <c r="AI61" s="2"/>
      <c r="AM61" s="2"/>
      <c r="AN61" s="221" t="s">
        <v>44</v>
      </c>
      <c r="AO61" s="226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"/>
    </row>
    <row r="62" spans="1:72" ht="20.100000000000001" customHeight="1" thickTop="1" thickBot="1" x14ac:dyDescent="0.3">
      <c r="A62" s="97"/>
      <c r="B62" s="173" t="s">
        <v>64</v>
      </c>
      <c r="C62" s="198"/>
      <c r="D62" s="192" t="s">
        <v>147</v>
      </c>
      <c r="E62" s="174" t="s">
        <v>142</v>
      </c>
      <c r="F62" s="289"/>
      <c r="G62" s="99"/>
      <c r="H62" s="39"/>
      <c r="I62" s="43" t="str">
        <f t="shared" si="4"/>
        <v>**h**</v>
      </c>
      <c r="J62" s="22"/>
      <c r="K62" s="90"/>
      <c r="L62" s="34"/>
      <c r="M62" s="43" t="str">
        <f t="shared" si="5"/>
        <v>**h**</v>
      </c>
      <c r="N62" s="2"/>
      <c r="O62" s="31">
        <f t="shared" si="0"/>
        <v>0</v>
      </c>
      <c r="P62" s="9"/>
      <c r="Q62" s="69" t="str">
        <f t="shared" si="1"/>
        <v/>
      </c>
      <c r="R62" s="9"/>
      <c r="S62" s="44"/>
      <c r="T62" s="9"/>
      <c r="U62" s="93"/>
      <c r="V62" s="41"/>
      <c r="W62" s="43" t="str">
        <f t="shared" si="6"/>
        <v>**h**</v>
      </c>
      <c r="X62" s="2"/>
      <c r="Y62" s="32">
        <f t="shared" si="2"/>
        <v>0</v>
      </c>
      <c r="Z62" s="9"/>
      <c r="AA62" s="69" t="str">
        <f t="shared" si="3"/>
        <v/>
      </c>
      <c r="AB62" s="9"/>
      <c r="AC62" s="49"/>
      <c r="AD62" s="9"/>
      <c r="AF62" s="2"/>
      <c r="AI62" s="2"/>
      <c r="AM62" s="2"/>
      <c r="AN62" s="221" t="s">
        <v>45</v>
      </c>
      <c r="AO62" s="226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"/>
    </row>
    <row r="63" spans="1:72" ht="20.100000000000001" customHeight="1" thickTop="1" thickBot="1" x14ac:dyDescent="0.3">
      <c r="A63" s="97"/>
      <c r="B63" s="173" t="s">
        <v>1</v>
      </c>
      <c r="C63" s="198"/>
      <c r="D63" s="192" t="s">
        <v>148</v>
      </c>
      <c r="E63" s="174" t="s">
        <v>142</v>
      </c>
      <c r="F63" s="289"/>
      <c r="G63" s="99"/>
      <c r="H63" s="39"/>
      <c r="I63" s="43" t="str">
        <f t="shared" si="4"/>
        <v>**h**</v>
      </c>
      <c r="J63" s="22"/>
      <c r="K63" s="90"/>
      <c r="L63" s="34"/>
      <c r="M63" s="43" t="str">
        <f t="shared" si="5"/>
        <v>**h**</v>
      </c>
      <c r="N63" s="2"/>
      <c r="O63" s="31">
        <f t="shared" si="0"/>
        <v>0</v>
      </c>
      <c r="P63" s="9"/>
      <c r="Q63" s="69" t="str">
        <f t="shared" si="1"/>
        <v/>
      </c>
      <c r="R63" s="9"/>
      <c r="S63" s="44"/>
      <c r="T63" s="9"/>
      <c r="U63" s="93"/>
      <c r="V63" s="62"/>
      <c r="W63" s="43" t="str">
        <f t="shared" si="6"/>
        <v>**h**</v>
      </c>
      <c r="X63" s="2"/>
      <c r="Y63" s="32">
        <f t="shared" si="2"/>
        <v>0</v>
      </c>
      <c r="Z63" s="9"/>
      <c r="AA63" s="69" t="str">
        <f t="shared" si="3"/>
        <v/>
      </c>
      <c r="AB63" s="9"/>
      <c r="AC63" s="49"/>
      <c r="AD63" s="9"/>
      <c r="AF63" s="2"/>
      <c r="AI63" s="2"/>
      <c r="AM63" s="2"/>
      <c r="AN63" s="221" t="s">
        <v>46</v>
      </c>
      <c r="AO63" s="226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"/>
    </row>
    <row r="64" spans="1:72" ht="20.100000000000001" customHeight="1" thickTop="1" thickBot="1" x14ac:dyDescent="0.3">
      <c r="A64" s="97"/>
      <c r="B64" s="173" t="s">
        <v>2</v>
      </c>
      <c r="C64" s="198"/>
      <c r="D64" s="192" t="s">
        <v>149</v>
      </c>
      <c r="E64" s="174" t="s">
        <v>142</v>
      </c>
      <c r="F64" s="289"/>
      <c r="G64" s="99"/>
      <c r="H64" s="39"/>
      <c r="I64" s="43" t="str">
        <f t="shared" si="4"/>
        <v>**h**</v>
      </c>
      <c r="J64" s="22"/>
      <c r="K64" s="90"/>
      <c r="L64" s="34"/>
      <c r="M64" s="43" t="str">
        <f t="shared" si="5"/>
        <v>**h**</v>
      </c>
      <c r="N64" s="2"/>
      <c r="O64" s="31">
        <f t="shared" si="0"/>
        <v>0</v>
      </c>
      <c r="P64" s="9"/>
      <c r="Q64" s="69" t="str">
        <f t="shared" si="1"/>
        <v/>
      </c>
      <c r="R64" s="9"/>
      <c r="S64" s="44"/>
      <c r="T64" s="9"/>
      <c r="U64" s="93"/>
      <c r="V64" s="41"/>
      <c r="W64" s="43" t="str">
        <f t="shared" si="6"/>
        <v>**h**</v>
      </c>
      <c r="X64" s="2"/>
      <c r="Y64" s="32">
        <f t="shared" si="2"/>
        <v>0</v>
      </c>
      <c r="Z64" s="9"/>
      <c r="AA64" s="69" t="str">
        <f t="shared" si="3"/>
        <v/>
      </c>
      <c r="AB64" s="9"/>
      <c r="AC64" s="49"/>
      <c r="AD64" s="9"/>
      <c r="AF64" s="2"/>
      <c r="AI64" s="2"/>
      <c r="AM64" s="2"/>
      <c r="AN64" s="221" t="s">
        <v>47</v>
      </c>
      <c r="AO64" s="226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"/>
    </row>
    <row r="65" spans="1:72" ht="20.100000000000001" customHeight="1" thickTop="1" thickBot="1" x14ac:dyDescent="0.3">
      <c r="A65" s="97"/>
      <c r="B65" s="173" t="s">
        <v>6</v>
      </c>
      <c r="C65" s="198"/>
      <c r="D65" s="192" t="s">
        <v>149</v>
      </c>
      <c r="E65" s="174" t="s">
        <v>142</v>
      </c>
      <c r="F65" s="289"/>
      <c r="G65" s="99"/>
      <c r="H65" s="39"/>
      <c r="I65" s="43" t="str">
        <f t="shared" si="4"/>
        <v>**h**</v>
      </c>
      <c r="J65" s="22"/>
      <c r="K65" s="90"/>
      <c r="L65" s="34"/>
      <c r="M65" s="43" t="str">
        <f t="shared" si="5"/>
        <v>**h**</v>
      </c>
      <c r="N65" s="2"/>
      <c r="O65" s="31">
        <f t="shared" si="0"/>
        <v>0</v>
      </c>
      <c r="P65" s="9"/>
      <c r="Q65" s="69" t="str">
        <f t="shared" si="1"/>
        <v/>
      </c>
      <c r="R65" s="9"/>
      <c r="S65" s="44"/>
      <c r="T65" s="9"/>
      <c r="U65" s="93"/>
      <c r="V65" s="62"/>
      <c r="W65" s="43" t="str">
        <f t="shared" si="6"/>
        <v>**h**</v>
      </c>
      <c r="X65" s="2"/>
      <c r="Y65" s="32">
        <f t="shared" si="2"/>
        <v>0</v>
      </c>
      <c r="Z65" s="9"/>
      <c r="AA65" s="69" t="str">
        <f t="shared" si="3"/>
        <v/>
      </c>
      <c r="AB65" s="9"/>
      <c r="AC65" s="49"/>
      <c r="AD65" s="9"/>
      <c r="AF65" s="2"/>
      <c r="AI65" s="2"/>
      <c r="AM65" s="2"/>
      <c r="AN65" s="221" t="s">
        <v>48</v>
      </c>
      <c r="AO65" s="231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"/>
    </row>
    <row r="66" spans="1:72" ht="20.100000000000001" customHeight="1" thickTop="1" thickBot="1" x14ac:dyDescent="0.3">
      <c r="A66" s="97"/>
      <c r="B66" s="173" t="s">
        <v>32</v>
      </c>
      <c r="C66" s="198"/>
      <c r="D66" s="192" t="s">
        <v>149</v>
      </c>
      <c r="E66" s="174" t="s">
        <v>142</v>
      </c>
      <c r="F66" s="289"/>
      <c r="G66" s="99"/>
      <c r="H66" s="39"/>
      <c r="I66" s="43" t="str">
        <f t="shared" si="4"/>
        <v>**h**</v>
      </c>
      <c r="J66" s="22"/>
      <c r="K66" s="90"/>
      <c r="L66" s="34"/>
      <c r="M66" s="43" t="str">
        <f t="shared" si="5"/>
        <v>**h**</v>
      </c>
      <c r="N66" s="2"/>
      <c r="O66" s="31">
        <f t="shared" si="0"/>
        <v>0</v>
      </c>
      <c r="P66" s="9"/>
      <c r="Q66" s="69" t="str">
        <f t="shared" si="1"/>
        <v/>
      </c>
      <c r="R66" s="9"/>
      <c r="S66" s="44"/>
      <c r="T66" s="9"/>
      <c r="U66" s="92"/>
      <c r="V66" s="62"/>
      <c r="W66" s="43" t="str">
        <f t="shared" si="6"/>
        <v>**h**</v>
      </c>
      <c r="X66" s="2"/>
      <c r="Y66" s="32">
        <f t="shared" si="2"/>
        <v>0</v>
      </c>
      <c r="Z66" s="9"/>
      <c r="AA66" s="69" t="str">
        <f t="shared" si="3"/>
        <v/>
      </c>
      <c r="AB66" s="9"/>
      <c r="AC66" s="49"/>
      <c r="AD66" s="9"/>
      <c r="AF66" s="2"/>
      <c r="AI66" s="2"/>
      <c r="AM66" s="2"/>
      <c r="AN66" s="221" t="s">
        <v>49</v>
      </c>
      <c r="AO66" s="232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"/>
    </row>
    <row r="67" spans="1:72" ht="20.100000000000001" customHeight="1" thickTop="1" thickBot="1" x14ac:dyDescent="0.3">
      <c r="A67" s="97"/>
      <c r="B67" s="173" t="s">
        <v>53</v>
      </c>
      <c r="C67" s="198"/>
      <c r="D67" s="192" t="s">
        <v>149</v>
      </c>
      <c r="E67" s="174" t="s">
        <v>142</v>
      </c>
      <c r="F67" s="289"/>
      <c r="G67" s="99"/>
      <c r="H67" s="39"/>
      <c r="I67" s="43" t="str">
        <f t="shared" si="4"/>
        <v>**h**</v>
      </c>
      <c r="J67" s="22"/>
      <c r="K67" s="90"/>
      <c r="L67" s="34"/>
      <c r="M67" s="43" t="str">
        <f t="shared" si="5"/>
        <v>**h**</v>
      </c>
      <c r="N67" s="2"/>
      <c r="O67" s="31">
        <f t="shared" si="0"/>
        <v>0</v>
      </c>
      <c r="P67" s="9"/>
      <c r="Q67" s="69" t="str">
        <f t="shared" si="1"/>
        <v/>
      </c>
      <c r="R67" s="9"/>
      <c r="S67" s="44"/>
      <c r="T67" s="9"/>
      <c r="U67" s="93"/>
      <c r="V67" s="62"/>
      <c r="W67" s="43" t="str">
        <f t="shared" si="6"/>
        <v>**h**</v>
      </c>
      <c r="X67" s="2"/>
      <c r="Y67" s="32">
        <f t="shared" si="2"/>
        <v>0</v>
      </c>
      <c r="Z67" s="9"/>
      <c r="AA67" s="69" t="str">
        <f t="shared" si="3"/>
        <v/>
      </c>
      <c r="AB67" s="9"/>
      <c r="AC67" s="49"/>
      <c r="AD67" s="9"/>
      <c r="AF67" s="2"/>
      <c r="AI67" s="2"/>
      <c r="AM67" s="2"/>
      <c r="AN67" s="221" t="s">
        <v>50</v>
      </c>
      <c r="AO67" s="232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"/>
    </row>
    <row r="68" spans="1:72" ht="20.100000000000001" customHeight="1" thickTop="1" thickBot="1" x14ac:dyDescent="0.3">
      <c r="A68" s="97"/>
      <c r="B68" s="175" t="s">
        <v>85</v>
      </c>
      <c r="C68" s="199"/>
      <c r="D68" s="193"/>
      <c r="E68" s="176" t="s">
        <v>142</v>
      </c>
      <c r="F68" s="289"/>
      <c r="G68" s="99"/>
      <c r="H68" s="39"/>
      <c r="I68" s="43" t="str">
        <f t="shared" si="4"/>
        <v>**h**</v>
      </c>
      <c r="J68" s="22"/>
      <c r="K68" s="90"/>
      <c r="L68" s="34"/>
      <c r="M68" s="43" t="str">
        <f t="shared" si="5"/>
        <v>**h**</v>
      </c>
      <c r="N68" s="2"/>
      <c r="O68" s="31">
        <f t="shared" si="0"/>
        <v>0</v>
      </c>
      <c r="P68" s="9"/>
      <c r="Q68" s="69" t="str">
        <f t="shared" si="1"/>
        <v/>
      </c>
      <c r="R68" s="9"/>
      <c r="S68" s="44"/>
      <c r="T68" s="9"/>
      <c r="U68" s="93"/>
      <c r="V68" s="41"/>
      <c r="W68" s="43" t="str">
        <f t="shared" si="6"/>
        <v>**h**</v>
      </c>
      <c r="X68" s="2"/>
      <c r="Y68" s="32">
        <f t="shared" si="2"/>
        <v>0</v>
      </c>
      <c r="Z68" s="9"/>
      <c r="AA68" s="69" t="str">
        <f t="shared" si="3"/>
        <v/>
      </c>
      <c r="AB68" s="9"/>
      <c r="AC68" s="49"/>
      <c r="AD68" s="9"/>
      <c r="AF68" s="2"/>
      <c r="AI68" s="2"/>
      <c r="AM68" s="2"/>
      <c r="AN68" s="221" t="s">
        <v>51</v>
      </c>
      <c r="AO68" s="232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"/>
    </row>
    <row r="69" spans="1:72" ht="20.100000000000001" customHeight="1" thickTop="1" thickBot="1" x14ac:dyDescent="0.3">
      <c r="A69" s="97"/>
      <c r="B69" s="177" t="s">
        <v>84</v>
      </c>
      <c r="C69" s="197"/>
      <c r="D69" s="191" t="s">
        <v>145</v>
      </c>
      <c r="E69" s="178" t="s">
        <v>143</v>
      </c>
      <c r="F69" s="289"/>
      <c r="G69" s="99"/>
      <c r="H69" s="39"/>
      <c r="I69" s="43" t="str">
        <f t="shared" si="4"/>
        <v>**h**</v>
      </c>
      <c r="J69" s="22"/>
      <c r="K69" s="90"/>
      <c r="L69" s="34"/>
      <c r="M69" s="43" t="str">
        <f t="shared" si="5"/>
        <v>**h**</v>
      </c>
      <c r="N69" s="2"/>
      <c r="O69" s="31">
        <f t="shared" si="0"/>
        <v>0</v>
      </c>
      <c r="P69" s="9"/>
      <c r="Q69" s="69" t="str">
        <f t="shared" si="1"/>
        <v/>
      </c>
      <c r="R69" s="9"/>
      <c r="S69" s="44"/>
      <c r="T69" s="9"/>
      <c r="U69" s="93"/>
      <c r="V69" s="41"/>
      <c r="W69" s="43" t="str">
        <f t="shared" si="6"/>
        <v>**h**</v>
      </c>
      <c r="X69" s="2"/>
      <c r="Y69" s="32">
        <f t="shared" si="2"/>
        <v>0</v>
      </c>
      <c r="Z69" s="9"/>
      <c r="AA69" s="69" t="str">
        <f t="shared" si="3"/>
        <v/>
      </c>
      <c r="AB69" s="9"/>
      <c r="AC69" s="49"/>
      <c r="AD69" s="9"/>
      <c r="AF69" s="2"/>
      <c r="AI69" s="2"/>
      <c r="AM69" s="2"/>
      <c r="AN69" s="221" t="s">
        <v>86</v>
      </c>
      <c r="AO69" s="232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"/>
    </row>
    <row r="70" spans="1:72" ht="20.100000000000001" customHeight="1" thickTop="1" thickBot="1" x14ac:dyDescent="0.3">
      <c r="A70" s="97"/>
      <c r="B70" s="179" t="s">
        <v>45</v>
      </c>
      <c r="C70" s="198"/>
      <c r="D70" s="192" t="s">
        <v>145</v>
      </c>
      <c r="E70" s="180" t="s">
        <v>143</v>
      </c>
      <c r="F70" s="289"/>
      <c r="G70" s="99"/>
      <c r="H70" s="39"/>
      <c r="I70" s="43" t="str">
        <f t="shared" si="4"/>
        <v>**h**</v>
      </c>
      <c r="J70" s="22"/>
      <c r="K70" s="90"/>
      <c r="L70" s="34"/>
      <c r="M70" s="43" t="str">
        <f t="shared" si="5"/>
        <v>**h**</v>
      </c>
      <c r="N70" s="2"/>
      <c r="O70" s="31">
        <f t="shared" si="0"/>
        <v>0</v>
      </c>
      <c r="P70" s="9"/>
      <c r="Q70" s="69" t="str">
        <f t="shared" si="1"/>
        <v/>
      </c>
      <c r="R70" s="9"/>
      <c r="S70" s="44"/>
      <c r="T70" s="9"/>
      <c r="U70" s="93"/>
      <c r="V70" s="62"/>
      <c r="W70" s="43" t="str">
        <f t="shared" si="6"/>
        <v>**h**</v>
      </c>
      <c r="X70" s="2"/>
      <c r="Y70" s="32">
        <f t="shared" si="2"/>
        <v>0</v>
      </c>
      <c r="Z70" s="9"/>
      <c r="AA70" s="69" t="str">
        <f t="shared" si="3"/>
        <v/>
      </c>
      <c r="AB70" s="9"/>
      <c r="AC70" s="49"/>
      <c r="AD70" s="9"/>
      <c r="AF70" s="2"/>
      <c r="AI70" s="2"/>
      <c r="AM70" s="2"/>
      <c r="AN70" s="221" t="s">
        <v>53</v>
      </c>
      <c r="AO70" s="232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"/>
    </row>
    <row r="71" spans="1:72" ht="20.100000000000001" customHeight="1" thickTop="1" thickBot="1" x14ac:dyDescent="0.3">
      <c r="A71" s="97"/>
      <c r="B71" s="179" t="s">
        <v>54</v>
      </c>
      <c r="C71" s="198"/>
      <c r="D71" s="192" t="s">
        <v>145</v>
      </c>
      <c r="E71" s="180" t="s">
        <v>143</v>
      </c>
      <c r="F71" s="289"/>
      <c r="G71" s="99"/>
      <c r="H71" s="39"/>
      <c r="I71" s="43" t="str">
        <f t="shared" si="4"/>
        <v>**h**</v>
      </c>
      <c r="J71" s="22"/>
      <c r="K71" s="90"/>
      <c r="L71" s="34"/>
      <c r="M71" s="43" t="str">
        <f t="shared" si="5"/>
        <v>**h**</v>
      </c>
      <c r="N71" s="2"/>
      <c r="O71" s="31">
        <f t="shared" si="0"/>
        <v>0</v>
      </c>
      <c r="P71" s="9"/>
      <c r="Q71" s="69" t="str">
        <f t="shared" si="1"/>
        <v/>
      </c>
      <c r="R71" s="9"/>
      <c r="S71" s="44"/>
      <c r="T71" s="9"/>
      <c r="U71" s="93"/>
      <c r="V71" s="62"/>
      <c r="W71" s="43" t="str">
        <f t="shared" si="6"/>
        <v>**h**</v>
      </c>
      <c r="X71" s="2"/>
      <c r="Y71" s="32">
        <f t="shared" si="2"/>
        <v>0</v>
      </c>
      <c r="Z71" s="9"/>
      <c r="AA71" s="69" t="str">
        <f t="shared" si="3"/>
        <v/>
      </c>
      <c r="AB71" s="9"/>
      <c r="AC71" s="49"/>
      <c r="AD71" s="9"/>
      <c r="AF71" s="2"/>
      <c r="AI71" s="2"/>
      <c r="AM71" s="2"/>
      <c r="AN71" s="221" t="s">
        <v>54</v>
      </c>
      <c r="AO71" s="232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"/>
    </row>
    <row r="72" spans="1:72" ht="20.100000000000001" customHeight="1" thickTop="1" thickBot="1" x14ac:dyDescent="0.3">
      <c r="A72" s="97"/>
      <c r="B72" s="179" t="s">
        <v>41</v>
      </c>
      <c r="C72" s="198"/>
      <c r="D72" s="192" t="s">
        <v>146</v>
      </c>
      <c r="E72" s="180" t="s">
        <v>143</v>
      </c>
      <c r="F72" s="289"/>
      <c r="G72" s="99"/>
      <c r="H72" s="39"/>
      <c r="I72" s="43" t="str">
        <f t="shared" si="4"/>
        <v>**h**</v>
      </c>
      <c r="J72" s="22"/>
      <c r="K72" s="90"/>
      <c r="L72" s="34"/>
      <c r="M72" s="43" t="str">
        <f t="shared" si="5"/>
        <v>**h**</v>
      </c>
      <c r="N72" s="2"/>
      <c r="O72" s="31">
        <f t="shared" si="0"/>
        <v>0</v>
      </c>
      <c r="P72" s="9"/>
      <c r="Q72" s="69" t="str">
        <f t="shared" si="1"/>
        <v/>
      </c>
      <c r="R72" s="9"/>
      <c r="S72" s="44"/>
      <c r="T72" s="9"/>
      <c r="U72" s="93"/>
      <c r="V72" s="62"/>
      <c r="W72" s="43" t="str">
        <f t="shared" si="6"/>
        <v>**h**</v>
      </c>
      <c r="X72" s="2"/>
      <c r="Y72" s="32">
        <f t="shared" si="2"/>
        <v>0</v>
      </c>
      <c r="Z72" s="9"/>
      <c r="AA72" s="69" t="str">
        <f t="shared" si="3"/>
        <v/>
      </c>
      <c r="AB72" s="9"/>
      <c r="AC72" s="49"/>
      <c r="AD72" s="9"/>
      <c r="AF72" s="2"/>
      <c r="AI72" s="2"/>
      <c r="AM72" s="2"/>
      <c r="AN72" s="221" t="s">
        <v>55</v>
      </c>
      <c r="AO72" s="232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"/>
    </row>
    <row r="73" spans="1:72" ht="20.100000000000001" customHeight="1" thickTop="1" thickBot="1" x14ac:dyDescent="0.3">
      <c r="A73" s="97"/>
      <c r="B73" s="179" t="s">
        <v>69</v>
      </c>
      <c r="C73" s="198"/>
      <c r="D73" s="192" t="s">
        <v>146</v>
      </c>
      <c r="E73" s="180" t="s">
        <v>143</v>
      </c>
      <c r="F73" s="289"/>
      <c r="G73" s="99"/>
      <c r="H73" s="39"/>
      <c r="I73" s="43" t="str">
        <f t="shared" si="4"/>
        <v>**h**</v>
      </c>
      <c r="J73" s="22"/>
      <c r="K73" s="90"/>
      <c r="L73" s="34"/>
      <c r="M73" s="43" t="str">
        <f t="shared" si="5"/>
        <v>**h**</v>
      </c>
      <c r="N73" s="2"/>
      <c r="O73" s="31">
        <f t="shared" si="0"/>
        <v>0</v>
      </c>
      <c r="P73" s="9"/>
      <c r="Q73" s="69" t="str">
        <f t="shared" si="1"/>
        <v/>
      </c>
      <c r="R73" s="9"/>
      <c r="S73" s="44"/>
      <c r="T73" s="9"/>
      <c r="U73" s="92"/>
      <c r="V73" s="41"/>
      <c r="W73" s="43" t="str">
        <f t="shared" si="6"/>
        <v>**h**</v>
      </c>
      <c r="X73" s="2"/>
      <c r="Y73" s="32">
        <f t="shared" si="2"/>
        <v>0</v>
      </c>
      <c r="Z73" s="9"/>
      <c r="AA73" s="69" t="str">
        <f t="shared" si="3"/>
        <v/>
      </c>
      <c r="AB73" s="9"/>
      <c r="AC73" s="49"/>
      <c r="AD73" s="9"/>
      <c r="AF73" s="2"/>
      <c r="AI73" s="2"/>
      <c r="AM73" s="2"/>
      <c r="AN73" s="221" t="s">
        <v>57</v>
      </c>
      <c r="AO73" s="232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"/>
    </row>
    <row r="74" spans="1:72" ht="20.100000000000001" customHeight="1" thickTop="1" thickBot="1" x14ac:dyDescent="0.3">
      <c r="A74" s="97"/>
      <c r="B74" s="179" t="s">
        <v>25</v>
      </c>
      <c r="C74" s="198"/>
      <c r="D74" s="192" t="s">
        <v>147</v>
      </c>
      <c r="E74" s="180" t="s">
        <v>143</v>
      </c>
      <c r="F74" s="289"/>
      <c r="G74" s="99"/>
      <c r="H74" s="39"/>
      <c r="I74" s="43" t="str">
        <f t="shared" si="4"/>
        <v>**h**</v>
      </c>
      <c r="J74" s="22"/>
      <c r="K74" s="90"/>
      <c r="L74" s="34"/>
      <c r="M74" s="43" t="str">
        <f t="shared" si="5"/>
        <v>**h**</v>
      </c>
      <c r="N74" s="2"/>
      <c r="O74" s="31">
        <f t="shared" si="0"/>
        <v>0</v>
      </c>
      <c r="P74" s="9"/>
      <c r="Q74" s="69" t="str">
        <f t="shared" si="1"/>
        <v/>
      </c>
      <c r="R74" s="9"/>
      <c r="S74" s="44"/>
      <c r="T74" s="9"/>
      <c r="U74" s="92"/>
      <c r="V74" s="62"/>
      <c r="W74" s="43" t="str">
        <f t="shared" si="6"/>
        <v>**h**</v>
      </c>
      <c r="X74" s="2"/>
      <c r="Y74" s="32">
        <f t="shared" si="2"/>
        <v>0</v>
      </c>
      <c r="Z74" s="9"/>
      <c r="AA74" s="69" t="str">
        <f t="shared" si="3"/>
        <v/>
      </c>
      <c r="AB74" s="9"/>
      <c r="AC74" s="49"/>
      <c r="AD74" s="9"/>
      <c r="AF74" s="2"/>
      <c r="AI74" s="2"/>
      <c r="AM74" s="2"/>
      <c r="AN74" s="221" t="s">
        <v>58</v>
      </c>
      <c r="AO74" s="232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"/>
    </row>
    <row r="75" spans="1:72" ht="20.100000000000001" customHeight="1" thickTop="1" thickBot="1" x14ac:dyDescent="0.3">
      <c r="A75" s="97"/>
      <c r="B75" s="179" t="s">
        <v>38</v>
      </c>
      <c r="C75" s="198"/>
      <c r="D75" s="192" t="s">
        <v>147</v>
      </c>
      <c r="E75" s="180" t="s">
        <v>143</v>
      </c>
      <c r="F75" s="289"/>
      <c r="G75" s="99"/>
      <c r="H75" s="39"/>
      <c r="I75" s="43" t="str">
        <f t="shared" si="4"/>
        <v>**h**</v>
      </c>
      <c r="J75" s="22"/>
      <c r="K75" s="90"/>
      <c r="L75" s="34"/>
      <c r="M75" s="43" t="str">
        <f t="shared" si="5"/>
        <v>**h**</v>
      </c>
      <c r="N75" s="2"/>
      <c r="O75" s="31">
        <f t="shared" si="0"/>
        <v>0</v>
      </c>
      <c r="P75" s="9"/>
      <c r="Q75" s="69" t="str">
        <f t="shared" si="1"/>
        <v/>
      </c>
      <c r="R75" s="9"/>
      <c r="S75" s="44"/>
      <c r="T75" s="9"/>
      <c r="U75" s="93"/>
      <c r="V75" s="62"/>
      <c r="W75" s="43" t="str">
        <f t="shared" si="6"/>
        <v>**h**</v>
      </c>
      <c r="X75" s="2"/>
      <c r="Y75" s="32">
        <f t="shared" si="2"/>
        <v>0</v>
      </c>
      <c r="Z75" s="9"/>
      <c r="AA75" s="69" t="str">
        <f t="shared" si="3"/>
        <v/>
      </c>
      <c r="AB75" s="9"/>
      <c r="AC75" s="49"/>
      <c r="AD75" s="9"/>
      <c r="AF75" s="2"/>
      <c r="AI75" s="2"/>
      <c r="AM75" s="2"/>
      <c r="AN75" s="221" t="s">
        <v>59</v>
      </c>
      <c r="AO75" s="232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"/>
    </row>
    <row r="76" spans="1:72" ht="20.100000000000001" customHeight="1" thickTop="1" thickBot="1" x14ac:dyDescent="0.3">
      <c r="A76" s="97"/>
      <c r="B76" s="179" t="s">
        <v>68</v>
      </c>
      <c r="C76" s="198"/>
      <c r="D76" s="192" t="s">
        <v>147</v>
      </c>
      <c r="E76" s="180" t="s">
        <v>143</v>
      </c>
      <c r="F76" s="289"/>
      <c r="G76" s="99"/>
      <c r="H76" s="39"/>
      <c r="I76" s="43" t="str">
        <f t="shared" si="4"/>
        <v>**h**</v>
      </c>
      <c r="J76" s="22"/>
      <c r="K76" s="90"/>
      <c r="L76" s="34"/>
      <c r="M76" s="43" t="str">
        <f t="shared" si="5"/>
        <v>**h**</v>
      </c>
      <c r="N76" s="2"/>
      <c r="O76" s="31">
        <f t="shared" si="0"/>
        <v>0</v>
      </c>
      <c r="P76" s="9"/>
      <c r="Q76" s="69" t="str">
        <f t="shared" ref="Q76:Q110" si="10">IF(O76&lt;-100000,"faut m'expliquer!","")</f>
        <v/>
      </c>
      <c r="R76" s="9"/>
      <c r="S76" s="44"/>
      <c r="T76" s="9"/>
      <c r="U76" s="93"/>
      <c r="V76" s="62"/>
      <c r="W76" s="43" t="str">
        <f t="shared" si="6"/>
        <v>**h**</v>
      </c>
      <c r="X76" s="2"/>
      <c r="Y76" s="32">
        <f t="shared" ref="Y76:Y115" si="11">V76-L76</f>
        <v>0</v>
      </c>
      <c r="Z76" s="9"/>
      <c r="AA76" s="69" t="str">
        <f t="shared" ref="AA76:AA100" si="12">IF(Y76&lt;-100000,"faut m'expliquer!","")</f>
        <v/>
      </c>
      <c r="AB76" s="9"/>
      <c r="AC76" s="49"/>
      <c r="AD76" s="9"/>
      <c r="AF76" s="2"/>
      <c r="AI76" s="2"/>
      <c r="AM76" s="2"/>
      <c r="AN76" s="221" t="s">
        <v>60</v>
      </c>
      <c r="AO76" s="232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"/>
    </row>
    <row r="77" spans="1:72" ht="20.100000000000001" customHeight="1" thickTop="1" thickBot="1" x14ac:dyDescent="0.3">
      <c r="A77" s="97"/>
      <c r="B77" s="179" t="s">
        <v>46</v>
      </c>
      <c r="C77" s="198"/>
      <c r="D77" s="192" t="s">
        <v>148</v>
      </c>
      <c r="E77" s="180" t="s">
        <v>143</v>
      </c>
      <c r="F77" s="289"/>
      <c r="G77" s="99"/>
      <c r="H77" s="39"/>
      <c r="I77" s="43" t="str">
        <f t="shared" ref="I77:I115" si="13">I76</f>
        <v>**h**</v>
      </c>
      <c r="J77" s="22"/>
      <c r="K77" s="90"/>
      <c r="L77" s="34"/>
      <c r="M77" s="43" t="str">
        <f t="shared" ref="M77:M115" si="14">M76</f>
        <v>**h**</v>
      </c>
      <c r="N77" s="2"/>
      <c r="O77" s="31">
        <f t="shared" ref="O77:O107" si="15">L77-H77</f>
        <v>0</v>
      </c>
      <c r="P77" s="9"/>
      <c r="Q77" s="69" t="str">
        <f t="shared" si="10"/>
        <v/>
      </c>
      <c r="R77" s="9"/>
      <c r="S77" s="44"/>
      <c r="T77" s="9"/>
      <c r="U77" s="93"/>
      <c r="V77" s="41"/>
      <c r="W77" s="43" t="str">
        <f t="shared" ref="W77:W115" si="16">W76</f>
        <v>**h**</v>
      </c>
      <c r="X77" s="2"/>
      <c r="Y77" s="32">
        <f t="shared" si="11"/>
        <v>0</v>
      </c>
      <c r="Z77" s="9"/>
      <c r="AA77" s="69" t="str">
        <f t="shared" si="12"/>
        <v/>
      </c>
      <c r="AB77" s="9"/>
      <c r="AC77" s="49"/>
      <c r="AD77" s="9"/>
      <c r="AF77" s="2"/>
      <c r="AI77" s="2"/>
      <c r="AM77" s="2"/>
      <c r="AN77" s="221" t="s">
        <v>61</v>
      </c>
      <c r="AO77" s="232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"/>
    </row>
    <row r="78" spans="1:72" ht="20.100000000000001" customHeight="1" thickTop="1" thickBot="1" x14ac:dyDescent="0.3">
      <c r="A78" s="97"/>
      <c r="B78" s="179" t="s">
        <v>63</v>
      </c>
      <c r="C78" s="198"/>
      <c r="D78" s="192" t="s">
        <v>148</v>
      </c>
      <c r="E78" s="180" t="s">
        <v>143</v>
      </c>
      <c r="F78" s="289"/>
      <c r="G78" s="99"/>
      <c r="H78" s="39"/>
      <c r="I78" s="43" t="str">
        <f t="shared" si="13"/>
        <v>**h**</v>
      </c>
      <c r="J78" s="22"/>
      <c r="K78" s="90"/>
      <c r="L78" s="34"/>
      <c r="M78" s="43" t="str">
        <f t="shared" si="14"/>
        <v>**h**</v>
      </c>
      <c r="N78" s="2"/>
      <c r="O78" s="31">
        <f t="shared" si="15"/>
        <v>0</v>
      </c>
      <c r="P78" s="9"/>
      <c r="Q78" s="69" t="str">
        <f t="shared" si="10"/>
        <v/>
      </c>
      <c r="R78" s="9"/>
      <c r="S78" s="44"/>
      <c r="T78" s="9"/>
      <c r="U78" s="93"/>
      <c r="V78" s="62"/>
      <c r="W78" s="43" t="str">
        <f t="shared" si="16"/>
        <v>**h**</v>
      </c>
      <c r="X78" s="2"/>
      <c r="Y78" s="32">
        <f t="shared" si="11"/>
        <v>0</v>
      </c>
      <c r="Z78" s="9"/>
      <c r="AA78" s="69" t="str">
        <f t="shared" si="12"/>
        <v/>
      </c>
      <c r="AB78" s="9"/>
      <c r="AC78" s="49"/>
      <c r="AD78" s="9"/>
      <c r="AF78" s="2"/>
      <c r="AG78" s="213"/>
      <c r="AH78" s="209"/>
      <c r="AI78" s="2"/>
      <c r="AM78" s="2"/>
      <c r="AN78" s="221" t="s">
        <v>62</v>
      </c>
      <c r="AO78" s="232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"/>
    </row>
    <row r="79" spans="1:72" ht="20.100000000000001" customHeight="1" thickTop="1" thickBot="1" x14ac:dyDescent="0.3">
      <c r="A79" s="97"/>
      <c r="B79" s="179" t="s">
        <v>66</v>
      </c>
      <c r="C79" s="198"/>
      <c r="D79" s="192" t="s">
        <v>148</v>
      </c>
      <c r="E79" s="180" t="s">
        <v>143</v>
      </c>
      <c r="F79" s="289"/>
      <c r="G79" s="99"/>
      <c r="H79" s="39"/>
      <c r="I79" s="43" t="str">
        <f t="shared" si="13"/>
        <v>**h**</v>
      </c>
      <c r="J79" s="22"/>
      <c r="K79" s="90"/>
      <c r="L79" s="34"/>
      <c r="M79" s="43" t="str">
        <f t="shared" si="14"/>
        <v>**h**</v>
      </c>
      <c r="N79" s="2"/>
      <c r="O79" s="31">
        <f t="shared" si="15"/>
        <v>0</v>
      </c>
      <c r="P79" s="9"/>
      <c r="Q79" s="69" t="str">
        <f t="shared" si="10"/>
        <v/>
      </c>
      <c r="R79" s="9"/>
      <c r="S79" s="44"/>
      <c r="T79" s="9"/>
      <c r="U79" s="92"/>
      <c r="V79" s="41"/>
      <c r="W79" s="43" t="str">
        <f t="shared" si="16"/>
        <v>**h**</v>
      </c>
      <c r="X79" s="2"/>
      <c r="Y79" s="32">
        <f t="shared" si="11"/>
        <v>0</v>
      </c>
      <c r="Z79" s="9"/>
      <c r="AA79" s="69" t="str">
        <f t="shared" si="12"/>
        <v/>
      </c>
      <c r="AB79" s="9"/>
      <c r="AC79" s="49"/>
      <c r="AD79" s="9"/>
      <c r="AF79" s="2"/>
      <c r="AG79" s="213"/>
      <c r="AH79" s="209"/>
      <c r="AI79" s="2"/>
      <c r="AM79" s="2"/>
      <c r="AN79" s="221" t="s">
        <v>63</v>
      </c>
      <c r="AO79" s="232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"/>
    </row>
    <row r="80" spans="1:72" ht="20.100000000000001" customHeight="1" thickTop="1" thickBot="1" x14ac:dyDescent="0.3">
      <c r="A80" s="97"/>
      <c r="B80" s="179" t="s">
        <v>18</v>
      </c>
      <c r="C80" s="198"/>
      <c r="D80" s="192" t="s">
        <v>149</v>
      </c>
      <c r="E80" s="180" t="s">
        <v>143</v>
      </c>
      <c r="F80" s="289"/>
      <c r="G80" s="99"/>
      <c r="H80" s="39"/>
      <c r="I80" s="43" t="str">
        <f t="shared" si="13"/>
        <v>**h**</v>
      </c>
      <c r="J80" s="22"/>
      <c r="K80" s="90"/>
      <c r="L80" s="34"/>
      <c r="M80" s="43" t="str">
        <f t="shared" si="14"/>
        <v>**h**</v>
      </c>
      <c r="N80" s="2"/>
      <c r="O80" s="31">
        <f t="shared" si="15"/>
        <v>0</v>
      </c>
      <c r="P80" s="9"/>
      <c r="Q80" s="69" t="str">
        <f t="shared" si="10"/>
        <v/>
      </c>
      <c r="R80" s="9"/>
      <c r="S80" s="44"/>
      <c r="T80" s="9"/>
      <c r="U80" s="93"/>
      <c r="V80" s="62"/>
      <c r="W80" s="43" t="str">
        <f t="shared" si="16"/>
        <v>**h**</v>
      </c>
      <c r="X80" s="2"/>
      <c r="Y80" s="32">
        <f t="shared" si="11"/>
        <v>0</v>
      </c>
      <c r="Z80" s="9"/>
      <c r="AA80" s="69" t="str">
        <f t="shared" si="12"/>
        <v/>
      </c>
      <c r="AB80" s="9"/>
      <c r="AC80" s="49"/>
      <c r="AD80" s="9"/>
      <c r="AF80" s="2"/>
      <c r="AG80" s="213"/>
      <c r="AH80" s="209"/>
      <c r="AI80" s="2"/>
      <c r="AM80" s="2"/>
      <c r="AN80" s="221" t="s">
        <v>64</v>
      </c>
      <c r="AO80" s="232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"/>
    </row>
    <row r="81" spans="1:72" ht="20.100000000000001" customHeight="1" thickTop="1" thickBot="1" x14ac:dyDescent="0.3">
      <c r="A81" s="97"/>
      <c r="B81" s="179" t="s">
        <v>51</v>
      </c>
      <c r="C81" s="198"/>
      <c r="D81" s="192" t="s">
        <v>149</v>
      </c>
      <c r="E81" s="180" t="s">
        <v>143</v>
      </c>
      <c r="F81" s="289"/>
      <c r="G81" s="99"/>
      <c r="H81" s="39"/>
      <c r="I81" s="43" t="str">
        <f t="shared" si="13"/>
        <v>**h**</v>
      </c>
      <c r="J81" s="22"/>
      <c r="K81" s="90"/>
      <c r="L81" s="34"/>
      <c r="M81" s="43" t="str">
        <f t="shared" si="14"/>
        <v>**h**</v>
      </c>
      <c r="N81" s="2"/>
      <c r="O81" s="31">
        <f t="shared" si="15"/>
        <v>0</v>
      </c>
      <c r="P81" s="9"/>
      <c r="Q81" s="69" t="str">
        <f t="shared" si="10"/>
        <v/>
      </c>
      <c r="R81" s="9"/>
      <c r="S81" s="44"/>
      <c r="T81" s="9"/>
      <c r="U81" s="93"/>
      <c r="V81" s="62"/>
      <c r="W81" s="43" t="str">
        <f t="shared" si="16"/>
        <v>**h**</v>
      </c>
      <c r="X81" s="2"/>
      <c r="Y81" s="32">
        <f t="shared" si="11"/>
        <v>0</v>
      </c>
      <c r="Z81" s="9"/>
      <c r="AA81" s="69" t="str">
        <f t="shared" si="12"/>
        <v/>
      </c>
      <c r="AB81" s="9"/>
      <c r="AC81" s="49"/>
      <c r="AD81" s="9"/>
      <c r="AF81" s="2"/>
      <c r="AG81" s="213"/>
      <c r="AH81" s="209"/>
      <c r="AI81" s="2"/>
      <c r="AM81" s="2"/>
      <c r="AN81" s="221" t="s">
        <v>65</v>
      </c>
      <c r="AO81" s="232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"/>
    </row>
    <row r="82" spans="1:72" ht="20.100000000000001" customHeight="1" thickTop="1" thickBot="1" x14ac:dyDescent="0.3">
      <c r="A82" s="97"/>
      <c r="B82" s="179" t="s">
        <v>77</v>
      </c>
      <c r="C82" s="198"/>
      <c r="D82" s="192" t="s">
        <v>149</v>
      </c>
      <c r="E82" s="180" t="s">
        <v>143</v>
      </c>
      <c r="F82" s="289"/>
      <c r="G82" s="99"/>
      <c r="H82" s="39"/>
      <c r="I82" s="43" t="str">
        <f t="shared" si="13"/>
        <v>**h**</v>
      </c>
      <c r="J82" s="22"/>
      <c r="K82" s="90"/>
      <c r="L82" s="34"/>
      <c r="M82" s="43" t="str">
        <f t="shared" si="14"/>
        <v>**h**</v>
      </c>
      <c r="N82" s="2"/>
      <c r="O82" s="31">
        <f t="shared" si="15"/>
        <v>0</v>
      </c>
      <c r="P82" s="9"/>
      <c r="Q82" s="69" t="str">
        <f t="shared" si="10"/>
        <v/>
      </c>
      <c r="R82" s="9"/>
      <c r="S82" s="44"/>
      <c r="T82" s="9"/>
      <c r="U82" s="93"/>
      <c r="V82" s="41"/>
      <c r="W82" s="43" t="str">
        <f t="shared" si="16"/>
        <v>**h**</v>
      </c>
      <c r="X82" s="2"/>
      <c r="Y82" s="32">
        <f t="shared" si="11"/>
        <v>0</v>
      </c>
      <c r="Z82" s="9"/>
      <c r="AA82" s="69" t="str">
        <f t="shared" si="12"/>
        <v/>
      </c>
      <c r="AB82" s="9"/>
      <c r="AC82" s="49"/>
      <c r="AD82" s="9"/>
      <c r="AF82" s="2"/>
      <c r="AG82" s="213"/>
      <c r="AH82" s="209"/>
      <c r="AI82" s="2"/>
      <c r="AM82" s="2"/>
      <c r="AN82" s="221" t="s">
        <v>66</v>
      </c>
      <c r="AO82" s="226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"/>
    </row>
    <row r="83" spans="1:72" ht="20.100000000000001" customHeight="1" thickTop="1" thickBot="1" x14ac:dyDescent="0.3">
      <c r="A83" s="97"/>
      <c r="B83" s="179" t="s">
        <v>11</v>
      </c>
      <c r="C83" s="198"/>
      <c r="D83" s="192"/>
      <c r="E83" s="180" t="s">
        <v>143</v>
      </c>
      <c r="F83" s="289"/>
      <c r="G83" s="99"/>
      <c r="H83" s="39"/>
      <c r="I83" s="43" t="str">
        <f t="shared" si="13"/>
        <v>**h**</v>
      </c>
      <c r="J83" s="22"/>
      <c r="K83" s="90"/>
      <c r="L83" s="34"/>
      <c r="M83" s="43" t="str">
        <f t="shared" si="14"/>
        <v>**h**</v>
      </c>
      <c r="N83" s="2"/>
      <c r="O83" s="31">
        <f t="shared" si="15"/>
        <v>0</v>
      </c>
      <c r="P83" s="9"/>
      <c r="Q83" s="69" t="str">
        <f t="shared" si="10"/>
        <v/>
      </c>
      <c r="R83" s="9"/>
      <c r="S83" s="44"/>
      <c r="T83" s="9"/>
      <c r="U83" s="93"/>
      <c r="V83" s="62"/>
      <c r="W83" s="43" t="str">
        <f t="shared" si="16"/>
        <v>**h**</v>
      </c>
      <c r="X83" s="2"/>
      <c r="Y83" s="32">
        <f t="shared" si="11"/>
        <v>0</v>
      </c>
      <c r="Z83" s="9"/>
      <c r="AA83" s="69" t="str">
        <f t="shared" si="12"/>
        <v/>
      </c>
      <c r="AB83" s="9"/>
      <c r="AC83" s="49"/>
      <c r="AD83" s="9"/>
      <c r="AF83" s="2"/>
      <c r="AG83" s="213"/>
      <c r="AH83" s="209"/>
      <c r="AI83" s="2"/>
      <c r="AM83" s="2"/>
      <c r="AN83" s="221" t="s">
        <v>67</v>
      </c>
      <c r="AO83" s="226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"/>
    </row>
    <row r="84" spans="1:72" ht="20.100000000000001" customHeight="1" thickTop="1" thickBot="1" x14ac:dyDescent="0.3">
      <c r="A84" s="97"/>
      <c r="B84" s="181" t="s">
        <v>16</v>
      </c>
      <c r="C84" s="199"/>
      <c r="D84" s="193"/>
      <c r="E84" s="182" t="s">
        <v>143</v>
      </c>
      <c r="F84" s="289"/>
      <c r="G84" s="99"/>
      <c r="H84" s="39"/>
      <c r="I84" s="43" t="str">
        <f t="shared" si="13"/>
        <v>**h**</v>
      </c>
      <c r="J84" s="22"/>
      <c r="K84" s="90"/>
      <c r="L84" s="34"/>
      <c r="M84" s="43" t="str">
        <f t="shared" si="14"/>
        <v>**h**</v>
      </c>
      <c r="N84" s="2"/>
      <c r="O84" s="31">
        <f t="shared" si="15"/>
        <v>0</v>
      </c>
      <c r="P84" s="9"/>
      <c r="Q84" s="69" t="str">
        <f t="shared" si="10"/>
        <v/>
      </c>
      <c r="R84" s="9"/>
      <c r="S84" s="44"/>
      <c r="T84" s="9"/>
      <c r="U84" s="92"/>
      <c r="V84" s="62"/>
      <c r="W84" s="43" t="str">
        <f t="shared" si="16"/>
        <v>**h**</v>
      </c>
      <c r="X84" s="2"/>
      <c r="Y84" s="32">
        <f t="shared" si="11"/>
        <v>0</v>
      </c>
      <c r="Z84" s="9"/>
      <c r="AA84" s="69" t="str">
        <f t="shared" si="12"/>
        <v/>
      </c>
      <c r="AB84" s="9"/>
      <c r="AC84" s="49"/>
      <c r="AD84" s="9"/>
      <c r="AF84" s="2"/>
      <c r="AG84" s="213"/>
      <c r="AH84" s="209"/>
      <c r="AI84" s="2"/>
      <c r="AM84" s="2"/>
      <c r="AN84" s="221" t="s">
        <v>68</v>
      </c>
      <c r="AO84" s="226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"/>
    </row>
    <row r="85" spans="1:72" ht="20.100000000000001" customHeight="1" thickTop="1" thickBot="1" x14ac:dyDescent="0.3">
      <c r="A85" s="97"/>
      <c r="B85" s="183" t="s">
        <v>22</v>
      </c>
      <c r="C85" s="197"/>
      <c r="D85" s="191" t="s">
        <v>145</v>
      </c>
      <c r="E85" s="184" t="s">
        <v>144</v>
      </c>
      <c r="F85" s="289"/>
      <c r="G85" s="99"/>
      <c r="H85" s="39"/>
      <c r="I85" s="43" t="str">
        <f t="shared" si="13"/>
        <v>**h**</v>
      </c>
      <c r="J85" s="22"/>
      <c r="K85" s="90"/>
      <c r="L85" s="34"/>
      <c r="M85" s="43" t="str">
        <f t="shared" si="14"/>
        <v>**h**</v>
      </c>
      <c r="N85" s="2"/>
      <c r="O85" s="31">
        <f t="shared" si="15"/>
        <v>0</v>
      </c>
      <c r="P85" s="9"/>
      <c r="Q85" s="69" t="str">
        <f t="shared" si="10"/>
        <v/>
      </c>
      <c r="R85" s="9"/>
      <c r="S85" s="44"/>
      <c r="T85" s="9"/>
      <c r="U85" s="93"/>
      <c r="V85" s="62"/>
      <c r="W85" s="43" t="str">
        <f t="shared" si="16"/>
        <v>**h**</v>
      </c>
      <c r="X85" s="2"/>
      <c r="Y85" s="32">
        <f t="shared" si="11"/>
        <v>0</v>
      </c>
      <c r="Z85" s="9"/>
      <c r="AA85" s="69" t="str">
        <f t="shared" si="12"/>
        <v/>
      </c>
      <c r="AB85" s="9"/>
      <c r="AC85" s="49"/>
      <c r="AD85" s="9"/>
      <c r="AF85" s="2"/>
      <c r="AG85" s="213"/>
      <c r="AH85" s="209"/>
      <c r="AI85" s="2"/>
      <c r="AM85" s="2"/>
      <c r="AN85" s="221" t="s">
        <v>69</v>
      </c>
      <c r="AO85" s="226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"/>
    </row>
    <row r="86" spans="1:72" ht="20.100000000000001" customHeight="1" thickTop="1" thickBot="1" x14ac:dyDescent="0.3">
      <c r="A86" s="97"/>
      <c r="B86" s="185" t="s">
        <v>3</v>
      </c>
      <c r="C86" s="198"/>
      <c r="D86" s="192" t="s">
        <v>146</v>
      </c>
      <c r="E86" s="186" t="s">
        <v>144</v>
      </c>
      <c r="F86" s="289"/>
      <c r="G86" s="99"/>
      <c r="H86" s="39"/>
      <c r="I86" s="43" t="str">
        <f t="shared" si="13"/>
        <v>**h**</v>
      </c>
      <c r="J86" s="22"/>
      <c r="K86" s="90"/>
      <c r="L86" s="34"/>
      <c r="M86" s="43" t="str">
        <f t="shared" si="14"/>
        <v>**h**</v>
      </c>
      <c r="N86" s="2"/>
      <c r="O86" s="31">
        <f t="shared" si="15"/>
        <v>0</v>
      </c>
      <c r="P86" s="9"/>
      <c r="Q86" s="69" t="str">
        <f t="shared" si="10"/>
        <v/>
      </c>
      <c r="R86" s="9"/>
      <c r="S86" s="44"/>
      <c r="T86" s="9"/>
      <c r="U86" s="93"/>
      <c r="V86" s="62"/>
      <c r="W86" s="43" t="str">
        <f t="shared" si="16"/>
        <v>**h**</v>
      </c>
      <c r="X86" s="2"/>
      <c r="Y86" s="32">
        <f t="shared" si="11"/>
        <v>0</v>
      </c>
      <c r="Z86" s="9"/>
      <c r="AA86" s="69" t="str">
        <f t="shared" si="12"/>
        <v/>
      </c>
      <c r="AB86" s="9"/>
      <c r="AC86" s="49"/>
      <c r="AD86" s="9"/>
      <c r="AF86" s="2"/>
      <c r="AG86" s="213"/>
      <c r="AH86" s="209"/>
      <c r="AI86" s="2"/>
      <c r="AM86" s="2"/>
      <c r="AN86" s="221" t="s">
        <v>70</v>
      </c>
      <c r="AO86" s="226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"/>
    </row>
    <row r="87" spans="1:72" ht="20.100000000000001" customHeight="1" thickTop="1" thickBot="1" x14ac:dyDescent="0.3">
      <c r="A87" s="97"/>
      <c r="B87" s="185" t="s">
        <v>35</v>
      </c>
      <c r="C87" s="198"/>
      <c r="D87" s="192" t="s">
        <v>147</v>
      </c>
      <c r="E87" s="186" t="s">
        <v>144</v>
      </c>
      <c r="F87" s="289"/>
      <c r="G87" s="99"/>
      <c r="H87" s="39"/>
      <c r="I87" s="43" t="str">
        <f t="shared" si="13"/>
        <v>**h**</v>
      </c>
      <c r="J87" s="22"/>
      <c r="K87" s="90"/>
      <c r="L87" s="34"/>
      <c r="M87" s="43" t="str">
        <f t="shared" si="14"/>
        <v>**h**</v>
      </c>
      <c r="N87" s="2"/>
      <c r="O87" s="31">
        <f t="shared" si="15"/>
        <v>0</v>
      </c>
      <c r="P87" s="9"/>
      <c r="Q87" s="69" t="str">
        <f t="shared" si="10"/>
        <v/>
      </c>
      <c r="R87" s="9"/>
      <c r="S87" s="44"/>
      <c r="T87" s="9"/>
      <c r="U87" s="93"/>
      <c r="V87" s="62"/>
      <c r="W87" s="43" t="str">
        <f t="shared" si="16"/>
        <v>**h**</v>
      </c>
      <c r="X87" s="2"/>
      <c r="Y87" s="32">
        <f t="shared" si="11"/>
        <v>0</v>
      </c>
      <c r="Z87" s="9"/>
      <c r="AA87" s="69" t="str">
        <f t="shared" si="12"/>
        <v/>
      </c>
      <c r="AB87" s="9"/>
      <c r="AC87" s="49"/>
      <c r="AD87" s="9"/>
      <c r="AF87" s="2"/>
      <c r="AG87" s="213"/>
      <c r="AH87" s="209"/>
      <c r="AI87" s="2"/>
      <c r="AM87" s="2"/>
      <c r="AN87" s="221" t="s">
        <v>71</v>
      </c>
      <c r="AO87" s="226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"/>
    </row>
    <row r="88" spans="1:72" ht="20.100000000000001" customHeight="1" thickTop="1" thickBot="1" x14ac:dyDescent="0.3">
      <c r="A88" s="97"/>
      <c r="B88" s="185" t="s">
        <v>55</v>
      </c>
      <c r="C88" s="198"/>
      <c r="D88" s="192" t="s">
        <v>148</v>
      </c>
      <c r="E88" s="186" t="s">
        <v>144</v>
      </c>
      <c r="F88" s="289"/>
      <c r="G88" s="99"/>
      <c r="H88" s="39"/>
      <c r="I88" s="43" t="str">
        <f t="shared" si="13"/>
        <v>**h**</v>
      </c>
      <c r="J88" s="22"/>
      <c r="K88" s="90"/>
      <c r="L88" s="34"/>
      <c r="M88" s="43" t="str">
        <f t="shared" si="14"/>
        <v>**h**</v>
      </c>
      <c r="N88" s="2"/>
      <c r="O88" s="31">
        <f t="shared" si="15"/>
        <v>0</v>
      </c>
      <c r="P88" s="9"/>
      <c r="Q88" s="69" t="str">
        <f t="shared" si="10"/>
        <v/>
      </c>
      <c r="R88" s="9"/>
      <c r="S88" s="44"/>
      <c r="T88" s="9"/>
      <c r="U88" s="93"/>
      <c r="V88" s="41"/>
      <c r="W88" s="43" t="str">
        <f t="shared" si="16"/>
        <v>**h**</v>
      </c>
      <c r="X88" s="2"/>
      <c r="Y88" s="32">
        <f t="shared" si="11"/>
        <v>0</v>
      </c>
      <c r="Z88" s="9"/>
      <c r="AA88" s="69" t="str">
        <f t="shared" si="12"/>
        <v/>
      </c>
      <c r="AB88" s="9"/>
      <c r="AC88" s="49"/>
      <c r="AD88" s="9"/>
      <c r="AF88" s="2"/>
      <c r="AG88" s="212"/>
      <c r="AH88" s="212"/>
      <c r="AI88" s="2"/>
      <c r="AM88" s="2"/>
      <c r="AN88" s="221" t="s">
        <v>72</v>
      </c>
      <c r="AO88" s="226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"/>
    </row>
    <row r="89" spans="1:72" ht="20.100000000000001" customHeight="1" thickTop="1" thickBot="1" x14ac:dyDescent="0.3">
      <c r="A89" s="97"/>
      <c r="B89" s="187" t="s">
        <v>71</v>
      </c>
      <c r="C89" s="199"/>
      <c r="D89" s="193" t="s">
        <v>149</v>
      </c>
      <c r="E89" s="188" t="s">
        <v>144</v>
      </c>
      <c r="F89" s="289"/>
      <c r="G89" s="99"/>
      <c r="H89" s="39"/>
      <c r="I89" s="43" t="str">
        <f t="shared" si="13"/>
        <v>**h**</v>
      </c>
      <c r="J89" s="22"/>
      <c r="K89" s="90"/>
      <c r="L89" s="34"/>
      <c r="M89" s="43" t="str">
        <f t="shared" si="14"/>
        <v>**h**</v>
      </c>
      <c r="N89" s="2"/>
      <c r="O89" s="31">
        <f t="shared" si="15"/>
        <v>0</v>
      </c>
      <c r="P89" s="9"/>
      <c r="Q89" s="69" t="str">
        <f t="shared" si="10"/>
        <v/>
      </c>
      <c r="R89" s="9"/>
      <c r="S89" s="44"/>
      <c r="T89" s="9"/>
      <c r="U89" s="92"/>
      <c r="V89" s="62"/>
      <c r="W89" s="43" t="str">
        <f t="shared" si="16"/>
        <v>**h**</v>
      </c>
      <c r="X89" s="2"/>
      <c r="Y89" s="32">
        <f t="shared" si="11"/>
        <v>0</v>
      </c>
      <c r="Z89" s="9"/>
      <c r="AA89" s="69" t="str">
        <f t="shared" si="12"/>
        <v/>
      </c>
      <c r="AB89" s="9"/>
      <c r="AC89" s="49"/>
      <c r="AD89" s="9"/>
      <c r="AF89" s="2"/>
      <c r="AG89" s="212"/>
      <c r="AH89" s="212"/>
      <c r="AI89" s="2"/>
      <c r="AM89" s="2"/>
      <c r="AN89" s="221" t="s">
        <v>73</v>
      </c>
      <c r="AO89" s="226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"/>
    </row>
    <row r="90" spans="1:72" ht="20.100000000000001" customHeight="1" thickTop="1" thickBot="1" x14ac:dyDescent="0.3">
      <c r="A90" s="97"/>
      <c r="B90" s="151" t="s">
        <v>0</v>
      </c>
      <c r="C90" s="194"/>
      <c r="D90" s="195" t="s">
        <v>126</v>
      </c>
      <c r="E90" s="152"/>
      <c r="F90" s="289"/>
      <c r="G90" s="99"/>
      <c r="H90" s="39"/>
      <c r="I90" s="43" t="str">
        <f t="shared" si="13"/>
        <v>**h**</v>
      </c>
      <c r="J90" s="22"/>
      <c r="K90" s="90"/>
      <c r="L90" s="34"/>
      <c r="M90" s="43" t="str">
        <f t="shared" si="14"/>
        <v>**h**</v>
      </c>
      <c r="N90" s="2"/>
      <c r="O90" s="31">
        <f t="shared" si="15"/>
        <v>0</v>
      </c>
      <c r="P90" s="9"/>
      <c r="Q90" s="69" t="str">
        <f t="shared" si="10"/>
        <v/>
      </c>
      <c r="R90" s="9"/>
      <c r="S90" s="44"/>
      <c r="T90" s="9"/>
      <c r="U90" s="92"/>
      <c r="V90" s="62"/>
      <c r="W90" s="43" t="str">
        <f t="shared" si="16"/>
        <v>**h**</v>
      </c>
      <c r="X90" s="2"/>
      <c r="Y90" s="32">
        <f t="shared" si="11"/>
        <v>0</v>
      </c>
      <c r="Z90" s="9"/>
      <c r="AA90" s="69" t="str">
        <f t="shared" si="12"/>
        <v/>
      </c>
      <c r="AB90" s="9"/>
      <c r="AC90" s="49"/>
      <c r="AD90" s="9"/>
      <c r="AF90" s="2"/>
      <c r="AG90" s="212"/>
      <c r="AH90" s="212"/>
      <c r="AI90" s="2"/>
      <c r="AM90" s="2"/>
      <c r="AN90" s="221" t="s">
        <v>74</v>
      </c>
      <c r="AO90" s="226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"/>
    </row>
    <row r="91" spans="1:72" ht="20.100000000000001" customHeight="1" thickTop="1" thickBot="1" x14ac:dyDescent="0.3">
      <c r="A91" s="97"/>
      <c r="B91" s="108" t="s">
        <v>57</v>
      </c>
      <c r="C91" s="198"/>
      <c r="D91" s="200" t="s">
        <v>126</v>
      </c>
      <c r="E91" s="113"/>
      <c r="F91" s="289"/>
      <c r="G91" s="99"/>
      <c r="H91" s="39"/>
      <c r="I91" s="43" t="str">
        <f t="shared" si="13"/>
        <v>**h**</v>
      </c>
      <c r="J91" s="22"/>
      <c r="K91" s="90"/>
      <c r="L91" s="34"/>
      <c r="M91" s="43" t="str">
        <f t="shared" si="14"/>
        <v>**h**</v>
      </c>
      <c r="N91" s="2"/>
      <c r="O91" s="31">
        <f t="shared" si="15"/>
        <v>0</v>
      </c>
      <c r="P91" s="9"/>
      <c r="Q91" s="69" t="str">
        <f t="shared" si="10"/>
        <v/>
      </c>
      <c r="R91" s="9"/>
      <c r="S91" s="44"/>
      <c r="T91" s="9"/>
      <c r="U91" s="93"/>
      <c r="V91" s="62"/>
      <c r="W91" s="43" t="str">
        <f t="shared" si="16"/>
        <v>**h**</v>
      </c>
      <c r="X91" s="2"/>
      <c r="Y91" s="32">
        <f t="shared" si="11"/>
        <v>0</v>
      </c>
      <c r="Z91" s="9"/>
      <c r="AA91" s="69" t="str">
        <f t="shared" si="12"/>
        <v/>
      </c>
      <c r="AB91" s="9"/>
      <c r="AC91" s="49"/>
      <c r="AD91" s="9"/>
      <c r="AF91" s="2"/>
      <c r="AG91" s="212"/>
      <c r="AH91" s="212"/>
      <c r="AI91" s="2"/>
      <c r="AM91" s="2"/>
      <c r="AN91" s="221" t="s">
        <v>75</v>
      </c>
      <c r="AO91" s="226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"/>
    </row>
    <row r="92" spans="1:72" ht="20.100000000000001" customHeight="1" thickTop="1" thickBot="1" x14ac:dyDescent="0.3">
      <c r="A92" s="97"/>
      <c r="B92" s="108" t="s">
        <v>61</v>
      </c>
      <c r="C92" s="198"/>
      <c r="D92" s="200" t="s">
        <v>126</v>
      </c>
      <c r="E92" s="113"/>
      <c r="F92" s="289"/>
      <c r="G92" s="99"/>
      <c r="H92" s="39"/>
      <c r="I92" s="43" t="str">
        <f t="shared" si="13"/>
        <v>**h**</v>
      </c>
      <c r="J92" s="22"/>
      <c r="K92" s="90"/>
      <c r="L92" s="34"/>
      <c r="M92" s="43" t="str">
        <f t="shared" si="14"/>
        <v>**h**</v>
      </c>
      <c r="N92" s="2"/>
      <c r="O92" s="31">
        <f t="shared" si="15"/>
        <v>0</v>
      </c>
      <c r="P92" s="9"/>
      <c r="Q92" s="69" t="str">
        <f t="shared" si="10"/>
        <v/>
      </c>
      <c r="R92" s="9"/>
      <c r="S92" s="44"/>
      <c r="T92" s="9"/>
      <c r="U92" s="92"/>
      <c r="V92" s="41"/>
      <c r="W92" s="43" t="str">
        <f t="shared" si="16"/>
        <v>**h**</v>
      </c>
      <c r="X92" s="2"/>
      <c r="Y92" s="32">
        <f t="shared" si="11"/>
        <v>0</v>
      </c>
      <c r="Z92" s="9"/>
      <c r="AA92" s="69" t="str">
        <f t="shared" si="12"/>
        <v/>
      </c>
      <c r="AB92" s="9"/>
      <c r="AC92" s="49"/>
      <c r="AD92" s="9"/>
      <c r="AF92" s="2"/>
      <c r="AG92" s="212"/>
      <c r="AH92" s="212"/>
      <c r="AI92" s="2"/>
      <c r="AM92" s="2"/>
      <c r="AN92" s="221" t="s">
        <v>77</v>
      </c>
      <c r="AO92" s="226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"/>
    </row>
    <row r="93" spans="1:72" ht="20.100000000000001" customHeight="1" thickTop="1" thickBot="1" x14ac:dyDescent="0.3">
      <c r="A93" s="97"/>
      <c r="B93" s="108"/>
      <c r="C93" s="150"/>
      <c r="D93" s="108"/>
      <c r="E93" s="113"/>
      <c r="F93" s="289"/>
      <c r="G93" s="99"/>
      <c r="H93" s="39"/>
      <c r="I93" s="43" t="str">
        <f t="shared" si="13"/>
        <v>**h**</v>
      </c>
      <c r="J93" s="22"/>
      <c r="K93" s="90"/>
      <c r="L93" s="34"/>
      <c r="M93" s="43" t="str">
        <f t="shared" si="14"/>
        <v>**h**</v>
      </c>
      <c r="N93" s="2"/>
      <c r="O93" s="31">
        <f t="shared" si="15"/>
        <v>0</v>
      </c>
      <c r="P93" s="9"/>
      <c r="Q93" s="69" t="str">
        <f t="shared" si="10"/>
        <v/>
      </c>
      <c r="R93" s="9"/>
      <c r="S93" s="44"/>
      <c r="T93" s="9"/>
      <c r="U93" s="92"/>
      <c r="V93" s="62"/>
      <c r="W93" s="43" t="str">
        <f t="shared" si="16"/>
        <v>**h**</v>
      </c>
      <c r="X93" s="2"/>
      <c r="Y93" s="32">
        <f t="shared" si="11"/>
        <v>0</v>
      </c>
      <c r="Z93" s="9"/>
      <c r="AA93" s="69" t="str">
        <f t="shared" si="12"/>
        <v/>
      </c>
      <c r="AB93" s="9"/>
      <c r="AC93" s="49"/>
      <c r="AD93" s="9"/>
      <c r="AF93" s="2"/>
      <c r="AG93" s="212"/>
      <c r="AH93" s="212"/>
      <c r="AI93" s="2"/>
      <c r="AM93" s="2"/>
      <c r="AN93" s="221" t="s">
        <v>78</v>
      </c>
      <c r="AO93" s="226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"/>
    </row>
    <row r="94" spans="1:72" ht="20.100000000000001" customHeight="1" thickTop="1" thickBot="1" x14ac:dyDescent="0.3">
      <c r="A94" s="97"/>
      <c r="B94" s="108"/>
      <c r="C94" s="150"/>
      <c r="D94" s="108"/>
      <c r="E94" s="113"/>
      <c r="F94" s="289"/>
      <c r="G94" s="99"/>
      <c r="H94" s="39"/>
      <c r="I94" s="43" t="str">
        <f t="shared" si="13"/>
        <v>**h**</v>
      </c>
      <c r="J94" s="22"/>
      <c r="K94" s="90"/>
      <c r="L94" s="34"/>
      <c r="M94" s="43" t="str">
        <f t="shared" si="14"/>
        <v>**h**</v>
      </c>
      <c r="N94" s="2"/>
      <c r="O94" s="31">
        <f t="shared" si="15"/>
        <v>0</v>
      </c>
      <c r="P94" s="9"/>
      <c r="Q94" s="69" t="str">
        <f t="shared" si="10"/>
        <v/>
      </c>
      <c r="R94" s="9"/>
      <c r="S94" s="44"/>
      <c r="T94" s="9"/>
      <c r="U94" s="92"/>
      <c r="V94" s="41"/>
      <c r="W94" s="43" t="str">
        <f t="shared" si="16"/>
        <v>**h**</v>
      </c>
      <c r="X94" s="2"/>
      <c r="Y94" s="32">
        <f t="shared" si="11"/>
        <v>0</v>
      </c>
      <c r="Z94" s="9"/>
      <c r="AA94" s="69" t="str">
        <f t="shared" si="12"/>
        <v/>
      </c>
      <c r="AB94" s="9"/>
      <c r="AC94" s="49"/>
      <c r="AD94" s="9"/>
      <c r="AF94" s="2"/>
      <c r="AG94" s="212"/>
      <c r="AH94" s="212"/>
      <c r="AI94" s="2"/>
      <c r="AM94" s="2"/>
      <c r="AN94" s="221" t="s">
        <v>79</v>
      </c>
      <c r="AO94" s="226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"/>
    </row>
    <row r="95" spans="1:72" ht="20.100000000000001" customHeight="1" thickTop="1" thickBot="1" x14ac:dyDescent="0.3">
      <c r="A95" s="97"/>
      <c r="B95" s="108"/>
      <c r="C95" s="150"/>
      <c r="D95" s="108"/>
      <c r="E95" s="113"/>
      <c r="F95" s="289"/>
      <c r="G95" s="99"/>
      <c r="H95" s="39"/>
      <c r="I95" s="43" t="str">
        <f t="shared" si="13"/>
        <v>**h**</v>
      </c>
      <c r="J95" s="22"/>
      <c r="K95" s="90"/>
      <c r="L95" s="34"/>
      <c r="M95" s="43" t="str">
        <f t="shared" si="14"/>
        <v>**h**</v>
      </c>
      <c r="N95" s="2"/>
      <c r="O95" s="31">
        <f t="shared" si="15"/>
        <v>0</v>
      </c>
      <c r="P95" s="9"/>
      <c r="Q95" s="69" t="str">
        <f t="shared" si="10"/>
        <v/>
      </c>
      <c r="R95" s="9"/>
      <c r="S95" s="44"/>
      <c r="T95" s="9"/>
      <c r="U95" s="92"/>
      <c r="V95" s="41"/>
      <c r="W95" s="43" t="str">
        <f t="shared" si="16"/>
        <v>**h**</v>
      </c>
      <c r="X95" s="2"/>
      <c r="Y95" s="32">
        <f t="shared" si="11"/>
        <v>0</v>
      </c>
      <c r="Z95" s="9"/>
      <c r="AA95" s="69" t="str">
        <f t="shared" si="12"/>
        <v/>
      </c>
      <c r="AB95" s="9"/>
      <c r="AC95" s="49"/>
      <c r="AD95" s="9"/>
      <c r="AF95" s="2"/>
      <c r="AG95" s="212"/>
      <c r="AH95" s="212"/>
      <c r="AI95" s="2"/>
      <c r="AM95" s="2"/>
      <c r="AN95" s="71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20.100000000000001" customHeight="1" thickTop="1" thickBot="1" x14ac:dyDescent="0.3">
      <c r="A96" s="97"/>
      <c r="B96" s="108"/>
      <c r="C96" s="150"/>
      <c r="D96" s="108"/>
      <c r="E96" s="113"/>
      <c r="F96" s="289"/>
      <c r="G96" s="99"/>
      <c r="H96" s="39"/>
      <c r="I96" s="43" t="str">
        <f t="shared" si="13"/>
        <v>**h**</v>
      </c>
      <c r="J96" s="22"/>
      <c r="K96" s="90"/>
      <c r="L96" s="34"/>
      <c r="M96" s="43" t="str">
        <f t="shared" si="14"/>
        <v>**h**</v>
      </c>
      <c r="N96" s="2"/>
      <c r="O96" s="31">
        <f t="shared" si="15"/>
        <v>0</v>
      </c>
      <c r="P96" s="9"/>
      <c r="Q96" s="69" t="str">
        <f t="shared" si="10"/>
        <v/>
      </c>
      <c r="R96" s="9"/>
      <c r="S96" s="44"/>
      <c r="T96" s="9"/>
      <c r="U96" s="92"/>
      <c r="V96" s="41"/>
      <c r="W96" s="43" t="str">
        <f t="shared" si="16"/>
        <v>**h**</v>
      </c>
      <c r="X96" s="2"/>
      <c r="Y96" s="32">
        <f t="shared" si="11"/>
        <v>0</v>
      </c>
      <c r="Z96" s="9"/>
      <c r="AA96" s="69" t="str">
        <f t="shared" si="12"/>
        <v/>
      </c>
      <c r="AB96" s="9"/>
      <c r="AC96" s="49"/>
      <c r="AD96" s="9"/>
      <c r="AF96" s="2"/>
      <c r="AG96" s="212"/>
      <c r="AH96" s="212"/>
      <c r="AI96" s="2"/>
    </row>
    <row r="97" spans="1:35" ht="48" thickTop="1" thickBot="1" x14ac:dyDescent="0.3">
      <c r="A97" s="97"/>
      <c r="B97" s="108"/>
      <c r="C97" s="150"/>
      <c r="D97" s="108"/>
      <c r="E97" s="113"/>
      <c r="F97" s="289"/>
      <c r="G97" s="99"/>
      <c r="H97" s="39"/>
      <c r="I97" s="43" t="str">
        <f t="shared" si="13"/>
        <v>**h**</v>
      </c>
      <c r="J97" s="22"/>
      <c r="K97" s="90"/>
      <c r="L97" s="34"/>
      <c r="M97" s="43" t="str">
        <f t="shared" si="14"/>
        <v>**h**</v>
      </c>
      <c r="N97" s="2"/>
      <c r="O97" s="31">
        <f t="shared" si="15"/>
        <v>0</v>
      </c>
      <c r="P97" s="9"/>
      <c r="Q97" s="69" t="str">
        <f t="shared" si="10"/>
        <v/>
      </c>
      <c r="R97" s="9"/>
      <c r="S97" s="44"/>
      <c r="T97" s="9"/>
      <c r="U97" s="92"/>
      <c r="V97" s="41"/>
      <c r="W97" s="43" t="str">
        <f t="shared" si="16"/>
        <v>**h**</v>
      </c>
      <c r="X97" s="2"/>
      <c r="Y97" s="32">
        <f t="shared" si="11"/>
        <v>0</v>
      </c>
      <c r="Z97" s="9"/>
      <c r="AA97" s="69" t="str">
        <f t="shared" si="12"/>
        <v/>
      </c>
      <c r="AB97" s="9"/>
      <c r="AC97" s="49"/>
      <c r="AD97" s="9"/>
      <c r="AF97" s="2"/>
      <c r="AG97" s="212"/>
      <c r="AH97" s="212"/>
      <c r="AI97" s="2"/>
    </row>
    <row r="98" spans="1:35" ht="48" thickTop="1" thickBot="1" x14ac:dyDescent="0.3">
      <c r="A98" s="97"/>
      <c r="B98" s="108"/>
      <c r="C98" s="150"/>
      <c r="D98" s="108"/>
      <c r="E98" s="113"/>
      <c r="F98" s="289"/>
      <c r="G98" s="101"/>
      <c r="H98" s="51"/>
      <c r="I98" s="43" t="str">
        <f t="shared" si="13"/>
        <v>**h**</v>
      </c>
      <c r="J98" s="22"/>
      <c r="K98" s="90"/>
      <c r="L98" s="34"/>
      <c r="M98" s="43" t="str">
        <f t="shared" si="14"/>
        <v>**h**</v>
      </c>
      <c r="N98" s="2"/>
      <c r="O98" s="31">
        <f t="shared" si="15"/>
        <v>0</v>
      </c>
      <c r="P98" s="9"/>
      <c r="Q98" s="69" t="str">
        <f t="shared" si="10"/>
        <v/>
      </c>
      <c r="R98" s="9"/>
      <c r="S98" s="44"/>
      <c r="T98" s="9"/>
      <c r="U98" s="92"/>
      <c r="V98" s="62"/>
      <c r="W98" s="43" t="str">
        <f t="shared" si="16"/>
        <v>**h**</v>
      </c>
      <c r="X98" s="2"/>
      <c r="Y98" s="32">
        <f t="shared" si="11"/>
        <v>0</v>
      </c>
      <c r="Z98" s="9"/>
      <c r="AA98" s="69" t="str">
        <f t="shared" si="12"/>
        <v/>
      </c>
      <c r="AB98" s="9"/>
      <c r="AC98" s="49"/>
      <c r="AD98" s="9"/>
      <c r="AF98" s="2"/>
      <c r="AG98" s="212"/>
      <c r="AH98" s="212"/>
      <c r="AI98" s="2"/>
    </row>
    <row r="99" spans="1:35" ht="48" thickTop="1" thickBot="1" x14ac:dyDescent="0.3">
      <c r="A99" s="97"/>
      <c r="B99" s="108"/>
      <c r="C99" s="150"/>
      <c r="D99" s="108"/>
      <c r="E99" s="113"/>
      <c r="F99" s="289"/>
      <c r="G99" s="101"/>
      <c r="H99" s="51"/>
      <c r="I99" s="43" t="str">
        <f t="shared" si="13"/>
        <v>**h**</v>
      </c>
      <c r="J99" s="22"/>
      <c r="K99" s="90"/>
      <c r="L99" s="34"/>
      <c r="M99" s="43" t="str">
        <f t="shared" si="14"/>
        <v>**h**</v>
      </c>
      <c r="N99" s="2"/>
      <c r="O99" s="31">
        <f t="shared" si="15"/>
        <v>0</v>
      </c>
      <c r="P99" s="9"/>
      <c r="Q99" s="69" t="str">
        <f t="shared" si="10"/>
        <v/>
      </c>
      <c r="R99" s="9"/>
      <c r="S99" s="44"/>
      <c r="T99" s="9"/>
      <c r="U99" s="92"/>
      <c r="V99" s="62"/>
      <c r="W99" s="43" t="str">
        <f t="shared" si="16"/>
        <v>**h**</v>
      </c>
      <c r="X99" s="2"/>
      <c r="Y99" s="32">
        <f t="shared" si="11"/>
        <v>0</v>
      </c>
      <c r="Z99" s="9"/>
      <c r="AA99" s="69" t="str">
        <f t="shared" si="12"/>
        <v/>
      </c>
      <c r="AB99" s="9"/>
      <c r="AC99" s="49"/>
      <c r="AD99" s="9"/>
      <c r="AF99" s="2"/>
      <c r="AG99" s="212"/>
      <c r="AH99" s="212"/>
      <c r="AI99" s="2"/>
    </row>
    <row r="100" spans="1:35" ht="48" thickTop="1" thickBot="1" x14ac:dyDescent="0.3">
      <c r="A100" s="97"/>
      <c r="B100" s="108"/>
      <c r="C100" s="150"/>
      <c r="D100" s="108"/>
      <c r="E100" s="113"/>
      <c r="F100" s="289"/>
      <c r="G100" s="101"/>
      <c r="H100" s="51"/>
      <c r="I100" s="43" t="str">
        <f t="shared" si="13"/>
        <v>**h**</v>
      </c>
      <c r="J100" s="22"/>
      <c r="K100" s="90"/>
      <c r="L100" s="34"/>
      <c r="M100" s="43" t="str">
        <f t="shared" si="14"/>
        <v>**h**</v>
      </c>
      <c r="N100" s="2"/>
      <c r="O100" s="31">
        <f t="shared" si="15"/>
        <v>0</v>
      </c>
      <c r="P100" s="9"/>
      <c r="Q100" s="69" t="str">
        <f t="shared" si="10"/>
        <v/>
      </c>
      <c r="R100" s="9"/>
      <c r="S100" s="44"/>
      <c r="T100" s="9"/>
      <c r="U100" s="92"/>
      <c r="V100" s="62"/>
      <c r="W100" s="43" t="str">
        <f t="shared" si="16"/>
        <v>**h**</v>
      </c>
      <c r="X100" s="2"/>
      <c r="Y100" s="32">
        <f t="shared" si="11"/>
        <v>0</v>
      </c>
      <c r="Z100" s="9"/>
      <c r="AA100" s="69" t="str">
        <f t="shared" si="12"/>
        <v/>
      </c>
      <c r="AB100" s="9"/>
      <c r="AC100" s="49"/>
      <c r="AD100" s="9"/>
      <c r="AF100" s="2"/>
      <c r="AG100" s="212"/>
      <c r="AH100" s="212"/>
      <c r="AI100" s="2"/>
    </row>
    <row r="101" spans="1:35" ht="48" thickTop="1" thickBot="1" x14ac:dyDescent="0.3">
      <c r="A101" s="97"/>
      <c r="B101" s="108"/>
      <c r="C101" s="150"/>
      <c r="D101" s="108"/>
      <c r="E101" s="113"/>
      <c r="F101" s="289"/>
      <c r="G101" s="101"/>
      <c r="H101" s="51"/>
      <c r="I101" s="43" t="str">
        <f t="shared" si="13"/>
        <v>**h**</v>
      </c>
      <c r="J101" s="22"/>
      <c r="K101" s="90"/>
      <c r="L101" s="34"/>
      <c r="M101" s="43" t="str">
        <f t="shared" si="14"/>
        <v>**h**</v>
      </c>
      <c r="N101" s="2"/>
      <c r="O101" s="31">
        <f t="shared" si="15"/>
        <v>0</v>
      </c>
      <c r="P101" s="9"/>
      <c r="Q101" s="69" t="str">
        <f t="shared" si="10"/>
        <v/>
      </c>
      <c r="R101" s="9"/>
      <c r="S101" s="44"/>
      <c r="T101" s="9"/>
      <c r="U101" s="92"/>
      <c r="V101" s="62"/>
      <c r="W101" s="43" t="str">
        <f t="shared" si="16"/>
        <v>**h**</v>
      </c>
      <c r="X101" s="2"/>
      <c r="Y101" s="32">
        <f t="shared" si="11"/>
        <v>0</v>
      </c>
      <c r="Z101" s="9"/>
      <c r="AA101" s="61" t="str">
        <f t="shared" ref="AA101:AA115" si="17">IF(Y101&lt;-100000,"perte de OUF?","")</f>
        <v/>
      </c>
      <c r="AB101" s="9"/>
      <c r="AC101" s="49"/>
      <c r="AD101" s="9"/>
      <c r="AF101" s="2"/>
      <c r="AG101" s="212"/>
      <c r="AH101" s="212"/>
      <c r="AI101" s="2"/>
    </row>
    <row r="102" spans="1:35" ht="48" thickTop="1" thickBot="1" x14ac:dyDescent="0.3">
      <c r="A102" s="97"/>
      <c r="B102" s="108"/>
      <c r="C102" s="150"/>
      <c r="D102" s="108"/>
      <c r="E102" s="113"/>
      <c r="F102" s="289"/>
      <c r="G102" s="101"/>
      <c r="H102" s="51"/>
      <c r="I102" s="43" t="str">
        <f t="shared" si="13"/>
        <v>**h**</v>
      </c>
      <c r="J102" s="22"/>
      <c r="K102" s="33"/>
      <c r="L102" s="34"/>
      <c r="M102" s="43" t="str">
        <f t="shared" si="14"/>
        <v>**h**</v>
      </c>
      <c r="N102" s="2"/>
      <c r="O102" s="31">
        <f t="shared" si="15"/>
        <v>0</v>
      </c>
      <c r="P102" s="9"/>
      <c r="Q102" s="69" t="str">
        <f t="shared" si="10"/>
        <v/>
      </c>
      <c r="R102" s="9"/>
      <c r="S102" s="44"/>
      <c r="T102" s="9"/>
      <c r="U102" s="92"/>
      <c r="V102" s="62"/>
      <c r="W102" s="43" t="str">
        <f t="shared" si="16"/>
        <v>**h**</v>
      </c>
      <c r="X102" s="2"/>
      <c r="Y102" s="32">
        <f t="shared" si="11"/>
        <v>0</v>
      </c>
      <c r="Z102" s="9"/>
      <c r="AA102" s="61" t="str">
        <f t="shared" si="17"/>
        <v/>
      </c>
      <c r="AB102" s="9"/>
      <c r="AC102" s="49"/>
      <c r="AD102" s="9"/>
      <c r="AF102" s="2"/>
      <c r="AG102" s="212"/>
      <c r="AH102" s="212"/>
      <c r="AI102" s="2"/>
    </row>
    <row r="103" spans="1:35" ht="48" thickTop="1" thickBot="1" x14ac:dyDescent="0.3">
      <c r="A103" s="97"/>
      <c r="B103" s="108"/>
      <c r="C103" s="150"/>
      <c r="D103" s="108"/>
      <c r="E103" s="113"/>
      <c r="F103" s="289"/>
      <c r="G103" s="101"/>
      <c r="H103" s="51"/>
      <c r="I103" s="43" t="str">
        <f t="shared" si="13"/>
        <v>**h**</v>
      </c>
      <c r="J103" s="22"/>
      <c r="K103" s="33"/>
      <c r="L103" s="34"/>
      <c r="M103" s="43" t="str">
        <f t="shared" si="14"/>
        <v>**h**</v>
      </c>
      <c r="N103" s="2"/>
      <c r="O103" s="31">
        <f t="shared" si="15"/>
        <v>0</v>
      </c>
      <c r="P103" s="9"/>
      <c r="Q103" s="69" t="str">
        <f t="shared" si="10"/>
        <v/>
      </c>
      <c r="R103" s="9"/>
      <c r="S103" s="44"/>
      <c r="T103" s="9"/>
      <c r="U103" s="92"/>
      <c r="V103" s="62"/>
      <c r="W103" s="43" t="str">
        <f t="shared" si="16"/>
        <v>**h**</v>
      </c>
      <c r="X103" s="2"/>
      <c r="Y103" s="32">
        <f t="shared" si="11"/>
        <v>0</v>
      </c>
      <c r="Z103" s="9"/>
      <c r="AA103" s="61" t="str">
        <f t="shared" si="17"/>
        <v/>
      </c>
      <c r="AB103" s="9"/>
      <c r="AC103" s="49"/>
      <c r="AD103" s="9"/>
      <c r="AF103" s="2"/>
      <c r="AG103" s="212"/>
      <c r="AH103" s="212"/>
      <c r="AI103" s="2"/>
    </row>
    <row r="104" spans="1:35" ht="48" thickTop="1" thickBot="1" x14ac:dyDescent="0.3">
      <c r="A104" s="97"/>
      <c r="B104" s="108"/>
      <c r="C104" s="150"/>
      <c r="D104" s="108"/>
      <c r="E104" s="113"/>
      <c r="F104" s="289"/>
      <c r="G104" s="101"/>
      <c r="H104" s="51"/>
      <c r="I104" s="43" t="str">
        <f t="shared" si="13"/>
        <v>**h**</v>
      </c>
      <c r="J104" s="22"/>
      <c r="K104" s="33"/>
      <c r="L104" s="34"/>
      <c r="M104" s="43" t="str">
        <f t="shared" si="14"/>
        <v>**h**</v>
      </c>
      <c r="N104" s="2"/>
      <c r="O104" s="31">
        <f t="shared" si="15"/>
        <v>0</v>
      </c>
      <c r="P104" s="9"/>
      <c r="Q104" s="69" t="str">
        <f t="shared" si="10"/>
        <v/>
      </c>
      <c r="R104" s="9"/>
      <c r="S104" s="44"/>
      <c r="T104" s="9"/>
      <c r="U104" s="92"/>
      <c r="V104" s="41"/>
      <c r="W104" s="43" t="str">
        <f t="shared" si="16"/>
        <v>**h**</v>
      </c>
      <c r="X104" s="2"/>
      <c r="Y104" s="32">
        <f t="shared" si="11"/>
        <v>0</v>
      </c>
      <c r="Z104" s="9"/>
      <c r="AA104" s="61" t="str">
        <f t="shared" si="17"/>
        <v/>
      </c>
      <c r="AB104" s="9"/>
      <c r="AC104" s="49"/>
      <c r="AD104" s="9"/>
      <c r="AF104" s="2"/>
      <c r="AG104" s="212"/>
      <c r="AH104" s="212"/>
      <c r="AI104" s="2"/>
    </row>
    <row r="105" spans="1:35" ht="48" thickTop="1" thickBot="1" x14ac:dyDescent="0.3">
      <c r="A105" s="97"/>
      <c r="B105" s="108"/>
      <c r="C105" s="150"/>
      <c r="D105" s="108"/>
      <c r="E105" s="113"/>
      <c r="F105" s="289"/>
      <c r="G105" s="102"/>
      <c r="H105" s="51"/>
      <c r="I105" s="43" t="str">
        <f t="shared" si="13"/>
        <v>**h**</v>
      </c>
      <c r="J105" s="22"/>
      <c r="K105" s="33"/>
      <c r="L105" s="34"/>
      <c r="M105" s="43" t="str">
        <f t="shared" si="14"/>
        <v>**h**</v>
      </c>
      <c r="N105" s="2"/>
      <c r="O105" s="31">
        <f t="shared" si="15"/>
        <v>0</v>
      </c>
      <c r="P105" s="9"/>
      <c r="Q105" s="69" t="str">
        <f t="shared" si="10"/>
        <v/>
      </c>
      <c r="R105" s="9"/>
      <c r="S105" s="44"/>
      <c r="T105" s="9"/>
      <c r="U105" s="92"/>
      <c r="V105" s="41"/>
      <c r="W105" s="43" t="str">
        <f t="shared" si="16"/>
        <v>**h**</v>
      </c>
      <c r="X105" s="2"/>
      <c r="Y105" s="32">
        <f t="shared" si="11"/>
        <v>0</v>
      </c>
      <c r="Z105" s="9"/>
      <c r="AA105" s="61" t="str">
        <f t="shared" si="17"/>
        <v/>
      </c>
      <c r="AB105" s="9"/>
      <c r="AC105" s="49"/>
      <c r="AD105" s="9"/>
      <c r="AF105" s="2"/>
      <c r="AG105" s="212"/>
      <c r="AH105" s="212"/>
      <c r="AI105" s="2"/>
    </row>
    <row r="106" spans="1:35" ht="48" thickTop="1" thickBot="1" x14ac:dyDescent="0.3">
      <c r="A106" s="97"/>
      <c r="B106" s="108"/>
      <c r="C106" s="150"/>
      <c r="D106" s="108"/>
      <c r="E106" s="113"/>
      <c r="F106" s="289"/>
      <c r="G106" s="102"/>
      <c r="H106" s="51"/>
      <c r="I106" s="43" t="str">
        <f t="shared" si="13"/>
        <v>**h**</v>
      </c>
      <c r="J106" s="22"/>
      <c r="K106" s="33"/>
      <c r="L106" s="34"/>
      <c r="M106" s="43" t="str">
        <f t="shared" si="14"/>
        <v>**h**</v>
      </c>
      <c r="N106" s="2"/>
      <c r="O106" s="31">
        <f t="shared" si="15"/>
        <v>0</v>
      </c>
      <c r="P106" s="9"/>
      <c r="Q106" s="69" t="str">
        <f t="shared" si="10"/>
        <v/>
      </c>
      <c r="R106" s="9"/>
      <c r="S106" s="44"/>
      <c r="T106" s="9"/>
      <c r="U106" s="92"/>
      <c r="V106" s="41"/>
      <c r="W106" s="43" t="str">
        <f t="shared" si="16"/>
        <v>**h**</v>
      </c>
      <c r="X106" s="2"/>
      <c r="Y106" s="32">
        <f t="shared" si="11"/>
        <v>0</v>
      </c>
      <c r="Z106" s="9"/>
      <c r="AA106" s="61" t="str">
        <f t="shared" si="17"/>
        <v/>
      </c>
      <c r="AB106" s="9"/>
      <c r="AC106" s="49"/>
      <c r="AD106" s="9"/>
      <c r="AF106" s="2"/>
      <c r="AG106" s="212"/>
      <c r="AH106" s="212"/>
      <c r="AI106" s="2"/>
    </row>
    <row r="107" spans="1:35" ht="48" thickTop="1" thickBot="1" x14ac:dyDescent="0.3">
      <c r="A107" s="97"/>
      <c r="B107" s="108"/>
      <c r="C107" s="150"/>
      <c r="D107" s="108"/>
      <c r="E107" s="113"/>
      <c r="F107" s="289"/>
      <c r="G107" s="103"/>
      <c r="H107" s="39"/>
      <c r="I107" s="43" t="str">
        <f t="shared" si="13"/>
        <v>**h**</v>
      </c>
      <c r="J107" s="22"/>
      <c r="K107" s="33"/>
      <c r="L107" s="34"/>
      <c r="M107" s="43" t="str">
        <f t="shared" si="14"/>
        <v>**h**</v>
      </c>
      <c r="N107" s="2"/>
      <c r="O107" s="31">
        <f t="shared" si="15"/>
        <v>0</v>
      </c>
      <c r="P107" s="9"/>
      <c r="Q107" s="69" t="str">
        <f t="shared" si="10"/>
        <v/>
      </c>
      <c r="R107" s="9"/>
      <c r="S107" s="44"/>
      <c r="T107" s="9"/>
      <c r="U107" s="92"/>
      <c r="V107" s="41"/>
      <c r="W107" s="43" t="str">
        <f t="shared" si="16"/>
        <v>**h**</v>
      </c>
      <c r="X107" s="2"/>
      <c r="Y107" s="32">
        <f t="shared" si="11"/>
        <v>0</v>
      </c>
      <c r="Z107" s="9"/>
      <c r="AA107" s="61" t="str">
        <f t="shared" si="17"/>
        <v/>
      </c>
      <c r="AB107" s="9"/>
      <c r="AC107" s="49"/>
      <c r="AD107" s="9"/>
      <c r="AF107" s="2"/>
      <c r="AG107" s="212"/>
      <c r="AH107" s="212"/>
      <c r="AI107" s="2"/>
    </row>
    <row r="108" spans="1:35" ht="48" thickTop="1" thickBot="1" x14ac:dyDescent="0.3">
      <c r="A108" s="97"/>
      <c r="B108" s="108"/>
      <c r="C108" s="150"/>
      <c r="D108" s="108"/>
      <c r="E108" s="113"/>
      <c r="F108" s="289"/>
      <c r="G108" s="103"/>
      <c r="H108" s="39"/>
      <c r="I108" s="43" t="str">
        <f t="shared" si="13"/>
        <v>**h**</v>
      </c>
      <c r="J108" s="22"/>
      <c r="K108" s="33"/>
      <c r="L108" s="34"/>
      <c r="M108" s="43" t="str">
        <f t="shared" si="14"/>
        <v>**h**</v>
      </c>
      <c r="N108" s="2"/>
      <c r="O108" s="31">
        <f t="shared" ref="O108:O115" si="18">L114-H108</f>
        <v>0</v>
      </c>
      <c r="P108" s="9"/>
      <c r="Q108" s="69" t="str">
        <f t="shared" si="10"/>
        <v/>
      </c>
      <c r="R108" s="9"/>
      <c r="S108" s="44"/>
      <c r="T108" s="9"/>
      <c r="U108" s="40"/>
      <c r="V108" s="41"/>
      <c r="W108" s="43" t="str">
        <f t="shared" si="16"/>
        <v>**h**</v>
      </c>
      <c r="X108" s="2"/>
      <c r="Y108" s="32">
        <f t="shared" si="11"/>
        <v>0</v>
      </c>
      <c r="Z108" s="9"/>
      <c r="AA108" s="61" t="str">
        <f t="shared" si="17"/>
        <v/>
      </c>
      <c r="AB108" s="9"/>
      <c r="AC108" s="49"/>
      <c r="AD108" s="9"/>
      <c r="AF108" s="2"/>
      <c r="AG108" s="212"/>
      <c r="AH108" s="212"/>
      <c r="AI108" s="2"/>
    </row>
    <row r="109" spans="1:35" ht="48" thickTop="1" thickBot="1" x14ac:dyDescent="0.3">
      <c r="A109" s="97"/>
      <c r="B109" s="108"/>
      <c r="C109" s="150"/>
      <c r="D109" s="108"/>
      <c r="E109" s="113"/>
      <c r="F109" s="289"/>
      <c r="G109" s="103"/>
      <c r="H109" s="39"/>
      <c r="I109" s="43" t="str">
        <f t="shared" si="13"/>
        <v>**h**</v>
      </c>
      <c r="J109" s="22"/>
      <c r="K109" s="33"/>
      <c r="L109" s="34"/>
      <c r="M109" s="43" t="str">
        <f t="shared" si="14"/>
        <v>**h**</v>
      </c>
      <c r="N109" s="2"/>
      <c r="O109" s="31">
        <f t="shared" si="18"/>
        <v>0</v>
      </c>
      <c r="P109" s="9"/>
      <c r="Q109" s="69" t="str">
        <f t="shared" si="10"/>
        <v/>
      </c>
      <c r="R109" s="9"/>
      <c r="S109" s="44"/>
      <c r="T109" s="9"/>
      <c r="U109" s="40"/>
      <c r="V109" s="41"/>
      <c r="W109" s="43" t="str">
        <f t="shared" si="16"/>
        <v>**h**</v>
      </c>
      <c r="X109" s="2"/>
      <c r="Y109" s="32">
        <f t="shared" si="11"/>
        <v>0</v>
      </c>
      <c r="Z109" s="9"/>
      <c r="AA109" s="61" t="str">
        <f t="shared" si="17"/>
        <v/>
      </c>
      <c r="AB109" s="9"/>
      <c r="AC109" s="49"/>
      <c r="AD109" s="9"/>
      <c r="AF109" s="2"/>
      <c r="AG109" s="212"/>
      <c r="AH109" s="212"/>
      <c r="AI109" s="2"/>
    </row>
    <row r="110" spans="1:35" ht="48" thickTop="1" thickBot="1" x14ac:dyDescent="0.3">
      <c r="A110" s="97"/>
      <c r="B110" s="108"/>
      <c r="C110" s="150"/>
      <c r="D110" s="108"/>
      <c r="E110" s="113"/>
      <c r="F110" s="289"/>
      <c r="G110" s="103"/>
      <c r="H110" s="39"/>
      <c r="I110" s="43" t="str">
        <f t="shared" si="13"/>
        <v>**h**</v>
      </c>
      <c r="J110" s="22"/>
      <c r="K110" s="33"/>
      <c r="L110" s="34"/>
      <c r="M110" s="43" t="str">
        <f t="shared" si="14"/>
        <v>**h**</v>
      </c>
      <c r="N110" s="2"/>
      <c r="O110" s="31">
        <f t="shared" si="18"/>
        <v>0</v>
      </c>
      <c r="P110" s="9"/>
      <c r="Q110" s="69" t="str">
        <f t="shared" si="10"/>
        <v/>
      </c>
      <c r="R110" s="9"/>
      <c r="S110" s="44"/>
      <c r="T110" s="9"/>
      <c r="U110" s="40"/>
      <c r="V110" s="41"/>
      <c r="W110" s="43" t="str">
        <f t="shared" si="16"/>
        <v>**h**</v>
      </c>
      <c r="X110" s="2"/>
      <c r="Y110" s="32">
        <f t="shared" si="11"/>
        <v>0</v>
      </c>
      <c r="Z110" s="9"/>
      <c r="AA110" s="61" t="str">
        <f t="shared" si="17"/>
        <v/>
      </c>
      <c r="AB110" s="9"/>
      <c r="AC110" s="49"/>
      <c r="AD110" s="9"/>
      <c r="AF110" s="2"/>
      <c r="AG110" s="212"/>
      <c r="AH110" s="212"/>
      <c r="AI110" s="2"/>
    </row>
    <row r="111" spans="1:35" ht="48" thickTop="1" thickBot="1" x14ac:dyDescent="0.3">
      <c r="A111" s="97"/>
      <c r="B111" s="108"/>
      <c r="C111" s="150"/>
      <c r="D111" s="108"/>
      <c r="E111" s="113"/>
      <c r="F111" s="289"/>
      <c r="G111" s="103"/>
      <c r="H111" s="39"/>
      <c r="I111" s="43" t="str">
        <f t="shared" si="13"/>
        <v>**h**</v>
      </c>
      <c r="J111" s="22"/>
      <c r="K111" s="33"/>
      <c r="L111" s="34"/>
      <c r="M111" s="43" t="str">
        <f t="shared" si="14"/>
        <v>**h**</v>
      </c>
      <c r="N111" s="2"/>
      <c r="O111" s="31">
        <f t="shared" si="18"/>
        <v>0</v>
      </c>
      <c r="P111" s="9"/>
      <c r="Q111" s="61" t="str">
        <f t="shared" ref="Q111:Q115" si="19">IF(O111&lt;-100000,"perte de OUF?","")</f>
        <v/>
      </c>
      <c r="R111" s="9"/>
      <c r="S111" s="44"/>
      <c r="T111" s="9"/>
      <c r="U111" s="40"/>
      <c r="V111" s="41"/>
      <c r="W111" s="43" t="str">
        <f t="shared" si="16"/>
        <v>**h**</v>
      </c>
      <c r="X111" s="2"/>
      <c r="Y111" s="32">
        <f t="shared" si="11"/>
        <v>0</v>
      </c>
      <c r="Z111" s="9"/>
      <c r="AA111" s="61" t="str">
        <f t="shared" si="17"/>
        <v/>
      </c>
      <c r="AB111" s="9"/>
      <c r="AC111" s="49"/>
      <c r="AD111" s="9"/>
      <c r="AF111" s="2"/>
      <c r="AG111" s="212"/>
      <c r="AH111" s="212"/>
      <c r="AI111" s="2"/>
    </row>
    <row r="112" spans="1:35" ht="48" thickTop="1" thickBot="1" x14ac:dyDescent="0.3">
      <c r="A112" s="97"/>
      <c r="B112" s="108"/>
      <c r="C112" s="150"/>
      <c r="D112" s="108"/>
      <c r="E112" s="113"/>
      <c r="F112" s="289"/>
      <c r="G112" s="103"/>
      <c r="H112" s="39"/>
      <c r="I112" s="43" t="str">
        <f t="shared" si="13"/>
        <v>**h**</v>
      </c>
      <c r="J112" s="22"/>
      <c r="K112" s="33"/>
      <c r="L112" s="34"/>
      <c r="M112" s="43" t="str">
        <f t="shared" si="14"/>
        <v>**h**</v>
      </c>
      <c r="N112" s="2"/>
      <c r="O112" s="31">
        <f t="shared" si="18"/>
        <v>0</v>
      </c>
      <c r="P112" s="9"/>
      <c r="Q112" s="61" t="str">
        <f t="shared" si="19"/>
        <v/>
      </c>
      <c r="R112" s="9"/>
      <c r="S112" s="44"/>
      <c r="T112" s="9"/>
      <c r="U112" s="40"/>
      <c r="V112" s="41"/>
      <c r="W112" s="43" t="str">
        <f t="shared" si="16"/>
        <v>**h**</v>
      </c>
      <c r="X112" s="2"/>
      <c r="Y112" s="32">
        <f t="shared" si="11"/>
        <v>0</v>
      </c>
      <c r="Z112" s="9"/>
      <c r="AA112" s="61" t="str">
        <f t="shared" si="17"/>
        <v/>
      </c>
      <c r="AB112" s="9"/>
      <c r="AC112" s="49"/>
      <c r="AD112" s="9"/>
      <c r="AF112" s="2"/>
      <c r="AG112" s="212"/>
      <c r="AH112" s="212"/>
      <c r="AI112" s="2"/>
    </row>
    <row r="113" spans="1:35" ht="48" thickTop="1" thickBot="1" x14ac:dyDescent="0.3">
      <c r="A113" s="97"/>
      <c r="B113" s="95"/>
      <c r="C113" s="150"/>
      <c r="D113" s="149"/>
      <c r="E113" s="95"/>
      <c r="F113" s="289"/>
      <c r="G113" s="104"/>
      <c r="H113" s="53"/>
      <c r="I113" s="43" t="str">
        <f t="shared" si="13"/>
        <v>**h**</v>
      </c>
      <c r="J113" s="22"/>
      <c r="K113" s="33"/>
      <c r="L113" s="34"/>
      <c r="M113" s="43" t="str">
        <f t="shared" si="14"/>
        <v>**h**</v>
      </c>
      <c r="N113" s="2"/>
      <c r="O113" s="31">
        <f t="shared" si="18"/>
        <v>0</v>
      </c>
      <c r="P113" s="9"/>
      <c r="Q113" s="61" t="str">
        <f t="shared" si="19"/>
        <v/>
      </c>
      <c r="R113" s="9"/>
      <c r="S113" s="44"/>
      <c r="T113" s="9"/>
      <c r="U113" s="40"/>
      <c r="V113" s="41"/>
      <c r="W113" s="43" t="str">
        <f t="shared" si="16"/>
        <v>**h**</v>
      </c>
      <c r="X113" s="2"/>
      <c r="Y113" s="32">
        <f t="shared" si="11"/>
        <v>0</v>
      </c>
      <c r="Z113" s="9"/>
      <c r="AA113" s="61" t="str">
        <f t="shared" si="17"/>
        <v/>
      </c>
      <c r="AB113" s="9"/>
      <c r="AC113" s="49"/>
      <c r="AD113" s="9"/>
      <c r="AF113" s="2"/>
      <c r="AG113" s="212"/>
      <c r="AH113" s="212"/>
      <c r="AI113" s="2"/>
    </row>
    <row r="114" spans="1:35" ht="48" thickTop="1" thickBot="1" x14ac:dyDescent="0.3">
      <c r="A114" s="97"/>
      <c r="B114" s="95"/>
      <c r="C114" s="150"/>
      <c r="D114" s="149"/>
      <c r="E114" s="95"/>
      <c r="F114" s="289"/>
      <c r="G114" s="104"/>
      <c r="H114" s="53"/>
      <c r="I114" s="43" t="str">
        <f t="shared" si="13"/>
        <v>**h**</v>
      </c>
      <c r="J114" s="22"/>
      <c r="K114" s="33"/>
      <c r="L114" s="34"/>
      <c r="M114" s="43" t="str">
        <f t="shared" si="14"/>
        <v>**h**</v>
      </c>
      <c r="N114" s="2"/>
      <c r="O114" s="31">
        <f t="shared" si="18"/>
        <v>0</v>
      </c>
      <c r="P114" s="19"/>
      <c r="Q114" s="61" t="str">
        <f t="shared" si="19"/>
        <v/>
      </c>
      <c r="R114" s="19"/>
      <c r="S114" s="44"/>
      <c r="T114" s="19"/>
      <c r="U114" s="40"/>
      <c r="V114" s="41"/>
      <c r="W114" s="43" t="str">
        <f t="shared" si="16"/>
        <v>**h**</v>
      </c>
      <c r="X114" s="2"/>
      <c r="Y114" s="32">
        <f t="shared" si="11"/>
        <v>0</v>
      </c>
      <c r="Z114" s="19"/>
      <c r="AA114" s="61" t="str">
        <f t="shared" si="17"/>
        <v/>
      </c>
      <c r="AB114" s="54"/>
      <c r="AC114" s="49"/>
      <c r="AD114" s="10"/>
      <c r="AF114" s="2"/>
      <c r="AG114" s="212"/>
      <c r="AH114" s="212"/>
      <c r="AI114" s="2"/>
    </row>
    <row r="115" spans="1:35" ht="48" thickTop="1" thickBot="1" x14ac:dyDescent="0.3">
      <c r="A115" s="97"/>
      <c r="B115" s="95"/>
      <c r="C115" s="150"/>
      <c r="D115" s="149"/>
      <c r="E115" s="95"/>
      <c r="F115" s="289"/>
      <c r="G115" s="104"/>
      <c r="H115" s="53"/>
      <c r="I115" s="43" t="str">
        <f t="shared" si="13"/>
        <v>**h**</v>
      </c>
      <c r="J115" s="84"/>
      <c r="K115" s="86"/>
      <c r="L115" s="87"/>
      <c r="M115" s="43" t="str">
        <f t="shared" si="14"/>
        <v>**h**</v>
      </c>
      <c r="N115" s="2"/>
      <c r="O115" s="31">
        <f t="shared" si="18"/>
        <v>0</v>
      </c>
      <c r="P115" s="20"/>
      <c r="Q115" s="61" t="str">
        <f t="shared" si="19"/>
        <v/>
      </c>
      <c r="R115" s="20"/>
      <c r="S115" s="44"/>
      <c r="T115" s="20"/>
      <c r="U115" s="115"/>
      <c r="V115" s="116"/>
      <c r="W115" s="70" t="str">
        <f t="shared" si="16"/>
        <v>**h**</v>
      </c>
      <c r="X115" s="2"/>
      <c r="Y115" s="32">
        <f t="shared" si="11"/>
        <v>0</v>
      </c>
      <c r="Z115" s="71"/>
      <c r="AA115" s="72" t="str">
        <f t="shared" si="17"/>
        <v/>
      </c>
      <c r="AB115" s="12"/>
      <c r="AC115" s="2"/>
      <c r="AD115" s="11"/>
      <c r="AF115" s="2"/>
      <c r="AG115" s="212"/>
      <c r="AH115" s="212"/>
      <c r="AI115" s="2"/>
    </row>
    <row r="116" spans="1:35" x14ac:dyDescent="0.25">
      <c r="A116" s="2"/>
      <c r="B116" s="17"/>
      <c r="C116" s="137"/>
      <c r="D116" s="137"/>
      <c r="E116" s="17"/>
      <c r="F116" s="12"/>
      <c r="G116" s="2"/>
      <c r="H116" s="2"/>
      <c r="I116" s="26"/>
      <c r="J116" s="12"/>
      <c r="K116" s="138"/>
      <c r="L116" s="139"/>
      <c r="M116" s="26"/>
      <c r="N116" s="2"/>
      <c r="O116" s="2"/>
      <c r="P116" s="2"/>
      <c r="Q116" s="58"/>
      <c r="R116" s="2"/>
      <c r="S116" s="2"/>
      <c r="T116" s="2"/>
      <c r="U116" s="140"/>
      <c r="V116" s="139"/>
      <c r="W116" s="141"/>
      <c r="X116" s="12"/>
      <c r="Y116" s="142"/>
      <c r="Z116" s="12"/>
      <c r="AA116" s="142"/>
      <c r="AB116" s="2"/>
      <c r="AC116" s="2"/>
      <c r="AD116" s="2"/>
      <c r="AF116" s="2"/>
      <c r="AG116" s="2"/>
      <c r="AH116" s="2"/>
      <c r="AI116" s="2"/>
    </row>
    <row r="117" spans="1:35" x14ac:dyDescent="0.25">
      <c r="F117" s="5"/>
      <c r="G117" s="4"/>
      <c r="H117" s="4"/>
      <c r="I117" s="28"/>
      <c r="J117" s="5"/>
      <c r="K117" s="68"/>
      <c r="L117" s="68"/>
      <c r="M117" s="28"/>
      <c r="P117" s="4"/>
      <c r="Q117" s="59"/>
      <c r="R117" s="4"/>
      <c r="T117" s="4"/>
      <c r="U117" s="117"/>
      <c r="V117" s="89"/>
      <c r="W117" s="28"/>
      <c r="Z117" s="4"/>
      <c r="AA117" s="57"/>
      <c r="AB117" s="4"/>
      <c r="AD117" s="4"/>
      <c r="AI117" s="4"/>
    </row>
    <row r="118" spans="1:35" x14ac:dyDescent="0.25">
      <c r="F118" s="5"/>
      <c r="G118" s="4"/>
      <c r="H118" s="4"/>
      <c r="I118" s="28"/>
      <c r="J118" s="5"/>
      <c r="K118" s="68"/>
      <c r="L118" s="68"/>
      <c r="M118" s="28"/>
      <c r="P118" s="4"/>
      <c r="Q118" s="59"/>
      <c r="R118" s="4"/>
      <c r="T118" s="4"/>
      <c r="U118" s="117"/>
      <c r="V118" s="89"/>
      <c r="W118" s="28"/>
      <c r="Z118" s="4"/>
      <c r="AA118" s="57"/>
      <c r="AB118" s="4"/>
      <c r="AD118" s="4"/>
    </row>
    <row r="119" spans="1:35" x14ac:dyDescent="0.25">
      <c r="F119" s="5"/>
      <c r="G119" s="4"/>
      <c r="H119" s="4"/>
      <c r="I119" s="28"/>
      <c r="J119" s="5"/>
      <c r="K119" s="68"/>
      <c r="L119" s="68"/>
      <c r="M119" s="28"/>
      <c r="P119" s="4"/>
      <c r="Q119" s="59"/>
      <c r="R119" s="4"/>
      <c r="T119" s="4"/>
      <c r="U119" s="117"/>
      <c r="V119" s="89"/>
      <c r="W119" s="28"/>
      <c r="Z119" s="4"/>
      <c r="AA119" s="57"/>
      <c r="AB119" s="4"/>
      <c r="AD119" s="4"/>
    </row>
    <row r="120" spans="1:35" x14ac:dyDescent="0.25">
      <c r="F120" s="5"/>
      <c r="G120" s="4"/>
      <c r="H120" s="4"/>
      <c r="I120" s="28"/>
      <c r="J120" s="5"/>
      <c r="K120" s="68"/>
      <c r="L120" s="68"/>
      <c r="M120" s="28"/>
      <c r="P120" s="4"/>
      <c r="Q120" s="59"/>
      <c r="R120" s="4"/>
      <c r="T120" s="4"/>
      <c r="U120" s="4"/>
      <c r="V120" s="4"/>
      <c r="W120" s="28"/>
      <c r="Z120" s="4"/>
      <c r="AA120" s="57"/>
      <c r="AB120" s="4"/>
      <c r="AD120" s="4"/>
    </row>
    <row r="121" spans="1:35" x14ac:dyDescent="0.25">
      <c r="F121" s="5"/>
      <c r="G121" s="4"/>
      <c r="H121" s="4"/>
      <c r="I121" s="28"/>
      <c r="J121" s="5"/>
      <c r="K121" s="68"/>
      <c r="L121" s="68"/>
      <c r="M121" s="28"/>
      <c r="P121" s="4"/>
      <c r="Q121" s="59"/>
      <c r="R121" s="4"/>
      <c r="T121" s="4"/>
      <c r="U121" s="4"/>
      <c r="V121" s="4"/>
      <c r="W121" s="28"/>
      <c r="Z121" s="4"/>
      <c r="AA121" s="57"/>
      <c r="AB121" s="4"/>
      <c r="AD121" s="4"/>
    </row>
    <row r="122" spans="1:35" x14ac:dyDescent="0.25">
      <c r="F122" s="5"/>
      <c r="G122" s="4"/>
      <c r="H122" s="4"/>
      <c r="I122" s="28"/>
      <c r="J122" s="5"/>
      <c r="K122" s="4"/>
      <c r="L122" s="4"/>
      <c r="M122" s="28"/>
      <c r="P122" s="4"/>
      <c r="Q122" s="59"/>
      <c r="R122" s="4"/>
      <c r="T122" s="4"/>
      <c r="U122" s="4"/>
      <c r="V122" s="4"/>
      <c r="W122" s="28"/>
      <c r="Z122" s="4"/>
      <c r="AA122" s="57"/>
      <c r="AB122" s="4"/>
      <c r="AD122" s="4"/>
    </row>
    <row r="123" spans="1:35" x14ac:dyDescent="0.25">
      <c r="F123" s="5"/>
      <c r="G123" s="4"/>
      <c r="H123" s="4"/>
      <c r="I123" s="28"/>
      <c r="J123" s="5"/>
      <c r="K123" s="4"/>
      <c r="L123" s="4"/>
      <c r="M123" s="28"/>
      <c r="P123" s="4"/>
      <c r="Q123" s="59"/>
      <c r="R123" s="4"/>
      <c r="T123" s="4"/>
      <c r="U123" s="4"/>
      <c r="V123" s="4"/>
      <c r="W123" s="28"/>
      <c r="Z123" s="4"/>
      <c r="AA123" s="57"/>
      <c r="AB123" s="4"/>
      <c r="AD123" s="4"/>
    </row>
    <row r="124" spans="1:35" x14ac:dyDescent="0.25">
      <c r="F124" s="5"/>
      <c r="G124" s="4"/>
      <c r="H124" s="4"/>
      <c r="I124" s="28"/>
      <c r="J124" s="5"/>
      <c r="K124" s="4"/>
      <c r="L124" s="4"/>
      <c r="M124" s="28"/>
      <c r="P124" s="4"/>
      <c r="Q124" s="59"/>
      <c r="R124" s="4"/>
      <c r="T124" s="4"/>
      <c r="U124" s="4"/>
      <c r="V124" s="4"/>
      <c r="W124" s="28"/>
      <c r="Z124" s="4"/>
      <c r="AA124" s="57"/>
      <c r="AB124" s="4"/>
      <c r="AD124" s="4"/>
    </row>
    <row r="125" spans="1:35" x14ac:dyDescent="0.25">
      <c r="F125" s="5"/>
      <c r="G125" s="4"/>
      <c r="H125" s="4"/>
      <c r="I125" s="28"/>
      <c r="J125" s="5"/>
      <c r="K125" s="4"/>
      <c r="L125" s="4"/>
      <c r="M125" s="28"/>
      <c r="P125" s="4"/>
      <c r="Q125" s="59"/>
      <c r="R125" s="4"/>
      <c r="T125" s="4"/>
      <c r="U125" s="4"/>
      <c r="V125" s="4"/>
      <c r="W125" s="28"/>
      <c r="Z125" s="4"/>
      <c r="AA125" s="57"/>
      <c r="AB125" s="4"/>
      <c r="AD125" s="4"/>
    </row>
    <row r="126" spans="1:35" x14ac:dyDescent="0.25">
      <c r="F126" s="5"/>
      <c r="G126" s="4"/>
      <c r="H126" s="4"/>
      <c r="I126" s="28"/>
      <c r="J126" s="5"/>
      <c r="K126" s="4"/>
      <c r="L126" s="4"/>
      <c r="M126" s="28"/>
      <c r="P126" s="4"/>
      <c r="Q126" s="59"/>
      <c r="R126" s="4"/>
      <c r="T126" s="4"/>
      <c r="U126" s="4"/>
      <c r="V126" s="4"/>
      <c r="W126" s="28"/>
      <c r="Z126" s="4"/>
      <c r="AA126" s="57"/>
      <c r="AB126" s="4"/>
      <c r="AD126" s="4"/>
    </row>
    <row r="127" spans="1:35" x14ac:dyDescent="0.25">
      <c r="F127" s="5"/>
      <c r="G127" s="4"/>
      <c r="H127" s="4"/>
      <c r="I127" s="28"/>
      <c r="J127" s="5"/>
      <c r="K127" s="4"/>
      <c r="L127" s="4"/>
      <c r="M127" s="28"/>
      <c r="P127" s="4"/>
      <c r="Q127" s="59"/>
      <c r="R127" s="4"/>
      <c r="T127" s="4"/>
      <c r="U127" s="4"/>
      <c r="V127" s="4"/>
      <c r="W127" s="28"/>
      <c r="Z127" s="4"/>
      <c r="AA127" s="57"/>
      <c r="AB127" s="4"/>
      <c r="AD127" s="4"/>
    </row>
    <row r="128" spans="1:35" x14ac:dyDescent="0.25">
      <c r="F128" s="5"/>
      <c r="G128" s="4"/>
      <c r="H128" s="4"/>
      <c r="I128" s="28"/>
      <c r="J128" s="5"/>
      <c r="K128" s="4"/>
      <c r="L128" s="4"/>
      <c r="M128" s="28"/>
      <c r="P128" s="4"/>
      <c r="Q128" s="59"/>
      <c r="R128" s="4"/>
      <c r="T128" s="4"/>
      <c r="U128" s="4"/>
      <c r="V128" s="4"/>
      <c r="W128" s="28"/>
      <c r="Z128" s="4"/>
      <c r="AA128" s="57"/>
      <c r="AB128" s="4"/>
      <c r="AD128" s="4"/>
    </row>
    <row r="129" spans="2:30" x14ac:dyDescent="0.25">
      <c r="B129"/>
      <c r="C129"/>
      <c r="D129"/>
      <c r="E129"/>
      <c r="F129" s="5"/>
      <c r="G129" s="4"/>
      <c r="H129" s="4"/>
      <c r="I129" s="28"/>
      <c r="J129" s="5"/>
      <c r="K129" s="4"/>
      <c r="L129" s="4"/>
      <c r="M129" s="28"/>
      <c r="P129" s="4"/>
      <c r="Q129" s="59"/>
      <c r="R129" s="4"/>
      <c r="T129" s="4"/>
      <c r="U129" s="4"/>
      <c r="V129" s="4"/>
      <c r="W129" s="28"/>
      <c r="Z129" s="4"/>
      <c r="AA129" s="57"/>
      <c r="AB129" s="4"/>
      <c r="AD129" s="4"/>
    </row>
    <row r="130" spans="2:30" x14ac:dyDescent="0.25">
      <c r="B130"/>
      <c r="C130"/>
      <c r="D130"/>
      <c r="E130"/>
      <c r="F130" s="5"/>
      <c r="G130" s="4"/>
      <c r="H130" s="4"/>
      <c r="I130" s="28"/>
      <c r="J130" s="5"/>
      <c r="K130" s="4"/>
      <c r="L130" s="4"/>
      <c r="M130" s="28"/>
      <c r="P130" s="4"/>
      <c r="Q130" s="59"/>
      <c r="R130" s="4"/>
      <c r="T130" s="4"/>
      <c r="U130" s="4"/>
      <c r="V130" s="4"/>
      <c r="W130" s="28"/>
      <c r="Z130" s="4"/>
      <c r="AA130" s="57"/>
      <c r="AB130" s="4"/>
      <c r="AD130" s="4"/>
    </row>
    <row r="131" spans="2:30" x14ac:dyDescent="0.25">
      <c r="B131"/>
      <c r="C131"/>
      <c r="D131"/>
      <c r="E131"/>
      <c r="F131" s="5"/>
      <c r="G131" s="4"/>
      <c r="H131" s="4"/>
      <c r="I131" s="28"/>
      <c r="J131" s="5"/>
      <c r="K131" s="4"/>
      <c r="L131" s="4"/>
      <c r="M131" s="28"/>
      <c r="P131" s="4"/>
      <c r="Q131" s="59"/>
      <c r="R131" s="4"/>
      <c r="T131" s="4"/>
      <c r="U131" s="4"/>
      <c r="V131" s="4"/>
      <c r="W131" s="28"/>
      <c r="Z131" s="4"/>
      <c r="AA131" s="57"/>
      <c r="AB131" s="4"/>
      <c r="AD131" s="4"/>
    </row>
    <row r="132" spans="2:30" x14ac:dyDescent="0.25">
      <c r="B132"/>
      <c r="C132"/>
      <c r="D132"/>
      <c r="E132"/>
      <c r="F132" s="5"/>
      <c r="G132" s="4"/>
      <c r="H132" s="4"/>
      <c r="I132" s="28"/>
      <c r="J132" s="5"/>
      <c r="K132" s="4"/>
      <c r="L132" s="4"/>
      <c r="M132" s="28"/>
      <c r="P132" s="4"/>
      <c r="Q132" s="59"/>
      <c r="R132" s="4"/>
      <c r="T132" s="4"/>
      <c r="U132" s="4"/>
      <c r="V132" s="4"/>
      <c r="W132" s="28"/>
      <c r="Z132" s="4"/>
      <c r="AA132" s="57"/>
      <c r="AB132" s="4"/>
      <c r="AD132" s="4"/>
    </row>
    <row r="133" spans="2:30" x14ac:dyDescent="0.25">
      <c r="B133"/>
      <c r="C133"/>
      <c r="D133"/>
      <c r="E133"/>
      <c r="F133" s="5"/>
      <c r="G133" s="4"/>
      <c r="H133" s="4"/>
      <c r="I133" s="28"/>
      <c r="J133" s="5"/>
      <c r="K133" s="4"/>
      <c r="L133" s="4"/>
      <c r="M133" s="28"/>
      <c r="P133" s="4"/>
      <c r="Q133" s="59"/>
      <c r="R133" s="4"/>
      <c r="T133" s="4"/>
      <c r="U133" s="4"/>
      <c r="V133" s="4"/>
      <c r="W133" s="28"/>
      <c r="Z133" s="4"/>
      <c r="AA133" s="57"/>
      <c r="AB133" s="4"/>
      <c r="AD133" s="4"/>
    </row>
    <row r="134" spans="2:30" x14ac:dyDescent="0.25">
      <c r="B134"/>
      <c r="C134"/>
      <c r="D134"/>
      <c r="E134"/>
      <c r="F134" s="5"/>
      <c r="G134" s="4"/>
      <c r="H134" s="4"/>
      <c r="I134" s="28"/>
      <c r="J134" s="5"/>
      <c r="K134" s="4"/>
      <c r="L134" s="4"/>
      <c r="M134" s="28"/>
      <c r="P134" s="4"/>
      <c r="Q134" s="59"/>
      <c r="R134" s="4"/>
      <c r="T134" s="4"/>
      <c r="U134" s="4"/>
      <c r="V134" s="4"/>
      <c r="W134" s="28"/>
      <c r="Z134" s="4"/>
      <c r="AA134" s="57"/>
      <c r="AB134" s="4"/>
      <c r="AD134" s="4"/>
    </row>
    <row r="135" spans="2:30" x14ac:dyDescent="0.25">
      <c r="B135"/>
      <c r="C135"/>
      <c r="D135"/>
      <c r="E135"/>
      <c r="F135" s="5"/>
      <c r="G135" s="4"/>
      <c r="H135" s="4"/>
      <c r="I135" s="28"/>
      <c r="J135" s="5"/>
      <c r="K135" s="4"/>
      <c r="L135" s="4"/>
      <c r="M135" s="28"/>
      <c r="P135" s="4"/>
      <c r="Q135" s="59"/>
      <c r="R135" s="4"/>
      <c r="T135" s="4"/>
      <c r="U135" s="4"/>
      <c r="V135" s="4"/>
      <c r="W135" s="28"/>
      <c r="Z135" s="4"/>
      <c r="AA135" s="57"/>
      <c r="AB135" s="4"/>
      <c r="AD135" s="4"/>
    </row>
    <row r="136" spans="2:30" x14ac:dyDescent="0.25">
      <c r="B136"/>
      <c r="C136"/>
      <c r="D136"/>
      <c r="E136"/>
      <c r="F136" s="5"/>
      <c r="G136" s="4"/>
      <c r="H136" s="4"/>
      <c r="I136" s="28"/>
      <c r="J136" s="5"/>
      <c r="K136" s="4"/>
      <c r="L136" s="4"/>
      <c r="M136" s="28"/>
      <c r="P136" s="4"/>
      <c r="Q136" s="59"/>
      <c r="R136" s="4"/>
      <c r="T136" s="4"/>
      <c r="U136" s="4"/>
      <c r="V136" s="4"/>
      <c r="W136" s="28"/>
      <c r="Z136" s="4"/>
      <c r="AA136" s="57"/>
      <c r="AB136" s="4"/>
      <c r="AD136" s="4"/>
    </row>
    <row r="137" spans="2:30" x14ac:dyDescent="0.25">
      <c r="B137"/>
      <c r="C137"/>
      <c r="D137"/>
      <c r="E137"/>
      <c r="F137" s="5"/>
      <c r="G137" s="4"/>
      <c r="H137" s="4"/>
      <c r="I137" s="28"/>
      <c r="J137" s="5"/>
      <c r="K137" s="4"/>
      <c r="L137" s="4"/>
      <c r="M137" s="28"/>
      <c r="P137" s="4"/>
      <c r="Q137" s="59"/>
      <c r="R137" s="4"/>
      <c r="T137" s="4"/>
      <c r="U137" s="4"/>
      <c r="V137" s="4"/>
      <c r="W137" s="28"/>
      <c r="Z137" s="4"/>
      <c r="AA137" s="57"/>
      <c r="AB137" s="4"/>
      <c r="AD137" s="4"/>
    </row>
    <row r="138" spans="2:30" x14ac:dyDescent="0.25">
      <c r="B138"/>
      <c r="C138"/>
      <c r="D138"/>
      <c r="E138"/>
      <c r="F138" s="5"/>
      <c r="G138" s="4"/>
      <c r="H138" s="4"/>
      <c r="I138" s="28"/>
      <c r="J138" s="5"/>
      <c r="K138" s="4"/>
      <c r="L138" s="4"/>
      <c r="M138" s="28"/>
      <c r="P138" s="4"/>
      <c r="Q138" s="59"/>
      <c r="R138" s="4"/>
      <c r="T138" s="4"/>
      <c r="U138" s="4"/>
      <c r="V138" s="4"/>
      <c r="W138" s="28"/>
      <c r="Z138" s="4"/>
      <c r="AA138" s="57"/>
      <c r="AB138" s="4"/>
      <c r="AD138" s="4"/>
    </row>
    <row r="139" spans="2:30" x14ac:dyDescent="0.25">
      <c r="B139"/>
      <c r="C139"/>
      <c r="D139"/>
      <c r="E139"/>
      <c r="F139" s="5"/>
      <c r="G139" s="4"/>
      <c r="H139" s="4"/>
      <c r="I139" s="28"/>
      <c r="J139" s="5"/>
      <c r="K139" s="4"/>
      <c r="L139" s="4"/>
      <c r="M139" s="28"/>
      <c r="P139" s="4"/>
      <c r="Q139" s="59"/>
      <c r="R139" s="4"/>
      <c r="T139" s="4"/>
      <c r="U139" s="4"/>
      <c r="V139" s="4"/>
      <c r="W139" s="28"/>
      <c r="Z139" s="4"/>
      <c r="AA139" s="57"/>
      <c r="AB139" s="4"/>
      <c r="AD139" s="4"/>
    </row>
    <row r="140" spans="2:30" x14ac:dyDescent="0.25">
      <c r="B140"/>
      <c r="C140"/>
      <c r="D140"/>
      <c r="E140"/>
      <c r="F140" s="5"/>
      <c r="G140" s="4"/>
      <c r="H140" s="4"/>
      <c r="I140" s="28"/>
      <c r="J140" s="5"/>
      <c r="K140" s="4"/>
      <c r="L140" s="4"/>
      <c r="M140" s="28"/>
      <c r="P140" s="4"/>
      <c r="Q140" s="59"/>
      <c r="R140" s="4"/>
      <c r="T140" s="4"/>
      <c r="U140" s="4"/>
      <c r="V140" s="4"/>
      <c r="W140" s="28"/>
      <c r="Z140" s="4"/>
      <c r="AA140" s="57"/>
      <c r="AB140" s="4"/>
      <c r="AD140" s="4"/>
    </row>
    <row r="141" spans="2:30" x14ac:dyDescent="0.25">
      <c r="B141"/>
      <c r="C141"/>
      <c r="D141"/>
      <c r="E141"/>
      <c r="F141" s="5"/>
      <c r="G141" s="4"/>
      <c r="H141" s="4"/>
      <c r="I141" s="28"/>
      <c r="J141" s="5"/>
      <c r="K141" s="4"/>
      <c r="L141" s="4"/>
      <c r="M141" s="28"/>
      <c r="P141" s="4"/>
      <c r="Q141" s="59"/>
      <c r="R141" s="4"/>
      <c r="T141" s="4"/>
      <c r="U141" s="4"/>
      <c r="V141" s="4"/>
      <c r="W141" s="28"/>
      <c r="Z141" s="4"/>
      <c r="AA141" s="57"/>
      <c r="AB141" s="4"/>
      <c r="AD141" s="4"/>
    </row>
    <row r="142" spans="2:30" x14ac:dyDescent="0.25">
      <c r="B142"/>
      <c r="C142"/>
      <c r="D142"/>
      <c r="E142"/>
      <c r="F142" s="5"/>
      <c r="G142" s="4"/>
      <c r="H142" s="4"/>
      <c r="I142" s="28"/>
      <c r="J142" s="5"/>
      <c r="K142" s="4"/>
      <c r="L142" s="4"/>
      <c r="M142" s="28"/>
      <c r="P142" s="4"/>
      <c r="Q142" s="59"/>
      <c r="R142" s="4"/>
      <c r="T142" s="4"/>
      <c r="U142" s="4"/>
      <c r="V142" s="4"/>
      <c r="W142" s="28"/>
      <c r="Z142" s="4"/>
      <c r="AA142" s="57"/>
      <c r="AB142" s="4"/>
      <c r="AD142" s="4"/>
    </row>
    <row r="143" spans="2:30" x14ac:dyDescent="0.25">
      <c r="B143"/>
      <c r="C143"/>
      <c r="D143"/>
      <c r="E143"/>
      <c r="F143" s="5"/>
      <c r="G143" s="4"/>
      <c r="H143" s="4"/>
      <c r="I143" s="28"/>
      <c r="J143" s="5"/>
      <c r="K143" s="4"/>
      <c r="L143" s="4"/>
      <c r="M143" s="28"/>
      <c r="P143" s="4"/>
      <c r="Q143" s="59"/>
      <c r="R143" s="4"/>
      <c r="T143" s="4"/>
      <c r="U143" s="4"/>
      <c r="V143" s="4"/>
      <c r="W143" s="28"/>
      <c r="Z143" s="4"/>
      <c r="AA143" s="57"/>
      <c r="AB143" s="4"/>
      <c r="AD143" s="4"/>
    </row>
    <row r="144" spans="2:30" x14ac:dyDescent="0.25">
      <c r="B144"/>
      <c r="C144"/>
      <c r="D144"/>
      <c r="E144"/>
      <c r="F144" s="5"/>
      <c r="G144" s="4"/>
      <c r="H144" s="4"/>
      <c r="I144" s="28"/>
      <c r="J144" s="5"/>
      <c r="K144" s="4"/>
      <c r="L144" s="4"/>
      <c r="M144" s="28"/>
      <c r="P144" s="4"/>
      <c r="Q144" s="59"/>
      <c r="R144" s="4"/>
      <c r="T144" s="4"/>
      <c r="U144" s="4"/>
      <c r="V144" s="4"/>
      <c r="W144" s="28"/>
      <c r="Z144" s="4"/>
      <c r="AA144" s="57"/>
      <c r="AB144" s="4"/>
      <c r="AD144" s="4"/>
    </row>
    <row r="145" spans="2:30" x14ac:dyDescent="0.25">
      <c r="B145"/>
      <c r="C145"/>
      <c r="D145"/>
      <c r="E145"/>
      <c r="F145" s="5"/>
      <c r="G145" s="4"/>
      <c r="H145" s="4"/>
      <c r="I145" s="28"/>
      <c r="J145" s="5"/>
      <c r="K145" s="4"/>
      <c r="L145" s="4"/>
      <c r="M145" s="28"/>
      <c r="P145" s="4"/>
      <c r="Q145" s="59"/>
      <c r="R145" s="4"/>
      <c r="T145" s="4"/>
      <c r="U145" s="4"/>
      <c r="V145" s="4"/>
      <c r="W145" s="28"/>
      <c r="Z145" s="4"/>
      <c r="AA145" s="57"/>
      <c r="AB145" s="4"/>
      <c r="AD145" s="4"/>
    </row>
    <row r="146" spans="2:30" x14ac:dyDescent="0.25">
      <c r="B146"/>
      <c r="C146"/>
      <c r="D146"/>
      <c r="E146"/>
      <c r="F146" s="5"/>
      <c r="G146" s="4"/>
      <c r="H146" s="4"/>
      <c r="I146" s="28"/>
      <c r="J146" s="5"/>
      <c r="K146" s="4"/>
      <c r="L146" s="4"/>
      <c r="M146" s="28"/>
      <c r="P146" s="4"/>
      <c r="Q146" s="59"/>
      <c r="R146" s="4"/>
      <c r="T146" s="4"/>
      <c r="U146" s="4"/>
      <c r="V146" s="4"/>
      <c r="W146" s="28"/>
      <c r="Z146" s="4"/>
      <c r="AA146" s="57"/>
      <c r="AB146" s="4"/>
      <c r="AD146" s="4"/>
    </row>
    <row r="147" spans="2:30" x14ac:dyDescent="0.25">
      <c r="B147"/>
      <c r="C147"/>
      <c r="D147"/>
      <c r="E147"/>
      <c r="F147" s="5"/>
      <c r="G147" s="4"/>
      <c r="H147" s="4"/>
      <c r="I147" s="28"/>
      <c r="J147" s="5"/>
      <c r="K147" s="4"/>
      <c r="L147" s="4"/>
      <c r="M147" s="28"/>
      <c r="P147" s="4"/>
      <c r="Q147" s="59"/>
      <c r="R147" s="4"/>
      <c r="T147" s="4"/>
      <c r="U147" s="4"/>
      <c r="V147" s="4"/>
      <c r="W147" s="28"/>
      <c r="Z147" s="4"/>
      <c r="AA147" s="57"/>
      <c r="AB147" s="4"/>
      <c r="AD147" s="4"/>
    </row>
    <row r="148" spans="2:30" x14ac:dyDescent="0.25">
      <c r="B148"/>
      <c r="C148"/>
      <c r="D148"/>
      <c r="E148"/>
      <c r="F148" s="5"/>
      <c r="G148" s="4"/>
      <c r="H148" s="4"/>
      <c r="I148" s="28"/>
      <c r="J148" s="5"/>
      <c r="K148" s="4"/>
      <c r="L148" s="4"/>
      <c r="M148" s="28"/>
      <c r="P148" s="4"/>
      <c r="Q148" s="59"/>
      <c r="R148" s="4"/>
      <c r="T148" s="4"/>
      <c r="U148" s="4"/>
      <c r="V148" s="4"/>
      <c r="W148" s="28"/>
      <c r="Z148" s="4"/>
      <c r="AA148" s="57"/>
      <c r="AB148" s="4"/>
      <c r="AD148" s="4"/>
    </row>
    <row r="149" spans="2:30" x14ac:dyDescent="0.25">
      <c r="B149"/>
      <c r="C149"/>
      <c r="D149"/>
      <c r="E149"/>
      <c r="F149" s="5"/>
      <c r="G149" s="4"/>
      <c r="H149" s="4"/>
      <c r="I149" s="28"/>
      <c r="J149" s="5"/>
      <c r="K149" s="4"/>
      <c r="L149" s="4"/>
      <c r="M149" s="28"/>
      <c r="P149" s="4"/>
      <c r="Q149" s="59"/>
      <c r="R149" s="4"/>
      <c r="T149" s="4"/>
      <c r="U149" s="4"/>
      <c r="V149" s="4"/>
      <c r="W149" s="28"/>
      <c r="Z149" s="4"/>
      <c r="AA149" s="57"/>
      <c r="AB149" s="4"/>
      <c r="AD149" s="4"/>
    </row>
    <row r="150" spans="2:30" x14ac:dyDescent="0.25">
      <c r="B150"/>
      <c r="C150"/>
      <c r="D150"/>
      <c r="E150"/>
      <c r="F150" s="5"/>
      <c r="G150" s="4"/>
      <c r="H150" s="4"/>
      <c r="I150" s="28"/>
      <c r="J150" s="5"/>
      <c r="K150" s="4"/>
      <c r="L150" s="4"/>
      <c r="M150" s="28"/>
      <c r="P150" s="4"/>
      <c r="Q150" s="59"/>
      <c r="R150" s="4"/>
      <c r="T150" s="4"/>
      <c r="U150" s="4"/>
      <c r="V150" s="4"/>
      <c r="W150" s="28"/>
      <c r="Z150" s="4"/>
      <c r="AA150" s="57"/>
      <c r="AB150" s="4"/>
      <c r="AD150" s="4"/>
    </row>
    <row r="151" spans="2:30" x14ac:dyDescent="0.25">
      <c r="B151"/>
      <c r="C151"/>
      <c r="D151"/>
      <c r="E151"/>
      <c r="F151" s="5"/>
      <c r="G151" s="4"/>
      <c r="I151" s="28"/>
      <c r="J151" s="5"/>
      <c r="K151" s="4"/>
      <c r="L151" s="4"/>
      <c r="M151" s="28"/>
      <c r="P151" s="4"/>
      <c r="Q151" s="59"/>
      <c r="R151" s="4"/>
      <c r="T151" s="4"/>
      <c r="U151" s="4"/>
      <c r="V151" s="4"/>
      <c r="W151" s="28"/>
      <c r="Z151" s="4"/>
      <c r="AA151" s="57"/>
      <c r="AB151" s="4"/>
      <c r="AD151" s="4"/>
    </row>
    <row r="152" spans="2:30" x14ac:dyDescent="0.25">
      <c r="B152"/>
      <c r="C152"/>
      <c r="D152"/>
      <c r="E152"/>
      <c r="I152" s="28"/>
      <c r="K152" s="4"/>
      <c r="L152" s="4"/>
      <c r="M152" s="28"/>
      <c r="U152" s="4"/>
      <c r="V152" s="4"/>
      <c r="W152" s="28"/>
    </row>
    <row r="153" spans="2:30" x14ac:dyDescent="0.25">
      <c r="B153"/>
      <c r="C153"/>
      <c r="D153"/>
      <c r="E153"/>
      <c r="I153" s="28"/>
      <c r="K153" s="4"/>
      <c r="L153" s="4"/>
      <c r="M153" s="28"/>
      <c r="U153" s="4"/>
      <c r="V153" s="4"/>
      <c r="W153" s="28"/>
    </row>
    <row r="154" spans="2:30" x14ac:dyDescent="0.25">
      <c r="B154"/>
      <c r="C154"/>
      <c r="D154"/>
      <c r="E154"/>
      <c r="K154" s="4"/>
      <c r="L154" s="4"/>
      <c r="U154" s="4"/>
      <c r="V154" s="4"/>
    </row>
    <row r="155" spans="2:30" x14ac:dyDescent="0.25">
      <c r="B155"/>
      <c r="C155"/>
      <c r="D155"/>
      <c r="E155"/>
      <c r="K155" s="4"/>
      <c r="L155" s="4"/>
      <c r="U155" s="4"/>
      <c r="V155" s="4"/>
    </row>
    <row r="156" spans="2:30" x14ac:dyDescent="0.25">
      <c r="B156"/>
      <c r="C156"/>
      <c r="D156"/>
      <c r="E156"/>
      <c r="K156" s="4"/>
      <c r="L156" s="4"/>
      <c r="U156" s="4"/>
      <c r="V156" s="4"/>
    </row>
    <row r="157" spans="2:30" x14ac:dyDescent="0.25">
      <c r="B157"/>
      <c r="C157"/>
      <c r="D157"/>
      <c r="E157"/>
      <c r="K157" s="4"/>
      <c r="L157" s="4"/>
      <c r="U157" s="4"/>
      <c r="V157" s="4"/>
    </row>
    <row r="158" spans="2:30" x14ac:dyDescent="0.25">
      <c r="B158"/>
      <c r="C158"/>
      <c r="D158"/>
      <c r="E158"/>
      <c r="K158" s="4"/>
      <c r="L158" s="4"/>
      <c r="U158" s="4"/>
      <c r="V158" s="4"/>
    </row>
    <row r="159" spans="2:30" x14ac:dyDescent="0.25">
      <c r="B159"/>
      <c r="C159"/>
      <c r="D159"/>
      <c r="E159"/>
      <c r="K159" s="4"/>
      <c r="L159" s="4"/>
      <c r="U159" s="4"/>
      <c r="V159" s="4"/>
    </row>
    <row r="160" spans="2:30" x14ac:dyDescent="0.25">
      <c r="B160"/>
      <c r="C160"/>
      <c r="D160"/>
      <c r="E160"/>
      <c r="K160" s="4"/>
      <c r="L160" s="4"/>
      <c r="U160" s="4"/>
      <c r="V160" s="4"/>
    </row>
    <row r="161" spans="2:27" x14ac:dyDescent="0.25">
      <c r="B161"/>
      <c r="C161"/>
      <c r="D161"/>
      <c r="E161"/>
      <c r="F161"/>
      <c r="I161"/>
      <c r="K161" s="4"/>
      <c r="L161" s="4"/>
      <c r="U161" s="4"/>
      <c r="V161" s="4"/>
    </row>
    <row r="162" spans="2:27" x14ac:dyDescent="0.25">
      <c r="B162"/>
      <c r="C162"/>
      <c r="D162"/>
      <c r="E162"/>
      <c r="F162"/>
      <c r="I162"/>
      <c r="J162"/>
      <c r="K162" s="4"/>
      <c r="L162" s="4"/>
      <c r="U162" s="4"/>
      <c r="V162" s="4"/>
      <c r="W162"/>
      <c r="Y162"/>
    </row>
    <row r="163" spans="2:27" x14ac:dyDescent="0.25">
      <c r="B163"/>
      <c r="C163"/>
      <c r="D163"/>
      <c r="E163"/>
      <c r="F163"/>
      <c r="I163"/>
      <c r="J163"/>
      <c r="K163" s="4"/>
      <c r="L163" s="4"/>
      <c r="U163" s="4"/>
      <c r="V163" s="4"/>
      <c r="W163"/>
      <c r="Y163"/>
    </row>
    <row r="164" spans="2:27" x14ac:dyDescent="0.25">
      <c r="B164"/>
      <c r="C164"/>
      <c r="D164"/>
      <c r="E164"/>
      <c r="F164"/>
      <c r="I164"/>
      <c r="J164"/>
      <c r="U164" s="4"/>
      <c r="V164" s="4"/>
      <c r="W164"/>
      <c r="Y164"/>
    </row>
    <row r="165" spans="2:27" x14ac:dyDescent="0.25">
      <c r="B165"/>
      <c r="C165"/>
      <c r="D165"/>
      <c r="E165"/>
      <c r="F165"/>
      <c r="I165"/>
      <c r="J165"/>
      <c r="U165" s="4"/>
      <c r="W165"/>
      <c r="Y165"/>
      <c r="AA165"/>
    </row>
    <row r="166" spans="2:27" x14ac:dyDescent="0.25">
      <c r="B166"/>
      <c r="C166"/>
      <c r="D166"/>
      <c r="E166"/>
      <c r="F166"/>
      <c r="I166"/>
      <c r="J166"/>
      <c r="U166" s="4"/>
      <c r="W166"/>
      <c r="Y166"/>
      <c r="AA166"/>
    </row>
    <row r="167" spans="2:27" x14ac:dyDescent="0.25">
      <c r="B167"/>
      <c r="C167"/>
      <c r="D167"/>
      <c r="E167"/>
      <c r="F167"/>
      <c r="I167"/>
      <c r="J167"/>
      <c r="U167" s="4"/>
      <c r="W167"/>
      <c r="Y167"/>
      <c r="AA167"/>
    </row>
    <row r="168" spans="2:27" x14ac:dyDescent="0.25">
      <c r="B168"/>
      <c r="C168"/>
      <c r="D168"/>
      <c r="E168"/>
      <c r="F168"/>
      <c r="I168"/>
      <c r="J168"/>
      <c r="U168" s="4"/>
      <c r="W168"/>
      <c r="Y168"/>
      <c r="AA168"/>
    </row>
    <row r="169" spans="2:27" x14ac:dyDescent="0.25">
      <c r="B169"/>
      <c r="C169"/>
      <c r="D169"/>
      <c r="E169"/>
      <c r="F169"/>
      <c r="I169"/>
      <c r="J169"/>
      <c r="U169" s="4"/>
      <c r="W169"/>
      <c r="Y169"/>
      <c r="AA169"/>
    </row>
    <row r="170" spans="2:27" x14ac:dyDescent="0.25">
      <c r="B170"/>
      <c r="C170"/>
      <c r="D170"/>
      <c r="E170"/>
      <c r="F170"/>
      <c r="I170"/>
      <c r="J170"/>
      <c r="W170"/>
      <c r="Y170"/>
      <c r="AA170"/>
    </row>
    <row r="171" spans="2:27" x14ac:dyDescent="0.25">
      <c r="B171"/>
      <c r="C171"/>
      <c r="D171"/>
      <c r="E171"/>
      <c r="F171"/>
      <c r="I171"/>
      <c r="J171"/>
      <c r="W171"/>
      <c r="Y171"/>
      <c r="AA171"/>
    </row>
    <row r="172" spans="2:27" x14ac:dyDescent="0.25">
      <c r="B172"/>
      <c r="C172"/>
      <c r="D172"/>
      <c r="E172"/>
      <c r="F172"/>
      <c r="I172"/>
      <c r="J172"/>
      <c r="W172"/>
      <c r="Y172"/>
      <c r="AA172"/>
    </row>
    <row r="173" spans="2:27" x14ac:dyDescent="0.25">
      <c r="B173"/>
      <c r="C173"/>
      <c r="D173"/>
      <c r="E173"/>
      <c r="F173"/>
      <c r="I173"/>
      <c r="J173"/>
      <c r="W173"/>
      <c r="Y173"/>
      <c r="AA173"/>
    </row>
    <row r="174" spans="2:27" x14ac:dyDescent="0.25">
      <c r="B174"/>
      <c r="C174"/>
      <c r="D174"/>
      <c r="E174"/>
      <c r="F174"/>
      <c r="I174"/>
      <c r="J174"/>
      <c r="W174"/>
      <c r="Y174"/>
      <c r="AA174"/>
    </row>
    <row r="175" spans="2:27" x14ac:dyDescent="0.25">
      <c r="B175"/>
      <c r="C175"/>
      <c r="D175"/>
      <c r="E175"/>
      <c r="F175"/>
      <c r="I175"/>
      <c r="J175"/>
      <c r="W175"/>
      <c r="Y175"/>
      <c r="AA175"/>
    </row>
    <row r="176" spans="2:27" x14ac:dyDescent="0.25">
      <c r="B176"/>
      <c r="C176"/>
      <c r="D176"/>
      <c r="E176"/>
      <c r="F176"/>
      <c r="I176"/>
      <c r="J176"/>
      <c r="W176"/>
      <c r="Y176"/>
      <c r="AA176"/>
    </row>
    <row r="177" spans="2:27" x14ac:dyDescent="0.25">
      <c r="B177"/>
      <c r="C177"/>
      <c r="D177"/>
      <c r="E177"/>
      <c r="F177"/>
      <c r="I177"/>
      <c r="J177"/>
      <c r="W177"/>
      <c r="Y177"/>
      <c r="AA177"/>
    </row>
    <row r="178" spans="2:27" x14ac:dyDescent="0.25">
      <c r="B178"/>
      <c r="C178"/>
      <c r="D178"/>
      <c r="E178"/>
      <c r="F178"/>
      <c r="I178"/>
      <c r="J178"/>
      <c r="W178"/>
      <c r="Y178"/>
      <c r="AA178"/>
    </row>
    <row r="179" spans="2:27" x14ac:dyDescent="0.25">
      <c r="B179"/>
      <c r="C179"/>
      <c r="D179"/>
      <c r="E179"/>
      <c r="F179"/>
      <c r="I179"/>
      <c r="J179"/>
      <c r="W179"/>
      <c r="Y179"/>
      <c r="AA179"/>
    </row>
    <row r="180" spans="2:27" x14ac:dyDescent="0.25">
      <c r="B180"/>
      <c r="C180"/>
      <c r="D180"/>
      <c r="E180"/>
      <c r="F180"/>
      <c r="I180"/>
      <c r="J180"/>
      <c r="W180"/>
      <c r="Y180"/>
      <c r="AA180"/>
    </row>
    <row r="181" spans="2:27" x14ac:dyDescent="0.25">
      <c r="B181"/>
      <c r="C181"/>
      <c r="D181"/>
      <c r="E181"/>
      <c r="F181"/>
      <c r="I181"/>
      <c r="J181"/>
      <c r="W181"/>
      <c r="Y181"/>
      <c r="AA181"/>
    </row>
    <row r="182" spans="2:27" x14ac:dyDescent="0.25">
      <c r="B182"/>
      <c r="C182"/>
      <c r="D182"/>
      <c r="E182"/>
      <c r="F182"/>
      <c r="I182"/>
      <c r="J182"/>
      <c r="W182"/>
      <c r="Y182"/>
      <c r="AA182"/>
    </row>
    <row r="183" spans="2:27" x14ac:dyDescent="0.25">
      <c r="B183"/>
      <c r="C183"/>
      <c r="D183"/>
      <c r="E183"/>
      <c r="F183"/>
      <c r="I183"/>
      <c r="J183"/>
      <c r="W183"/>
      <c r="Y183"/>
      <c r="AA183"/>
    </row>
    <row r="184" spans="2:27" x14ac:dyDescent="0.25">
      <c r="B184"/>
      <c r="C184"/>
      <c r="D184"/>
      <c r="E184"/>
      <c r="F184"/>
      <c r="I184"/>
      <c r="J184"/>
      <c r="W184"/>
      <c r="Y184"/>
      <c r="AA184"/>
    </row>
    <row r="185" spans="2:27" x14ac:dyDescent="0.25">
      <c r="B185"/>
      <c r="C185"/>
      <c r="D185"/>
      <c r="E185"/>
      <c r="F185"/>
      <c r="I185"/>
      <c r="J185"/>
      <c r="W185"/>
      <c r="Y185"/>
      <c r="AA185"/>
    </row>
    <row r="186" spans="2:27" x14ac:dyDescent="0.25">
      <c r="B186"/>
      <c r="C186"/>
      <c r="D186"/>
      <c r="E186"/>
      <c r="F186"/>
      <c r="I186"/>
      <c r="J186"/>
      <c r="W186"/>
      <c r="Y186"/>
      <c r="AA186"/>
    </row>
    <row r="187" spans="2:27" x14ac:dyDescent="0.25">
      <c r="B187"/>
      <c r="C187"/>
      <c r="D187"/>
      <c r="E187"/>
      <c r="F187"/>
      <c r="I187"/>
      <c r="J187"/>
      <c r="W187"/>
      <c r="Y187"/>
      <c r="AA187"/>
    </row>
    <row r="188" spans="2:27" x14ac:dyDescent="0.25">
      <c r="B188"/>
      <c r="C188"/>
      <c r="D188"/>
      <c r="E188"/>
      <c r="F188"/>
      <c r="I188"/>
      <c r="J188"/>
      <c r="W188"/>
      <c r="Y188"/>
      <c r="AA188"/>
    </row>
    <row r="189" spans="2:27" x14ac:dyDescent="0.25">
      <c r="B189"/>
      <c r="C189"/>
      <c r="D189"/>
      <c r="E189"/>
      <c r="F189"/>
      <c r="I189"/>
      <c r="J189"/>
      <c r="W189"/>
      <c r="Y189"/>
      <c r="AA189"/>
    </row>
    <row r="190" spans="2:27" x14ac:dyDescent="0.25">
      <c r="B190"/>
      <c r="C190"/>
      <c r="D190"/>
      <c r="E190"/>
      <c r="F190"/>
      <c r="I190"/>
      <c r="J190"/>
      <c r="W190"/>
      <c r="Y190"/>
      <c r="AA190"/>
    </row>
    <row r="191" spans="2:27" x14ac:dyDescent="0.25">
      <c r="B191"/>
      <c r="C191"/>
      <c r="D191"/>
      <c r="E191"/>
      <c r="F191"/>
      <c r="I191"/>
      <c r="J191"/>
      <c r="W191"/>
      <c r="Y191"/>
      <c r="AA191"/>
    </row>
    <row r="192" spans="2:27" x14ac:dyDescent="0.25">
      <c r="B192"/>
      <c r="C192"/>
      <c r="D192"/>
      <c r="E192"/>
      <c r="F192"/>
      <c r="I192"/>
      <c r="J192"/>
      <c r="W192"/>
      <c r="Y192"/>
      <c r="AA192"/>
    </row>
    <row r="193" spans="2:27" x14ac:dyDescent="0.25">
      <c r="B193"/>
      <c r="C193"/>
      <c r="D193"/>
      <c r="E193"/>
      <c r="F193"/>
      <c r="I193"/>
      <c r="J193"/>
      <c r="W193"/>
      <c r="Y193"/>
      <c r="AA193"/>
    </row>
    <row r="194" spans="2:27" x14ac:dyDescent="0.25">
      <c r="B194"/>
      <c r="C194"/>
      <c r="D194"/>
      <c r="E194"/>
      <c r="F194"/>
      <c r="I194"/>
      <c r="J194"/>
      <c r="W194"/>
      <c r="Y194"/>
      <c r="AA194"/>
    </row>
    <row r="195" spans="2:27" x14ac:dyDescent="0.25">
      <c r="B195"/>
      <c r="C195"/>
      <c r="D195"/>
      <c r="E195"/>
      <c r="F195"/>
      <c r="I195"/>
      <c r="J195"/>
      <c r="W195"/>
      <c r="Y195"/>
      <c r="AA195"/>
    </row>
    <row r="196" spans="2:27" x14ac:dyDescent="0.25">
      <c r="B196"/>
      <c r="C196"/>
      <c r="D196"/>
      <c r="E196"/>
      <c r="F196"/>
      <c r="I196"/>
      <c r="J196"/>
      <c r="W196"/>
      <c r="Y196"/>
      <c r="AA196"/>
    </row>
    <row r="197" spans="2:27" x14ac:dyDescent="0.25">
      <c r="B197"/>
      <c r="C197"/>
      <c r="D197"/>
      <c r="E197"/>
      <c r="F197"/>
      <c r="I197"/>
      <c r="J197"/>
      <c r="W197"/>
      <c r="Y197"/>
      <c r="AA197"/>
    </row>
    <row r="198" spans="2:27" x14ac:dyDescent="0.25">
      <c r="B198"/>
      <c r="C198"/>
      <c r="D198"/>
      <c r="E198"/>
      <c r="F198"/>
      <c r="I198"/>
      <c r="J198"/>
      <c r="W198"/>
      <c r="Y198"/>
      <c r="AA198"/>
    </row>
    <row r="199" spans="2:27" x14ac:dyDescent="0.25">
      <c r="B199"/>
      <c r="C199"/>
      <c r="D199"/>
      <c r="E199"/>
      <c r="F199"/>
      <c r="I199"/>
      <c r="J199"/>
      <c r="W199"/>
      <c r="Y199"/>
      <c r="AA199"/>
    </row>
    <row r="200" spans="2:27" x14ac:dyDescent="0.25">
      <c r="B200"/>
      <c r="C200"/>
      <c r="D200"/>
      <c r="E200"/>
      <c r="F200"/>
      <c r="I200"/>
      <c r="J200"/>
      <c r="W200"/>
      <c r="Y200"/>
      <c r="AA200"/>
    </row>
    <row r="201" spans="2:27" x14ac:dyDescent="0.25">
      <c r="B201"/>
      <c r="C201"/>
      <c r="D201"/>
      <c r="E201"/>
      <c r="F201"/>
      <c r="I201"/>
      <c r="J201"/>
      <c r="W201"/>
      <c r="Y201"/>
      <c r="AA201"/>
    </row>
    <row r="202" spans="2:27" x14ac:dyDescent="0.25">
      <c r="B202"/>
      <c r="C202"/>
      <c r="D202"/>
      <c r="E202"/>
      <c r="F202"/>
      <c r="I202"/>
      <c r="J202"/>
      <c r="W202"/>
      <c r="Y202"/>
      <c r="AA202"/>
    </row>
    <row r="203" spans="2:27" x14ac:dyDescent="0.25">
      <c r="B203"/>
      <c r="C203"/>
      <c r="D203"/>
      <c r="E203"/>
      <c r="F203"/>
      <c r="I203"/>
      <c r="J203"/>
      <c r="W203"/>
      <c r="Y203"/>
      <c r="AA203"/>
    </row>
    <row r="204" spans="2:27" x14ac:dyDescent="0.25">
      <c r="B204"/>
      <c r="C204"/>
      <c r="D204"/>
      <c r="E204"/>
      <c r="F204"/>
      <c r="I204"/>
      <c r="J204"/>
      <c r="W204"/>
      <c r="Y204"/>
      <c r="AA204"/>
    </row>
    <row r="205" spans="2:27" x14ac:dyDescent="0.25">
      <c r="B205"/>
      <c r="C205"/>
      <c r="D205"/>
      <c r="E205"/>
      <c r="F205"/>
      <c r="I205"/>
      <c r="J205"/>
      <c r="W205"/>
      <c r="Y205"/>
      <c r="AA205"/>
    </row>
    <row r="206" spans="2:27" x14ac:dyDescent="0.25">
      <c r="B206"/>
      <c r="C206"/>
      <c r="D206"/>
      <c r="E206"/>
      <c r="F206"/>
      <c r="I206"/>
      <c r="J206"/>
      <c r="W206"/>
      <c r="Y206"/>
      <c r="AA206"/>
    </row>
    <row r="207" spans="2:27" x14ac:dyDescent="0.25">
      <c r="B207"/>
      <c r="C207"/>
      <c r="D207"/>
      <c r="E207"/>
      <c r="F207"/>
      <c r="I207"/>
      <c r="J207"/>
      <c r="W207"/>
      <c r="Y207"/>
      <c r="AA207"/>
    </row>
    <row r="208" spans="2:27" x14ac:dyDescent="0.25">
      <c r="B208"/>
      <c r="C208"/>
      <c r="D208"/>
      <c r="E208"/>
      <c r="F208"/>
      <c r="I208"/>
      <c r="J208"/>
      <c r="W208"/>
      <c r="Y208"/>
      <c r="AA208"/>
    </row>
    <row r="209" spans="2:27" x14ac:dyDescent="0.25">
      <c r="B209"/>
      <c r="C209"/>
      <c r="D209"/>
      <c r="E209"/>
      <c r="F209"/>
      <c r="I209"/>
      <c r="J209"/>
      <c r="W209"/>
      <c r="Y209"/>
      <c r="AA209"/>
    </row>
    <row r="210" spans="2:27" x14ac:dyDescent="0.25">
      <c r="B210"/>
      <c r="C210"/>
      <c r="D210"/>
      <c r="E210"/>
      <c r="F210"/>
      <c r="I210"/>
      <c r="J210"/>
      <c r="W210"/>
      <c r="Y210"/>
      <c r="AA210"/>
    </row>
    <row r="211" spans="2:27" x14ac:dyDescent="0.25">
      <c r="B211"/>
      <c r="C211"/>
      <c r="D211"/>
      <c r="E211"/>
      <c r="F211"/>
      <c r="I211"/>
      <c r="J211"/>
      <c r="W211"/>
      <c r="Y211"/>
      <c r="AA211"/>
    </row>
    <row r="212" spans="2:27" x14ac:dyDescent="0.25">
      <c r="B212"/>
      <c r="C212"/>
      <c r="D212"/>
      <c r="E212"/>
      <c r="F212"/>
      <c r="I212"/>
      <c r="J212"/>
      <c r="W212"/>
      <c r="Y212"/>
      <c r="AA212"/>
    </row>
    <row r="213" spans="2:27" x14ac:dyDescent="0.25">
      <c r="B213"/>
      <c r="C213"/>
      <c r="D213"/>
      <c r="E213"/>
      <c r="F213"/>
      <c r="I213"/>
      <c r="J213"/>
      <c r="W213"/>
      <c r="Y213"/>
      <c r="AA213"/>
    </row>
    <row r="214" spans="2:27" x14ac:dyDescent="0.25">
      <c r="B214"/>
      <c r="C214"/>
      <c r="D214"/>
      <c r="E214"/>
      <c r="F214"/>
      <c r="I214"/>
      <c r="J214"/>
      <c r="W214"/>
      <c r="Y214"/>
      <c r="AA214"/>
    </row>
    <row r="215" spans="2:27" x14ac:dyDescent="0.25">
      <c r="B215"/>
      <c r="C215"/>
      <c r="D215"/>
      <c r="E215"/>
      <c r="F215"/>
      <c r="I215"/>
      <c r="J215"/>
      <c r="W215"/>
      <c r="Y215"/>
      <c r="AA215"/>
    </row>
    <row r="216" spans="2:27" x14ac:dyDescent="0.25">
      <c r="B216"/>
      <c r="C216"/>
      <c r="D216"/>
      <c r="E216"/>
      <c r="F216"/>
      <c r="I216"/>
      <c r="J216"/>
      <c r="W216"/>
      <c r="Y216"/>
      <c r="AA216"/>
    </row>
    <row r="217" spans="2:27" x14ac:dyDescent="0.25">
      <c r="B217"/>
      <c r="C217"/>
      <c r="D217"/>
      <c r="E217"/>
      <c r="F217"/>
      <c r="I217"/>
      <c r="J217"/>
      <c r="W217"/>
      <c r="Y217"/>
      <c r="AA217"/>
    </row>
    <row r="218" spans="2:27" x14ac:dyDescent="0.25">
      <c r="B218"/>
      <c r="C218"/>
      <c r="D218"/>
      <c r="E218"/>
      <c r="F218"/>
      <c r="I218"/>
      <c r="J218"/>
      <c r="W218"/>
      <c r="Y218"/>
      <c r="AA218"/>
    </row>
    <row r="219" spans="2:27" x14ac:dyDescent="0.25">
      <c r="B219"/>
      <c r="C219"/>
      <c r="D219"/>
      <c r="E219"/>
      <c r="F219"/>
      <c r="I219"/>
      <c r="J219"/>
      <c r="W219"/>
      <c r="Y219"/>
      <c r="AA219"/>
    </row>
    <row r="220" spans="2:27" x14ac:dyDescent="0.25">
      <c r="B220"/>
      <c r="C220"/>
      <c r="D220"/>
      <c r="E220"/>
      <c r="F220"/>
      <c r="I220"/>
      <c r="J220"/>
      <c r="W220"/>
      <c r="Y220"/>
      <c r="AA220"/>
    </row>
    <row r="221" spans="2:27" x14ac:dyDescent="0.25">
      <c r="B221"/>
      <c r="C221"/>
      <c r="D221"/>
      <c r="E221"/>
      <c r="F221"/>
      <c r="I221"/>
      <c r="J221"/>
      <c r="W221"/>
      <c r="Y221"/>
      <c r="AA221"/>
    </row>
    <row r="222" spans="2:27" x14ac:dyDescent="0.25">
      <c r="B222"/>
      <c r="C222"/>
      <c r="D222"/>
      <c r="E222"/>
      <c r="F222"/>
      <c r="I222"/>
      <c r="J222"/>
      <c r="W222"/>
      <c r="Y222"/>
      <c r="AA222"/>
    </row>
    <row r="223" spans="2:27" x14ac:dyDescent="0.25">
      <c r="B223"/>
      <c r="C223"/>
      <c r="D223"/>
      <c r="E223"/>
      <c r="F223"/>
      <c r="I223"/>
      <c r="J223"/>
      <c r="W223"/>
      <c r="Y223"/>
      <c r="AA223"/>
    </row>
    <row r="224" spans="2:27" x14ac:dyDescent="0.25">
      <c r="B224"/>
      <c r="C224"/>
      <c r="D224"/>
      <c r="E224"/>
      <c r="F224"/>
      <c r="I224"/>
      <c r="J224"/>
      <c r="W224"/>
      <c r="Y224"/>
      <c r="AA224"/>
    </row>
    <row r="225" spans="2:27" x14ac:dyDescent="0.25">
      <c r="B225"/>
      <c r="C225"/>
      <c r="D225"/>
      <c r="E225"/>
      <c r="F225"/>
      <c r="I225"/>
      <c r="J225"/>
      <c r="W225"/>
      <c r="Y225"/>
      <c r="AA225"/>
    </row>
    <row r="226" spans="2:27" x14ac:dyDescent="0.25">
      <c r="B226"/>
      <c r="C226"/>
      <c r="D226"/>
      <c r="E226"/>
      <c r="F226"/>
      <c r="I226"/>
      <c r="J226"/>
      <c r="W226"/>
      <c r="Y226"/>
      <c r="AA226"/>
    </row>
    <row r="227" spans="2:27" x14ac:dyDescent="0.25">
      <c r="B227"/>
      <c r="C227"/>
      <c r="D227"/>
      <c r="E227"/>
      <c r="F227"/>
      <c r="I227"/>
      <c r="J227"/>
      <c r="W227"/>
      <c r="Y227"/>
      <c r="AA227"/>
    </row>
    <row r="228" spans="2:27" x14ac:dyDescent="0.25">
      <c r="B228"/>
      <c r="C228"/>
      <c r="D228"/>
      <c r="E228"/>
      <c r="F228"/>
      <c r="I228"/>
      <c r="J228"/>
      <c r="W228"/>
      <c r="Y228"/>
      <c r="AA228"/>
    </row>
    <row r="229" spans="2:27" x14ac:dyDescent="0.25">
      <c r="B229"/>
      <c r="C229"/>
      <c r="D229"/>
      <c r="E229"/>
      <c r="F229"/>
      <c r="I229"/>
      <c r="J229"/>
      <c r="W229"/>
      <c r="Y229"/>
      <c r="AA229"/>
    </row>
    <row r="230" spans="2:27" x14ac:dyDescent="0.25">
      <c r="B230"/>
      <c r="C230"/>
      <c r="D230"/>
      <c r="E230"/>
      <c r="F230"/>
      <c r="I230"/>
      <c r="J230"/>
      <c r="W230"/>
      <c r="Y230"/>
      <c r="AA230"/>
    </row>
    <row r="231" spans="2:27" x14ac:dyDescent="0.25">
      <c r="B231"/>
      <c r="C231"/>
      <c r="D231"/>
      <c r="E231"/>
      <c r="F231"/>
      <c r="I231"/>
      <c r="J231"/>
      <c r="W231"/>
      <c r="Y231"/>
      <c r="AA231"/>
    </row>
    <row r="232" spans="2:27" x14ac:dyDescent="0.25">
      <c r="B232"/>
      <c r="C232"/>
      <c r="D232"/>
      <c r="E232"/>
      <c r="F232"/>
      <c r="I232"/>
      <c r="W232"/>
      <c r="Y232"/>
      <c r="AA232"/>
    </row>
    <row r="233" spans="2:27" x14ac:dyDescent="0.25">
      <c r="B233"/>
      <c r="C233"/>
      <c r="D233"/>
      <c r="E233"/>
      <c r="F233"/>
      <c r="I233"/>
      <c r="W233"/>
      <c r="Y233"/>
      <c r="AA233"/>
    </row>
    <row r="234" spans="2:27" x14ac:dyDescent="0.25">
      <c r="B234"/>
      <c r="C234"/>
      <c r="D234"/>
      <c r="E234"/>
      <c r="F234"/>
      <c r="I234"/>
      <c r="W234"/>
      <c r="Y234"/>
      <c r="AA234"/>
    </row>
    <row r="235" spans="2:27" x14ac:dyDescent="0.25">
      <c r="B235"/>
      <c r="C235"/>
      <c r="D235"/>
      <c r="E235"/>
      <c r="F235"/>
      <c r="I235"/>
      <c r="W235"/>
      <c r="Y235"/>
      <c r="AA235"/>
    </row>
    <row r="236" spans="2:27" x14ac:dyDescent="0.25">
      <c r="B236"/>
      <c r="C236"/>
      <c r="D236"/>
      <c r="E236"/>
      <c r="F236"/>
      <c r="I236"/>
      <c r="W236"/>
      <c r="Y236"/>
      <c r="AA236"/>
    </row>
    <row r="237" spans="2:27" x14ac:dyDescent="0.25">
      <c r="B237"/>
      <c r="C237"/>
      <c r="D237"/>
      <c r="E237"/>
      <c r="F237"/>
      <c r="I237"/>
      <c r="AA237"/>
    </row>
    <row r="238" spans="2:27" x14ac:dyDescent="0.25">
      <c r="B238"/>
      <c r="C238"/>
      <c r="D238"/>
      <c r="E238"/>
      <c r="F238"/>
      <c r="I238"/>
      <c r="AA238"/>
    </row>
    <row r="239" spans="2:27" x14ac:dyDescent="0.25">
      <c r="B239"/>
      <c r="C239"/>
      <c r="D239"/>
      <c r="E239"/>
      <c r="F239"/>
      <c r="I239"/>
      <c r="AA239"/>
    </row>
    <row r="240" spans="2:27" x14ac:dyDescent="0.25">
      <c r="B240"/>
      <c r="C240"/>
      <c r="D240"/>
      <c r="E240"/>
      <c r="F240"/>
      <c r="I240"/>
      <c r="AA240"/>
    </row>
    <row r="241" spans="2:27" x14ac:dyDescent="0.25">
      <c r="B241"/>
      <c r="C241"/>
      <c r="D241"/>
      <c r="E241"/>
      <c r="F241"/>
      <c r="AA241"/>
    </row>
    <row r="242" spans="2:27" x14ac:dyDescent="0.25">
      <c r="B242"/>
      <c r="C242"/>
      <c r="D242"/>
      <c r="E242"/>
      <c r="F242"/>
      <c r="AA242"/>
    </row>
    <row r="243" spans="2:27" x14ac:dyDescent="0.25">
      <c r="B243"/>
      <c r="C243"/>
      <c r="D243"/>
      <c r="E243"/>
      <c r="F243"/>
      <c r="AA243"/>
    </row>
    <row r="244" spans="2:27" x14ac:dyDescent="0.25">
      <c r="B244"/>
      <c r="C244"/>
      <c r="D244"/>
      <c r="E244"/>
      <c r="F244"/>
      <c r="AA244"/>
    </row>
    <row r="245" spans="2:27" x14ac:dyDescent="0.25">
      <c r="B245"/>
      <c r="C245"/>
      <c r="D245"/>
      <c r="E245"/>
      <c r="F245"/>
      <c r="I245"/>
      <c r="J245"/>
      <c r="M245"/>
      <c r="Q245"/>
      <c r="S245"/>
      <c r="W245"/>
      <c r="Y245"/>
      <c r="AA245"/>
    </row>
    <row r="246" spans="2:27" x14ac:dyDescent="0.25">
      <c r="B246"/>
      <c r="C246"/>
      <c r="D246"/>
      <c r="E246"/>
      <c r="F246"/>
      <c r="I246"/>
      <c r="J246"/>
      <c r="M246"/>
      <c r="Q246"/>
      <c r="S246"/>
      <c r="W246"/>
      <c r="Y246"/>
      <c r="AA246"/>
    </row>
    <row r="247" spans="2:27" x14ac:dyDescent="0.25">
      <c r="B247"/>
      <c r="C247"/>
      <c r="D247"/>
      <c r="E247"/>
      <c r="F247"/>
      <c r="I247"/>
      <c r="J247"/>
      <c r="M247"/>
      <c r="Q247"/>
      <c r="S247"/>
      <c r="W247"/>
      <c r="Y247"/>
      <c r="AA247"/>
    </row>
    <row r="248" spans="2:27" x14ac:dyDescent="0.25">
      <c r="B248"/>
      <c r="C248"/>
      <c r="D248"/>
      <c r="E248"/>
      <c r="F248"/>
      <c r="I248"/>
      <c r="J248"/>
      <c r="M248"/>
      <c r="Q248"/>
      <c r="S248"/>
      <c r="W248"/>
      <c r="Y248"/>
      <c r="AA248"/>
    </row>
    <row r="249" spans="2:27" x14ac:dyDescent="0.25">
      <c r="B249"/>
      <c r="C249"/>
      <c r="D249"/>
      <c r="E249"/>
      <c r="F249"/>
      <c r="I249"/>
      <c r="J249"/>
      <c r="M249"/>
      <c r="Q249"/>
      <c r="S249"/>
      <c r="W249"/>
      <c r="Y249"/>
      <c r="AA249"/>
    </row>
    <row r="250" spans="2:27" x14ac:dyDescent="0.25">
      <c r="B250"/>
      <c r="C250"/>
      <c r="D250"/>
      <c r="E250"/>
      <c r="F250"/>
      <c r="I250"/>
      <c r="J250"/>
      <c r="M250"/>
      <c r="Q250"/>
      <c r="S250"/>
      <c r="W250"/>
      <c r="Y250"/>
      <c r="AA250"/>
    </row>
  </sheetData>
  <mergeCells count="31">
    <mergeCell ref="AJ10:AL10"/>
    <mergeCell ref="AN10:BS10"/>
    <mergeCell ref="F11:F115"/>
    <mergeCell ref="S12:S14"/>
    <mergeCell ref="AC12:AC14"/>
    <mergeCell ref="AN12:AN13"/>
    <mergeCell ref="AO12:BS12"/>
    <mergeCell ref="S16:S36"/>
    <mergeCell ref="AC16:AC18"/>
    <mergeCell ref="AC20:AC22"/>
    <mergeCell ref="F7:F9"/>
    <mergeCell ref="B8:E8"/>
    <mergeCell ref="G8:AD8"/>
    <mergeCell ref="AF8:AI8"/>
    <mergeCell ref="G10:H10"/>
    <mergeCell ref="K10:L10"/>
    <mergeCell ref="U10:V10"/>
    <mergeCell ref="AG10:AH10"/>
    <mergeCell ref="AG4:AH4"/>
    <mergeCell ref="H6:I6"/>
    <mergeCell ref="L6:M6"/>
    <mergeCell ref="U6:V6"/>
    <mergeCell ref="Y6:AC6"/>
    <mergeCell ref="AG6:AH6"/>
    <mergeCell ref="B2:E6"/>
    <mergeCell ref="G2:AC2"/>
    <mergeCell ref="G4:I4"/>
    <mergeCell ref="K4:M4"/>
    <mergeCell ref="O4:S6"/>
    <mergeCell ref="U4:W4"/>
    <mergeCell ref="Y4:AC4"/>
  </mergeCells>
  <conditionalFormatting sqref="O12:O115">
    <cfRule type="cellIs" dxfId="647" priority="23" operator="greaterThan">
      <formula>0</formula>
    </cfRule>
    <cfRule type="cellIs" dxfId="646" priority="26" operator="lessThan">
      <formula>0</formula>
    </cfRule>
    <cfRule type="cellIs" dxfId="645" priority="27" operator="equal">
      <formula>0</formula>
    </cfRule>
  </conditionalFormatting>
  <conditionalFormatting sqref="Y12:Y63">
    <cfRule type="cellIs" dxfId="644" priority="22" operator="greaterThan">
      <formula>0</formula>
    </cfRule>
    <cfRule type="cellIs" dxfId="643" priority="24" operator="equal">
      <formula>0</formula>
    </cfRule>
    <cfRule type="cellIs" dxfId="642" priority="25" operator="lessThan">
      <formula>0</formula>
    </cfRule>
  </conditionalFormatting>
  <conditionalFormatting sqref="S38">
    <cfRule type="containsText" dxfId="641" priority="21" operator="containsText" text="En positif">
      <formula>NOT(ISERROR(SEARCH("En positif",S38)))</formula>
    </cfRule>
  </conditionalFormatting>
  <conditionalFormatting sqref="S39">
    <cfRule type="containsText" dxfId="640" priority="20" operator="containsText" text="Egal">
      <formula>NOT(ISERROR(SEARCH("Egal",S39)))</formula>
    </cfRule>
  </conditionalFormatting>
  <conditionalFormatting sqref="S40">
    <cfRule type="cellIs" dxfId="639" priority="19" operator="equal">
      <formula>"En inferieur"</formula>
    </cfRule>
  </conditionalFormatting>
  <conditionalFormatting sqref="J6">
    <cfRule type="cellIs" dxfId="638" priority="18" operator="lessThan">
      <formula>"."</formula>
    </cfRule>
  </conditionalFormatting>
  <conditionalFormatting sqref="B2">
    <cfRule type="containsText" dxfId="637" priority="17" operator="containsText" text="CHAINE TDC ">
      <formula>NOT(ISERROR(SEARCH("CHAINE TDC ",B2)))</formula>
    </cfRule>
  </conditionalFormatting>
  <conditionalFormatting sqref="F10:F115 F1:F7">
    <cfRule type="containsText" dxfId="636" priority="16" operator="containsText" text=" ">
      <formula>NOT(ISERROR(SEARCH(" ",F1)))</formula>
    </cfRule>
  </conditionalFormatting>
  <conditionalFormatting sqref="C12:D112">
    <cfRule type="containsText" dxfId="635" priority="11" operator="containsText" text="2-PASSEUR HAUT">
      <formula>NOT(ISERROR(SEARCH("2-PASSEUR HAUT",C12)))</formula>
    </cfRule>
    <cfRule type="containsText" dxfId="634" priority="12" operator="containsText" text="3-PASSEUR MIDDLE">
      <formula>NOT(ISERROR(SEARCH("3-PASSEUR MIDDLE",C12)))</formula>
    </cfRule>
    <cfRule type="containsText" dxfId="633" priority="13" operator="containsText" text="4-PASSEUR BAS">
      <formula>NOT(ISERROR(SEARCH("4-PASSEUR BAS",C12)))</formula>
    </cfRule>
    <cfRule type="containsText" dxfId="632" priority="14" operator="containsText" text="5-CHASSEUR">
      <formula>NOT(ISERROR(SEARCH("5-CHASSEUR",C12)))</formula>
    </cfRule>
    <cfRule type="containsText" dxfId="631" priority="15" operator="containsText" text="1-GRENIER">
      <formula>NOT(ISERROR(SEARCH("1-GRENIER",C12)))</formula>
    </cfRule>
  </conditionalFormatting>
  <conditionalFormatting sqref="Y64:Y89">
    <cfRule type="cellIs" dxfId="630" priority="8" operator="greaterThan">
      <formula>0</formula>
    </cfRule>
    <cfRule type="cellIs" dxfId="629" priority="9" operator="equal">
      <formula>0</formula>
    </cfRule>
    <cfRule type="cellIs" dxfId="628" priority="10" operator="lessThan">
      <formula>0</formula>
    </cfRule>
  </conditionalFormatting>
  <conditionalFormatting sqref="Y90:Y115">
    <cfRule type="cellIs" dxfId="627" priority="5" operator="greaterThan">
      <formula>0</formula>
    </cfRule>
    <cfRule type="cellIs" dxfId="626" priority="6" operator="equal">
      <formula>0</formula>
    </cfRule>
    <cfRule type="cellIs" dxfId="625" priority="7" operator="lessThan">
      <formula>0</formula>
    </cfRule>
  </conditionalFormatting>
  <conditionalFormatting sqref="AF8">
    <cfRule type="containsText" dxfId="624" priority="4" operator="containsText" text=" ">
      <formula>NOT(ISERROR(SEARCH(" ",AF8)))</formula>
    </cfRule>
  </conditionalFormatting>
  <conditionalFormatting sqref="G8">
    <cfRule type="containsText" dxfId="623" priority="3" operator="containsText" text=" ">
      <formula>NOT(ISERROR(SEARCH(" ",G8)))</formula>
    </cfRule>
  </conditionalFormatting>
  <conditionalFormatting sqref="AE8">
    <cfRule type="containsText" dxfId="622" priority="2" operator="containsText" text=" ">
      <formula>NOT(ISERROR(SEARCH(" ",AE8)))</formula>
    </cfRule>
  </conditionalFormatting>
  <conditionalFormatting sqref="B8">
    <cfRule type="containsText" dxfId="621" priority="1" operator="containsText" text=" ">
      <formula>NOT(ISERROR(SEARCH(" ",B8)))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32</vt:i4>
      </vt:variant>
    </vt:vector>
  </HeadingPairs>
  <TitlesOfParts>
    <vt:vector size="32" baseType="lpstr">
      <vt:lpstr>29-10</vt:lpstr>
      <vt:lpstr>30-10</vt:lpstr>
      <vt:lpstr>31-10</vt:lpstr>
      <vt:lpstr>01-11</vt:lpstr>
      <vt:lpstr>02-11</vt:lpstr>
      <vt:lpstr>03-11</vt:lpstr>
      <vt:lpstr>04-11</vt:lpstr>
      <vt:lpstr>05-11</vt:lpstr>
      <vt:lpstr>06-11</vt:lpstr>
      <vt:lpstr>07-11</vt:lpstr>
      <vt:lpstr>08-11</vt:lpstr>
      <vt:lpstr>09-11</vt:lpstr>
      <vt:lpstr>10-11</vt:lpstr>
      <vt:lpstr>12-11</vt:lpstr>
      <vt:lpstr>13-11</vt:lpstr>
      <vt:lpstr>14-11</vt:lpstr>
      <vt:lpstr>15-11</vt:lpstr>
      <vt:lpstr>16-11</vt:lpstr>
      <vt:lpstr>17-11</vt:lpstr>
      <vt:lpstr>18-11</vt:lpstr>
      <vt:lpstr>19-11</vt:lpstr>
      <vt:lpstr>20-11</vt:lpstr>
      <vt:lpstr>21-11</vt:lpstr>
      <vt:lpstr>22-11</vt:lpstr>
      <vt:lpstr>23-11</vt:lpstr>
      <vt:lpstr>24-11</vt:lpstr>
      <vt:lpstr>25-11</vt:lpstr>
      <vt:lpstr>26-11</vt:lpstr>
      <vt:lpstr>27-11</vt:lpstr>
      <vt:lpstr>28-11</vt:lpstr>
      <vt:lpstr>29-11</vt:lpstr>
      <vt:lpstr>30-11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sork</dc:creator>
  <cp:lastModifiedBy>sork</cp:lastModifiedBy>
  <dcterms:created xsi:type="dcterms:W3CDTF">2013-10-21T08:10:06Z</dcterms:created>
  <dcterms:modified xsi:type="dcterms:W3CDTF">2013-11-01T16:28:55Z</dcterms:modified>
</cp:coreProperties>
</file>