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6915" windowHeight="11820"/>
  </bookViews>
  <sheets>
    <sheet name="tableau d'armée" sheetId="3" r:id="rId1"/>
    <sheet name="départ alliance" sheetId="2" r:id="rId2"/>
  </sheets>
  <calcPr calcId="145621"/>
</workbook>
</file>

<file path=xl/calcChain.xml><?xml version="1.0" encoding="utf-8"?>
<calcChain xmlns="http://schemas.openxmlformats.org/spreadsheetml/2006/main">
  <c r="M12" i="3" l="1"/>
  <c r="M13" i="3"/>
  <c r="M14" i="3"/>
  <c r="M8" i="3"/>
  <c r="M11" i="3"/>
  <c r="M10" i="3"/>
  <c r="M9" i="3"/>
  <c r="M7" i="3"/>
  <c r="M6" i="3"/>
  <c r="M5" i="3"/>
  <c r="M4" i="3"/>
  <c r="M3" i="3"/>
  <c r="D17" i="3" l="1"/>
  <c r="M17" i="3" s="1"/>
  <c r="G17" i="3" s="1"/>
  <c r="D23" i="3"/>
  <c r="M23" i="3" s="1"/>
  <c r="G23" i="3" s="1"/>
  <c r="D20" i="3"/>
  <c r="D26" i="3"/>
  <c r="M20" i="3"/>
  <c r="G20" i="3" s="1"/>
</calcChain>
</file>

<file path=xl/sharedStrings.xml><?xml version="1.0" encoding="utf-8"?>
<sst xmlns="http://schemas.openxmlformats.org/spreadsheetml/2006/main" count="256" uniqueCount="123">
  <si>
    <t>Marvouk</t>
  </si>
  <si>
    <t>mima</t>
  </si>
  <si>
    <t>winnyangelus</t>
  </si>
  <si>
    <t>alpin</t>
  </si>
  <si>
    <t>Grimalkin</t>
  </si>
  <si>
    <t>6gale</t>
  </si>
  <si>
    <t>guigui73</t>
  </si>
  <si>
    <t>ecthelion</t>
  </si>
  <si>
    <t>elermi</t>
  </si>
  <si>
    <t>Hurin</t>
  </si>
  <si>
    <t>Eliot</t>
  </si>
  <si>
    <t>NIMEO</t>
  </si>
  <si>
    <t>Riritus</t>
  </si>
  <si>
    <t>7ace</t>
  </si>
  <si>
    <t>Lolth</t>
  </si>
  <si>
    <t>kashim</t>
  </si>
  <si>
    <t>muon</t>
  </si>
  <si>
    <t>tom78</t>
  </si>
  <si>
    <t>ryuuk</t>
  </si>
  <si>
    <t>kikouk</t>
  </si>
  <si>
    <t>artemusgordon</t>
  </si>
  <si>
    <t>uzuma</t>
  </si>
  <si>
    <t>maurice</t>
  </si>
  <si>
    <t>Buggol</t>
  </si>
  <si>
    <t>g0llum</t>
  </si>
  <si>
    <t>gragou1er</t>
  </si>
  <si>
    <t>Eshana</t>
  </si>
  <si>
    <t>Crisdu13</t>
  </si>
  <si>
    <t>francotigre22</t>
  </si>
  <si>
    <t>Zeus</t>
  </si>
  <si>
    <t>patanbaz</t>
  </si>
  <si>
    <t>antinua</t>
  </si>
  <si>
    <t>etmg</t>
  </si>
  <si>
    <t>Annihilator</t>
  </si>
  <si>
    <t>bib59</t>
  </si>
  <si>
    <t>obelix</t>
  </si>
  <si>
    <t>Smoki</t>
  </si>
  <si>
    <t>theodu33160</t>
  </si>
  <si>
    <t>Ninoune</t>
  </si>
  <si>
    <t>Purple_Pachyderm</t>
  </si>
  <si>
    <t>Dgeo</t>
  </si>
  <si>
    <t>AupaBO</t>
  </si>
  <si>
    <t>Giddum</t>
  </si>
  <si>
    <t>-JaH-</t>
  </si>
  <si>
    <t>Kelderoth</t>
  </si>
  <si>
    <t>benrich4rd</t>
  </si>
  <si>
    <t>Wolftoes</t>
  </si>
  <si>
    <t>magaly</t>
  </si>
  <si>
    <t>Struf</t>
  </si>
  <si>
    <t>St.M</t>
  </si>
  <si>
    <t>i-sork</t>
  </si>
  <si>
    <t>zaroc</t>
  </si>
  <si>
    <t>fitzchevalerie</t>
  </si>
  <si>
    <t>half</t>
  </si>
  <si>
    <t>popote</t>
  </si>
  <si>
    <t>messorbarbare</t>
  </si>
  <si>
    <t>xcriyoda</t>
  </si>
  <si>
    <t>Laaw</t>
  </si>
  <si>
    <t>coltinus</t>
  </si>
  <si>
    <t>bladerunner</t>
  </si>
  <si>
    <t>chloe</t>
  </si>
  <si>
    <t>romton</t>
  </si>
  <si>
    <t>Zarmi</t>
  </si>
  <si>
    <t>IlikeFood</t>
  </si>
  <si>
    <t>lotto16</t>
  </si>
  <si>
    <t>quentinou38</t>
  </si>
  <si>
    <t>Pololamagouille</t>
  </si>
  <si>
    <t>PetitPoney</t>
  </si>
  <si>
    <t>kero06</t>
  </si>
  <si>
    <t>asterixx</t>
  </si>
  <si>
    <t>Natanx</t>
  </si>
  <si>
    <t>popol</t>
  </si>
  <si>
    <t>Naines d'Elites</t>
  </si>
  <si>
    <t>Soldates d'élites</t>
  </si>
  <si>
    <t>Artilleuses d'élites</t>
  </si>
  <si>
    <t>Soldates</t>
  </si>
  <si>
    <t>Soldates Naines</t>
  </si>
  <si>
    <t>Artilleuses</t>
  </si>
  <si>
    <t>jeunes Soldate naines</t>
  </si>
  <si>
    <t>Jeunes Soldates</t>
  </si>
  <si>
    <t>PSEUDO</t>
  </si>
  <si>
    <t>Devra quitter l'alliance dans :</t>
  </si>
  <si>
    <t>manque d'activité</t>
  </si>
  <si>
    <t>quittera l'alliance avec un total de :</t>
  </si>
  <si>
    <t>Motif de depart :</t>
  </si>
  <si>
    <t>inactivité</t>
  </si>
  <si>
    <t>instabilité dans le type de jeu / risques entrepris pour l'alliance</t>
  </si>
  <si>
    <t>rejoint des amis dans une autre alliance</t>
  </si>
  <si>
    <t>tdc actuel</t>
  </si>
  <si>
    <t>quand elle veut</t>
  </si>
  <si>
    <t>Position inaqéquat pour l'alliance</t>
  </si>
  <si>
    <t>inexpérimenté / sociabilité inadéquat avec la mentalité EXE</t>
  </si>
  <si>
    <t>manque d'activité / rejoint des amis dans une alliance</t>
  </si>
  <si>
    <t>manque d'activité de chaîne / guerre</t>
  </si>
  <si>
    <t xml:space="preserve">manque d'expérimentation </t>
  </si>
  <si>
    <t>manque d'activité (nota : LFC récupèrera les 180 000 de TDC en sa possession)</t>
  </si>
  <si>
    <t>doit quitter l'alliance :</t>
  </si>
  <si>
    <t>non</t>
  </si>
  <si>
    <t>oui</t>
  </si>
  <si>
    <t xml:space="preserve"> </t>
  </si>
  <si>
    <t>d'ICI 48H</t>
  </si>
  <si>
    <t>dénomination :</t>
  </si>
  <si>
    <t>)</t>
  </si>
  <si>
    <t>(+</t>
  </si>
  <si>
    <t>Concierges</t>
  </si>
  <si>
    <t>Tueuses d'élites</t>
  </si>
  <si>
    <t xml:space="preserve">Tueuses </t>
  </si>
  <si>
    <t>Tanks</t>
  </si>
  <si>
    <t>bonus AR</t>
  </si>
  <si>
    <t>bonus BOU</t>
  </si>
  <si>
    <t>FDF brut</t>
  </si>
  <si>
    <t>VIE brut</t>
  </si>
  <si>
    <t>DEFENSE brut</t>
  </si>
  <si>
    <t>VIE TOTALE</t>
  </si>
  <si>
    <t>DEFENSE TOTALE</t>
  </si>
  <si>
    <t>FDF TOTALE</t>
  </si>
  <si>
    <t>TOTAL DE FOURMIS</t>
  </si>
  <si>
    <t>TOTAL FINAL APRES PONTE</t>
  </si>
  <si>
    <r>
      <t xml:space="preserve">prévision de ponte : 
</t>
    </r>
    <r>
      <rPr>
        <b/>
        <sz val="9"/>
        <color rgb="FF7030A0"/>
        <rFont val="Calibri"/>
        <family val="2"/>
        <scheme val="minor"/>
      </rPr>
      <t>(notez si dessous)</t>
    </r>
  </si>
  <si>
    <r>
      <t xml:space="preserve">Actuellement j'ai : </t>
    </r>
    <r>
      <rPr>
        <b/>
        <sz val="9"/>
        <color rgb="FF7030A0"/>
        <rFont val="Calibri"/>
        <family val="2"/>
        <scheme val="minor"/>
      </rPr>
      <t>(notez si dessous)</t>
    </r>
  </si>
  <si>
    <r>
      <t xml:space="preserve">Je lance une ponte de : </t>
    </r>
    <r>
      <rPr>
        <b/>
        <sz val="9"/>
        <color rgb="FF7030A0"/>
        <rFont val="Calibri"/>
        <family val="2"/>
        <scheme val="minor"/>
      </rPr>
      <t>(notez si dessous)</t>
    </r>
  </si>
  <si>
    <r>
      <t xml:space="preserve">ARME NIVEAU </t>
    </r>
    <r>
      <rPr>
        <b/>
        <sz val="9"/>
        <color rgb="FF7030A0"/>
        <rFont val="Calibri"/>
        <family val="2"/>
        <scheme val="minor"/>
      </rPr>
      <t>(notez si dessous)</t>
    </r>
  </si>
  <si>
    <r>
      <t xml:space="preserve">BOUCLIER NIVEAU </t>
    </r>
    <r>
      <rPr>
        <b/>
        <sz val="9"/>
        <color rgb="FF7030A0"/>
        <rFont val="Calibri"/>
        <family val="2"/>
        <scheme val="minor"/>
      </rPr>
      <t>(notes si dessous)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</si>
</sst>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8"/>
      <color rgb="FF00B0F0"/>
      <name val="Good Times"/>
    </font>
    <font>
      <b/>
      <sz val="11"/>
      <name val="Good Times"/>
    </font>
    <font>
      <b/>
      <sz val="8"/>
      <name val="Good Times"/>
    </font>
    <font>
      <b/>
      <i/>
      <sz val="8"/>
      <name val="Good Times"/>
    </font>
    <font>
      <sz val="8"/>
      <name val="Calibri"/>
      <family val="2"/>
      <scheme val="minor"/>
    </font>
    <font>
      <b/>
      <i/>
      <sz val="10"/>
      <name val="Good Times"/>
    </font>
    <font>
      <b/>
      <sz val="8"/>
      <color theme="0" tint="-4.9989318521683403E-2"/>
      <name val="Good Times"/>
    </font>
    <font>
      <b/>
      <sz val="10"/>
      <color theme="0" tint="-4.9989318521683403E-2"/>
      <name val="Good Times"/>
    </font>
    <font>
      <b/>
      <sz val="2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Good Times"/>
    </font>
    <font>
      <b/>
      <u/>
      <sz val="18"/>
      <color theme="1"/>
      <name val="Good Times"/>
    </font>
    <font>
      <b/>
      <u/>
      <sz val="18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9"/>
      <color rgb="FF7030A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gradientFill type="path">
        <stop position="0">
          <color theme="1"/>
        </stop>
        <stop position="1">
          <color theme="0" tint="-0.49803155613879818"/>
        </stop>
      </gradientFill>
    </fill>
    <fill>
      <gradientFill type="path">
        <stop position="0">
          <color theme="1" tint="0.34900967436750391"/>
        </stop>
        <stop position="1">
          <color theme="3" tint="0.40000610370189521"/>
        </stop>
      </gradientFill>
    </fill>
    <fill>
      <gradientFill type="path">
        <stop position="0">
          <color theme="1" tint="0.34900967436750391"/>
        </stop>
        <stop position="1">
          <color theme="4"/>
        </stop>
      </gradientFill>
    </fill>
    <fill>
      <patternFill patternType="solid">
        <fgColor rgb="FF7030A0"/>
        <bgColor indexed="64"/>
      </patternFill>
    </fill>
    <fill>
      <gradientFill type="path">
        <stop position="0">
          <color theme="1"/>
        </stop>
        <stop position="1">
          <color rgb="FFFF0000"/>
        </stop>
      </gradientFill>
    </fill>
    <fill>
      <patternFill patternType="lightUp">
        <bgColor theme="0" tint="-0.249977111117893"/>
      </patternFill>
    </fill>
    <fill>
      <patternFill patternType="lightUp">
        <fgColor auto="1"/>
        <bgColor auto="1"/>
      </patternFill>
    </fill>
    <fill>
      <patternFill patternType="lightUp">
        <fgColor auto="1"/>
        <bgColor theme="0" tint="-0.499984740745262"/>
      </patternFill>
    </fill>
    <fill>
      <patternFill patternType="lightUp">
        <bgColor theme="0" tint="-0.499984740745262"/>
      </patternFill>
    </fill>
  </fills>
  <borders count="4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2" borderId="0" xfId="0" applyFill="1"/>
    <xf numFmtId="0" fontId="0" fillId="0" borderId="0" xfId="0" applyAlignment="1"/>
    <xf numFmtId="0" fontId="0" fillId="0" borderId="0" xfId="0" applyAlignment="1">
      <alignment vertical="center"/>
    </xf>
    <xf numFmtId="0" fontId="0" fillId="2" borderId="0" xfId="0" applyFill="1" applyBorder="1" applyAlignment="1">
      <alignment horizontal="center" vertical="center"/>
    </xf>
    <xf numFmtId="3" fontId="0" fillId="2" borderId="0" xfId="0" applyNumberFormat="1" applyFill="1" applyAlignment="1"/>
    <xf numFmtId="0" fontId="3" fillId="3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3" fontId="8" fillId="6" borderId="13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3" fontId="10" fillId="7" borderId="13" xfId="0" applyNumberFormat="1" applyFont="1" applyFill="1" applyBorder="1" applyAlignment="1">
      <alignment horizontal="center" vertical="center"/>
    </xf>
    <xf numFmtId="3" fontId="10" fillId="6" borderId="13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3" fontId="10" fillId="6" borderId="14" xfId="0" applyNumberFormat="1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3" fontId="10" fillId="8" borderId="13" xfId="0" applyNumberFormat="1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3" fontId="14" fillId="2" borderId="0" xfId="0" applyNumberFormat="1" applyFont="1" applyFill="1" applyAlignment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/>
    <xf numFmtId="0" fontId="14" fillId="0" borderId="0" xfId="0" applyFont="1" applyAlignment="1"/>
    <xf numFmtId="3" fontId="14" fillId="2" borderId="0" xfId="0" applyNumberFormat="1" applyFont="1" applyFill="1" applyAlignment="1">
      <alignment horizontal="center" vertical="center"/>
    </xf>
    <xf numFmtId="0" fontId="14" fillId="2" borderId="20" xfId="0" applyFont="1" applyFill="1" applyBorder="1"/>
    <xf numFmtId="0" fontId="14" fillId="2" borderId="0" xfId="0" applyFont="1" applyFill="1" applyBorder="1"/>
    <xf numFmtId="0" fontId="14" fillId="2" borderId="0" xfId="0" applyFont="1" applyFill="1"/>
    <xf numFmtId="3" fontId="15" fillId="4" borderId="2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15" fillId="4" borderId="25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3" fontId="13" fillId="2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3" fontId="15" fillId="2" borderId="25" xfId="0" applyNumberFormat="1" applyFont="1" applyFill="1" applyBorder="1" applyAlignment="1">
      <alignment horizontal="center" vertical="center"/>
    </xf>
    <xf numFmtId="3" fontId="13" fillId="4" borderId="13" xfId="0" applyNumberFormat="1" applyFont="1" applyFill="1" applyBorder="1" applyAlignment="1">
      <alignment horizontal="center" vertical="center"/>
    </xf>
    <xf numFmtId="0" fontId="14" fillId="2" borderId="30" xfId="0" applyFont="1" applyFill="1" applyBorder="1"/>
    <xf numFmtId="3" fontId="15" fillId="4" borderId="13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/>
    <xf numFmtId="3" fontId="15" fillId="4" borderId="33" xfId="0" applyNumberFormat="1" applyFont="1" applyFill="1" applyBorder="1" applyAlignment="1">
      <alignment horizontal="center" vertical="center"/>
    </xf>
    <xf numFmtId="3" fontId="15" fillId="4" borderId="34" xfId="0" applyNumberFormat="1" applyFont="1" applyFill="1" applyBorder="1" applyAlignment="1">
      <alignment horizontal="center" vertical="center"/>
    </xf>
    <xf numFmtId="3" fontId="15" fillId="4" borderId="35" xfId="0" applyNumberFormat="1" applyFont="1" applyFill="1" applyBorder="1" applyAlignment="1">
      <alignment horizontal="center" vertical="center"/>
    </xf>
    <xf numFmtId="3" fontId="15" fillId="9" borderId="11" xfId="0" applyNumberFormat="1" applyFont="1" applyFill="1" applyBorder="1" applyAlignment="1">
      <alignment horizontal="center" vertical="center"/>
    </xf>
    <xf numFmtId="3" fontId="15" fillId="9" borderId="3" xfId="0" applyNumberFormat="1" applyFont="1" applyFill="1" applyBorder="1" applyAlignment="1">
      <alignment horizontal="center" vertical="center"/>
    </xf>
    <xf numFmtId="0" fontId="2" fillId="2" borderId="32" xfId="0" applyFont="1" applyFill="1" applyBorder="1"/>
    <xf numFmtId="0" fontId="16" fillId="10" borderId="0" xfId="0" applyFont="1" applyFill="1" applyBorder="1" applyAlignment="1">
      <alignment horizontal="center" vertical="center"/>
    </xf>
    <xf numFmtId="0" fontId="16" fillId="10" borderId="26" xfId="0" applyFont="1" applyFill="1" applyBorder="1" applyAlignment="1">
      <alignment horizontal="center" vertical="center"/>
    </xf>
    <xf numFmtId="3" fontId="15" fillId="4" borderId="8" xfId="0" applyNumberFormat="1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3" fontId="15" fillId="4" borderId="19" xfId="0" applyNumberFormat="1" applyFont="1" applyFill="1" applyBorder="1" applyAlignment="1">
      <alignment horizontal="center" vertical="center"/>
    </xf>
    <xf numFmtId="0" fontId="14" fillId="2" borderId="21" xfId="0" applyFont="1" applyFill="1" applyBorder="1"/>
    <xf numFmtId="3" fontId="15" fillId="4" borderId="40" xfId="0" applyNumberFormat="1" applyFont="1" applyFill="1" applyBorder="1" applyAlignment="1">
      <alignment horizontal="center" vertical="center"/>
    </xf>
    <xf numFmtId="3" fontId="2" fillId="2" borderId="39" xfId="0" applyNumberFormat="1" applyFont="1" applyFill="1" applyBorder="1" applyAlignment="1">
      <alignment horizontal="center" vertical="center"/>
    </xf>
    <xf numFmtId="3" fontId="15" fillId="4" borderId="4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14" fillId="2" borderId="11" xfId="0" applyNumberFormat="1" applyFont="1" applyFill="1" applyBorder="1" applyAlignment="1"/>
    <xf numFmtId="0" fontId="0" fillId="2" borderId="11" xfId="0" applyFill="1" applyBorder="1"/>
    <xf numFmtId="0" fontId="16" fillId="10" borderId="20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3" fontId="17" fillId="3" borderId="29" xfId="0" applyNumberFormat="1" applyFont="1" applyFill="1" applyBorder="1" applyAlignment="1">
      <alignment horizontal="center" vertical="center"/>
    </xf>
    <xf numFmtId="3" fontId="17" fillId="3" borderId="36" xfId="0" applyNumberFormat="1" applyFont="1" applyFill="1" applyBorder="1" applyAlignment="1">
      <alignment horizontal="center" vertical="center"/>
    </xf>
    <xf numFmtId="3" fontId="17" fillId="3" borderId="37" xfId="0" applyNumberFormat="1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3" fontId="2" fillId="11" borderId="29" xfId="0" applyNumberFormat="1" applyFont="1" applyFill="1" applyBorder="1" applyAlignment="1">
      <alignment horizontal="center" vertical="center"/>
    </xf>
    <xf numFmtId="3" fontId="2" fillId="11" borderId="29" xfId="0" applyNumberFormat="1" applyFont="1" applyFill="1" applyBorder="1" applyAlignment="1">
      <alignment horizontal="center" vertical="center"/>
    </xf>
    <xf numFmtId="3" fontId="2" fillId="11" borderId="36" xfId="0" applyNumberFormat="1" applyFont="1" applyFill="1" applyBorder="1" applyAlignment="1">
      <alignment horizontal="center" vertical="center"/>
    </xf>
    <xf numFmtId="3" fontId="2" fillId="11" borderId="28" xfId="0" applyNumberFormat="1" applyFont="1" applyFill="1" applyBorder="1" applyAlignment="1">
      <alignment horizontal="center" vertical="center"/>
    </xf>
    <xf numFmtId="3" fontId="2" fillId="11" borderId="18" xfId="0" applyNumberFormat="1" applyFont="1" applyFill="1" applyBorder="1" applyAlignment="1">
      <alignment horizontal="center" vertical="center"/>
    </xf>
    <xf numFmtId="3" fontId="2" fillId="11" borderId="18" xfId="0" applyNumberFormat="1" applyFont="1" applyFill="1" applyBorder="1" applyAlignment="1">
      <alignment horizontal="center" vertical="center"/>
    </xf>
    <xf numFmtId="3" fontId="2" fillId="11" borderId="25" xfId="0" applyNumberFormat="1" applyFont="1" applyFill="1" applyBorder="1" applyAlignment="1">
      <alignment horizontal="center" vertical="center"/>
    </xf>
    <xf numFmtId="3" fontId="2" fillId="11" borderId="9" xfId="0" applyNumberFormat="1" applyFont="1" applyFill="1" applyBorder="1" applyAlignment="1">
      <alignment horizontal="center" vertical="center"/>
    </xf>
    <xf numFmtId="3" fontId="2" fillId="11" borderId="24" xfId="0" applyNumberFormat="1" applyFont="1" applyFill="1" applyBorder="1" applyAlignment="1">
      <alignment horizontal="center" vertical="center"/>
    </xf>
    <xf numFmtId="3" fontId="2" fillId="11" borderId="24" xfId="0" applyNumberFormat="1" applyFont="1" applyFill="1" applyBorder="1" applyAlignment="1">
      <alignment horizontal="center" vertical="center"/>
    </xf>
    <xf numFmtId="3" fontId="2" fillId="11" borderId="8" xfId="0" applyNumberFormat="1" applyFont="1" applyFill="1" applyBorder="1" applyAlignment="1">
      <alignment horizontal="center" vertical="center"/>
    </xf>
    <xf numFmtId="3" fontId="2" fillId="11" borderId="39" xfId="0" applyNumberFormat="1" applyFont="1" applyFill="1" applyBorder="1" applyAlignment="1">
      <alignment horizontal="center" vertical="center"/>
    </xf>
    <xf numFmtId="3" fontId="2" fillId="11" borderId="13" xfId="0" applyNumberFormat="1" applyFont="1" applyFill="1" applyBorder="1" applyAlignment="1">
      <alignment horizontal="center" vertical="center"/>
    </xf>
    <xf numFmtId="3" fontId="2" fillId="11" borderId="2" xfId="0" applyNumberFormat="1" applyFont="1" applyFill="1" applyBorder="1" applyAlignment="1">
      <alignment horizontal="center" vertical="center"/>
    </xf>
    <xf numFmtId="3" fontId="2" fillId="11" borderId="3" xfId="0" applyNumberFormat="1" applyFont="1" applyFill="1" applyBorder="1" applyAlignment="1">
      <alignment horizontal="center" vertical="center"/>
    </xf>
    <xf numFmtId="3" fontId="2" fillId="12" borderId="16" xfId="0" applyNumberFormat="1" applyFont="1" applyFill="1" applyBorder="1" applyAlignment="1">
      <alignment horizontal="center" vertical="center"/>
    </xf>
    <xf numFmtId="3" fontId="2" fillId="12" borderId="3" xfId="0" applyNumberFormat="1" applyFont="1" applyFill="1" applyBorder="1" applyAlignment="1">
      <alignment horizontal="center" vertical="center"/>
    </xf>
    <xf numFmtId="3" fontId="2" fillId="12" borderId="41" xfId="0" applyNumberFormat="1" applyFont="1" applyFill="1" applyBorder="1" applyAlignment="1">
      <alignment horizontal="center" vertical="center"/>
    </xf>
    <xf numFmtId="0" fontId="2" fillId="11" borderId="25" xfId="0" applyFont="1" applyFill="1" applyBorder="1" applyAlignment="1">
      <alignment horizontal="center" vertical="center"/>
    </xf>
    <xf numFmtId="0" fontId="19" fillId="13" borderId="17" xfId="0" applyFont="1" applyFill="1" applyBorder="1" applyAlignment="1">
      <alignment horizontal="center" vertical="center" wrapText="1"/>
    </xf>
    <xf numFmtId="0" fontId="19" fillId="14" borderId="17" xfId="0" applyFont="1" applyFill="1" applyBorder="1" applyAlignment="1">
      <alignment horizontal="center" vertical="center"/>
    </xf>
    <xf numFmtId="0" fontId="19" fillId="14" borderId="17" xfId="0" applyFont="1" applyFill="1" applyBorder="1" applyAlignment="1">
      <alignment horizontal="center" vertical="center"/>
    </xf>
    <xf numFmtId="0" fontId="19" fillId="14" borderId="38" xfId="0" applyFont="1" applyFill="1" applyBorder="1" applyAlignment="1">
      <alignment horizontal="center" vertical="center"/>
    </xf>
    <xf numFmtId="0" fontId="19" fillId="14" borderId="27" xfId="0" applyFont="1" applyFill="1" applyBorder="1" applyAlignment="1">
      <alignment horizontal="center" vertical="center"/>
    </xf>
    <xf numFmtId="0" fontId="19" fillId="14" borderId="25" xfId="0" applyFont="1" applyFill="1" applyBorder="1" applyAlignment="1">
      <alignment horizontal="center" vertical="center"/>
    </xf>
    <xf numFmtId="3" fontId="15" fillId="9" borderId="5" xfId="0" applyNumberFormat="1" applyFont="1" applyFill="1" applyBorder="1" applyAlignment="1">
      <alignment horizontal="center" vertical="center"/>
    </xf>
    <xf numFmtId="3" fontId="15" fillId="9" borderId="4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gradientFill type="path">
          <stop position="0">
            <color theme="1"/>
          </stop>
          <stop position="1">
            <color theme="0" tint="-0.49803155613879818"/>
          </stop>
        </gradientFill>
      </fill>
    </dxf>
    <dxf>
      <fill>
        <gradientFill degree="90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ill>
        <gradientFill degree="90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ont>
        <b/>
        <i val="0"/>
      </font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FF00"/>
          </stop>
          <stop position="1">
            <color rgb="FF7030A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846227</xdr:colOff>
      <xdr:row>20</xdr:row>
      <xdr:rowOff>161925</xdr:rowOff>
    </xdr:from>
    <xdr:ext cx="4249648" cy="742950"/>
    <xdr:sp macro="" textlink="">
      <xdr:nvSpPr>
        <xdr:cNvPr id="2" name="Rectangle 1"/>
        <xdr:cNvSpPr/>
      </xdr:nvSpPr>
      <xdr:spPr>
        <a:xfrm>
          <a:off x="10037852" y="4438650"/>
          <a:ext cx="4249648" cy="742950"/>
        </a:xfrm>
        <a:prstGeom prst="rect">
          <a:avLst/>
        </a:prstGeom>
        <a:noFill/>
        <a:ln>
          <a:noFill/>
          <a:prstDash val="lgDashDotDot"/>
        </a:ln>
        <a:scene3d>
          <a:camera prst="orthographicFront"/>
          <a:lightRig rig="threePt" dir="t"/>
        </a:scene3d>
        <a:sp3d>
          <a:bevelT prst="angle"/>
        </a:sp3d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4800" b="1" cap="none" spc="50">
              <a:ln w="11430">
                <a:solidFill>
                  <a:srgbClr val="7030A0"/>
                </a:solidFill>
              </a:ln>
              <a:gradFill>
                <a:gsLst>
                  <a:gs pos="25000">
                    <a:schemeClr val="accent2">
                      <a:satMod val="155000"/>
                      <a:lumMod val="99000"/>
                    </a:schemeClr>
                  </a:gs>
                  <a:gs pos="72000">
                    <a:schemeClr val="tx1">
                      <a:lumMod val="0"/>
                    </a:schemeClr>
                  </a:gs>
                </a:gsLst>
                <a:lin ang="5400000"/>
              </a:gradFill>
              <a:effectLst>
                <a:glow>
                  <a:schemeClr val="accent1"/>
                </a:glow>
                <a:outerShdw blurRad="127000" dist="38100" dir="21540000" algn="tl" rotWithShape="0">
                  <a:schemeClr val="bg1"/>
                </a:outerShdw>
                <a:reflection endPos="0" dir="5400000" sy="-100000" algn="bl" rotWithShape="0"/>
              </a:effectLst>
            </a:rPr>
            <a:t>VOTRE</a:t>
          </a:r>
          <a:r>
            <a:rPr lang="fr-FR" sz="4800" b="1" cap="none" spc="50" baseline="0">
              <a:ln w="11430">
                <a:solidFill>
                  <a:srgbClr val="7030A0"/>
                </a:solidFill>
              </a:ln>
              <a:gradFill>
                <a:gsLst>
                  <a:gs pos="25000">
                    <a:schemeClr val="accent2">
                      <a:satMod val="155000"/>
                      <a:lumMod val="99000"/>
                    </a:schemeClr>
                  </a:gs>
                  <a:gs pos="72000">
                    <a:schemeClr val="tx1">
                      <a:lumMod val="0"/>
                    </a:schemeClr>
                  </a:gs>
                </a:gsLst>
                <a:lin ang="5400000"/>
              </a:gradFill>
              <a:effectLst>
                <a:glow>
                  <a:schemeClr val="accent1"/>
                </a:glow>
                <a:outerShdw blurRad="127000" dist="38100" dir="21540000" algn="tl" rotWithShape="0">
                  <a:schemeClr val="bg1"/>
                </a:outerShdw>
                <a:reflection endPos="0" dir="5400000" sy="-100000" algn="bl" rotWithShape="0"/>
              </a:effectLst>
            </a:rPr>
            <a:t> ARMEE</a:t>
          </a:r>
          <a:endParaRPr lang="fr-FR" sz="4800" b="1" cap="none" spc="50">
            <a:ln w="11430">
              <a:solidFill>
                <a:srgbClr val="7030A0"/>
              </a:solidFill>
            </a:ln>
            <a:gradFill>
              <a:gsLst>
                <a:gs pos="25000">
                  <a:schemeClr val="accent2">
                    <a:satMod val="155000"/>
                    <a:lumMod val="99000"/>
                  </a:schemeClr>
                </a:gs>
                <a:gs pos="72000">
                  <a:schemeClr val="tx1">
                    <a:lumMod val="0"/>
                  </a:schemeClr>
                </a:gs>
              </a:gsLst>
              <a:lin ang="5400000"/>
            </a:gradFill>
            <a:effectLst>
              <a:glow>
                <a:schemeClr val="accent1"/>
              </a:glow>
              <a:outerShdw blurRad="127000" dist="38100" dir="21540000" algn="tl" rotWithShape="0">
                <a:schemeClr val="bg1"/>
              </a:outerShdw>
              <a:reflection endPos="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E14" sqref="E14:I14"/>
    </sheetView>
  </sheetViews>
  <sheetFormatPr baseColWidth="10" defaultRowHeight="15" x14ac:dyDescent="0.25"/>
  <cols>
    <col min="1" max="1" width="3" customWidth="1"/>
    <col min="2" max="2" width="41.28515625" customWidth="1"/>
    <col min="3" max="3" width="3.140625" customWidth="1"/>
    <col min="4" max="4" width="49.5703125" customWidth="1"/>
    <col min="5" max="5" width="3.5703125" customWidth="1"/>
    <col min="6" max="6" width="2.28515625" customWidth="1"/>
    <col min="7" max="7" width="13.140625" customWidth="1"/>
    <col min="8" max="8" width="2.28515625" customWidth="1"/>
    <col min="9" max="9" width="30" customWidth="1"/>
    <col min="10" max="10" width="3.5703125" customWidth="1"/>
    <col min="11" max="11" width="56.42578125" customWidth="1"/>
    <col min="12" max="12" width="3.5703125" customWidth="1"/>
    <col min="13" max="13" width="50.7109375" customWidth="1"/>
    <col min="14" max="14" width="3.5703125" customWidth="1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.75" thickTop="1" thickBot="1" x14ac:dyDescent="0.3">
      <c r="A2" s="1"/>
      <c r="B2" s="111" t="s">
        <v>118</v>
      </c>
      <c r="C2" s="1"/>
      <c r="D2" s="112" t="s">
        <v>119</v>
      </c>
      <c r="E2" s="113" t="s">
        <v>120</v>
      </c>
      <c r="F2" s="114"/>
      <c r="G2" s="114"/>
      <c r="H2" s="114"/>
      <c r="I2" s="115"/>
      <c r="J2" s="51"/>
      <c r="K2" s="6" t="s">
        <v>101</v>
      </c>
      <c r="L2" s="1"/>
      <c r="M2" s="91" t="s">
        <v>117</v>
      </c>
      <c r="N2" s="1"/>
    </row>
    <row r="3" spans="1:14" ht="19.5" thickTop="1" x14ac:dyDescent="0.25">
      <c r="A3" s="1"/>
      <c r="B3" s="107">
        <v>100000</v>
      </c>
      <c r="C3" s="40"/>
      <c r="D3" s="92">
        <v>132209</v>
      </c>
      <c r="E3" s="93"/>
      <c r="F3" s="94"/>
      <c r="G3" s="94"/>
      <c r="H3" s="94"/>
      <c r="I3" s="95"/>
      <c r="J3" s="52"/>
      <c r="K3" s="117" t="s">
        <v>78</v>
      </c>
      <c r="L3" s="1"/>
      <c r="M3" s="50">
        <f>SUM(D3:E3)</f>
        <v>132209</v>
      </c>
      <c r="N3" s="1"/>
    </row>
    <row r="4" spans="1:14" ht="18.75" x14ac:dyDescent="0.25">
      <c r="A4" s="1"/>
      <c r="B4" s="108"/>
      <c r="C4" s="40"/>
      <c r="D4" s="96">
        <v>34294</v>
      </c>
      <c r="E4" s="97"/>
      <c r="F4" s="98"/>
      <c r="G4" s="98"/>
      <c r="H4" s="98"/>
      <c r="I4" s="99"/>
      <c r="J4" s="53"/>
      <c r="K4" s="67" t="s">
        <v>76</v>
      </c>
      <c r="L4" s="1"/>
      <c r="M4" s="48">
        <f>SUM(D4:E4)</f>
        <v>34294</v>
      </c>
      <c r="N4" s="1"/>
    </row>
    <row r="5" spans="1:14" ht="18.75" x14ac:dyDescent="0.25">
      <c r="A5" s="1"/>
      <c r="B5" s="108"/>
      <c r="C5" s="40"/>
      <c r="D5" s="96">
        <v>6633</v>
      </c>
      <c r="E5" s="97"/>
      <c r="F5" s="98"/>
      <c r="G5" s="98"/>
      <c r="H5" s="98"/>
      <c r="I5" s="99"/>
      <c r="J5" s="53"/>
      <c r="K5" s="67" t="s">
        <v>72</v>
      </c>
      <c r="L5" s="1"/>
      <c r="M5" s="48">
        <f>SUM(D5:E5)</f>
        <v>6633</v>
      </c>
      <c r="N5" s="1"/>
    </row>
    <row r="6" spans="1:14" ht="18.75" x14ac:dyDescent="0.25">
      <c r="A6" s="1"/>
      <c r="B6" s="108">
        <v>89985</v>
      </c>
      <c r="C6" s="40"/>
      <c r="D6" s="96">
        <v>95783</v>
      </c>
      <c r="E6" s="97"/>
      <c r="F6" s="98"/>
      <c r="G6" s="98"/>
      <c r="H6" s="98"/>
      <c r="I6" s="99"/>
      <c r="J6" s="53"/>
      <c r="K6" s="67" t="s">
        <v>79</v>
      </c>
      <c r="L6" s="1"/>
      <c r="M6" s="48">
        <f>SUM(D6:E6)</f>
        <v>95783</v>
      </c>
      <c r="N6" s="1"/>
    </row>
    <row r="7" spans="1:14" ht="18.75" x14ac:dyDescent="0.25">
      <c r="A7" s="1"/>
      <c r="B7" s="108"/>
      <c r="C7" s="40"/>
      <c r="D7" s="96">
        <v>16949</v>
      </c>
      <c r="E7" s="97"/>
      <c r="F7" s="98"/>
      <c r="G7" s="98"/>
      <c r="H7" s="98"/>
      <c r="I7" s="99"/>
      <c r="J7" s="53"/>
      <c r="K7" s="67" t="s">
        <v>75</v>
      </c>
      <c r="L7" s="1"/>
      <c r="M7" s="48">
        <f>SUM(D7:E7)</f>
        <v>16949</v>
      </c>
      <c r="N7" s="1"/>
    </row>
    <row r="8" spans="1:14" ht="18.75" x14ac:dyDescent="0.25">
      <c r="A8" s="1"/>
      <c r="B8" s="108"/>
      <c r="C8" s="40"/>
      <c r="D8" s="96">
        <v>0</v>
      </c>
      <c r="E8" s="97"/>
      <c r="F8" s="98"/>
      <c r="G8" s="98"/>
      <c r="H8" s="98"/>
      <c r="I8" s="99"/>
      <c r="J8" s="53"/>
      <c r="K8" s="67" t="s">
        <v>104</v>
      </c>
      <c r="L8" s="1"/>
      <c r="M8" s="48">
        <f>SUM(D8:E8)</f>
        <v>0</v>
      </c>
      <c r="N8" s="1"/>
    </row>
    <row r="9" spans="1:14" ht="18.75" x14ac:dyDescent="0.25">
      <c r="A9" s="1"/>
      <c r="B9" s="108">
        <v>25596</v>
      </c>
      <c r="C9" s="40"/>
      <c r="D9" s="96">
        <v>44067</v>
      </c>
      <c r="E9" s="97"/>
      <c r="F9" s="98"/>
      <c r="G9" s="98"/>
      <c r="H9" s="98"/>
      <c r="I9" s="99"/>
      <c r="J9" s="53"/>
      <c r="K9" s="67" t="s">
        <v>77</v>
      </c>
      <c r="L9" s="1"/>
      <c r="M9" s="48">
        <f>SUM(D9:E9)</f>
        <v>44067</v>
      </c>
      <c r="N9" s="1"/>
    </row>
    <row r="10" spans="1:14" ht="18.75" x14ac:dyDescent="0.25">
      <c r="A10" s="1"/>
      <c r="B10" s="108"/>
      <c r="C10" s="40"/>
      <c r="D10" s="96">
        <v>8800</v>
      </c>
      <c r="E10" s="97"/>
      <c r="F10" s="98"/>
      <c r="G10" s="98"/>
      <c r="H10" s="98"/>
      <c r="I10" s="99"/>
      <c r="J10" s="53"/>
      <c r="K10" s="67" t="s">
        <v>74</v>
      </c>
      <c r="L10" s="1"/>
      <c r="M10" s="48">
        <f>SUM(D10:E10)</f>
        <v>8800</v>
      </c>
      <c r="N10" s="1"/>
    </row>
    <row r="11" spans="1:14" ht="18.75" x14ac:dyDescent="0.25">
      <c r="A11" s="1"/>
      <c r="B11" s="109"/>
      <c r="C11" s="40"/>
      <c r="D11" s="100">
        <v>4309</v>
      </c>
      <c r="E11" s="101"/>
      <c r="F11" s="102"/>
      <c r="G11" s="102"/>
      <c r="H11" s="102"/>
      <c r="I11" s="103"/>
      <c r="J11" s="76"/>
      <c r="K11" s="118" t="s">
        <v>73</v>
      </c>
      <c r="L11" s="1"/>
      <c r="M11" s="77">
        <f>SUM(D11:E11)</f>
        <v>4309</v>
      </c>
      <c r="N11" s="1"/>
    </row>
    <row r="12" spans="1:14" ht="18.75" x14ac:dyDescent="0.25">
      <c r="A12" s="1"/>
      <c r="B12" s="108"/>
      <c r="C12" s="79"/>
      <c r="D12" s="104">
        <v>0</v>
      </c>
      <c r="E12" s="105"/>
      <c r="F12" s="106"/>
      <c r="G12" s="106"/>
      <c r="H12" s="106"/>
      <c r="I12" s="106"/>
      <c r="J12" s="78"/>
      <c r="K12" s="67" t="s">
        <v>107</v>
      </c>
      <c r="L12" s="80"/>
      <c r="M12" s="77">
        <f t="shared" ref="M12:M14" si="0">SUM(D12:E12)</f>
        <v>0</v>
      </c>
      <c r="N12" s="1"/>
    </row>
    <row r="13" spans="1:14" ht="18.75" x14ac:dyDescent="0.25">
      <c r="A13" s="1"/>
      <c r="B13" s="108"/>
      <c r="C13" s="79"/>
      <c r="D13" s="104">
        <v>0</v>
      </c>
      <c r="E13" s="105"/>
      <c r="F13" s="106"/>
      <c r="G13" s="106"/>
      <c r="H13" s="106"/>
      <c r="I13" s="106"/>
      <c r="J13" s="78"/>
      <c r="K13" s="67" t="s">
        <v>106</v>
      </c>
      <c r="L13" s="80"/>
      <c r="M13" s="77">
        <f t="shared" si="0"/>
        <v>0</v>
      </c>
      <c r="N13" s="1"/>
    </row>
    <row r="14" spans="1:14" ht="18.75" x14ac:dyDescent="0.25">
      <c r="A14" s="1"/>
      <c r="B14" s="108"/>
      <c r="C14" s="79"/>
      <c r="D14" s="104">
        <v>0</v>
      </c>
      <c r="E14" s="105"/>
      <c r="F14" s="106"/>
      <c r="G14" s="106"/>
      <c r="H14" s="106"/>
      <c r="I14" s="106"/>
      <c r="J14" s="78"/>
      <c r="K14" s="67" t="s">
        <v>105</v>
      </c>
      <c r="L14" s="80"/>
      <c r="M14" s="77">
        <f t="shared" si="0"/>
        <v>0</v>
      </c>
      <c r="N14" s="1"/>
    </row>
    <row r="15" spans="1:14" ht="15.75" thickBot="1" x14ac:dyDescent="0.3">
      <c r="A15" s="1"/>
      <c r="B15" s="42"/>
      <c r="C15" s="42"/>
      <c r="D15" s="42"/>
      <c r="E15" s="41"/>
      <c r="F15" s="41"/>
      <c r="G15" s="41"/>
      <c r="H15" s="41"/>
      <c r="I15" s="41"/>
      <c r="J15" s="41"/>
      <c r="K15" s="41"/>
      <c r="L15" s="4"/>
      <c r="M15" s="41"/>
      <c r="N15" s="1"/>
    </row>
    <row r="16" spans="1:14" ht="24" thickTop="1" x14ac:dyDescent="0.25">
      <c r="B16" s="43"/>
      <c r="C16" s="42"/>
      <c r="D16" s="35" t="s">
        <v>110</v>
      </c>
      <c r="E16" s="55"/>
      <c r="F16" s="39" t="s">
        <v>108</v>
      </c>
      <c r="G16" s="39"/>
      <c r="H16" s="38"/>
      <c r="I16" s="116" t="s">
        <v>121</v>
      </c>
      <c r="J16" s="116"/>
      <c r="K16" s="116"/>
      <c r="L16" s="4"/>
      <c r="M16" s="90" t="s">
        <v>115</v>
      </c>
      <c r="N16" s="1"/>
    </row>
    <row r="17" spans="2:14" ht="33" customHeight="1" x14ac:dyDescent="0.25">
      <c r="B17" s="43"/>
      <c r="C17" s="42"/>
      <c r="D17" s="66">
        <f>(M3*3)+(M4*5)+(M5*7)+(M6*10)+(M7*15)+(M8*1)+(M9*30)+(M10*35)+(M11*24)+(M12*55)+(M13*50)+(M14*55)</f>
        <v>3560019</v>
      </c>
      <c r="E17" s="56"/>
      <c r="F17" s="71" t="s">
        <v>103</v>
      </c>
      <c r="G17" s="54">
        <f>M17-D17</f>
        <v>3916020.9000000004</v>
      </c>
      <c r="H17" s="73" t="s">
        <v>102</v>
      </c>
      <c r="I17" s="110">
        <v>11</v>
      </c>
      <c r="J17" s="110"/>
      <c r="K17" s="110"/>
      <c r="L17" s="5"/>
      <c r="M17" s="59">
        <f>D17*(10+I17)/10</f>
        <v>7476039.9000000004</v>
      </c>
      <c r="N17" s="1"/>
    </row>
    <row r="18" spans="2:14" x14ac:dyDescent="0.25">
      <c r="B18" s="43"/>
      <c r="C18" s="47"/>
      <c r="D18" s="44"/>
      <c r="E18" s="46"/>
      <c r="F18" s="46"/>
      <c r="G18" s="46"/>
      <c r="H18" s="74"/>
      <c r="I18" s="46"/>
      <c r="J18" s="46"/>
      <c r="K18" s="45"/>
      <c r="L18" s="1"/>
      <c r="M18" s="60"/>
      <c r="N18" s="1"/>
    </row>
    <row r="19" spans="2:14" ht="23.25" x14ac:dyDescent="0.25">
      <c r="B19" s="43"/>
      <c r="C19" s="42"/>
      <c r="D19" s="37" t="s">
        <v>111</v>
      </c>
      <c r="E19" s="57"/>
      <c r="F19" s="39" t="s">
        <v>109</v>
      </c>
      <c r="G19" s="39"/>
      <c r="H19" s="38"/>
      <c r="I19" s="116" t="s">
        <v>122</v>
      </c>
      <c r="J19" s="116"/>
      <c r="K19" s="116"/>
      <c r="L19" s="1"/>
      <c r="M19" s="89" t="s">
        <v>113</v>
      </c>
      <c r="N19" s="1"/>
    </row>
    <row r="20" spans="2:14" ht="33" customHeight="1" x14ac:dyDescent="0.25">
      <c r="B20" s="43"/>
      <c r="C20" s="42"/>
      <c r="D20" s="66">
        <f>(M3*8)+(M4*10)+(M5*13)+(M6*16)+(M7*20)+(M8*30)+(M9*10)+(M10*12)+(M11*27)+(M12*35)+(M13*50)+(M14*55)</f>
        <v>4020962</v>
      </c>
      <c r="E20" s="58"/>
      <c r="F20" s="54" t="s">
        <v>103</v>
      </c>
      <c r="G20" s="54">
        <f>M20-D20</f>
        <v>4423058.1999999993</v>
      </c>
      <c r="H20" s="73" t="s">
        <v>102</v>
      </c>
      <c r="I20" s="98">
        <v>11</v>
      </c>
      <c r="J20" s="98"/>
      <c r="K20" s="98"/>
      <c r="L20" s="5"/>
      <c r="M20" s="61">
        <f>D20*(10+I20)/10</f>
        <v>8444020.1999999993</v>
      </c>
      <c r="N20" s="1"/>
    </row>
    <row r="21" spans="2:14" ht="14.25" customHeight="1" x14ac:dyDescent="0.3">
      <c r="B21" s="43"/>
      <c r="C21" s="42"/>
      <c r="D21" s="49"/>
      <c r="E21" s="47"/>
      <c r="F21" s="46"/>
      <c r="G21" s="47"/>
      <c r="H21" s="74"/>
      <c r="I21" s="47"/>
      <c r="J21" s="47"/>
      <c r="K21" s="47"/>
      <c r="L21" s="1"/>
      <c r="M21" s="62"/>
      <c r="N21" s="1"/>
    </row>
    <row r="22" spans="2:14" ht="23.25" customHeight="1" x14ac:dyDescent="0.25">
      <c r="B22" s="43"/>
      <c r="C22" s="42"/>
      <c r="D22" s="36" t="s">
        <v>112</v>
      </c>
      <c r="E22" s="42"/>
      <c r="F22" s="83" t="s">
        <v>108</v>
      </c>
      <c r="G22" s="83"/>
      <c r="H22" s="84"/>
      <c r="I22" s="81"/>
      <c r="J22" s="69"/>
      <c r="K22" s="69"/>
      <c r="L22" s="1"/>
      <c r="M22" s="88" t="s">
        <v>114</v>
      </c>
      <c r="N22" s="1"/>
    </row>
    <row r="23" spans="2:14" ht="33" customHeight="1" x14ac:dyDescent="0.25">
      <c r="B23" s="43"/>
      <c r="C23" s="42"/>
      <c r="D23" s="67">
        <f>(M3*2)+(M4*4)+(M5*6)+(M6*9)+(M7*14)+(M8*25)+(M9*15)+(M10*18)+(M11*23)+(M12*1)+(M13*50)+(M14*55)</f>
        <v>2459237</v>
      </c>
      <c r="E23" s="47"/>
      <c r="F23" s="72" t="s">
        <v>103</v>
      </c>
      <c r="G23" s="71">
        <f>M23-D23</f>
        <v>2705160.7</v>
      </c>
      <c r="H23" s="75" t="s">
        <v>102</v>
      </c>
      <c r="I23" s="82"/>
      <c r="J23" s="70"/>
      <c r="K23" s="70"/>
      <c r="L23" s="1"/>
      <c r="M23" s="61">
        <f>D23*(10+I17)/10</f>
        <v>5164397.7</v>
      </c>
      <c r="N23" s="1"/>
    </row>
    <row r="24" spans="2:14" ht="19.5" thickBot="1" x14ac:dyDescent="0.35">
      <c r="B24" s="43"/>
      <c r="C24" s="42"/>
      <c r="D24" s="44"/>
      <c r="E24" s="42"/>
      <c r="F24" s="42"/>
      <c r="G24" s="42"/>
      <c r="H24" s="42"/>
      <c r="I24" s="42"/>
      <c r="J24" s="42"/>
      <c r="K24" s="42"/>
      <c r="L24" s="1"/>
      <c r="M24" s="68"/>
      <c r="N24" s="1"/>
    </row>
    <row r="25" spans="2:14" ht="24" customHeight="1" thickTop="1" x14ac:dyDescent="0.25">
      <c r="B25" s="43"/>
      <c r="C25" s="42"/>
      <c r="D25" s="85" t="s">
        <v>116</v>
      </c>
      <c r="E25" s="86"/>
      <c r="F25" s="86"/>
      <c r="G25" s="86"/>
      <c r="H25" s="86"/>
      <c r="I25" s="86"/>
      <c r="J25" s="86"/>
      <c r="K25" s="86"/>
      <c r="L25" s="86"/>
      <c r="M25" s="87"/>
      <c r="N25" s="1"/>
    </row>
    <row r="26" spans="2:14" ht="33" customHeight="1" thickBot="1" x14ac:dyDescent="0.3">
      <c r="B26" s="43"/>
      <c r="C26" s="42"/>
      <c r="D26" s="63">
        <f>SUM(M3:M14)</f>
        <v>343044</v>
      </c>
      <c r="E26" s="64"/>
      <c r="F26" s="64"/>
      <c r="G26" s="64"/>
      <c r="H26" s="64"/>
      <c r="I26" s="64"/>
      <c r="J26" s="64"/>
      <c r="K26" s="64"/>
      <c r="L26" s="64"/>
      <c r="M26" s="65"/>
      <c r="N26" s="1"/>
    </row>
    <row r="27" spans="2:14" ht="15.75" thickTop="1" x14ac:dyDescent="0.25">
      <c r="B27" s="43"/>
      <c r="C27" s="42"/>
      <c r="D27" s="42"/>
      <c r="E27" s="42"/>
      <c r="F27" s="42"/>
      <c r="G27" s="42"/>
      <c r="H27" s="42"/>
      <c r="I27" s="42"/>
      <c r="J27" s="42"/>
      <c r="K27" s="42"/>
      <c r="L27" s="1"/>
      <c r="M27" s="41"/>
      <c r="N27" s="1"/>
    </row>
    <row r="28" spans="2:14" x14ac:dyDescent="0.25">
      <c r="B28" s="2"/>
      <c r="C28" s="2"/>
      <c r="D28" s="2"/>
      <c r="M28" s="2"/>
    </row>
    <row r="29" spans="2:14" x14ac:dyDescent="0.25">
      <c r="B29" s="3"/>
      <c r="C29" s="3"/>
      <c r="D29" s="3"/>
    </row>
    <row r="30" spans="2:14" x14ac:dyDescent="0.25">
      <c r="B30" s="3"/>
      <c r="C30" s="3"/>
      <c r="D30" s="3"/>
    </row>
    <row r="31" spans="2:14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M31" s="3"/>
    </row>
    <row r="32" spans="2:14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M32" s="3"/>
    </row>
    <row r="33" spans="2:13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M33" s="3"/>
    </row>
    <row r="34" spans="2:13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M34" s="3"/>
    </row>
    <row r="35" spans="2:1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M35" s="3"/>
    </row>
    <row r="36" spans="2:1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M36" s="3"/>
    </row>
    <row r="37" spans="2:13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M37" s="3"/>
    </row>
    <row r="38" spans="2:13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M38" s="3"/>
    </row>
    <row r="39" spans="2:13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M39" s="3"/>
    </row>
    <row r="40" spans="2:1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M40" s="3"/>
    </row>
    <row r="41" spans="2:1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M41" s="3"/>
    </row>
    <row r="42" spans="2:13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M42" s="3"/>
    </row>
    <row r="43" spans="2:13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M43" s="3"/>
    </row>
    <row r="44" spans="2:13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M44" s="3"/>
    </row>
    <row r="45" spans="2:13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M45" s="3"/>
    </row>
    <row r="46" spans="2:1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M46" s="3"/>
    </row>
    <row r="47" spans="2:1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M47" s="3"/>
    </row>
    <row r="48" spans="2:1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M48" s="3"/>
    </row>
    <row r="49" spans="2:1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M49" s="3"/>
    </row>
    <row r="50" spans="2:1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M50" s="3"/>
    </row>
    <row r="51" spans="2:13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M51" s="3"/>
    </row>
    <row r="52" spans="2:13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M52" s="3"/>
    </row>
    <row r="53" spans="2:13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M53" s="3"/>
    </row>
    <row r="54" spans="2:13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M54" s="3"/>
    </row>
    <row r="55" spans="2:13" x14ac:dyDescent="0.25">
      <c r="D55" s="3"/>
      <c r="E55" s="3"/>
      <c r="F55" s="3"/>
      <c r="G55" s="3"/>
      <c r="H55" s="3"/>
      <c r="I55" s="3"/>
      <c r="J55" s="3"/>
      <c r="K55" s="3"/>
      <c r="M55" s="3"/>
    </row>
    <row r="56" spans="2:13" x14ac:dyDescent="0.25">
      <c r="E56" s="3"/>
      <c r="F56" s="3"/>
      <c r="G56" s="3"/>
      <c r="H56" s="3"/>
      <c r="I56" s="3"/>
      <c r="J56" s="3"/>
      <c r="K56" s="3"/>
      <c r="M56" s="3"/>
    </row>
    <row r="57" spans="2:13" x14ac:dyDescent="0.25">
      <c r="E57" s="3"/>
      <c r="F57" s="3"/>
      <c r="G57" s="3"/>
      <c r="H57" s="3"/>
      <c r="I57" s="3"/>
      <c r="J57" s="3"/>
      <c r="K57" s="3"/>
      <c r="M57" s="3"/>
    </row>
  </sheetData>
  <mergeCells count="23">
    <mergeCell ref="I22:K23"/>
    <mergeCell ref="E8:I8"/>
    <mergeCell ref="F19:H19"/>
    <mergeCell ref="F22:H22"/>
    <mergeCell ref="I16:K16"/>
    <mergeCell ref="I17:K17"/>
    <mergeCell ref="I19:K19"/>
    <mergeCell ref="I20:K20"/>
    <mergeCell ref="E12:I12"/>
    <mergeCell ref="E13:I13"/>
    <mergeCell ref="E14:I14"/>
    <mergeCell ref="E2:I2"/>
    <mergeCell ref="E3:I3"/>
    <mergeCell ref="E4:I4"/>
    <mergeCell ref="E5:I5"/>
    <mergeCell ref="E6:I6"/>
    <mergeCell ref="E7:I7"/>
    <mergeCell ref="E9:I9"/>
    <mergeCell ref="E10:I10"/>
    <mergeCell ref="E11:I11"/>
    <mergeCell ref="D25:M25"/>
    <mergeCell ref="D26:M26"/>
    <mergeCell ref="F16: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8"/>
  <sheetViews>
    <sheetView workbookViewId="0">
      <selection activeCell="E52" sqref="A52:E52"/>
    </sheetView>
  </sheetViews>
  <sheetFormatPr baseColWidth="10" defaultRowHeight="15" x14ac:dyDescent="0.25"/>
  <cols>
    <col min="1" max="2" width="22.42578125" customWidth="1"/>
    <col min="3" max="3" width="26" customWidth="1"/>
    <col min="4" max="4" width="24.140625" customWidth="1"/>
    <col min="5" max="5" width="75.7109375" customWidth="1"/>
  </cols>
  <sheetData>
    <row r="2" spans="1:5" ht="15.75" thickBot="1" x14ac:dyDescent="0.3"/>
    <row r="3" spans="1:5" hidden="1" x14ac:dyDescent="0.25"/>
    <row r="4" spans="1:5" hidden="1" x14ac:dyDescent="0.25"/>
    <row r="5" spans="1:5" ht="63.75" customHeight="1" thickTop="1" thickBot="1" x14ac:dyDescent="0.3">
      <c r="A5" s="7" t="s">
        <v>80</v>
      </c>
      <c r="B5" s="7" t="s">
        <v>96</v>
      </c>
      <c r="C5" s="7" t="s">
        <v>81</v>
      </c>
      <c r="D5" s="7" t="s">
        <v>83</v>
      </c>
      <c r="E5" s="7" t="s">
        <v>84</v>
      </c>
    </row>
    <row r="6" spans="1:5" ht="15.75" thickTop="1" x14ac:dyDescent="0.25">
      <c r="A6" s="15" t="s">
        <v>5</v>
      </c>
      <c r="B6" s="16" t="s">
        <v>97</v>
      </c>
      <c r="C6" s="11" t="s">
        <v>99</v>
      </c>
      <c r="D6" s="8" t="s">
        <v>99</v>
      </c>
      <c r="E6" s="8" t="s">
        <v>99</v>
      </c>
    </row>
    <row r="7" spans="1:5" x14ac:dyDescent="0.25">
      <c r="A7" s="17" t="s">
        <v>13</v>
      </c>
      <c r="B7" s="18" t="s">
        <v>97</v>
      </c>
      <c r="C7" s="12" t="s">
        <v>99</v>
      </c>
      <c r="D7" s="19" t="s">
        <v>99</v>
      </c>
      <c r="E7" s="9" t="s">
        <v>99</v>
      </c>
    </row>
    <row r="8" spans="1:5" x14ac:dyDescent="0.25">
      <c r="A8" s="17" t="s">
        <v>3</v>
      </c>
      <c r="B8" s="18" t="s">
        <v>97</v>
      </c>
      <c r="C8" s="12" t="s">
        <v>99</v>
      </c>
      <c r="D8" s="19" t="s">
        <v>99</v>
      </c>
      <c r="E8" s="9" t="s">
        <v>99</v>
      </c>
    </row>
    <row r="9" spans="1:5" x14ac:dyDescent="0.25">
      <c r="A9" s="17" t="s">
        <v>33</v>
      </c>
      <c r="B9" s="18" t="s">
        <v>97</v>
      </c>
      <c r="C9" s="12" t="s">
        <v>99</v>
      </c>
      <c r="D9" s="19" t="s">
        <v>99</v>
      </c>
      <c r="E9" s="9" t="s">
        <v>99</v>
      </c>
    </row>
    <row r="10" spans="1:5" x14ac:dyDescent="0.25">
      <c r="A10" s="17" t="s">
        <v>31</v>
      </c>
      <c r="B10" s="18" t="s">
        <v>97</v>
      </c>
      <c r="C10" s="12" t="s">
        <v>99</v>
      </c>
      <c r="D10" s="19" t="s">
        <v>99</v>
      </c>
      <c r="E10" s="9" t="s">
        <v>99</v>
      </c>
    </row>
    <row r="11" spans="1:5" x14ac:dyDescent="0.25">
      <c r="A11" s="17" t="s">
        <v>20</v>
      </c>
      <c r="B11" s="18" t="s">
        <v>97</v>
      </c>
      <c r="C11" s="12" t="s">
        <v>99</v>
      </c>
      <c r="D11" s="19" t="s">
        <v>99</v>
      </c>
      <c r="E11" s="9" t="s">
        <v>99</v>
      </c>
    </row>
    <row r="12" spans="1:5" x14ac:dyDescent="0.25">
      <c r="A12" s="17" t="s">
        <v>69</v>
      </c>
      <c r="B12" s="18" t="s">
        <v>97</v>
      </c>
      <c r="C12" s="12" t="s">
        <v>99</v>
      </c>
      <c r="D12" s="19" t="s">
        <v>99</v>
      </c>
      <c r="E12" s="9" t="s">
        <v>99</v>
      </c>
    </row>
    <row r="13" spans="1:5" x14ac:dyDescent="0.25">
      <c r="A13" s="17" t="s">
        <v>41</v>
      </c>
      <c r="B13" s="18" t="s">
        <v>97</v>
      </c>
      <c r="C13" s="12" t="s">
        <v>99</v>
      </c>
      <c r="D13" s="19" t="s">
        <v>99</v>
      </c>
      <c r="E13" s="9" t="s">
        <v>99</v>
      </c>
    </row>
    <row r="14" spans="1:5" x14ac:dyDescent="0.25">
      <c r="A14" s="17" t="s">
        <v>45</v>
      </c>
      <c r="B14" s="18" t="s">
        <v>97</v>
      </c>
      <c r="C14" s="12" t="s">
        <v>99</v>
      </c>
      <c r="D14" s="19" t="s">
        <v>99</v>
      </c>
      <c r="E14" s="9" t="s">
        <v>99</v>
      </c>
    </row>
    <row r="15" spans="1:5" x14ac:dyDescent="0.25">
      <c r="A15" s="17" t="s">
        <v>34</v>
      </c>
      <c r="B15" s="18" t="s">
        <v>97</v>
      </c>
      <c r="C15" s="12" t="s">
        <v>99</v>
      </c>
      <c r="D15" s="19" t="s">
        <v>99</v>
      </c>
      <c r="E15" s="9" t="s">
        <v>99</v>
      </c>
    </row>
    <row r="16" spans="1:5" x14ac:dyDescent="0.25">
      <c r="A16" s="17" t="s">
        <v>59</v>
      </c>
      <c r="B16" s="18" t="s">
        <v>97</v>
      </c>
      <c r="C16" s="12" t="s">
        <v>99</v>
      </c>
      <c r="D16" s="19" t="s">
        <v>99</v>
      </c>
      <c r="E16" s="9" t="s">
        <v>99</v>
      </c>
    </row>
    <row r="17" spans="1:5" x14ac:dyDescent="0.25">
      <c r="A17" s="17" t="s">
        <v>23</v>
      </c>
      <c r="B17" s="18" t="s">
        <v>97</v>
      </c>
      <c r="C17" s="12" t="s">
        <v>99</v>
      </c>
      <c r="D17" s="19" t="s">
        <v>99</v>
      </c>
      <c r="E17" s="9" t="s">
        <v>99</v>
      </c>
    </row>
    <row r="18" spans="1:5" x14ac:dyDescent="0.25">
      <c r="A18" s="20" t="s">
        <v>60</v>
      </c>
      <c r="B18" s="21" t="s">
        <v>98</v>
      </c>
      <c r="C18" s="32" t="s">
        <v>100</v>
      </c>
      <c r="D18" s="22">
        <v>100000</v>
      </c>
      <c r="E18" s="14" t="s">
        <v>91</v>
      </c>
    </row>
    <row r="19" spans="1:5" x14ac:dyDescent="0.25">
      <c r="A19" s="20" t="s">
        <v>58</v>
      </c>
      <c r="B19" s="21" t="s">
        <v>98</v>
      </c>
      <c r="C19" s="32" t="s">
        <v>100</v>
      </c>
      <c r="D19" s="22" t="s">
        <v>88</v>
      </c>
      <c r="E19" s="14" t="s">
        <v>82</v>
      </c>
    </row>
    <row r="20" spans="1:5" x14ac:dyDescent="0.25">
      <c r="A20" s="17" t="s">
        <v>27</v>
      </c>
      <c r="B20" s="18" t="s">
        <v>97</v>
      </c>
      <c r="C20" s="13"/>
      <c r="D20" s="23"/>
      <c r="E20" s="10"/>
    </row>
    <row r="21" spans="1:5" x14ac:dyDescent="0.25">
      <c r="A21" s="17" t="s">
        <v>40</v>
      </c>
      <c r="B21" s="18" t="s">
        <v>97</v>
      </c>
      <c r="C21" s="13"/>
      <c r="D21" s="23"/>
      <c r="E21" s="10"/>
    </row>
    <row r="22" spans="1:5" x14ac:dyDescent="0.25">
      <c r="A22" s="17" t="s">
        <v>7</v>
      </c>
      <c r="B22" s="18" t="s">
        <v>97</v>
      </c>
      <c r="C22" s="13"/>
      <c r="D22" s="23"/>
      <c r="E22" s="10"/>
    </row>
    <row r="23" spans="1:5" x14ac:dyDescent="0.25">
      <c r="A23" s="17" t="s">
        <v>8</v>
      </c>
      <c r="B23" s="18" t="s">
        <v>97</v>
      </c>
      <c r="C23" s="13"/>
      <c r="D23" s="23"/>
      <c r="E23" s="10"/>
    </row>
    <row r="24" spans="1:5" x14ac:dyDescent="0.25">
      <c r="A24" s="17" t="s">
        <v>10</v>
      </c>
      <c r="B24" s="18" t="s">
        <v>97</v>
      </c>
      <c r="C24" s="13"/>
      <c r="D24" s="23"/>
      <c r="E24" s="10"/>
    </row>
    <row r="25" spans="1:5" x14ac:dyDescent="0.25">
      <c r="A25" s="20" t="s">
        <v>26</v>
      </c>
      <c r="B25" s="21" t="s">
        <v>98</v>
      </c>
      <c r="C25" s="32" t="s">
        <v>100</v>
      </c>
      <c r="D25" s="22">
        <v>100000</v>
      </c>
      <c r="E25" s="14" t="s">
        <v>95</v>
      </c>
    </row>
    <row r="26" spans="1:5" x14ac:dyDescent="0.25">
      <c r="A26" s="17" t="s">
        <v>32</v>
      </c>
      <c r="B26" s="18" t="s">
        <v>97</v>
      </c>
      <c r="C26" s="13"/>
      <c r="D26" s="23"/>
      <c r="E26" s="10"/>
    </row>
    <row r="27" spans="1:5" x14ac:dyDescent="0.25">
      <c r="A27" s="17" t="s">
        <v>52</v>
      </c>
      <c r="B27" s="18" t="s">
        <v>97</v>
      </c>
      <c r="C27" s="13"/>
      <c r="D27" s="23"/>
      <c r="E27" s="10"/>
    </row>
    <row r="28" spans="1:5" x14ac:dyDescent="0.25">
      <c r="A28" s="17" t="s">
        <v>28</v>
      </c>
      <c r="B28" s="18" t="s">
        <v>97</v>
      </c>
      <c r="C28" s="13"/>
      <c r="D28" s="23"/>
      <c r="E28" s="10"/>
    </row>
    <row r="29" spans="1:5" x14ac:dyDescent="0.25">
      <c r="A29" s="20" t="s">
        <v>24</v>
      </c>
      <c r="B29" s="21" t="s">
        <v>98</v>
      </c>
      <c r="C29" s="32" t="s">
        <v>100</v>
      </c>
      <c r="D29" s="22">
        <v>180000</v>
      </c>
      <c r="E29" s="14" t="s">
        <v>82</v>
      </c>
    </row>
    <row r="30" spans="1:5" x14ac:dyDescent="0.25">
      <c r="A30" s="17" t="s">
        <v>42</v>
      </c>
      <c r="B30" s="18" t="s">
        <v>97</v>
      </c>
      <c r="C30" s="13"/>
      <c r="D30" s="23"/>
      <c r="E30" s="10"/>
    </row>
    <row r="31" spans="1:5" x14ac:dyDescent="0.25">
      <c r="A31" s="28" t="s">
        <v>25</v>
      </c>
      <c r="B31" s="29" t="s">
        <v>98</v>
      </c>
      <c r="C31" s="33" t="s">
        <v>100</v>
      </c>
      <c r="D31" s="30">
        <v>260000</v>
      </c>
      <c r="E31" s="31" t="s">
        <v>82</v>
      </c>
    </row>
    <row r="32" spans="1:5" x14ac:dyDescent="0.25">
      <c r="A32" s="20" t="s">
        <v>4</v>
      </c>
      <c r="B32" s="21" t="s">
        <v>98</v>
      </c>
      <c r="C32" s="32" t="s">
        <v>89</v>
      </c>
      <c r="D32" s="22">
        <v>500000</v>
      </c>
      <c r="E32" s="14" t="s">
        <v>87</v>
      </c>
    </row>
    <row r="33" spans="1:5" x14ac:dyDescent="0.25">
      <c r="A33" s="17" t="s">
        <v>6</v>
      </c>
      <c r="B33" s="18" t="s">
        <v>97</v>
      </c>
      <c r="C33" s="13"/>
      <c r="D33" s="23"/>
      <c r="E33" s="10"/>
    </row>
    <row r="34" spans="1:5" x14ac:dyDescent="0.25">
      <c r="A34" s="17" t="s">
        <v>53</v>
      </c>
      <c r="B34" s="18" t="s">
        <v>97</v>
      </c>
      <c r="C34" s="13"/>
      <c r="D34" s="23"/>
      <c r="E34" s="10"/>
    </row>
    <row r="35" spans="1:5" x14ac:dyDescent="0.25">
      <c r="A35" s="17" t="s">
        <v>9</v>
      </c>
      <c r="B35" s="18" t="s">
        <v>97</v>
      </c>
      <c r="C35" s="13"/>
      <c r="D35" s="23"/>
      <c r="E35" s="10"/>
    </row>
    <row r="36" spans="1:5" x14ac:dyDescent="0.25">
      <c r="A36" s="20" t="s">
        <v>63</v>
      </c>
      <c r="B36" s="21" t="s">
        <v>98</v>
      </c>
      <c r="C36" s="32" t="s">
        <v>100</v>
      </c>
      <c r="D36" s="22">
        <v>50000</v>
      </c>
      <c r="E36" s="14" t="s">
        <v>93</v>
      </c>
    </row>
    <row r="37" spans="1:5" x14ac:dyDescent="0.25">
      <c r="A37" s="17" t="s">
        <v>50</v>
      </c>
      <c r="B37" s="18" t="s">
        <v>97</v>
      </c>
      <c r="C37" s="13"/>
      <c r="D37" s="23"/>
      <c r="E37" s="10"/>
    </row>
    <row r="38" spans="1:5" x14ac:dyDescent="0.25">
      <c r="A38" s="17" t="s">
        <v>43</v>
      </c>
      <c r="B38" s="18" t="s">
        <v>97</v>
      </c>
      <c r="C38" s="13"/>
      <c r="D38" s="23"/>
      <c r="E38" s="10"/>
    </row>
    <row r="39" spans="1:5" x14ac:dyDescent="0.25">
      <c r="A39" s="17" t="s">
        <v>15</v>
      </c>
      <c r="B39" s="18" t="s">
        <v>97</v>
      </c>
      <c r="C39" s="13"/>
      <c r="D39" s="23"/>
      <c r="E39" s="10"/>
    </row>
    <row r="40" spans="1:5" x14ac:dyDescent="0.25">
      <c r="A40" s="17" t="s">
        <v>44</v>
      </c>
      <c r="B40" s="18" t="s">
        <v>97</v>
      </c>
      <c r="C40" s="13"/>
      <c r="D40" s="23"/>
      <c r="E40" s="10"/>
    </row>
    <row r="41" spans="1:5" x14ac:dyDescent="0.25">
      <c r="A41" s="20" t="s">
        <v>68</v>
      </c>
      <c r="B41" s="21" t="s">
        <v>98</v>
      </c>
      <c r="C41" s="32" t="s">
        <v>100</v>
      </c>
      <c r="D41" s="22" t="s">
        <v>88</v>
      </c>
      <c r="E41" s="14" t="s">
        <v>92</v>
      </c>
    </row>
    <row r="42" spans="1:5" x14ac:dyDescent="0.25">
      <c r="A42" s="17" t="s">
        <v>19</v>
      </c>
      <c r="B42" s="18" t="s">
        <v>97</v>
      </c>
      <c r="C42" s="13"/>
      <c r="D42" s="23"/>
      <c r="E42" s="10"/>
    </row>
    <row r="43" spans="1:5" x14ac:dyDescent="0.25">
      <c r="A43" s="20" t="s">
        <v>57</v>
      </c>
      <c r="B43" s="21" t="s">
        <v>98</v>
      </c>
      <c r="C43" s="32" t="s">
        <v>100</v>
      </c>
      <c r="D43" s="22" t="s">
        <v>88</v>
      </c>
      <c r="E43" s="14" t="s">
        <v>82</v>
      </c>
    </row>
    <row r="44" spans="1:5" x14ac:dyDescent="0.25">
      <c r="A44" s="17" t="s">
        <v>14</v>
      </c>
      <c r="B44" s="18" t="s">
        <v>97</v>
      </c>
      <c r="C44" s="13"/>
      <c r="D44" s="23"/>
      <c r="E44" s="10"/>
    </row>
    <row r="45" spans="1:5" x14ac:dyDescent="0.25">
      <c r="A45" s="20" t="s">
        <v>64</v>
      </c>
      <c r="B45" s="21" t="s">
        <v>98</v>
      </c>
      <c r="C45" s="32" t="s">
        <v>100</v>
      </c>
      <c r="D45" s="22" t="s">
        <v>88</v>
      </c>
      <c r="E45" s="14" t="s">
        <v>85</v>
      </c>
    </row>
    <row r="46" spans="1:5" x14ac:dyDescent="0.25">
      <c r="A46" s="17" t="s">
        <v>47</v>
      </c>
      <c r="B46" s="18" t="s">
        <v>97</v>
      </c>
      <c r="C46" s="13"/>
      <c r="D46" s="23"/>
      <c r="E46" s="10"/>
    </row>
    <row r="47" spans="1:5" x14ac:dyDescent="0.25">
      <c r="A47" s="17" t="s">
        <v>0</v>
      </c>
      <c r="B47" s="18" t="s">
        <v>97</v>
      </c>
      <c r="C47" s="13"/>
      <c r="D47" s="23"/>
      <c r="E47" s="10"/>
    </row>
    <row r="48" spans="1:5" x14ac:dyDescent="0.25">
      <c r="A48" s="17" t="s">
        <v>22</v>
      </c>
      <c r="B48" s="18" t="s">
        <v>97</v>
      </c>
      <c r="C48" s="13"/>
      <c r="D48" s="23"/>
      <c r="E48" s="10"/>
    </row>
    <row r="49" spans="1:5" x14ac:dyDescent="0.25">
      <c r="A49" s="17" t="s">
        <v>55</v>
      </c>
      <c r="B49" s="18" t="s">
        <v>97</v>
      </c>
      <c r="C49" s="13"/>
      <c r="D49" s="23"/>
      <c r="E49" s="10"/>
    </row>
    <row r="50" spans="1:5" x14ac:dyDescent="0.25">
      <c r="A50" s="17" t="s">
        <v>1</v>
      </c>
      <c r="B50" s="18" t="s">
        <v>97</v>
      </c>
      <c r="C50" s="13"/>
      <c r="D50" s="23"/>
      <c r="E50" s="10"/>
    </row>
    <row r="51" spans="1:5" x14ac:dyDescent="0.25">
      <c r="A51" s="17" t="s">
        <v>16</v>
      </c>
      <c r="B51" s="18" t="s">
        <v>97</v>
      </c>
      <c r="C51" s="13"/>
      <c r="D51" s="23"/>
      <c r="E51" s="10"/>
    </row>
    <row r="52" spans="1:5" x14ac:dyDescent="0.25">
      <c r="A52" s="20" t="s">
        <v>70</v>
      </c>
      <c r="B52" s="21" t="s">
        <v>98</v>
      </c>
      <c r="C52" s="32" t="s">
        <v>100</v>
      </c>
      <c r="D52" s="22">
        <v>440000</v>
      </c>
      <c r="E52" s="14" t="s">
        <v>86</v>
      </c>
    </row>
    <row r="53" spans="1:5" x14ac:dyDescent="0.25">
      <c r="A53" s="17" t="s">
        <v>11</v>
      </c>
      <c r="B53" s="18" t="s">
        <v>97</v>
      </c>
      <c r="C53" s="13"/>
      <c r="D53" s="23"/>
      <c r="E53" s="10"/>
    </row>
    <row r="54" spans="1:5" x14ac:dyDescent="0.25">
      <c r="A54" s="17" t="s">
        <v>38</v>
      </c>
      <c r="B54" s="18" t="s">
        <v>97</v>
      </c>
      <c r="C54" s="13"/>
      <c r="D54" s="23"/>
      <c r="E54" s="10"/>
    </row>
    <row r="55" spans="1:5" x14ac:dyDescent="0.25">
      <c r="A55" s="17" t="s">
        <v>35</v>
      </c>
      <c r="B55" s="18" t="s">
        <v>97</v>
      </c>
      <c r="C55" s="13"/>
      <c r="D55" s="23"/>
      <c r="E55" s="10"/>
    </row>
    <row r="56" spans="1:5" x14ac:dyDescent="0.25">
      <c r="A56" s="17" t="s">
        <v>30</v>
      </c>
      <c r="B56" s="18" t="s">
        <v>97</v>
      </c>
      <c r="C56" s="13"/>
      <c r="D56" s="23"/>
      <c r="E56" s="10"/>
    </row>
    <row r="57" spans="1:5" x14ac:dyDescent="0.25">
      <c r="A57" s="17" t="s">
        <v>67</v>
      </c>
      <c r="B57" s="18" t="s">
        <v>97</v>
      </c>
      <c r="C57" s="13"/>
      <c r="D57" s="23"/>
      <c r="E57" s="10"/>
    </row>
    <row r="58" spans="1:5" x14ac:dyDescent="0.25">
      <c r="A58" s="20" t="s">
        <v>66</v>
      </c>
      <c r="B58" s="21" t="s">
        <v>98</v>
      </c>
      <c r="C58" s="32" t="s">
        <v>100</v>
      </c>
      <c r="D58" s="22" t="s">
        <v>88</v>
      </c>
      <c r="E58" s="14" t="s">
        <v>90</v>
      </c>
    </row>
    <row r="59" spans="1:5" x14ac:dyDescent="0.25">
      <c r="A59" s="17" t="s">
        <v>71</v>
      </c>
      <c r="B59" s="18" t="s">
        <v>97</v>
      </c>
      <c r="C59" s="13"/>
      <c r="D59" s="23"/>
      <c r="E59" s="10"/>
    </row>
    <row r="60" spans="1:5" x14ac:dyDescent="0.25">
      <c r="A60" s="20" t="s">
        <v>54</v>
      </c>
      <c r="B60" s="21" t="s">
        <v>98</v>
      </c>
      <c r="C60" s="32" t="s">
        <v>100</v>
      </c>
      <c r="D60" s="22">
        <v>50000</v>
      </c>
      <c r="E60" s="14" t="s">
        <v>94</v>
      </c>
    </row>
    <row r="61" spans="1:5" x14ac:dyDescent="0.25">
      <c r="A61" s="17" t="s">
        <v>39</v>
      </c>
      <c r="B61" s="18" t="s">
        <v>97</v>
      </c>
      <c r="C61" s="13"/>
      <c r="D61" s="23"/>
      <c r="E61" s="10"/>
    </row>
    <row r="62" spans="1:5" x14ac:dyDescent="0.25">
      <c r="A62" s="17" t="s">
        <v>65</v>
      </c>
      <c r="B62" s="18" t="s">
        <v>97</v>
      </c>
      <c r="C62" s="13"/>
      <c r="D62" s="23"/>
      <c r="E62" s="10"/>
    </row>
    <row r="63" spans="1:5" x14ac:dyDescent="0.25">
      <c r="A63" s="17" t="s">
        <v>12</v>
      </c>
      <c r="B63" s="18" t="s">
        <v>97</v>
      </c>
      <c r="C63" s="13"/>
      <c r="D63" s="23"/>
      <c r="E63" s="10"/>
    </row>
    <row r="64" spans="1:5" x14ac:dyDescent="0.25">
      <c r="A64" s="17" t="s">
        <v>61</v>
      </c>
      <c r="B64" s="18" t="s">
        <v>97</v>
      </c>
      <c r="C64" s="13"/>
      <c r="D64" s="23"/>
      <c r="E64" s="10"/>
    </row>
    <row r="65" spans="1:5" x14ac:dyDescent="0.25">
      <c r="A65" s="17" t="s">
        <v>18</v>
      </c>
      <c r="B65" s="18" t="s">
        <v>97</v>
      </c>
      <c r="C65" s="13"/>
      <c r="D65" s="23"/>
      <c r="E65" s="10"/>
    </row>
    <row r="66" spans="1:5" x14ac:dyDescent="0.25">
      <c r="A66" s="17" t="s">
        <v>36</v>
      </c>
      <c r="B66" s="18" t="s">
        <v>97</v>
      </c>
      <c r="C66" s="13"/>
      <c r="D66" s="23"/>
      <c r="E66" s="10"/>
    </row>
    <row r="67" spans="1:5" x14ac:dyDescent="0.25">
      <c r="A67" s="17" t="s">
        <v>49</v>
      </c>
      <c r="B67" s="18" t="s">
        <v>97</v>
      </c>
      <c r="C67" s="13"/>
      <c r="D67" s="23"/>
      <c r="E67" s="10"/>
    </row>
    <row r="68" spans="1:5" x14ac:dyDescent="0.25">
      <c r="A68" s="17" t="s">
        <v>48</v>
      </c>
      <c r="B68" s="18" t="s">
        <v>97</v>
      </c>
      <c r="C68" s="13"/>
      <c r="D68" s="23"/>
      <c r="E68" s="10"/>
    </row>
    <row r="69" spans="1:5" x14ac:dyDescent="0.25">
      <c r="A69" s="20" t="s">
        <v>37</v>
      </c>
      <c r="B69" s="21" t="s">
        <v>98</v>
      </c>
      <c r="C69" s="32" t="s">
        <v>100</v>
      </c>
      <c r="D69" s="22">
        <v>40000</v>
      </c>
      <c r="E69" s="14" t="s">
        <v>82</v>
      </c>
    </row>
    <row r="70" spans="1:5" x14ac:dyDescent="0.25">
      <c r="A70" s="17" t="s">
        <v>17</v>
      </c>
      <c r="B70" s="18" t="s">
        <v>97</v>
      </c>
      <c r="C70" s="13"/>
      <c r="D70" s="23"/>
      <c r="E70" s="10"/>
    </row>
    <row r="71" spans="1:5" x14ac:dyDescent="0.25">
      <c r="A71" s="17" t="s">
        <v>21</v>
      </c>
      <c r="B71" s="18" t="s">
        <v>97</v>
      </c>
      <c r="C71" s="13"/>
      <c r="D71" s="23"/>
      <c r="E71" s="10"/>
    </row>
    <row r="72" spans="1:5" x14ac:dyDescent="0.25">
      <c r="A72" s="17" t="s">
        <v>2</v>
      </c>
      <c r="B72" s="18" t="s">
        <v>97</v>
      </c>
      <c r="C72" s="13"/>
      <c r="D72" s="23"/>
      <c r="E72" s="10"/>
    </row>
    <row r="73" spans="1:5" x14ac:dyDescent="0.25">
      <c r="A73" s="17" t="s">
        <v>46</v>
      </c>
      <c r="B73" s="18" t="s">
        <v>97</v>
      </c>
      <c r="C73" s="13"/>
      <c r="D73" s="23"/>
      <c r="E73" s="10"/>
    </row>
    <row r="74" spans="1:5" x14ac:dyDescent="0.25">
      <c r="A74" s="17" t="s">
        <v>56</v>
      </c>
      <c r="B74" s="18" t="s">
        <v>97</v>
      </c>
      <c r="C74" s="13"/>
      <c r="D74" s="23"/>
      <c r="E74" s="10"/>
    </row>
    <row r="75" spans="1:5" x14ac:dyDescent="0.25">
      <c r="A75" s="17" t="s">
        <v>62</v>
      </c>
      <c r="B75" s="18" t="s">
        <v>97</v>
      </c>
      <c r="C75" s="13"/>
      <c r="D75" s="23"/>
      <c r="E75" s="10"/>
    </row>
    <row r="76" spans="1:5" x14ac:dyDescent="0.25">
      <c r="A76" s="20" t="s">
        <v>51</v>
      </c>
      <c r="B76" s="21" t="s">
        <v>98</v>
      </c>
      <c r="C76" s="32" t="s">
        <v>100</v>
      </c>
      <c r="D76" s="22" t="s">
        <v>88</v>
      </c>
      <c r="E76" s="14" t="s">
        <v>82</v>
      </c>
    </row>
    <row r="77" spans="1:5" ht="15.75" thickBot="1" x14ac:dyDescent="0.3">
      <c r="A77" s="24" t="s">
        <v>29</v>
      </c>
      <c r="B77" s="25" t="s">
        <v>97</v>
      </c>
      <c r="C77" s="34"/>
      <c r="D77" s="26"/>
      <c r="E77" s="27"/>
    </row>
    <row r="78" spans="1:5" ht="15.75" thickTop="1" x14ac:dyDescent="0.25"/>
  </sheetData>
  <sortState ref="A6:E82">
    <sortCondition ref="A6"/>
  </sortState>
  <conditionalFormatting sqref="B6:B77">
    <cfRule type="containsText" dxfId="4" priority="5" operator="containsText" text="non">
      <formula>NOT(ISERROR(SEARCH("non",B6)))</formula>
    </cfRule>
    <cfRule type="containsText" dxfId="3" priority="6" operator="containsText" text="oui">
      <formula>NOT(ISERROR(SEARCH("oui",B6)))</formula>
    </cfRule>
  </conditionalFormatting>
  <conditionalFormatting sqref="A5:E5">
    <cfRule type="containsText" dxfId="2" priority="4" operator="containsText" text="i">
      <formula>NOT(ISERROR(SEARCH("i",A5)))</formula>
    </cfRule>
  </conditionalFormatting>
  <conditionalFormatting sqref="A5">
    <cfRule type="containsText" dxfId="1" priority="3" operator="containsText" text="PSEUDO">
      <formula>NOT(ISERROR(SEARCH("PSEUDO",A5)))</formula>
    </cfRule>
  </conditionalFormatting>
  <conditionalFormatting sqref="C20:E24">
    <cfRule type="containsText" dxfId="0" priority="1" operator="containsText" text=" ">
      <formula>NOT(ISERROR(SEARCH(" ",C20)))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d'armée</vt:lpstr>
      <vt:lpstr>départ alliance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2013-11-09T08:56:54Z</dcterms:created>
  <dcterms:modified xsi:type="dcterms:W3CDTF">2013-11-16T21:35:15Z</dcterms:modified>
</cp:coreProperties>
</file>