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6915" windowHeight="11820"/>
  </bookViews>
  <sheets>
    <sheet name="armée prévisionnel" sheetId="1" r:id="rId1"/>
    <sheet name="départ alliance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6" i="1" l="1"/>
  <c r="E19" i="1"/>
  <c r="B10" i="1" l="1"/>
  <c r="B9" i="1"/>
  <c r="B8" i="1"/>
  <c r="B7" i="1"/>
  <c r="B6" i="1"/>
  <c r="B5" i="1"/>
  <c r="B4" i="1"/>
  <c r="B3" i="1"/>
  <c r="B16" i="1" l="1"/>
  <c r="B13" i="1"/>
  <c r="E13" i="1" s="1"/>
  <c r="B22" i="1"/>
  <c r="B19" i="1"/>
</calcChain>
</file>

<file path=xl/sharedStrings.xml><?xml version="1.0" encoding="utf-8"?>
<sst xmlns="http://schemas.openxmlformats.org/spreadsheetml/2006/main" count="241" uniqueCount="113">
  <si>
    <t>Marvouk</t>
  </si>
  <si>
    <t>mima</t>
  </si>
  <si>
    <t>winnyangelus</t>
  </si>
  <si>
    <t>alpin</t>
  </si>
  <si>
    <t>Grimalkin</t>
  </si>
  <si>
    <t>6gale</t>
  </si>
  <si>
    <t>guigui73</t>
  </si>
  <si>
    <t>ecthelion</t>
  </si>
  <si>
    <t>elermi</t>
  </si>
  <si>
    <t>Hurin</t>
  </si>
  <si>
    <t>Eliot</t>
  </si>
  <si>
    <t>NIMEO</t>
  </si>
  <si>
    <t>Riritus</t>
  </si>
  <si>
    <t>7ace</t>
  </si>
  <si>
    <t>Lolth</t>
  </si>
  <si>
    <t>kashim</t>
  </si>
  <si>
    <t>muon</t>
  </si>
  <si>
    <t>tom78</t>
  </si>
  <si>
    <t>ryuuk</t>
  </si>
  <si>
    <t>kikouk</t>
  </si>
  <si>
    <t>artemusgordon</t>
  </si>
  <si>
    <t>uzuma</t>
  </si>
  <si>
    <t>maurice</t>
  </si>
  <si>
    <t>Buggol</t>
  </si>
  <si>
    <t>g0llum</t>
  </si>
  <si>
    <t>gragou1er</t>
  </si>
  <si>
    <t>Eshana</t>
  </si>
  <si>
    <t>Crisdu13</t>
  </si>
  <si>
    <t>francotigre22</t>
  </si>
  <si>
    <t>Zeus</t>
  </si>
  <si>
    <t>patanbaz</t>
  </si>
  <si>
    <t>antinua</t>
  </si>
  <si>
    <t>etmg</t>
  </si>
  <si>
    <t>Annihilator</t>
  </si>
  <si>
    <t>bib59</t>
  </si>
  <si>
    <t>obelix</t>
  </si>
  <si>
    <t>Smoki</t>
  </si>
  <si>
    <t>theodu33160</t>
  </si>
  <si>
    <t>Ninoune</t>
  </si>
  <si>
    <t>Purple_Pachyderm</t>
  </si>
  <si>
    <t>Dgeo</t>
  </si>
  <si>
    <t>AupaBO</t>
  </si>
  <si>
    <t>Giddum</t>
  </si>
  <si>
    <t>-JaH-</t>
  </si>
  <si>
    <t>Kelderoth</t>
  </si>
  <si>
    <t>benrich4rd</t>
  </si>
  <si>
    <t>Wolftoes</t>
  </si>
  <si>
    <t>magaly</t>
  </si>
  <si>
    <t>Struf</t>
  </si>
  <si>
    <t>St.M</t>
  </si>
  <si>
    <t>i-sork</t>
  </si>
  <si>
    <t>zaroc</t>
  </si>
  <si>
    <t>fitzchevalerie</t>
  </si>
  <si>
    <t>half</t>
  </si>
  <si>
    <t>popote</t>
  </si>
  <si>
    <t>messorbarbare</t>
  </si>
  <si>
    <t>xcriyoda</t>
  </si>
  <si>
    <t>Laaw</t>
  </si>
  <si>
    <t>coltinus</t>
  </si>
  <si>
    <t>bladerunner</t>
  </si>
  <si>
    <t>chloe</t>
  </si>
  <si>
    <t>romton</t>
  </si>
  <si>
    <t>Zarmi</t>
  </si>
  <si>
    <t>IlikeFood</t>
  </si>
  <si>
    <t>lotto16</t>
  </si>
  <si>
    <t>quentinou38</t>
  </si>
  <si>
    <t>Pololamagouille</t>
  </si>
  <si>
    <t>PetitPoney</t>
  </si>
  <si>
    <t>kero06</t>
  </si>
  <si>
    <t>asterixx</t>
  </si>
  <si>
    <t>Natanx</t>
  </si>
  <si>
    <t>popol</t>
  </si>
  <si>
    <t>Naines d'Elites</t>
  </si>
  <si>
    <t>Soldates d'élites</t>
  </si>
  <si>
    <t>Artilleuses d'élites</t>
  </si>
  <si>
    <t>Soldates</t>
  </si>
  <si>
    <t>Soldates Naines</t>
  </si>
  <si>
    <t>Artilleuses</t>
  </si>
  <si>
    <t>jeunes Soldate naines</t>
  </si>
  <si>
    <t>Jeunes Soldates</t>
  </si>
  <si>
    <t>nom</t>
  </si>
  <si>
    <t>total</t>
  </si>
  <si>
    <t>entrer le nombre en ponte</t>
  </si>
  <si>
    <t>fdf</t>
  </si>
  <si>
    <t>vie</t>
  </si>
  <si>
    <t>defense</t>
  </si>
  <si>
    <t>arme niveau</t>
  </si>
  <si>
    <t>fdf total</t>
  </si>
  <si>
    <t>bouclier niveau</t>
  </si>
  <si>
    <t>total de fourmis</t>
  </si>
  <si>
    <t>actuel</t>
  </si>
  <si>
    <t>PSEUDO</t>
  </si>
  <si>
    <t>Devra quitter l'alliance dans :</t>
  </si>
  <si>
    <t>manque d'activité</t>
  </si>
  <si>
    <t>quittera l'alliance avec un total de :</t>
  </si>
  <si>
    <t>Motif de depart :</t>
  </si>
  <si>
    <t>inactivité</t>
  </si>
  <si>
    <t>instabilité dans le type de jeu / risques entrepris pour l'alliance</t>
  </si>
  <si>
    <t>rejoint des amis dans une autre alliance</t>
  </si>
  <si>
    <t>tdc actuel</t>
  </si>
  <si>
    <t>quand elle veut</t>
  </si>
  <si>
    <t>Position inaqéquat pour l'alliance</t>
  </si>
  <si>
    <t>inexpérimenté / sociabilité inadéquat avec la mentalité EXE</t>
  </si>
  <si>
    <t>manque d'activité / rejoint des amis dans une alliance</t>
  </si>
  <si>
    <t>manque d'activité de chaîne / guerre</t>
  </si>
  <si>
    <t xml:space="preserve">manque d'expérimentation </t>
  </si>
  <si>
    <t>manque d'activité (nota : LFC récupèrera les 180 000 de TDC en sa possession)</t>
  </si>
  <si>
    <t>doit quitter l'alliance :</t>
  </si>
  <si>
    <t>non</t>
  </si>
  <si>
    <t>oui</t>
  </si>
  <si>
    <t xml:space="preserve"> </t>
  </si>
  <si>
    <t>d'ICI 48H</t>
  </si>
  <si>
    <t>prévision de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</si>
</sst>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8"/>
      <color rgb="FF00B0F0"/>
      <name val="Good Times"/>
    </font>
    <font>
      <b/>
      <sz val="11"/>
      <name val="Good Times"/>
    </font>
    <font>
      <b/>
      <sz val="8"/>
      <name val="Good Times"/>
    </font>
    <font>
      <b/>
      <i/>
      <sz val="8"/>
      <name val="Good Times"/>
    </font>
    <font>
      <sz val="8"/>
      <name val="Calibri"/>
      <family val="2"/>
      <scheme val="minor"/>
    </font>
    <font>
      <b/>
      <i/>
      <sz val="10"/>
      <name val="Good Times"/>
    </font>
    <font>
      <b/>
      <sz val="8"/>
      <color theme="0" tint="-4.9989318521683403E-2"/>
      <name val="Good Times"/>
    </font>
    <font>
      <b/>
      <sz val="10"/>
      <color theme="0" tint="-4.9989318521683403E-2"/>
      <name val="Good Times"/>
    </font>
    <font>
      <b/>
      <sz val="26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gradientFill type="path">
        <stop position="0">
          <color theme="1"/>
        </stop>
        <stop position="1">
          <color theme="0" tint="-0.49803155613879818"/>
        </stop>
      </gradientFill>
    </fill>
    <fill>
      <gradientFill type="path">
        <stop position="0">
          <color theme="1" tint="0.34900967436750391"/>
        </stop>
        <stop position="1">
          <color theme="3" tint="0.40000610370189521"/>
        </stop>
      </gradientFill>
    </fill>
    <fill>
      <gradientFill type="path">
        <stop position="0">
          <color theme="1" tint="0.34900967436750391"/>
        </stop>
        <stop position="1">
          <color theme="4"/>
        </stop>
      </gradientFill>
    </fill>
  </fills>
  <borders count="2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0" xfId="0" applyFill="1"/>
    <xf numFmtId="0" fontId="0" fillId="0" borderId="0" xfId="0" applyAlignment="1"/>
    <xf numFmtId="0" fontId="0" fillId="0" borderId="0" xfId="0" applyAlignment="1">
      <alignment vertical="center"/>
    </xf>
    <xf numFmtId="3" fontId="0" fillId="0" borderId="0" xfId="0" applyNumberFormat="1"/>
    <xf numFmtId="0" fontId="0" fillId="2" borderId="0" xfId="0" applyFill="1" applyAlignment="1"/>
    <xf numFmtId="0" fontId="0" fillId="2" borderId="0" xfId="0" applyFill="1" applyBorder="1" applyAlignment="1">
      <alignment horizontal="center" vertical="center"/>
    </xf>
    <xf numFmtId="3" fontId="0" fillId="2" borderId="0" xfId="0" applyNumberFormat="1" applyFill="1" applyAlignment="1"/>
    <xf numFmtId="0" fontId="0" fillId="2" borderId="0" xfId="0" applyFill="1" applyAlignment="1">
      <alignment horizontal="center" vertical="center"/>
    </xf>
    <xf numFmtId="3" fontId="0" fillId="4" borderId="2" xfId="0" applyNumberFormat="1" applyFill="1" applyBorder="1" applyAlignment="1">
      <alignment horizontal="center" vertical="center"/>
    </xf>
    <xf numFmtId="3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0" fillId="5" borderId="14" xfId="0" applyFill="1" applyBorder="1"/>
    <xf numFmtId="3" fontId="0" fillId="2" borderId="0" xfId="0" applyNumberFormat="1" applyFill="1" applyAlignment="1">
      <alignment horizontal="center" vertical="center"/>
    </xf>
    <xf numFmtId="3" fontId="1" fillId="5" borderId="3" xfId="0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0" fillId="5" borderId="0" xfId="0" applyFill="1" applyAlignment="1"/>
    <xf numFmtId="0" fontId="0" fillId="5" borderId="0" xfId="0" applyFill="1"/>
    <xf numFmtId="0" fontId="6" fillId="5" borderId="1" xfId="0" applyFont="1" applyFill="1" applyBorder="1" applyAlignment="1">
      <alignment horizontal="center" vertical="center" wrapText="1"/>
    </xf>
    <xf numFmtId="0" fontId="8" fillId="8" borderId="18" xfId="0" applyFont="1" applyFill="1" applyBorder="1" applyAlignment="1">
      <alignment horizontal="center" vertical="center"/>
    </xf>
    <xf numFmtId="0" fontId="10" fillId="8" borderId="19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12" fillId="8" borderId="18" xfId="0" applyFont="1" applyFill="1" applyBorder="1" applyAlignment="1">
      <alignment horizontal="center" vertical="center"/>
    </xf>
    <xf numFmtId="0" fontId="12" fillId="8" borderId="19" xfId="0" applyFont="1" applyFill="1" applyBorder="1" applyAlignment="1">
      <alignment horizontal="center" vertical="center"/>
    </xf>
    <xf numFmtId="0" fontId="13" fillId="8" borderId="19" xfId="0" applyFont="1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/>
    </xf>
    <xf numFmtId="0" fontId="5" fillId="8" borderId="18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5" fillId="8" borderId="19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3" fontId="9" fillId="8" borderId="19" xfId="0" applyNumberFormat="1" applyFont="1" applyFill="1" applyBorder="1" applyAlignment="1">
      <alignment horizontal="center" vertical="center"/>
    </xf>
    <xf numFmtId="0" fontId="5" fillId="9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3" fontId="11" fillId="9" borderId="19" xfId="0" applyNumberFormat="1" applyFont="1" applyFill="1" applyBorder="1" applyAlignment="1">
      <alignment horizontal="center" vertical="center"/>
    </xf>
    <xf numFmtId="3" fontId="11" fillId="8" borderId="19" xfId="0" applyNumberFormat="1" applyFont="1" applyFill="1" applyBorder="1" applyAlignment="1">
      <alignment horizontal="center" vertical="center"/>
    </xf>
    <xf numFmtId="0" fontId="5" fillId="8" borderId="20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3" fontId="11" fillId="8" borderId="20" xfId="0" applyNumberFormat="1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5" fillId="10" borderId="19" xfId="0" applyFont="1" applyFill="1" applyBorder="1" applyAlignment="1">
      <alignment horizontal="center" vertical="center"/>
    </xf>
    <xf numFmtId="0" fontId="7" fillId="10" borderId="19" xfId="0" applyFont="1" applyFill="1" applyBorder="1" applyAlignment="1">
      <alignment horizontal="center" vertical="center"/>
    </xf>
    <xf numFmtId="3" fontId="11" fillId="10" borderId="19" xfId="0" applyNumberFormat="1" applyFont="1" applyFill="1" applyBorder="1" applyAlignment="1">
      <alignment horizontal="center" vertical="center"/>
    </xf>
    <xf numFmtId="0" fontId="2" fillId="10" borderId="19" xfId="0" applyFont="1" applyFill="1" applyBorder="1" applyAlignment="1">
      <alignment horizontal="center" vertical="center"/>
    </xf>
    <xf numFmtId="0" fontId="13" fillId="9" borderId="19" xfId="0" applyFont="1" applyFill="1" applyBorder="1" applyAlignment="1">
      <alignment horizontal="center" vertical="center"/>
    </xf>
    <xf numFmtId="0" fontId="13" fillId="10" borderId="19" xfId="0" applyFont="1" applyFill="1" applyBorder="1" applyAlignment="1">
      <alignment horizontal="center" vertical="center"/>
    </xf>
    <xf numFmtId="0" fontId="13" fillId="8" borderId="20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3" fontId="0" fillId="6" borderId="21" xfId="0" applyNumberFormat="1" applyFill="1" applyBorder="1" applyAlignment="1">
      <alignment horizontal="center" vertical="center"/>
    </xf>
    <xf numFmtId="3" fontId="0" fillId="6" borderId="22" xfId="0" applyNumberForma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3" fontId="0" fillId="4" borderId="8" xfId="0" applyNumberFormat="1" applyFill="1" applyBorder="1" applyAlignment="1">
      <alignment horizontal="center" vertical="center"/>
    </xf>
    <xf numFmtId="3" fontId="3" fillId="3" borderId="9" xfId="0" applyNumberFormat="1" applyFont="1" applyFill="1" applyBorder="1" applyAlignment="1">
      <alignment horizontal="center" vertical="center"/>
    </xf>
    <xf numFmtId="3" fontId="0" fillId="6" borderId="10" xfId="0" applyNumberFormat="1" applyFill="1" applyBorder="1" applyAlignment="1"/>
    <xf numFmtId="3" fontId="3" fillId="3" borderId="3" xfId="0" applyNumberFormat="1" applyFont="1" applyFill="1" applyBorder="1" applyAlignment="1">
      <alignment horizontal="center" vertical="center"/>
    </xf>
    <xf numFmtId="3" fontId="0" fillId="6" borderId="4" xfId="0" applyNumberFormat="1" applyFill="1" applyBorder="1" applyAlignment="1"/>
    <xf numFmtId="3" fontId="0" fillId="4" borderId="5" xfId="0" applyNumberForma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/>
    </xf>
    <xf numFmtId="3" fontId="0" fillId="6" borderId="7" xfId="0" applyNumberFormat="1" applyFill="1" applyBorder="1" applyAlignment="1"/>
    <xf numFmtId="3" fontId="14" fillId="5" borderId="3" xfId="0" applyNumberFormat="1" applyFont="1" applyFill="1" applyBorder="1" applyAlignment="1">
      <alignment horizontal="center" vertical="center"/>
    </xf>
    <xf numFmtId="3" fontId="0" fillId="0" borderId="0" xfId="0" applyNumberFormat="1" applyAlignment="1"/>
    <xf numFmtId="3" fontId="0" fillId="0" borderId="23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</cellXfs>
  <cellStyles count="1">
    <cellStyle name="Normal" xfId="0" builtinId="0"/>
  </cellStyles>
  <dxfs count="5">
    <dxf>
      <fill>
        <gradientFill type="path">
          <stop position="0">
            <color theme="1"/>
          </stop>
          <stop position="1">
            <color theme="0" tint="-0.49803155613879818"/>
          </stop>
        </gradientFill>
      </fill>
    </dxf>
    <dxf>
      <fill>
        <gradientFill degree="90">
          <stop position="0">
            <color rgb="FFFFFF00"/>
          </stop>
          <stop position="0.5">
            <color rgb="FFFF0000"/>
          </stop>
          <stop position="1">
            <color rgb="FFFFFF00"/>
          </stop>
        </gradientFill>
      </fill>
    </dxf>
    <dxf>
      <fill>
        <gradientFill degree="90">
          <stop position="0">
            <color rgb="FFFFFF00"/>
          </stop>
          <stop position="0.5">
            <color rgb="FFFF0000"/>
          </stop>
          <stop position="1">
            <color rgb="FFFFFF00"/>
          </stop>
        </gradientFill>
      </fill>
    </dxf>
    <dxf>
      <font>
        <b/>
        <i val="0"/>
      </font>
      <fill>
        <gradientFill degree="45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FF00"/>
          </stop>
          <stop position="1">
            <color rgb="FF7030A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tabSelected="1" topLeftCell="B1" workbookViewId="0">
      <selection activeCell="D20" sqref="D20"/>
    </sheetView>
  </sheetViews>
  <sheetFormatPr baseColWidth="10" defaultRowHeight="15" x14ac:dyDescent="0.25"/>
  <cols>
    <col min="1" max="1" width="3.5703125" customWidth="1"/>
    <col min="2" max="2" width="27.140625" customWidth="1"/>
    <col min="3" max="4" width="30" customWidth="1"/>
    <col min="5" max="5" width="41.85546875" customWidth="1"/>
    <col min="6" max="6" width="3.140625" customWidth="1"/>
    <col min="7" max="7" width="40" customWidth="1"/>
    <col min="8" max="8" width="3.140625" customWidth="1"/>
  </cols>
  <sheetData>
    <row r="1" spans="1:17" ht="15.75" thickBot="1" x14ac:dyDescent="0.3">
      <c r="A1" s="1"/>
      <c r="B1" s="1"/>
      <c r="C1" s="1"/>
      <c r="D1" s="1"/>
      <c r="E1" s="1"/>
      <c r="F1" s="1"/>
      <c r="G1" s="1"/>
      <c r="H1" s="1"/>
    </row>
    <row r="2" spans="1:17" ht="24.75" thickTop="1" thickBot="1" x14ac:dyDescent="0.3">
      <c r="A2" s="1"/>
      <c r="B2" s="13" t="s">
        <v>81</v>
      </c>
      <c r="C2" s="14" t="s">
        <v>80</v>
      </c>
      <c r="D2" s="19" t="s">
        <v>90</v>
      </c>
      <c r="E2" s="15" t="s">
        <v>82</v>
      </c>
      <c r="F2" s="1"/>
      <c r="G2" s="57" t="s">
        <v>112</v>
      </c>
      <c r="H2" s="1"/>
    </row>
    <row r="3" spans="1:17" ht="19.5" thickTop="1" x14ac:dyDescent="0.25">
      <c r="A3" s="1"/>
      <c r="B3" s="58">
        <f t="shared" ref="B3:B10" si="0">SUM(D3:E3)</f>
        <v>132209</v>
      </c>
      <c r="C3" s="59" t="s">
        <v>78</v>
      </c>
      <c r="D3" s="58">
        <v>132209</v>
      </c>
      <c r="E3" s="60"/>
      <c r="F3" s="7"/>
      <c r="G3" s="68">
        <v>100000</v>
      </c>
      <c r="H3" s="5"/>
      <c r="I3" s="2"/>
      <c r="J3" s="2"/>
      <c r="K3" s="2"/>
      <c r="L3" s="2"/>
      <c r="M3" s="2"/>
      <c r="N3" s="2"/>
      <c r="O3" s="2"/>
      <c r="P3" s="2"/>
      <c r="Q3" s="2"/>
    </row>
    <row r="4" spans="1:17" ht="18.75" x14ac:dyDescent="0.25">
      <c r="A4" s="1"/>
      <c r="B4" s="9">
        <f t="shared" si="0"/>
        <v>34294</v>
      </c>
      <c r="C4" s="61" t="s">
        <v>76</v>
      </c>
      <c r="D4" s="9">
        <v>34294</v>
      </c>
      <c r="E4" s="62"/>
      <c r="F4" s="7"/>
      <c r="G4" s="69"/>
      <c r="H4" s="5"/>
      <c r="I4" s="2"/>
      <c r="J4" s="2"/>
      <c r="K4" s="2"/>
      <c r="L4" s="2"/>
      <c r="M4" s="2"/>
      <c r="N4" s="2"/>
      <c r="O4" s="2"/>
      <c r="P4" s="2"/>
      <c r="Q4" s="2"/>
    </row>
    <row r="5" spans="1:17" ht="18.75" x14ac:dyDescent="0.25">
      <c r="A5" s="1"/>
      <c r="B5" s="9">
        <f t="shared" si="0"/>
        <v>6633</v>
      </c>
      <c r="C5" s="61" t="s">
        <v>72</v>
      </c>
      <c r="D5" s="9">
        <v>6633</v>
      </c>
      <c r="E5" s="62"/>
      <c r="F5" s="7"/>
      <c r="G5" s="69"/>
      <c r="H5" s="5"/>
      <c r="I5" s="2"/>
      <c r="J5" s="2"/>
      <c r="K5" s="58">
        <v>132209</v>
      </c>
      <c r="L5" s="2"/>
      <c r="M5" s="2"/>
      <c r="N5" s="2"/>
      <c r="O5" s="2"/>
      <c r="P5" s="2"/>
      <c r="Q5" s="2"/>
    </row>
    <row r="6" spans="1:17" ht="18.75" x14ac:dyDescent="0.25">
      <c r="A6" s="1"/>
      <c r="B6" s="9">
        <f t="shared" si="0"/>
        <v>95783</v>
      </c>
      <c r="C6" s="61" t="s">
        <v>79</v>
      </c>
      <c r="D6" s="9">
        <v>95783</v>
      </c>
      <c r="E6" s="62"/>
      <c r="F6" s="7"/>
      <c r="G6" s="69">
        <v>89985</v>
      </c>
      <c r="H6" s="5"/>
      <c r="I6" s="2"/>
      <c r="J6" s="2"/>
      <c r="K6" s="9">
        <v>34294</v>
      </c>
      <c r="L6" s="2"/>
      <c r="M6" s="2"/>
      <c r="N6" s="2"/>
      <c r="O6" s="2"/>
      <c r="P6" s="2"/>
      <c r="Q6" s="2"/>
    </row>
    <row r="7" spans="1:17" ht="18.75" x14ac:dyDescent="0.25">
      <c r="A7" s="1"/>
      <c r="B7" s="9">
        <f t="shared" si="0"/>
        <v>16949</v>
      </c>
      <c r="C7" s="61" t="s">
        <v>75</v>
      </c>
      <c r="D7" s="9">
        <v>16949</v>
      </c>
      <c r="E7" s="62"/>
      <c r="F7" s="7"/>
      <c r="G7" s="69"/>
      <c r="H7" s="5"/>
      <c r="I7" s="2"/>
      <c r="J7" s="2"/>
      <c r="K7" s="9">
        <v>6633</v>
      </c>
      <c r="L7" s="2"/>
      <c r="M7" s="2"/>
      <c r="N7" s="2"/>
      <c r="O7" s="2"/>
      <c r="P7" s="2"/>
      <c r="Q7" s="2"/>
    </row>
    <row r="8" spans="1:17" ht="18.75" x14ac:dyDescent="0.25">
      <c r="A8" s="1"/>
      <c r="B8" s="9">
        <f t="shared" si="0"/>
        <v>44067</v>
      </c>
      <c r="C8" s="61" t="s">
        <v>77</v>
      </c>
      <c r="D8" s="9">
        <v>44067</v>
      </c>
      <c r="E8" s="62"/>
      <c r="F8" s="7"/>
      <c r="G8" s="69">
        <v>25596</v>
      </c>
      <c r="H8" s="5"/>
      <c r="I8" s="2"/>
      <c r="J8" s="2"/>
      <c r="K8" s="9">
        <v>95783</v>
      </c>
      <c r="L8" s="2"/>
      <c r="M8" s="2"/>
      <c r="N8" s="2"/>
      <c r="O8" s="2"/>
      <c r="P8" s="2"/>
      <c r="Q8" s="2"/>
    </row>
    <row r="9" spans="1:17" ht="18.75" x14ac:dyDescent="0.25">
      <c r="A9" s="1"/>
      <c r="B9" s="9">
        <f t="shared" si="0"/>
        <v>8800</v>
      </c>
      <c r="C9" s="61" t="s">
        <v>74</v>
      </c>
      <c r="D9" s="9">
        <v>8800</v>
      </c>
      <c r="E9" s="62"/>
      <c r="F9" s="7"/>
      <c r="G9" s="69"/>
      <c r="H9" s="5"/>
      <c r="I9" s="2"/>
      <c r="J9" s="2"/>
      <c r="K9" s="9">
        <v>16949</v>
      </c>
      <c r="L9" s="2"/>
      <c r="M9" s="2"/>
      <c r="N9" s="2"/>
      <c r="O9" s="2"/>
      <c r="P9" s="2"/>
      <c r="Q9" s="2"/>
    </row>
    <row r="10" spans="1:17" ht="19.5" thickBot="1" x14ac:dyDescent="0.3">
      <c r="A10" s="1"/>
      <c r="B10" s="63">
        <f t="shared" si="0"/>
        <v>4309</v>
      </c>
      <c r="C10" s="64" t="s">
        <v>73</v>
      </c>
      <c r="D10" s="63">
        <v>4309</v>
      </c>
      <c r="E10" s="65"/>
      <c r="F10" s="7"/>
      <c r="G10" s="69"/>
      <c r="H10" s="5"/>
      <c r="I10" s="2"/>
      <c r="J10" s="2"/>
      <c r="K10" s="9">
        <v>44067</v>
      </c>
      <c r="L10" s="2"/>
      <c r="M10" s="2"/>
      <c r="N10" s="2"/>
      <c r="O10" s="2"/>
      <c r="P10" s="2"/>
      <c r="Q10" s="2"/>
    </row>
    <row r="11" spans="1:17" ht="15.75" thickTop="1" x14ac:dyDescent="0.25">
      <c r="A11" s="6"/>
      <c r="B11" s="8"/>
      <c r="C11" s="8"/>
      <c r="D11" s="8"/>
      <c r="E11" s="5"/>
      <c r="F11" s="5"/>
      <c r="G11" s="5"/>
      <c r="H11" s="5"/>
      <c r="I11" s="2"/>
      <c r="J11" s="2"/>
      <c r="K11" s="9">
        <v>8800</v>
      </c>
      <c r="L11" s="2"/>
      <c r="M11" s="2"/>
      <c r="N11" s="2"/>
      <c r="O11" s="2"/>
      <c r="P11" s="2"/>
      <c r="Q11" s="2"/>
    </row>
    <row r="12" spans="1:17" ht="24" thickBot="1" x14ac:dyDescent="0.3">
      <c r="A12" s="6"/>
      <c r="B12" s="12" t="s">
        <v>83</v>
      </c>
      <c r="C12" s="51" t="s">
        <v>86</v>
      </c>
      <c r="D12" s="52"/>
      <c r="E12" s="12" t="s">
        <v>87</v>
      </c>
      <c r="F12" s="5"/>
      <c r="G12" s="2"/>
      <c r="H12" s="2"/>
      <c r="I12" s="2"/>
      <c r="J12" s="2"/>
      <c r="K12" s="63">
        <v>4309</v>
      </c>
      <c r="L12" s="2"/>
      <c r="M12" s="2"/>
      <c r="N12" s="2"/>
      <c r="O12" s="2"/>
    </row>
    <row r="13" spans="1:17" ht="32.25" customHeight="1" thickTop="1" x14ac:dyDescent="0.25">
      <c r="A13" s="7"/>
      <c r="B13" s="10">
        <f>(B3*3)+(B4*5)+(B5*7)+(B6*10)+(B7*15)+(B8*30)+(B9*35)+(B10*24)</f>
        <v>3560019</v>
      </c>
      <c r="C13" s="53">
        <v>11</v>
      </c>
      <c r="D13" s="54"/>
      <c r="E13" s="66">
        <f>B13*(10+C13)/10</f>
        <v>7476039.9000000004</v>
      </c>
      <c r="F13" s="5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25">
      <c r="A14" s="1"/>
      <c r="B14" s="17"/>
      <c r="C14" s="1"/>
      <c r="D14" s="1"/>
      <c r="E14" s="16"/>
      <c r="F14" s="1"/>
      <c r="G14" s="2"/>
      <c r="H14" s="2"/>
      <c r="I14" s="2"/>
      <c r="J14" s="2"/>
      <c r="K14" s="2"/>
      <c r="L14" s="2"/>
      <c r="M14" s="2"/>
      <c r="N14" s="2"/>
      <c r="O14" s="2"/>
    </row>
    <row r="15" spans="1:17" ht="23.25" x14ac:dyDescent="0.25">
      <c r="A15" s="1"/>
      <c r="B15" s="12" t="s">
        <v>84</v>
      </c>
      <c r="C15" s="51" t="s">
        <v>88</v>
      </c>
      <c r="D15" s="52"/>
      <c r="E15" s="50"/>
      <c r="F15" s="5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25">
      <c r="A16" s="7"/>
      <c r="B16" s="11">
        <f>(B3*8)+(B4*10)+(B5*13)+(B6*16)+(B7*20)+(B8*10)+(B9*12)+(B10*27)</f>
        <v>4020962</v>
      </c>
      <c r="C16" s="55">
        <v>11</v>
      </c>
      <c r="D16" s="56"/>
      <c r="E16" s="18">
        <f>B16*(10+C16)/10</f>
        <v>8444020.1999999993</v>
      </c>
      <c r="F16" s="5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x14ac:dyDescent="0.25">
      <c r="A17" s="1"/>
      <c r="B17" s="6"/>
      <c r="C17" s="1"/>
      <c r="D17" s="1"/>
      <c r="E17" s="20"/>
      <c r="F17" s="5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23.25" x14ac:dyDescent="0.25">
      <c r="A18" s="1"/>
      <c r="B18" s="12" t="s">
        <v>85</v>
      </c>
      <c r="C18" s="5"/>
      <c r="D18" s="5"/>
      <c r="E18" s="20"/>
      <c r="F18" s="5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x14ac:dyDescent="0.25">
      <c r="A19" s="1"/>
      <c r="B19" s="11">
        <f>(B3*2)+(B4*4)+(B5*6)+(B6*9)+(B7*14)+(B8*15)+(B9*18)+(B10*23)</f>
        <v>2459237</v>
      </c>
      <c r="C19" s="1"/>
      <c r="D19" s="1"/>
      <c r="E19" s="18">
        <f>B19*(10+C16)/10</f>
        <v>5164397.7</v>
      </c>
      <c r="F19" s="5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x14ac:dyDescent="0.25">
      <c r="A20" s="1"/>
      <c r="B20" s="8"/>
      <c r="C20" s="5"/>
      <c r="D20" s="5"/>
      <c r="E20" s="21"/>
      <c r="F20" s="5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23.25" x14ac:dyDescent="0.25">
      <c r="A21" s="1"/>
      <c r="B21" s="12" t="s">
        <v>89</v>
      </c>
      <c r="C21" s="1"/>
      <c r="D21" s="1"/>
      <c r="E21" s="20"/>
      <c r="F21" s="5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x14ac:dyDescent="0.25">
      <c r="A22" s="1"/>
      <c r="B22" s="10">
        <f>SUM(B3:B10)</f>
        <v>343044</v>
      </c>
      <c r="C22" s="1"/>
      <c r="D22" s="1"/>
      <c r="E22" s="20"/>
      <c r="F22" s="5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25">
      <c r="A23" s="1"/>
      <c r="B23" s="8"/>
      <c r="C23" s="5"/>
      <c r="D23" s="5"/>
      <c r="E23" s="5"/>
      <c r="F23" s="5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x14ac:dyDescent="0.25">
      <c r="B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25">
      <c r="C25" s="4"/>
      <c r="D25" s="4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25">
      <c r="B26" s="2"/>
      <c r="C26" s="2"/>
      <c r="D26" s="2"/>
      <c r="E26" s="2"/>
      <c r="F26" s="2"/>
      <c r="G26" s="2"/>
      <c r="H26" s="2"/>
      <c r="I26" s="2"/>
      <c r="J26" s="2"/>
      <c r="K26" s="67"/>
      <c r="L26" s="2"/>
      <c r="M26" s="2"/>
      <c r="N26" s="2"/>
      <c r="O26" s="2"/>
      <c r="P26" s="2"/>
      <c r="Q26" s="2"/>
    </row>
    <row r="27" spans="1:17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25">
      <c r="B28" s="2"/>
      <c r="C28" s="2"/>
      <c r="D28" s="2"/>
      <c r="E28" s="2"/>
      <c r="F28" s="2"/>
      <c r="G28" s="2"/>
      <c r="H28" s="2"/>
      <c r="I28" s="2"/>
      <c r="J28" s="2"/>
      <c r="K28" s="67"/>
      <c r="L28" s="67"/>
      <c r="M28" s="2"/>
      <c r="N28" s="2"/>
      <c r="O28" s="2"/>
      <c r="P28" s="2"/>
      <c r="Q28" s="2"/>
    </row>
    <row r="29" spans="1:17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2:17" x14ac:dyDescent="0.25">
      <c r="B34" s="2"/>
      <c r="C34" s="2"/>
      <c r="D34" s="2"/>
      <c r="E34" s="2"/>
    </row>
    <row r="35" spans="2:17" x14ac:dyDescent="0.25">
      <c r="B35" s="2"/>
      <c r="C35" s="2"/>
      <c r="D35" s="2"/>
    </row>
    <row r="36" spans="2:17" x14ac:dyDescent="0.25">
      <c r="B36" s="2"/>
      <c r="C36" s="2"/>
      <c r="D36" s="2"/>
    </row>
    <row r="41" spans="2:17" x14ac:dyDescent="0.25"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2:17" x14ac:dyDescent="0.25"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2:17" x14ac:dyDescent="0.25"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2:17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2:17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2:17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2:17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2:17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2:16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2:16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2:16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2:16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2:16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2:16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2:16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2:16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2:16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2:16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2:16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2:16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2:16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2:16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2:16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2:16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2:16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2:16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2:16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2:16" x14ac:dyDescent="0.25">
      <c r="B68" s="3"/>
      <c r="C68" s="3"/>
      <c r="D68" s="3"/>
      <c r="E68" s="3"/>
    </row>
    <row r="69" spans="2:16" x14ac:dyDescent="0.25">
      <c r="B69" s="3"/>
      <c r="C69" s="3"/>
      <c r="D69" s="3"/>
    </row>
    <row r="70" spans="2:16" x14ac:dyDescent="0.25">
      <c r="B70" s="3"/>
      <c r="C70" s="3"/>
      <c r="D70" s="3"/>
    </row>
  </sheetData>
  <mergeCells count="4">
    <mergeCell ref="C12:D12"/>
    <mergeCell ref="C13:D13"/>
    <mergeCell ref="C16:D16"/>
    <mergeCell ref="C15:D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8"/>
  <sheetViews>
    <sheetView workbookViewId="0">
      <selection activeCell="E52" sqref="A52:E52"/>
    </sheetView>
  </sheetViews>
  <sheetFormatPr baseColWidth="10" defaultRowHeight="15" x14ac:dyDescent="0.25"/>
  <cols>
    <col min="1" max="2" width="22.42578125" customWidth="1"/>
    <col min="3" max="3" width="26" customWidth="1"/>
    <col min="4" max="4" width="24.140625" customWidth="1"/>
    <col min="5" max="5" width="75.7109375" customWidth="1"/>
  </cols>
  <sheetData>
    <row r="2" spans="1:5" ht="15.75" thickBot="1" x14ac:dyDescent="0.3"/>
    <row r="3" spans="1:5" hidden="1" x14ac:dyDescent="0.25"/>
    <row r="4" spans="1:5" hidden="1" x14ac:dyDescent="0.25"/>
    <row r="5" spans="1:5" ht="63.75" customHeight="1" thickTop="1" thickBot="1" x14ac:dyDescent="0.3">
      <c r="A5" s="22" t="s">
        <v>91</v>
      </c>
      <c r="B5" s="22" t="s">
        <v>107</v>
      </c>
      <c r="C5" s="22" t="s">
        <v>92</v>
      </c>
      <c r="D5" s="22" t="s">
        <v>94</v>
      </c>
      <c r="E5" s="22" t="s">
        <v>95</v>
      </c>
    </row>
    <row r="6" spans="1:5" ht="15.75" thickTop="1" x14ac:dyDescent="0.25">
      <c r="A6" s="30" t="s">
        <v>5</v>
      </c>
      <c r="B6" s="31" t="s">
        <v>108</v>
      </c>
      <c r="C6" s="26" t="s">
        <v>110</v>
      </c>
      <c r="D6" s="23" t="s">
        <v>110</v>
      </c>
      <c r="E6" s="23" t="s">
        <v>110</v>
      </c>
    </row>
    <row r="7" spans="1:5" x14ac:dyDescent="0.25">
      <c r="A7" s="32" t="s">
        <v>13</v>
      </c>
      <c r="B7" s="33" t="s">
        <v>108</v>
      </c>
      <c r="C7" s="27" t="s">
        <v>110</v>
      </c>
      <c r="D7" s="34" t="s">
        <v>110</v>
      </c>
      <c r="E7" s="24" t="s">
        <v>110</v>
      </c>
    </row>
    <row r="8" spans="1:5" x14ac:dyDescent="0.25">
      <c r="A8" s="32" t="s">
        <v>3</v>
      </c>
      <c r="B8" s="33" t="s">
        <v>108</v>
      </c>
      <c r="C8" s="27" t="s">
        <v>110</v>
      </c>
      <c r="D8" s="34" t="s">
        <v>110</v>
      </c>
      <c r="E8" s="24" t="s">
        <v>110</v>
      </c>
    </row>
    <row r="9" spans="1:5" x14ac:dyDescent="0.25">
      <c r="A9" s="32" t="s">
        <v>33</v>
      </c>
      <c r="B9" s="33" t="s">
        <v>108</v>
      </c>
      <c r="C9" s="27" t="s">
        <v>110</v>
      </c>
      <c r="D9" s="34" t="s">
        <v>110</v>
      </c>
      <c r="E9" s="24" t="s">
        <v>110</v>
      </c>
    </row>
    <row r="10" spans="1:5" x14ac:dyDescent="0.25">
      <c r="A10" s="32" t="s">
        <v>31</v>
      </c>
      <c r="B10" s="33" t="s">
        <v>108</v>
      </c>
      <c r="C10" s="27" t="s">
        <v>110</v>
      </c>
      <c r="D10" s="34" t="s">
        <v>110</v>
      </c>
      <c r="E10" s="24" t="s">
        <v>110</v>
      </c>
    </row>
    <row r="11" spans="1:5" x14ac:dyDescent="0.25">
      <c r="A11" s="32" t="s">
        <v>20</v>
      </c>
      <c r="B11" s="33" t="s">
        <v>108</v>
      </c>
      <c r="C11" s="27" t="s">
        <v>110</v>
      </c>
      <c r="D11" s="34" t="s">
        <v>110</v>
      </c>
      <c r="E11" s="24" t="s">
        <v>110</v>
      </c>
    </row>
    <row r="12" spans="1:5" x14ac:dyDescent="0.25">
      <c r="A12" s="32" t="s">
        <v>69</v>
      </c>
      <c r="B12" s="33" t="s">
        <v>108</v>
      </c>
      <c r="C12" s="27" t="s">
        <v>110</v>
      </c>
      <c r="D12" s="34" t="s">
        <v>110</v>
      </c>
      <c r="E12" s="24" t="s">
        <v>110</v>
      </c>
    </row>
    <row r="13" spans="1:5" x14ac:dyDescent="0.25">
      <c r="A13" s="32" t="s">
        <v>41</v>
      </c>
      <c r="B13" s="33" t="s">
        <v>108</v>
      </c>
      <c r="C13" s="27" t="s">
        <v>110</v>
      </c>
      <c r="D13" s="34" t="s">
        <v>110</v>
      </c>
      <c r="E13" s="24" t="s">
        <v>110</v>
      </c>
    </row>
    <row r="14" spans="1:5" x14ac:dyDescent="0.25">
      <c r="A14" s="32" t="s">
        <v>45</v>
      </c>
      <c r="B14" s="33" t="s">
        <v>108</v>
      </c>
      <c r="C14" s="27" t="s">
        <v>110</v>
      </c>
      <c r="D14" s="34" t="s">
        <v>110</v>
      </c>
      <c r="E14" s="24" t="s">
        <v>110</v>
      </c>
    </row>
    <row r="15" spans="1:5" x14ac:dyDescent="0.25">
      <c r="A15" s="32" t="s">
        <v>34</v>
      </c>
      <c r="B15" s="33" t="s">
        <v>108</v>
      </c>
      <c r="C15" s="27" t="s">
        <v>110</v>
      </c>
      <c r="D15" s="34" t="s">
        <v>110</v>
      </c>
      <c r="E15" s="24" t="s">
        <v>110</v>
      </c>
    </row>
    <row r="16" spans="1:5" x14ac:dyDescent="0.25">
      <c r="A16" s="32" t="s">
        <v>59</v>
      </c>
      <c r="B16" s="33" t="s">
        <v>108</v>
      </c>
      <c r="C16" s="27" t="s">
        <v>110</v>
      </c>
      <c r="D16" s="34" t="s">
        <v>110</v>
      </c>
      <c r="E16" s="24" t="s">
        <v>110</v>
      </c>
    </row>
    <row r="17" spans="1:5" x14ac:dyDescent="0.25">
      <c r="A17" s="32" t="s">
        <v>23</v>
      </c>
      <c r="B17" s="33" t="s">
        <v>108</v>
      </c>
      <c r="C17" s="27" t="s">
        <v>110</v>
      </c>
      <c r="D17" s="34" t="s">
        <v>110</v>
      </c>
      <c r="E17" s="24" t="s">
        <v>110</v>
      </c>
    </row>
    <row r="18" spans="1:5" x14ac:dyDescent="0.25">
      <c r="A18" s="35" t="s">
        <v>60</v>
      </c>
      <c r="B18" s="36" t="s">
        <v>109</v>
      </c>
      <c r="C18" s="47" t="s">
        <v>111</v>
      </c>
      <c r="D18" s="37">
        <v>100000</v>
      </c>
      <c r="E18" s="29" t="s">
        <v>102</v>
      </c>
    </row>
    <row r="19" spans="1:5" x14ac:dyDescent="0.25">
      <c r="A19" s="35" t="s">
        <v>58</v>
      </c>
      <c r="B19" s="36" t="s">
        <v>109</v>
      </c>
      <c r="C19" s="47" t="s">
        <v>111</v>
      </c>
      <c r="D19" s="37" t="s">
        <v>99</v>
      </c>
      <c r="E19" s="29" t="s">
        <v>93</v>
      </c>
    </row>
    <row r="20" spans="1:5" x14ac:dyDescent="0.25">
      <c r="A20" s="32" t="s">
        <v>27</v>
      </c>
      <c r="B20" s="33" t="s">
        <v>108</v>
      </c>
      <c r="C20" s="28"/>
      <c r="D20" s="38"/>
      <c r="E20" s="25"/>
    </row>
    <row r="21" spans="1:5" x14ac:dyDescent="0.25">
      <c r="A21" s="32" t="s">
        <v>40</v>
      </c>
      <c r="B21" s="33" t="s">
        <v>108</v>
      </c>
      <c r="C21" s="28"/>
      <c r="D21" s="38"/>
      <c r="E21" s="25"/>
    </row>
    <row r="22" spans="1:5" x14ac:dyDescent="0.25">
      <c r="A22" s="32" t="s">
        <v>7</v>
      </c>
      <c r="B22" s="33" t="s">
        <v>108</v>
      </c>
      <c r="C22" s="28"/>
      <c r="D22" s="38"/>
      <c r="E22" s="25"/>
    </row>
    <row r="23" spans="1:5" x14ac:dyDescent="0.25">
      <c r="A23" s="32" t="s">
        <v>8</v>
      </c>
      <c r="B23" s="33" t="s">
        <v>108</v>
      </c>
      <c r="C23" s="28"/>
      <c r="D23" s="38"/>
      <c r="E23" s="25"/>
    </row>
    <row r="24" spans="1:5" x14ac:dyDescent="0.25">
      <c r="A24" s="32" t="s">
        <v>10</v>
      </c>
      <c r="B24" s="33" t="s">
        <v>108</v>
      </c>
      <c r="C24" s="28"/>
      <c r="D24" s="38"/>
      <c r="E24" s="25"/>
    </row>
    <row r="25" spans="1:5" x14ac:dyDescent="0.25">
      <c r="A25" s="35" t="s">
        <v>26</v>
      </c>
      <c r="B25" s="36" t="s">
        <v>109</v>
      </c>
      <c r="C25" s="47" t="s">
        <v>111</v>
      </c>
      <c r="D25" s="37">
        <v>100000</v>
      </c>
      <c r="E25" s="29" t="s">
        <v>106</v>
      </c>
    </row>
    <row r="26" spans="1:5" x14ac:dyDescent="0.25">
      <c r="A26" s="32" t="s">
        <v>32</v>
      </c>
      <c r="B26" s="33" t="s">
        <v>108</v>
      </c>
      <c r="C26" s="28"/>
      <c r="D26" s="38"/>
      <c r="E26" s="25"/>
    </row>
    <row r="27" spans="1:5" x14ac:dyDescent="0.25">
      <c r="A27" s="32" t="s">
        <v>52</v>
      </c>
      <c r="B27" s="33" t="s">
        <v>108</v>
      </c>
      <c r="C27" s="28"/>
      <c r="D27" s="38"/>
      <c r="E27" s="25"/>
    </row>
    <row r="28" spans="1:5" x14ac:dyDescent="0.25">
      <c r="A28" s="32" t="s">
        <v>28</v>
      </c>
      <c r="B28" s="33" t="s">
        <v>108</v>
      </c>
      <c r="C28" s="28"/>
      <c r="D28" s="38"/>
      <c r="E28" s="25"/>
    </row>
    <row r="29" spans="1:5" x14ac:dyDescent="0.25">
      <c r="A29" s="35" t="s">
        <v>24</v>
      </c>
      <c r="B29" s="36" t="s">
        <v>109</v>
      </c>
      <c r="C29" s="47" t="s">
        <v>111</v>
      </c>
      <c r="D29" s="37">
        <v>180000</v>
      </c>
      <c r="E29" s="29" t="s">
        <v>93</v>
      </c>
    </row>
    <row r="30" spans="1:5" x14ac:dyDescent="0.25">
      <c r="A30" s="32" t="s">
        <v>42</v>
      </c>
      <c r="B30" s="33" t="s">
        <v>108</v>
      </c>
      <c r="C30" s="28"/>
      <c r="D30" s="38"/>
      <c r="E30" s="25"/>
    </row>
    <row r="31" spans="1:5" x14ac:dyDescent="0.25">
      <c r="A31" s="43" t="s">
        <v>25</v>
      </c>
      <c r="B31" s="44" t="s">
        <v>109</v>
      </c>
      <c r="C31" s="48" t="s">
        <v>111</v>
      </c>
      <c r="D31" s="45">
        <v>260000</v>
      </c>
      <c r="E31" s="46" t="s">
        <v>93</v>
      </c>
    </row>
    <row r="32" spans="1:5" x14ac:dyDescent="0.25">
      <c r="A32" s="35" t="s">
        <v>4</v>
      </c>
      <c r="B32" s="36" t="s">
        <v>109</v>
      </c>
      <c r="C32" s="47" t="s">
        <v>100</v>
      </c>
      <c r="D32" s="37">
        <v>500000</v>
      </c>
      <c r="E32" s="29" t="s">
        <v>98</v>
      </c>
    </row>
    <row r="33" spans="1:5" x14ac:dyDescent="0.25">
      <c r="A33" s="32" t="s">
        <v>6</v>
      </c>
      <c r="B33" s="33" t="s">
        <v>108</v>
      </c>
      <c r="C33" s="28"/>
      <c r="D33" s="38"/>
      <c r="E33" s="25"/>
    </row>
    <row r="34" spans="1:5" x14ac:dyDescent="0.25">
      <c r="A34" s="32" t="s">
        <v>53</v>
      </c>
      <c r="B34" s="33" t="s">
        <v>108</v>
      </c>
      <c r="C34" s="28"/>
      <c r="D34" s="38"/>
      <c r="E34" s="25"/>
    </row>
    <row r="35" spans="1:5" x14ac:dyDescent="0.25">
      <c r="A35" s="32" t="s">
        <v>9</v>
      </c>
      <c r="B35" s="33" t="s">
        <v>108</v>
      </c>
      <c r="C35" s="28"/>
      <c r="D35" s="38"/>
      <c r="E35" s="25"/>
    </row>
    <row r="36" spans="1:5" x14ac:dyDescent="0.25">
      <c r="A36" s="35" t="s">
        <v>63</v>
      </c>
      <c r="B36" s="36" t="s">
        <v>109</v>
      </c>
      <c r="C36" s="47" t="s">
        <v>111</v>
      </c>
      <c r="D36" s="37">
        <v>50000</v>
      </c>
      <c r="E36" s="29" t="s">
        <v>104</v>
      </c>
    </row>
    <row r="37" spans="1:5" x14ac:dyDescent="0.25">
      <c r="A37" s="32" t="s">
        <v>50</v>
      </c>
      <c r="B37" s="33" t="s">
        <v>108</v>
      </c>
      <c r="C37" s="28"/>
      <c r="D37" s="38"/>
      <c r="E37" s="25"/>
    </row>
    <row r="38" spans="1:5" x14ac:dyDescent="0.25">
      <c r="A38" s="32" t="s">
        <v>43</v>
      </c>
      <c r="B38" s="33" t="s">
        <v>108</v>
      </c>
      <c r="C38" s="28"/>
      <c r="D38" s="38"/>
      <c r="E38" s="25"/>
    </row>
    <row r="39" spans="1:5" x14ac:dyDescent="0.25">
      <c r="A39" s="32" t="s">
        <v>15</v>
      </c>
      <c r="B39" s="33" t="s">
        <v>108</v>
      </c>
      <c r="C39" s="28"/>
      <c r="D39" s="38"/>
      <c r="E39" s="25"/>
    </row>
    <row r="40" spans="1:5" x14ac:dyDescent="0.25">
      <c r="A40" s="32" t="s">
        <v>44</v>
      </c>
      <c r="B40" s="33" t="s">
        <v>108</v>
      </c>
      <c r="C40" s="28"/>
      <c r="D40" s="38"/>
      <c r="E40" s="25"/>
    </row>
    <row r="41" spans="1:5" x14ac:dyDescent="0.25">
      <c r="A41" s="35" t="s">
        <v>68</v>
      </c>
      <c r="B41" s="36" t="s">
        <v>109</v>
      </c>
      <c r="C41" s="47" t="s">
        <v>111</v>
      </c>
      <c r="D41" s="37" t="s">
        <v>99</v>
      </c>
      <c r="E41" s="29" t="s">
        <v>103</v>
      </c>
    </row>
    <row r="42" spans="1:5" x14ac:dyDescent="0.25">
      <c r="A42" s="32" t="s">
        <v>19</v>
      </c>
      <c r="B42" s="33" t="s">
        <v>108</v>
      </c>
      <c r="C42" s="28"/>
      <c r="D42" s="38"/>
      <c r="E42" s="25"/>
    </row>
    <row r="43" spans="1:5" x14ac:dyDescent="0.25">
      <c r="A43" s="35" t="s">
        <v>57</v>
      </c>
      <c r="B43" s="36" t="s">
        <v>109</v>
      </c>
      <c r="C43" s="47" t="s">
        <v>111</v>
      </c>
      <c r="D43" s="37" t="s">
        <v>99</v>
      </c>
      <c r="E43" s="29" t="s">
        <v>93</v>
      </c>
    </row>
    <row r="44" spans="1:5" x14ac:dyDescent="0.25">
      <c r="A44" s="32" t="s">
        <v>14</v>
      </c>
      <c r="B44" s="33" t="s">
        <v>108</v>
      </c>
      <c r="C44" s="28"/>
      <c r="D44" s="38"/>
      <c r="E44" s="25"/>
    </row>
    <row r="45" spans="1:5" x14ac:dyDescent="0.25">
      <c r="A45" s="35" t="s">
        <v>64</v>
      </c>
      <c r="B45" s="36" t="s">
        <v>109</v>
      </c>
      <c r="C45" s="47" t="s">
        <v>111</v>
      </c>
      <c r="D45" s="37" t="s">
        <v>99</v>
      </c>
      <c r="E45" s="29" t="s">
        <v>96</v>
      </c>
    </row>
    <row r="46" spans="1:5" x14ac:dyDescent="0.25">
      <c r="A46" s="32" t="s">
        <v>47</v>
      </c>
      <c r="B46" s="33" t="s">
        <v>108</v>
      </c>
      <c r="C46" s="28"/>
      <c r="D46" s="38"/>
      <c r="E46" s="25"/>
    </row>
    <row r="47" spans="1:5" x14ac:dyDescent="0.25">
      <c r="A47" s="32" t="s">
        <v>0</v>
      </c>
      <c r="B47" s="33" t="s">
        <v>108</v>
      </c>
      <c r="C47" s="28"/>
      <c r="D47" s="38"/>
      <c r="E47" s="25"/>
    </row>
    <row r="48" spans="1:5" x14ac:dyDescent="0.25">
      <c r="A48" s="32" t="s">
        <v>22</v>
      </c>
      <c r="B48" s="33" t="s">
        <v>108</v>
      </c>
      <c r="C48" s="28"/>
      <c r="D48" s="38"/>
      <c r="E48" s="25"/>
    </row>
    <row r="49" spans="1:5" x14ac:dyDescent="0.25">
      <c r="A49" s="32" t="s">
        <v>55</v>
      </c>
      <c r="B49" s="33" t="s">
        <v>108</v>
      </c>
      <c r="C49" s="28"/>
      <c r="D49" s="38"/>
      <c r="E49" s="25"/>
    </row>
    <row r="50" spans="1:5" x14ac:dyDescent="0.25">
      <c r="A50" s="32" t="s">
        <v>1</v>
      </c>
      <c r="B50" s="33" t="s">
        <v>108</v>
      </c>
      <c r="C50" s="28"/>
      <c r="D50" s="38"/>
      <c r="E50" s="25"/>
    </row>
    <row r="51" spans="1:5" x14ac:dyDescent="0.25">
      <c r="A51" s="32" t="s">
        <v>16</v>
      </c>
      <c r="B51" s="33" t="s">
        <v>108</v>
      </c>
      <c r="C51" s="28"/>
      <c r="D51" s="38"/>
      <c r="E51" s="25"/>
    </row>
    <row r="52" spans="1:5" x14ac:dyDescent="0.25">
      <c r="A52" s="35" t="s">
        <v>70</v>
      </c>
      <c r="B52" s="36" t="s">
        <v>109</v>
      </c>
      <c r="C52" s="47" t="s">
        <v>111</v>
      </c>
      <c r="D52" s="37">
        <v>440000</v>
      </c>
      <c r="E52" s="29" t="s">
        <v>97</v>
      </c>
    </row>
    <row r="53" spans="1:5" x14ac:dyDescent="0.25">
      <c r="A53" s="32" t="s">
        <v>11</v>
      </c>
      <c r="B53" s="33" t="s">
        <v>108</v>
      </c>
      <c r="C53" s="28"/>
      <c r="D53" s="38"/>
      <c r="E53" s="25"/>
    </row>
    <row r="54" spans="1:5" x14ac:dyDescent="0.25">
      <c r="A54" s="32" t="s">
        <v>38</v>
      </c>
      <c r="B54" s="33" t="s">
        <v>108</v>
      </c>
      <c r="C54" s="28"/>
      <c r="D54" s="38"/>
      <c r="E54" s="25"/>
    </row>
    <row r="55" spans="1:5" x14ac:dyDescent="0.25">
      <c r="A55" s="32" t="s">
        <v>35</v>
      </c>
      <c r="B55" s="33" t="s">
        <v>108</v>
      </c>
      <c r="C55" s="28"/>
      <c r="D55" s="38"/>
      <c r="E55" s="25"/>
    </row>
    <row r="56" spans="1:5" x14ac:dyDescent="0.25">
      <c r="A56" s="32" t="s">
        <v>30</v>
      </c>
      <c r="B56" s="33" t="s">
        <v>108</v>
      </c>
      <c r="C56" s="28"/>
      <c r="D56" s="38"/>
      <c r="E56" s="25"/>
    </row>
    <row r="57" spans="1:5" x14ac:dyDescent="0.25">
      <c r="A57" s="32" t="s">
        <v>67</v>
      </c>
      <c r="B57" s="33" t="s">
        <v>108</v>
      </c>
      <c r="C57" s="28"/>
      <c r="D57" s="38"/>
      <c r="E57" s="25"/>
    </row>
    <row r="58" spans="1:5" x14ac:dyDescent="0.25">
      <c r="A58" s="35" t="s">
        <v>66</v>
      </c>
      <c r="B58" s="36" t="s">
        <v>109</v>
      </c>
      <c r="C58" s="47" t="s">
        <v>111</v>
      </c>
      <c r="D58" s="37" t="s">
        <v>99</v>
      </c>
      <c r="E58" s="29" t="s">
        <v>101</v>
      </c>
    </row>
    <row r="59" spans="1:5" x14ac:dyDescent="0.25">
      <c r="A59" s="32" t="s">
        <v>71</v>
      </c>
      <c r="B59" s="33" t="s">
        <v>108</v>
      </c>
      <c r="C59" s="28"/>
      <c r="D59" s="38"/>
      <c r="E59" s="25"/>
    </row>
    <row r="60" spans="1:5" x14ac:dyDescent="0.25">
      <c r="A60" s="35" t="s">
        <v>54</v>
      </c>
      <c r="B60" s="36" t="s">
        <v>109</v>
      </c>
      <c r="C60" s="47" t="s">
        <v>111</v>
      </c>
      <c r="D60" s="37">
        <v>50000</v>
      </c>
      <c r="E60" s="29" t="s">
        <v>105</v>
      </c>
    </row>
    <row r="61" spans="1:5" x14ac:dyDescent="0.25">
      <c r="A61" s="32" t="s">
        <v>39</v>
      </c>
      <c r="B61" s="33" t="s">
        <v>108</v>
      </c>
      <c r="C61" s="28"/>
      <c r="D61" s="38"/>
      <c r="E61" s="25"/>
    </row>
    <row r="62" spans="1:5" x14ac:dyDescent="0.25">
      <c r="A62" s="32" t="s">
        <v>65</v>
      </c>
      <c r="B62" s="33" t="s">
        <v>108</v>
      </c>
      <c r="C62" s="28"/>
      <c r="D62" s="38"/>
      <c r="E62" s="25"/>
    </row>
    <row r="63" spans="1:5" x14ac:dyDescent="0.25">
      <c r="A63" s="32" t="s">
        <v>12</v>
      </c>
      <c r="B63" s="33" t="s">
        <v>108</v>
      </c>
      <c r="C63" s="28"/>
      <c r="D63" s="38"/>
      <c r="E63" s="25"/>
    </row>
    <row r="64" spans="1:5" x14ac:dyDescent="0.25">
      <c r="A64" s="32" t="s">
        <v>61</v>
      </c>
      <c r="B64" s="33" t="s">
        <v>108</v>
      </c>
      <c r="C64" s="28"/>
      <c r="D64" s="38"/>
      <c r="E64" s="25"/>
    </row>
    <row r="65" spans="1:5" x14ac:dyDescent="0.25">
      <c r="A65" s="32" t="s">
        <v>18</v>
      </c>
      <c r="B65" s="33" t="s">
        <v>108</v>
      </c>
      <c r="C65" s="28"/>
      <c r="D65" s="38"/>
      <c r="E65" s="25"/>
    </row>
    <row r="66" spans="1:5" x14ac:dyDescent="0.25">
      <c r="A66" s="32" t="s">
        <v>36</v>
      </c>
      <c r="B66" s="33" t="s">
        <v>108</v>
      </c>
      <c r="C66" s="28"/>
      <c r="D66" s="38"/>
      <c r="E66" s="25"/>
    </row>
    <row r="67" spans="1:5" x14ac:dyDescent="0.25">
      <c r="A67" s="32" t="s">
        <v>49</v>
      </c>
      <c r="B67" s="33" t="s">
        <v>108</v>
      </c>
      <c r="C67" s="28"/>
      <c r="D67" s="38"/>
      <c r="E67" s="25"/>
    </row>
    <row r="68" spans="1:5" x14ac:dyDescent="0.25">
      <c r="A68" s="32" t="s">
        <v>48</v>
      </c>
      <c r="B68" s="33" t="s">
        <v>108</v>
      </c>
      <c r="C68" s="28"/>
      <c r="D68" s="38"/>
      <c r="E68" s="25"/>
    </row>
    <row r="69" spans="1:5" x14ac:dyDescent="0.25">
      <c r="A69" s="35" t="s">
        <v>37</v>
      </c>
      <c r="B69" s="36" t="s">
        <v>109</v>
      </c>
      <c r="C69" s="47" t="s">
        <v>111</v>
      </c>
      <c r="D69" s="37">
        <v>40000</v>
      </c>
      <c r="E69" s="29" t="s">
        <v>93</v>
      </c>
    </row>
    <row r="70" spans="1:5" x14ac:dyDescent="0.25">
      <c r="A70" s="32" t="s">
        <v>17</v>
      </c>
      <c r="B70" s="33" t="s">
        <v>108</v>
      </c>
      <c r="C70" s="28"/>
      <c r="D70" s="38"/>
      <c r="E70" s="25"/>
    </row>
    <row r="71" spans="1:5" x14ac:dyDescent="0.25">
      <c r="A71" s="32" t="s">
        <v>21</v>
      </c>
      <c r="B71" s="33" t="s">
        <v>108</v>
      </c>
      <c r="C71" s="28"/>
      <c r="D71" s="38"/>
      <c r="E71" s="25"/>
    </row>
    <row r="72" spans="1:5" x14ac:dyDescent="0.25">
      <c r="A72" s="32" t="s">
        <v>2</v>
      </c>
      <c r="B72" s="33" t="s">
        <v>108</v>
      </c>
      <c r="C72" s="28"/>
      <c r="D72" s="38"/>
      <c r="E72" s="25"/>
    </row>
    <row r="73" spans="1:5" x14ac:dyDescent="0.25">
      <c r="A73" s="32" t="s">
        <v>46</v>
      </c>
      <c r="B73" s="33" t="s">
        <v>108</v>
      </c>
      <c r="C73" s="28"/>
      <c r="D73" s="38"/>
      <c r="E73" s="25"/>
    </row>
    <row r="74" spans="1:5" x14ac:dyDescent="0.25">
      <c r="A74" s="32" t="s">
        <v>56</v>
      </c>
      <c r="B74" s="33" t="s">
        <v>108</v>
      </c>
      <c r="C74" s="28"/>
      <c r="D74" s="38"/>
      <c r="E74" s="25"/>
    </row>
    <row r="75" spans="1:5" x14ac:dyDescent="0.25">
      <c r="A75" s="32" t="s">
        <v>62</v>
      </c>
      <c r="B75" s="33" t="s">
        <v>108</v>
      </c>
      <c r="C75" s="28"/>
      <c r="D75" s="38"/>
      <c r="E75" s="25"/>
    </row>
    <row r="76" spans="1:5" x14ac:dyDescent="0.25">
      <c r="A76" s="35" t="s">
        <v>51</v>
      </c>
      <c r="B76" s="36" t="s">
        <v>109</v>
      </c>
      <c r="C76" s="47" t="s">
        <v>111</v>
      </c>
      <c r="D76" s="37" t="s">
        <v>99</v>
      </c>
      <c r="E76" s="29" t="s">
        <v>93</v>
      </c>
    </row>
    <row r="77" spans="1:5" ht="15.75" thickBot="1" x14ac:dyDescent="0.3">
      <c r="A77" s="39" t="s">
        <v>29</v>
      </c>
      <c r="B77" s="40" t="s">
        <v>108</v>
      </c>
      <c r="C77" s="49"/>
      <c r="D77" s="41"/>
      <c r="E77" s="42"/>
    </row>
    <row r="78" spans="1:5" ht="15.75" thickTop="1" x14ac:dyDescent="0.25"/>
  </sheetData>
  <sortState ref="A6:E82">
    <sortCondition ref="A6"/>
  </sortState>
  <conditionalFormatting sqref="B6:B77">
    <cfRule type="containsText" dxfId="4" priority="5" operator="containsText" text="non">
      <formula>NOT(ISERROR(SEARCH("non",B6)))</formula>
    </cfRule>
    <cfRule type="containsText" dxfId="3" priority="6" operator="containsText" text="oui">
      <formula>NOT(ISERROR(SEARCH("oui",B6)))</formula>
    </cfRule>
  </conditionalFormatting>
  <conditionalFormatting sqref="A5:E5">
    <cfRule type="containsText" dxfId="2" priority="4" operator="containsText" text="i">
      <formula>NOT(ISERROR(SEARCH("i",A5)))</formula>
    </cfRule>
  </conditionalFormatting>
  <conditionalFormatting sqref="A5">
    <cfRule type="containsText" dxfId="1" priority="3" operator="containsText" text="PSEUDO">
      <formula>NOT(ISERROR(SEARCH("PSEUDO",A5)))</formula>
    </cfRule>
  </conditionalFormatting>
  <conditionalFormatting sqref="C20:E24">
    <cfRule type="containsText" dxfId="0" priority="1" operator="containsText" text=" ">
      <formula>NOT(ISERROR(SEARCH(" ",C20)))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armée prévisionnel</vt:lpstr>
      <vt:lpstr>départ alliance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sork</dc:creator>
  <cp:lastModifiedBy>sork</cp:lastModifiedBy>
  <dcterms:created xsi:type="dcterms:W3CDTF">2013-11-09T08:56:54Z</dcterms:created>
  <dcterms:modified xsi:type="dcterms:W3CDTF">2013-11-16T19:05:51Z</dcterms:modified>
</cp:coreProperties>
</file>