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Suicidaire" sheetId="1" r:id="rId1"/>
    <sheet name="Sage" sheetId="2" r:id="rId2"/>
    <sheet name="Chevalier" sheetId="3" r:id="rId3"/>
    <sheet name="Sorcier" sheetId="4" r:id="rId4"/>
  </sheets>
  <calcPr calcId="144525"/>
</workbook>
</file>

<file path=xl/calcChain.xml><?xml version="1.0" encoding="utf-8"?>
<calcChain xmlns="http://schemas.openxmlformats.org/spreadsheetml/2006/main">
  <c r="J23" i="1" l="1"/>
  <c r="J10" i="1"/>
  <c r="J24" i="1"/>
  <c r="J32" i="1"/>
  <c r="J36" i="1"/>
  <c r="J34" i="1"/>
  <c r="J37" i="1"/>
  <c r="J35" i="1"/>
  <c r="J42" i="1"/>
  <c r="J38" i="1"/>
  <c r="J39" i="1"/>
  <c r="J43" i="1"/>
  <c r="J45" i="1"/>
  <c r="J17" i="1"/>
  <c r="J41" i="1"/>
  <c r="J47" i="1"/>
  <c r="J27" i="1"/>
  <c r="J35" i="2"/>
  <c r="J23" i="2"/>
  <c r="J39" i="2"/>
  <c r="J46" i="2"/>
  <c r="J49" i="2"/>
  <c r="J47" i="2"/>
  <c r="J54" i="2"/>
  <c r="J48" i="2"/>
  <c r="J58" i="2"/>
  <c r="J55" i="2"/>
  <c r="J56" i="2"/>
  <c r="J60" i="2"/>
  <c r="J45" i="2"/>
  <c r="J29" i="2"/>
  <c r="J31" i="2"/>
  <c r="J57" i="2"/>
  <c r="J27" i="2"/>
  <c r="J45" i="3"/>
  <c r="J38" i="3"/>
  <c r="J24" i="3"/>
  <c r="J39" i="3"/>
  <c r="J46" i="3"/>
  <c r="J49" i="3"/>
  <c r="J47" i="3"/>
  <c r="J54" i="3"/>
  <c r="J48" i="3"/>
  <c r="J58" i="3"/>
  <c r="J55" i="3"/>
  <c r="J56" i="3"/>
  <c r="J60" i="3"/>
  <c r="J29" i="3"/>
  <c r="J31" i="3"/>
  <c r="J57" i="3"/>
  <c r="J27" i="3"/>
  <c r="J45" i="4"/>
  <c r="J60" i="4"/>
  <c r="J56" i="4"/>
  <c r="J55" i="4"/>
  <c r="J58" i="4"/>
  <c r="J48" i="4"/>
  <c r="J54" i="4"/>
  <c r="J47" i="4"/>
  <c r="J49" i="4"/>
  <c r="J46" i="4"/>
  <c r="J24" i="4"/>
  <c r="J39" i="4"/>
  <c r="J38" i="4"/>
  <c r="J29" i="4"/>
  <c r="J21" i="4"/>
  <c r="J57" i="4"/>
  <c r="J31" i="4"/>
  <c r="J27" i="4"/>
  <c r="I57" i="4"/>
  <c r="H57" i="4"/>
  <c r="I45" i="4"/>
  <c r="H45" i="4"/>
  <c r="J62" i="4"/>
  <c r="I62" i="4"/>
  <c r="H62" i="4"/>
  <c r="J61" i="4"/>
  <c r="I61" i="4"/>
  <c r="H61" i="4"/>
  <c r="I60" i="4"/>
  <c r="H60" i="4"/>
  <c r="I27" i="4"/>
  <c r="H27" i="4"/>
  <c r="I56" i="4"/>
  <c r="H56" i="4"/>
  <c r="I55" i="4"/>
  <c r="H55" i="4"/>
  <c r="I58" i="4"/>
  <c r="H58" i="4"/>
  <c r="I48" i="4"/>
  <c r="H48" i="4"/>
  <c r="I54" i="4"/>
  <c r="H54" i="4"/>
  <c r="J59" i="4"/>
  <c r="I59" i="4"/>
  <c r="H59" i="4"/>
  <c r="I31" i="4"/>
  <c r="H31" i="4"/>
  <c r="I47" i="4"/>
  <c r="H47" i="4"/>
  <c r="J53" i="4"/>
  <c r="I53" i="4"/>
  <c r="H53" i="4"/>
  <c r="J52" i="4"/>
  <c r="I52" i="4"/>
  <c r="H52" i="4"/>
  <c r="J51" i="4"/>
  <c r="I51" i="4"/>
  <c r="H51" i="4"/>
  <c r="I49" i="4"/>
  <c r="H49" i="4"/>
  <c r="J50" i="4"/>
  <c r="I50" i="4"/>
  <c r="H50" i="4"/>
  <c r="I46" i="4"/>
  <c r="H46" i="4"/>
  <c r="I39" i="4"/>
  <c r="H39" i="4"/>
  <c r="J44" i="4"/>
  <c r="I44" i="4"/>
  <c r="H44" i="4"/>
  <c r="I24" i="4"/>
  <c r="H24" i="4"/>
  <c r="J43" i="4"/>
  <c r="I43" i="4"/>
  <c r="H43" i="4"/>
  <c r="J42" i="4"/>
  <c r="I42" i="4"/>
  <c r="H42" i="4"/>
  <c r="J41" i="4"/>
  <c r="I41" i="4"/>
  <c r="H41" i="4"/>
  <c r="I38" i="4"/>
  <c r="H38" i="4"/>
  <c r="J40" i="4"/>
  <c r="I40" i="4"/>
  <c r="H40" i="4"/>
  <c r="I29" i="4"/>
  <c r="H29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0" i="4"/>
  <c r="I30" i="4"/>
  <c r="H30" i="4"/>
  <c r="J28" i="4"/>
  <c r="I28" i="4"/>
  <c r="H28" i="4"/>
  <c r="J26" i="4"/>
  <c r="I26" i="4"/>
  <c r="H26" i="4"/>
  <c r="J25" i="4"/>
  <c r="I25" i="4"/>
  <c r="H25" i="4"/>
  <c r="J23" i="4"/>
  <c r="I23" i="4"/>
  <c r="H23" i="4"/>
  <c r="J22" i="4"/>
  <c r="I22" i="4"/>
  <c r="H22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I5" i="4"/>
  <c r="H5" i="4"/>
  <c r="J4" i="4"/>
  <c r="I4" i="4"/>
  <c r="H4" i="4"/>
  <c r="J3" i="4"/>
  <c r="I3" i="4"/>
  <c r="H3" i="4"/>
  <c r="J2" i="4"/>
  <c r="I2" i="4"/>
  <c r="H2" i="4"/>
  <c r="I45" i="3"/>
  <c r="H45" i="3"/>
  <c r="I57" i="3"/>
  <c r="H57" i="3"/>
  <c r="J62" i="3"/>
  <c r="I62" i="3"/>
  <c r="H62" i="3"/>
  <c r="J61" i="3"/>
  <c r="I61" i="3"/>
  <c r="H61" i="3"/>
  <c r="I60" i="3"/>
  <c r="H60" i="3"/>
  <c r="I27" i="3"/>
  <c r="H27" i="3"/>
  <c r="I56" i="3"/>
  <c r="H56" i="3"/>
  <c r="I55" i="3"/>
  <c r="H55" i="3"/>
  <c r="I58" i="3"/>
  <c r="H58" i="3"/>
  <c r="I48" i="3"/>
  <c r="H48" i="3"/>
  <c r="I54" i="3"/>
  <c r="H54" i="3"/>
  <c r="J59" i="3"/>
  <c r="I59" i="3"/>
  <c r="H59" i="3"/>
  <c r="I31" i="3"/>
  <c r="H31" i="3"/>
  <c r="I47" i="3"/>
  <c r="H47" i="3"/>
  <c r="J53" i="3"/>
  <c r="I53" i="3"/>
  <c r="H53" i="3"/>
  <c r="J52" i="3"/>
  <c r="I52" i="3"/>
  <c r="H52" i="3"/>
  <c r="J51" i="3"/>
  <c r="I51" i="3"/>
  <c r="H51" i="3"/>
  <c r="I49" i="3"/>
  <c r="H49" i="3"/>
  <c r="J50" i="3"/>
  <c r="I50" i="3"/>
  <c r="H50" i="3"/>
  <c r="I46" i="3"/>
  <c r="H46" i="3"/>
  <c r="I39" i="3"/>
  <c r="H39" i="3"/>
  <c r="J44" i="3"/>
  <c r="I44" i="3"/>
  <c r="H44" i="3"/>
  <c r="J43" i="3"/>
  <c r="I43" i="3"/>
  <c r="H43" i="3"/>
  <c r="I24" i="3"/>
  <c r="H24" i="3"/>
  <c r="J42" i="3"/>
  <c r="I42" i="3"/>
  <c r="H42" i="3"/>
  <c r="J41" i="3"/>
  <c r="I41" i="3"/>
  <c r="H41" i="3"/>
  <c r="I38" i="3"/>
  <c r="H38" i="3"/>
  <c r="J40" i="3"/>
  <c r="I40" i="3"/>
  <c r="H40" i="3"/>
  <c r="I29" i="3"/>
  <c r="H29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J30" i="3"/>
  <c r="I30" i="3"/>
  <c r="H30" i="3"/>
  <c r="J28" i="3"/>
  <c r="I28" i="3"/>
  <c r="H28" i="3"/>
  <c r="J26" i="3"/>
  <c r="I26" i="3"/>
  <c r="H26" i="3"/>
  <c r="J25" i="3"/>
  <c r="I25" i="3"/>
  <c r="H25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H6" i="3"/>
  <c r="J5" i="3"/>
  <c r="I5" i="3"/>
  <c r="H5" i="3"/>
  <c r="J4" i="3"/>
  <c r="I4" i="3"/>
  <c r="H4" i="3"/>
  <c r="J3" i="3"/>
  <c r="I3" i="3"/>
  <c r="H3" i="3"/>
  <c r="J2" i="3"/>
  <c r="I2" i="3"/>
  <c r="H2" i="3"/>
  <c r="J19" i="2"/>
  <c r="I19" i="2"/>
  <c r="H19" i="2"/>
  <c r="J50" i="2"/>
  <c r="I50" i="2"/>
  <c r="H50" i="2"/>
  <c r="J15" i="2"/>
  <c r="I15" i="2"/>
  <c r="H15" i="2"/>
  <c r="J4" i="2"/>
  <c r="I4" i="2"/>
  <c r="H4" i="2"/>
  <c r="J3" i="2"/>
  <c r="I3" i="2"/>
  <c r="H3" i="2"/>
  <c r="J2" i="2"/>
  <c r="I2" i="2"/>
  <c r="H2" i="2"/>
  <c r="J6" i="2"/>
  <c r="I6" i="2"/>
  <c r="H6" i="2"/>
  <c r="J10" i="2"/>
  <c r="I10" i="2"/>
  <c r="H10" i="2"/>
  <c r="J5" i="2"/>
  <c r="I5" i="2"/>
  <c r="H5" i="2"/>
  <c r="J12" i="2"/>
  <c r="I12" i="2"/>
  <c r="H12" i="2"/>
  <c r="J9" i="2"/>
  <c r="I9" i="2"/>
  <c r="H9" i="2"/>
  <c r="J8" i="2"/>
  <c r="I8" i="2"/>
  <c r="H8" i="2"/>
  <c r="J14" i="2"/>
  <c r="I14" i="2"/>
  <c r="H14" i="2"/>
  <c r="J11" i="2"/>
  <c r="I11" i="2"/>
  <c r="H11" i="2"/>
  <c r="J7" i="2"/>
  <c r="I7" i="2"/>
  <c r="H7" i="2"/>
  <c r="I57" i="2"/>
  <c r="H57" i="2"/>
  <c r="J62" i="2"/>
  <c r="I62" i="2"/>
  <c r="H62" i="2"/>
  <c r="I45" i="2"/>
  <c r="H45" i="2"/>
  <c r="J61" i="2"/>
  <c r="I61" i="2"/>
  <c r="H61" i="2"/>
  <c r="I60" i="2"/>
  <c r="H60" i="2"/>
  <c r="I58" i="2"/>
  <c r="H58" i="2"/>
  <c r="I31" i="2"/>
  <c r="H31" i="2"/>
  <c r="I56" i="2"/>
  <c r="H56" i="2"/>
  <c r="J59" i="2"/>
  <c r="I59" i="2"/>
  <c r="H59" i="2"/>
  <c r="I55" i="2"/>
  <c r="H55" i="2"/>
  <c r="I54" i="2"/>
  <c r="H54" i="2"/>
  <c r="I27" i="2"/>
  <c r="H27" i="2"/>
  <c r="I49" i="2"/>
  <c r="H49" i="2"/>
  <c r="I48" i="2"/>
  <c r="H48" i="2"/>
  <c r="I47" i="2"/>
  <c r="H47" i="2"/>
  <c r="J51" i="2"/>
  <c r="I51" i="2"/>
  <c r="H51" i="2"/>
  <c r="I46" i="2"/>
  <c r="H46" i="2"/>
  <c r="J53" i="2"/>
  <c r="I53" i="2"/>
  <c r="H53" i="2"/>
  <c r="J44" i="2"/>
  <c r="I44" i="2"/>
  <c r="H44" i="2"/>
  <c r="J52" i="2"/>
  <c r="I52" i="2"/>
  <c r="H52" i="2"/>
  <c r="J41" i="2"/>
  <c r="I41" i="2"/>
  <c r="H41" i="2"/>
  <c r="J40" i="2"/>
  <c r="I40" i="2"/>
  <c r="H40" i="2"/>
  <c r="J28" i="2"/>
  <c r="I28" i="2"/>
  <c r="H28" i="2"/>
  <c r="I39" i="2"/>
  <c r="H39" i="2"/>
  <c r="I35" i="2"/>
  <c r="H35" i="2"/>
  <c r="J42" i="2"/>
  <c r="I42" i="2"/>
  <c r="H42" i="2"/>
  <c r="J34" i="2"/>
  <c r="I34" i="2"/>
  <c r="H34" i="2"/>
  <c r="J33" i="2"/>
  <c r="I33" i="2"/>
  <c r="H33" i="2"/>
  <c r="J32" i="2"/>
  <c r="I32" i="2"/>
  <c r="H32" i="2"/>
  <c r="J30" i="2"/>
  <c r="I30" i="2"/>
  <c r="H30" i="2"/>
  <c r="I29" i="2"/>
  <c r="H29" i="2"/>
  <c r="J38" i="2"/>
  <c r="I38" i="2"/>
  <c r="H38" i="2"/>
  <c r="J37" i="2"/>
  <c r="I37" i="2"/>
  <c r="H37" i="2"/>
  <c r="J43" i="2"/>
  <c r="I43" i="2"/>
  <c r="H43" i="2"/>
  <c r="J25" i="2"/>
  <c r="I25" i="2"/>
  <c r="H25" i="2"/>
  <c r="J26" i="2"/>
  <c r="I26" i="2"/>
  <c r="H26" i="2"/>
  <c r="J17" i="2"/>
  <c r="I17" i="2"/>
  <c r="H17" i="2"/>
  <c r="I23" i="2"/>
  <c r="H23" i="2"/>
  <c r="J22" i="2"/>
  <c r="I22" i="2"/>
  <c r="H22" i="2"/>
  <c r="J36" i="2"/>
  <c r="I36" i="2"/>
  <c r="H36" i="2"/>
  <c r="J21" i="2"/>
  <c r="I21" i="2"/>
  <c r="H21" i="2"/>
  <c r="J24" i="2"/>
  <c r="I24" i="2"/>
  <c r="H24" i="2"/>
  <c r="J13" i="2"/>
  <c r="I13" i="2"/>
  <c r="H13" i="2"/>
  <c r="J18" i="2"/>
  <c r="I18" i="2"/>
  <c r="H18" i="2"/>
  <c r="J20" i="2"/>
  <c r="I20" i="2"/>
  <c r="H20" i="2"/>
  <c r="J16" i="2"/>
  <c r="I16" i="2"/>
  <c r="H16" i="2"/>
  <c r="J62" i="1"/>
  <c r="J61" i="1"/>
  <c r="I62" i="1"/>
  <c r="I61" i="1"/>
  <c r="H62" i="1"/>
  <c r="H61" i="1"/>
  <c r="J48" i="1"/>
  <c r="J49" i="1"/>
  <c r="J50" i="1"/>
  <c r="J60" i="1"/>
  <c r="I48" i="1"/>
  <c r="I49" i="1"/>
  <c r="I50" i="1"/>
  <c r="I60" i="1"/>
  <c r="H48" i="1"/>
  <c r="H49" i="1"/>
  <c r="H50" i="1"/>
  <c r="H60" i="1"/>
  <c r="J57" i="1"/>
  <c r="J59" i="1"/>
  <c r="J54" i="1"/>
  <c r="J55" i="1"/>
  <c r="J58" i="1"/>
  <c r="J51" i="1"/>
  <c r="J56" i="1"/>
  <c r="J52" i="1"/>
  <c r="I57" i="1"/>
  <c r="I59" i="1"/>
  <c r="I54" i="1"/>
  <c r="I55" i="1"/>
  <c r="I58" i="1"/>
  <c r="I51" i="1"/>
  <c r="I56" i="1"/>
  <c r="I52" i="1"/>
  <c r="H57" i="1"/>
  <c r="H59" i="1"/>
  <c r="H54" i="1"/>
  <c r="H55" i="1"/>
  <c r="H58" i="1"/>
  <c r="H51" i="1"/>
  <c r="H56" i="1"/>
  <c r="H52" i="1"/>
  <c r="H53" i="1"/>
  <c r="I53" i="1"/>
  <c r="J53" i="1"/>
  <c r="J3" i="1"/>
  <c r="J4" i="1"/>
  <c r="J5" i="1"/>
  <c r="J6" i="1"/>
  <c r="J7" i="1"/>
  <c r="J8" i="1"/>
  <c r="J9" i="1"/>
  <c r="J11" i="1"/>
  <c r="J12" i="1"/>
  <c r="J13" i="1"/>
  <c r="J14" i="1"/>
  <c r="J15" i="1"/>
  <c r="J16" i="1"/>
  <c r="J18" i="1"/>
  <c r="J19" i="1"/>
  <c r="J20" i="1"/>
  <c r="J21" i="1"/>
  <c r="J22" i="1"/>
  <c r="J25" i="1"/>
  <c r="J26" i="1"/>
  <c r="J28" i="1"/>
  <c r="J29" i="1"/>
  <c r="J30" i="1"/>
  <c r="J31" i="1"/>
  <c r="J33" i="1"/>
  <c r="J40" i="1"/>
  <c r="J44" i="1"/>
  <c r="J4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27" i="1"/>
  <c r="I37" i="1"/>
  <c r="I38" i="1"/>
  <c r="I40" i="1"/>
  <c r="I39" i="1"/>
  <c r="I41" i="1"/>
  <c r="I42" i="1"/>
  <c r="I43" i="1"/>
  <c r="I44" i="1"/>
  <c r="I45" i="1"/>
  <c r="I46" i="1"/>
  <c r="I47" i="1"/>
  <c r="I2" i="1"/>
  <c r="H2" i="1"/>
  <c r="H13" i="1" l="1"/>
  <c r="H7" i="1"/>
  <c r="H18" i="1"/>
  <c r="H29" i="1"/>
  <c r="H31" i="1"/>
  <c r="H5" i="1"/>
  <c r="H15" i="1"/>
  <c r="H14" i="1"/>
  <c r="H12" i="1"/>
  <c r="H40" i="1"/>
  <c r="H6" i="1"/>
  <c r="H16" i="1"/>
  <c r="H25" i="1"/>
  <c r="H33" i="1"/>
  <c r="H8" i="1"/>
  <c r="H46" i="1"/>
  <c r="H22" i="1"/>
  <c r="H4" i="1"/>
  <c r="H11" i="1"/>
  <c r="H9" i="1"/>
  <c r="H26" i="1"/>
  <c r="H30" i="1"/>
  <c r="H3" i="1"/>
  <c r="H19" i="1"/>
  <c r="H20" i="1"/>
  <c r="H28" i="1"/>
  <c r="H21" i="1"/>
  <c r="H32" i="1"/>
  <c r="H36" i="1"/>
  <c r="H23" i="1"/>
  <c r="H17" i="1"/>
  <c r="H24" i="1"/>
  <c r="H37" i="1"/>
  <c r="H42" i="1"/>
  <c r="H10" i="1"/>
  <c r="H34" i="1"/>
  <c r="H35" i="1"/>
  <c r="H39" i="1"/>
  <c r="H43" i="1"/>
  <c r="H38" i="1"/>
  <c r="H41" i="1"/>
  <c r="H47" i="1"/>
  <c r="H45" i="1"/>
  <c r="H27" i="1"/>
  <c r="H44" i="1"/>
</calcChain>
</file>

<file path=xl/sharedStrings.xml><?xml version="1.0" encoding="utf-8"?>
<sst xmlns="http://schemas.openxmlformats.org/spreadsheetml/2006/main" count="316" uniqueCount="79">
  <si>
    <t>Arc en bois</t>
  </si>
  <si>
    <t>Epieu</t>
  </si>
  <si>
    <t>Javeline</t>
  </si>
  <si>
    <t>Pique</t>
  </si>
  <si>
    <t>Arbalète</t>
  </si>
  <si>
    <t>Arc en acier</t>
  </si>
  <si>
    <t>Francisque</t>
  </si>
  <si>
    <t>Fronde</t>
  </si>
  <si>
    <t>Javelot</t>
  </si>
  <si>
    <t>Poignard</t>
  </si>
  <si>
    <t>Nom de la technique</t>
  </si>
  <si>
    <t>FAA</t>
  </si>
  <si>
    <t>Epée</t>
  </si>
  <si>
    <t>Fléau</t>
  </si>
  <si>
    <t>Hache</t>
  </si>
  <si>
    <t>Lance</t>
  </si>
  <si>
    <t>Marteau</t>
  </si>
  <si>
    <t>Masse</t>
  </si>
  <si>
    <t>Dague</t>
  </si>
  <si>
    <t>Espadon</t>
  </si>
  <si>
    <t>Grande Hache</t>
  </si>
  <si>
    <t>Hallebarde</t>
  </si>
  <si>
    <t>Chanfrein en cuir</t>
  </si>
  <si>
    <t>Chanfrein en mailles</t>
  </si>
  <si>
    <t>Chanfrein en métal</t>
  </si>
  <si>
    <t>Barde en cuir</t>
  </si>
  <si>
    <t>Barde en mailles</t>
  </si>
  <si>
    <t>Barde en métal</t>
  </si>
  <si>
    <t>Fer cheval</t>
  </si>
  <si>
    <t>Fer cheval clouté</t>
  </si>
  <si>
    <t>Fer cheval renforcé</t>
  </si>
  <si>
    <t>Catapulte</t>
  </si>
  <si>
    <t>Mangonneau</t>
  </si>
  <si>
    <t>Bombarde</t>
  </si>
  <si>
    <t>Trébuchet</t>
  </si>
  <si>
    <t>Bélier enflammé</t>
  </si>
  <si>
    <t>Pierrerie</t>
  </si>
  <si>
    <t>Tonnelon</t>
  </si>
  <si>
    <t>Beffroi</t>
  </si>
  <si>
    <t>Bélier</t>
  </si>
  <si>
    <t>Combleur douves</t>
  </si>
  <si>
    <t>Char</t>
  </si>
  <si>
    <t>Mantelet</t>
  </si>
  <si>
    <t>Echelle</t>
  </si>
  <si>
    <t>Dragon</t>
  </si>
  <si>
    <t>Démon</t>
  </si>
  <si>
    <t>Sorcier</t>
  </si>
  <si>
    <t>Werewolves</t>
  </si>
  <si>
    <t>Citadelle</t>
  </si>
  <si>
    <t>Prix de la technique</t>
  </si>
  <si>
    <t>Prix de la troupe</t>
  </si>
  <si>
    <t>Rentabilité générale</t>
  </si>
  <si>
    <t>Valeur en att</t>
  </si>
  <si>
    <t>Valeur en déf</t>
  </si>
  <si>
    <t>FAD</t>
  </si>
  <si>
    <t>Rentabilité att</t>
  </si>
  <si>
    <t>Rentabilité déf</t>
  </si>
  <si>
    <t>Bouclier</t>
  </si>
  <si>
    <t>Pavois</t>
  </si>
  <si>
    <t>Targe</t>
  </si>
  <si>
    <t>Armure de mailles</t>
  </si>
  <si>
    <t>Armure en cuir</t>
  </si>
  <si>
    <t>Armure en metal</t>
  </si>
  <si>
    <t>Casque</t>
  </si>
  <si>
    <t>Grand heaume</t>
  </si>
  <si>
    <t>Heaume</t>
  </si>
  <si>
    <t>Château fort</t>
  </si>
  <si>
    <t>Château fort magique</t>
  </si>
  <si>
    <t>Citadelle Féérique</t>
  </si>
  <si>
    <t>Kraken</t>
  </si>
  <si>
    <t>Léviathan</t>
  </si>
  <si>
    <t>Protections défense</t>
  </si>
  <si>
    <t>Enceintes</t>
  </si>
  <si>
    <t>Troupes magiques</t>
  </si>
  <si>
    <t>Protections attaque</t>
  </si>
  <si>
    <t>Armes cac</t>
  </si>
  <si>
    <t>Armes de siège</t>
  </si>
  <si>
    <t>Armes de jet</t>
  </si>
  <si>
    <t>Légende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</si>
</sst>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opLeftCell="A25" zoomScaleNormal="100" workbookViewId="0">
      <selection activeCell="B22" sqref="B22"/>
    </sheetView>
  </sheetViews>
  <sheetFormatPr baseColWidth="10" defaultRowHeight="15" x14ac:dyDescent="0.25"/>
  <cols>
    <col min="1" max="1" width="20.85546875" customWidth="1"/>
    <col min="2" max="3" width="13.7109375" customWidth="1"/>
    <col min="4" max="5" width="10.7109375" customWidth="1"/>
    <col min="6" max="6" width="19.140625" customWidth="1"/>
    <col min="7" max="7" width="16.140625" customWidth="1"/>
    <col min="8" max="9" width="15.28515625" customWidth="1"/>
    <col min="10" max="10" width="19.5703125" customWidth="1"/>
  </cols>
  <sheetData>
    <row r="1" spans="1:10" ht="15.75" x14ac:dyDescent="0.25">
      <c r="A1" s="4" t="s">
        <v>10</v>
      </c>
      <c r="B1" s="4" t="s">
        <v>52</v>
      </c>
      <c r="C1" s="4" t="s">
        <v>53</v>
      </c>
      <c r="D1" s="4" t="s">
        <v>11</v>
      </c>
      <c r="E1" s="4" t="s">
        <v>54</v>
      </c>
      <c r="F1" s="4" t="s">
        <v>49</v>
      </c>
      <c r="G1" s="4" t="s">
        <v>50</v>
      </c>
      <c r="H1" s="4" t="s">
        <v>55</v>
      </c>
      <c r="I1" s="5" t="s">
        <v>56</v>
      </c>
      <c r="J1" s="4" t="s">
        <v>51</v>
      </c>
    </row>
    <row r="2" spans="1:10" ht="15.75" x14ac:dyDescent="0.25">
      <c r="A2" s="6" t="s">
        <v>25</v>
      </c>
      <c r="B2" s="1">
        <v>24</v>
      </c>
      <c r="C2" s="1">
        <v>0</v>
      </c>
      <c r="D2" s="1">
        <v>0</v>
      </c>
      <c r="E2" s="1">
        <v>0</v>
      </c>
      <c r="F2" s="1">
        <v>4000</v>
      </c>
      <c r="G2" s="1">
        <v>0</v>
      </c>
      <c r="H2" s="2">
        <f>(B2+D2)/(F2+G2)*1000</f>
        <v>6</v>
      </c>
      <c r="I2" s="2">
        <f>(C2+E2)/(F2+G2)*1000</f>
        <v>0</v>
      </c>
      <c r="J2" s="2">
        <f>(B2+C2+D2+E2)/(F2+(G2*2))*1000</f>
        <v>6</v>
      </c>
    </row>
    <row r="3" spans="1:10" ht="15.75" x14ac:dyDescent="0.25">
      <c r="A3" s="7" t="s">
        <v>26</v>
      </c>
      <c r="B3" s="3">
        <v>32</v>
      </c>
      <c r="C3" s="3">
        <v>0</v>
      </c>
      <c r="D3" s="1">
        <v>0</v>
      </c>
      <c r="E3" s="1">
        <v>0</v>
      </c>
      <c r="F3" s="1">
        <v>6000</v>
      </c>
      <c r="G3" s="1">
        <v>0</v>
      </c>
      <c r="H3" s="2">
        <f>(B3+D3)/(F3+G3)*1000</f>
        <v>5.333333333333333</v>
      </c>
      <c r="I3" s="2">
        <f>(C3+E3)/(F3+G3)*1000</f>
        <v>0</v>
      </c>
      <c r="J3" s="2">
        <f>(B3+C3+D3+E3)/(F3+(G3*2))*1000</f>
        <v>5.333333333333333</v>
      </c>
    </row>
    <row r="4" spans="1:10" ht="15.75" x14ac:dyDescent="0.25">
      <c r="A4" s="8" t="s">
        <v>20</v>
      </c>
      <c r="B4" s="1">
        <v>100</v>
      </c>
      <c r="C4" s="1">
        <v>56</v>
      </c>
      <c r="D4" s="1">
        <v>3</v>
      </c>
      <c r="E4" s="1">
        <v>1.5</v>
      </c>
      <c r="F4" s="1">
        <v>9500</v>
      </c>
      <c r="G4" s="1">
        <v>10000</v>
      </c>
      <c r="H4" s="2">
        <f>(B4+D4)/(F4+G4)*1000</f>
        <v>5.2820512820512819</v>
      </c>
      <c r="I4" s="2">
        <f>(C4+E4)/(F4+G4)*1000</f>
        <v>2.9487179487179489</v>
      </c>
      <c r="J4" s="2">
        <f>(B4+C4+D4+E4)/(F4+(G4*2))*1000</f>
        <v>5.4406779661016946</v>
      </c>
    </row>
    <row r="5" spans="1:10" ht="15.75" x14ac:dyDescent="0.25">
      <c r="A5" s="9" t="s">
        <v>6</v>
      </c>
      <c r="B5" s="1">
        <v>145</v>
      </c>
      <c r="C5" s="1">
        <v>111</v>
      </c>
      <c r="D5" s="1">
        <v>3</v>
      </c>
      <c r="E5" s="1">
        <v>1.5</v>
      </c>
      <c r="F5" s="1">
        <v>19050</v>
      </c>
      <c r="G5" s="1">
        <v>10000</v>
      </c>
      <c r="H5" s="2">
        <f>(B5+D5)/(F5+G5)*1000</f>
        <v>5.0946643717728062</v>
      </c>
      <c r="I5" s="2">
        <f>(C5+E5)/(F5+G5)*1000</f>
        <v>3.8726333907056798</v>
      </c>
      <c r="J5" s="2">
        <f>(B5+C5+D5+E5)/(F5+(G5*2))*1000</f>
        <v>6.6709346991037135</v>
      </c>
    </row>
    <row r="6" spans="1:10" ht="15.75" x14ac:dyDescent="0.25">
      <c r="A6" s="8" t="s">
        <v>13</v>
      </c>
      <c r="B6" s="1">
        <v>120</v>
      </c>
      <c r="C6" s="1">
        <v>64</v>
      </c>
      <c r="D6" s="1">
        <v>6</v>
      </c>
      <c r="E6" s="1">
        <v>3</v>
      </c>
      <c r="F6" s="1">
        <v>10300</v>
      </c>
      <c r="G6" s="1">
        <v>15000</v>
      </c>
      <c r="H6" s="2">
        <f>(B6+D6)/(F6+G6)*1000</f>
        <v>4.9802371541501982</v>
      </c>
      <c r="I6" s="2">
        <f>(C6+E6)/(F6+G6)*1000</f>
        <v>2.648221343873518</v>
      </c>
      <c r="J6" s="2">
        <f>(B6+C6+D6+E6)/(F6+(G6*2))*1000</f>
        <v>4.7890818858560795</v>
      </c>
    </row>
    <row r="7" spans="1:10" ht="15.75" x14ac:dyDescent="0.25">
      <c r="A7" s="9" t="s">
        <v>2</v>
      </c>
      <c r="B7" s="1">
        <v>105</v>
      </c>
      <c r="C7" s="1">
        <v>75</v>
      </c>
      <c r="D7" s="1">
        <v>6</v>
      </c>
      <c r="E7" s="1">
        <v>3</v>
      </c>
      <c r="F7" s="1">
        <v>7500</v>
      </c>
      <c r="G7" s="1">
        <v>15000</v>
      </c>
      <c r="H7" s="2">
        <f>(B7+D7)/(F7+G7)*1000</f>
        <v>4.9333333333333327</v>
      </c>
      <c r="I7" s="2">
        <f>(C7+E7)/(F7+G7)*1000</f>
        <v>3.4666666666666663</v>
      </c>
      <c r="J7" s="2">
        <f>(B7+C7+D7+E7)/(F7+(G7*2))*1000</f>
        <v>5.04</v>
      </c>
    </row>
    <row r="8" spans="1:10" ht="15.75" x14ac:dyDescent="0.25">
      <c r="A8" s="8" t="s">
        <v>17</v>
      </c>
      <c r="B8" s="1">
        <v>100</v>
      </c>
      <c r="C8" s="1">
        <v>32</v>
      </c>
      <c r="D8" s="1">
        <v>6</v>
      </c>
      <c r="E8" s="1">
        <v>3</v>
      </c>
      <c r="F8" s="1">
        <v>6500</v>
      </c>
      <c r="G8" s="1">
        <v>15000</v>
      </c>
      <c r="H8" s="2">
        <f>(B8+D8)/(F8+G8)*1000</f>
        <v>4.9302325581395348</v>
      </c>
      <c r="I8" s="2">
        <f>(C8+E8)/(F8+G8)*1000</f>
        <v>1.6279069767441861</v>
      </c>
      <c r="J8" s="2">
        <f>(B8+C8+D8+E8)/(F8+(G8*2))*1000</f>
        <v>3.8630136986301369</v>
      </c>
    </row>
    <row r="9" spans="1:10" ht="15.75" x14ac:dyDescent="0.25">
      <c r="A9" s="7" t="s">
        <v>22</v>
      </c>
      <c r="B9" s="3">
        <v>28</v>
      </c>
      <c r="C9" s="3">
        <v>0</v>
      </c>
      <c r="D9" s="1">
        <v>0</v>
      </c>
      <c r="E9" s="1">
        <v>0</v>
      </c>
      <c r="F9" s="1">
        <v>5800</v>
      </c>
      <c r="G9" s="1">
        <v>0</v>
      </c>
      <c r="H9" s="2">
        <f>(B9+D9)/(F9+G9)*1000</f>
        <v>4.8275862068965516</v>
      </c>
      <c r="I9" s="2">
        <f>(C9+E9)/(F9+G9)*1000</f>
        <v>0</v>
      </c>
      <c r="J9" s="2">
        <f>(B9+C9+D9+E9)/(F9+(G9*2))*1000</f>
        <v>4.8275862068965516</v>
      </c>
    </row>
    <row r="10" spans="1:10" ht="15.75" x14ac:dyDescent="0.25">
      <c r="A10" s="10" t="s">
        <v>38</v>
      </c>
      <c r="B10" s="1">
        <v>75</v>
      </c>
      <c r="C10" s="1">
        <v>0</v>
      </c>
      <c r="D10" s="1">
        <v>0</v>
      </c>
      <c r="E10" s="1">
        <v>0</v>
      </c>
      <c r="F10" s="1">
        <v>8750</v>
      </c>
      <c r="G10" s="1">
        <v>7000</v>
      </c>
      <c r="H10" s="2">
        <f>(B10+D10)/(F10+G10)*1000</f>
        <v>4.7619047619047628</v>
      </c>
      <c r="I10" s="2">
        <f>(C10+E10)/(F10+G10)*1000</f>
        <v>0</v>
      </c>
      <c r="J10" s="2">
        <f>(B10+C10+D10+E10)/(F10+(G10))*1000</f>
        <v>4.7619047619047628</v>
      </c>
    </row>
    <row r="11" spans="1:10" ht="15.75" x14ac:dyDescent="0.25">
      <c r="A11" s="8" t="s">
        <v>21</v>
      </c>
      <c r="B11" s="1">
        <v>70</v>
      </c>
      <c r="C11" s="1">
        <v>70</v>
      </c>
      <c r="D11" s="1">
        <v>3</v>
      </c>
      <c r="E11" s="1">
        <v>1.5</v>
      </c>
      <c r="F11" s="1">
        <v>6000</v>
      </c>
      <c r="G11" s="1">
        <v>10000</v>
      </c>
      <c r="H11" s="2">
        <f>(B11+D11)/(F11+G11)*1000</f>
        <v>4.5625</v>
      </c>
      <c r="I11" s="2">
        <f>(C11+E11)/(F11+G11)*1000</f>
        <v>4.46875</v>
      </c>
      <c r="J11" s="2">
        <f>(B11+C11+D11+E11)/(F11+(G11*2))*1000</f>
        <v>5.5576923076923075</v>
      </c>
    </row>
    <row r="12" spans="1:10" ht="15.75" x14ac:dyDescent="0.25">
      <c r="A12" s="9" t="s">
        <v>9</v>
      </c>
      <c r="B12" s="1">
        <v>65</v>
      </c>
      <c r="C12" s="1">
        <v>40</v>
      </c>
      <c r="D12" s="1">
        <v>3</v>
      </c>
      <c r="E12" s="1">
        <v>1.5</v>
      </c>
      <c r="F12" s="1">
        <v>5000</v>
      </c>
      <c r="G12" s="1">
        <v>10000</v>
      </c>
      <c r="H12" s="2">
        <f>(B12+D12)/(F12+G12)*1000</f>
        <v>4.5333333333333332</v>
      </c>
      <c r="I12" s="2">
        <f>(C12+E12)/(F12+G12)*1000</f>
        <v>2.7666666666666671</v>
      </c>
      <c r="J12" s="2">
        <f>(B12+C12+D12+E12)/(F12+(G12*2))*1000</f>
        <v>4.38</v>
      </c>
    </row>
    <row r="13" spans="1:10" ht="15.75" x14ac:dyDescent="0.25">
      <c r="A13" s="9" t="s">
        <v>1</v>
      </c>
      <c r="B13" s="1">
        <v>100</v>
      </c>
      <c r="C13" s="1">
        <v>70</v>
      </c>
      <c r="D13" s="1">
        <v>6</v>
      </c>
      <c r="E13" s="1">
        <v>3</v>
      </c>
      <c r="F13" s="1">
        <v>8500</v>
      </c>
      <c r="G13" s="1">
        <v>15000</v>
      </c>
      <c r="H13" s="2">
        <f>(B13+D13)/(F13+G13)*1000</f>
        <v>4.5106382978723403</v>
      </c>
      <c r="I13" s="2">
        <f>(C13+E13)/(F13+G13)*1000</f>
        <v>3.1063829787234045</v>
      </c>
      <c r="J13" s="2">
        <f>(B13+C13+D13+E13)/(F13+(G13*2))*1000</f>
        <v>4.6493506493506498</v>
      </c>
    </row>
    <row r="14" spans="1:10" ht="15.75" x14ac:dyDescent="0.25">
      <c r="A14" s="9" t="s">
        <v>8</v>
      </c>
      <c r="B14" s="1">
        <v>60</v>
      </c>
      <c r="C14" s="1">
        <v>16</v>
      </c>
      <c r="D14" s="1">
        <v>3</v>
      </c>
      <c r="E14" s="1">
        <v>1.5</v>
      </c>
      <c r="F14" s="1">
        <v>4200</v>
      </c>
      <c r="G14" s="1">
        <v>10000</v>
      </c>
      <c r="H14" s="2">
        <f>(B14+D14)/(F14+G14)*1000</f>
        <v>4.436619718309859</v>
      </c>
      <c r="I14" s="2">
        <f>(C14+E14)/(F14+G14)*1000</f>
        <v>1.2323943661971832</v>
      </c>
      <c r="J14" s="2">
        <f>(B14+C14+D14+E14)/(F14+(G14*2))*1000</f>
        <v>3.3264462809917354</v>
      </c>
    </row>
    <row r="15" spans="1:10" ht="15.75" x14ac:dyDescent="0.25">
      <c r="A15" s="9" t="s">
        <v>7</v>
      </c>
      <c r="B15" s="1">
        <v>50</v>
      </c>
      <c r="C15" s="1">
        <v>30</v>
      </c>
      <c r="D15" s="1">
        <v>3</v>
      </c>
      <c r="E15" s="1">
        <v>1.5</v>
      </c>
      <c r="F15" s="1">
        <v>1950</v>
      </c>
      <c r="G15" s="1">
        <v>10000</v>
      </c>
      <c r="H15" s="2">
        <f>(B15+D15)/(F15+G15)*1000</f>
        <v>4.4351464435146442</v>
      </c>
      <c r="I15" s="2">
        <f>(C15+E15)/(F15+G15)*1000</f>
        <v>2.6359832635983267</v>
      </c>
      <c r="J15" s="2">
        <f>(B15+C15+D15+E15)/(F15+(G15*2))*1000</f>
        <v>3.8496583143507972</v>
      </c>
    </row>
    <row r="16" spans="1:10" ht="15.75" x14ac:dyDescent="0.25">
      <c r="A16" s="8" t="s">
        <v>14</v>
      </c>
      <c r="B16" s="1">
        <v>80</v>
      </c>
      <c r="C16" s="1">
        <v>48</v>
      </c>
      <c r="D16" s="1">
        <v>6</v>
      </c>
      <c r="E16" s="1">
        <v>3</v>
      </c>
      <c r="F16" s="1">
        <v>5600</v>
      </c>
      <c r="G16" s="1">
        <v>15000</v>
      </c>
      <c r="H16" s="2">
        <f>(B16+D16)/(F16+G16)*1000</f>
        <v>4.174757281553398</v>
      </c>
      <c r="I16" s="2">
        <f>(C16+E16)/(F16+G16)*1000</f>
        <v>2.4757281553398056</v>
      </c>
      <c r="J16" s="2">
        <f>(B16+C16+D16+E16)/(F16+(G16*2))*1000</f>
        <v>3.8483146067415732</v>
      </c>
    </row>
    <row r="17" spans="1:10" ht="15.75" x14ac:dyDescent="0.25">
      <c r="A17" s="10" t="s">
        <v>34</v>
      </c>
      <c r="B17" s="1">
        <v>195</v>
      </c>
      <c r="C17" s="1">
        <v>0</v>
      </c>
      <c r="D17" s="1">
        <v>0</v>
      </c>
      <c r="E17" s="1">
        <v>0</v>
      </c>
      <c r="F17" s="1">
        <v>40000</v>
      </c>
      <c r="G17" s="1">
        <v>7000</v>
      </c>
      <c r="H17" s="2">
        <f>(B17+D17)/(F17+G17)*1000</f>
        <v>4.1489361702127656</v>
      </c>
      <c r="I17" s="2">
        <f>(C17+E17)/(F17+G17)*1000</f>
        <v>0</v>
      </c>
      <c r="J17" s="2">
        <f>(B17+C17+D17+E17)/(F17+(G17))*1000</f>
        <v>4.1489361702127656</v>
      </c>
    </row>
    <row r="18" spans="1:10" ht="15.75" x14ac:dyDescent="0.25">
      <c r="A18" s="9" t="s">
        <v>3</v>
      </c>
      <c r="B18" s="1">
        <v>70</v>
      </c>
      <c r="C18" s="1">
        <v>60</v>
      </c>
      <c r="D18" s="1">
        <v>6</v>
      </c>
      <c r="E18" s="1">
        <v>3</v>
      </c>
      <c r="F18" s="1">
        <v>3500</v>
      </c>
      <c r="G18" s="1">
        <v>15000</v>
      </c>
      <c r="H18" s="2">
        <f>(B18+D18)/(F18+G18)*1000</f>
        <v>4.1081081081081088</v>
      </c>
      <c r="I18" s="2">
        <f>(C18+E18)/(F18+G18)*1000</f>
        <v>3.4054054054054053</v>
      </c>
      <c r="J18" s="2">
        <f>(B18+C18+D18+E18)/(F18+(G18*2))*1000</f>
        <v>4.1492537313432836</v>
      </c>
    </row>
    <row r="19" spans="1:10" ht="15.75" x14ac:dyDescent="0.25">
      <c r="A19" s="6" t="s">
        <v>27</v>
      </c>
      <c r="B19" s="1">
        <v>40</v>
      </c>
      <c r="C19" s="1">
        <v>0</v>
      </c>
      <c r="D19" s="1">
        <v>0</v>
      </c>
      <c r="E19" s="1">
        <v>0</v>
      </c>
      <c r="F19" s="1">
        <v>10000</v>
      </c>
      <c r="G19" s="1">
        <v>0</v>
      </c>
      <c r="H19" s="2">
        <f>(B19+D19)/(F19+G19)*1000</f>
        <v>4</v>
      </c>
      <c r="I19" s="2">
        <f>(C19+E19)/(F19+G19)*1000</f>
        <v>0</v>
      </c>
      <c r="J19" s="2">
        <f>(B19+C19+D19+E19)/(F19+(G19*2))*1000</f>
        <v>4</v>
      </c>
    </row>
    <row r="20" spans="1:10" ht="15.75" x14ac:dyDescent="0.25">
      <c r="A20" s="6" t="s">
        <v>28</v>
      </c>
      <c r="B20" s="1">
        <v>28</v>
      </c>
      <c r="C20" s="1">
        <v>0</v>
      </c>
      <c r="D20" s="1">
        <v>0</v>
      </c>
      <c r="E20" s="1">
        <v>0</v>
      </c>
      <c r="F20" s="1">
        <v>7000</v>
      </c>
      <c r="G20" s="1">
        <v>0</v>
      </c>
      <c r="H20" s="2">
        <f>(B20+D20)/(F20+G20)*1000</f>
        <v>4</v>
      </c>
      <c r="I20" s="2">
        <f>(C20+E20)/(F20+G20)*1000</f>
        <v>0</v>
      </c>
      <c r="J20" s="2">
        <f>(B20+C20+D20+E20)/(F20+(G20*2))*1000</f>
        <v>4</v>
      </c>
    </row>
    <row r="21" spans="1:10" ht="15.75" x14ac:dyDescent="0.25">
      <c r="A21" s="6" t="s">
        <v>30</v>
      </c>
      <c r="B21" s="1">
        <v>40</v>
      </c>
      <c r="C21" s="1">
        <v>0</v>
      </c>
      <c r="D21" s="1">
        <v>0</v>
      </c>
      <c r="E21" s="1">
        <v>0</v>
      </c>
      <c r="F21" s="1">
        <v>10000</v>
      </c>
      <c r="G21" s="1">
        <v>0</v>
      </c>
      <c r="H21" s="2">
        <f>(B21+D21)/(F21+G21)*1000</f>
        <v>4</v>
      </c>
      <c r="I21" s="2">
        <f>(C21+E21)/(F21+G21)*1000</f>
        <v>0</v>
      </c>
      <c r="J21" s="2">
        <f>(B21+C21+D21+E21)/(F21+(G21*2))*1000</f>
        <v>4</v>
      </c>
    </row>
    <row r="22" spans="1:10" ht="15.75" x14ac:dyDescent="0.25">
      <c r="A22" s="8" t="s">
        <v>19</v>
      </c>
      <c r="B22" s="1">
        <v>50</v>
      </c>
      <c r="C22" s="1">
        <v>24</v>
      </c>
      <c r="D22" s="1">
        <v>3</v>
      </c>
      <c r="E22" s="1">
        <v>1.5</v>
      </c>
      <c r="F22" s="1">
        <v>3400</v>
      </c>
      <c r="G22" s="1">
        <v>10000</v>
      </c>
      <c r="H22" s="2">
        <f>(B22+D22)/(F22+G22)*1000</f>
        <v>3.9552238805970155</v>
      </c>
      <c r="I22" s="2">
        <f>(C22+E22)/(F22+G22)*1000</f>
        <v>1.9029850746268657</v>
      </c>
      <c r="J22" s="2">
        <f>(B22+C22+D22+E22)/(F22+(G22*2))*1000</f>
        <v>3.3547008547008548</v>
      </c>
    </row>
    <row r="23" spans="1:10" ht="15.75" x14ac:dyDescent="0.25">
      <c r="A23" s="10" t="s">
        <v>32</v>
      </c>
      <c r="B23" s="1">
        <v>275</v>
      </c>
      <c r="C23" s="1">
        <v>0</v>
      </c>
      <c r="D23" s="1">
        <v>0</v>
      </c>
      <c r="E23" s="1">
        <v>0</v>
      </c>
      <c r="F23" s="1">
        <v>65000</v>
      </c>
      <c r="G23" s="1">
        <v>7000</v>
      </c>
      <c r="H23" s="2">
        <f>(B23+D23)/(F23+G23)*1000</f>
        <v>3.8194444444444442</v>
      </c>
      <c r="I23" s="2">
        <f>(C23+E23)/(F23+G23)*1000</f>
        <v>0</v>
      </c>
      <c r="J23" s="2">
        <f>(B23+C23+D23+E23)/(F23+(G23))*1000</f>
        <v>3.8194444444444442</v>
      </c>
    </row>
    <row r="24" spans="1:10" ht="15.75" x14ac:dyDescent="0.25">
      <c r="A24" s="10" t="s">
        <v>35</v>
      </c>
      <c r="B24" s="1">
        <v>125</v>
      </c>
      <c r="C24" s="1">
        <v>0</v>
      </c>
      <c r="D24" s="1">
        <v>0</v>
      </c>
      <c r="E24" s="1">
        <v>0</v>
      </c>
      <c r="F24" s="1">
        <v>27000</v>
      </c>
      <c r="G24" s="1">
        <v>7000</v>
      </c>
      <c r="H24" s="2">
        <f>(B24+D24)/(F24+G24)*1000</f>
        <v>3.6764705882352939</v>
      </c>
      <c r="I24" s="2">
        <f>(C24+E24)/(F24+G24)*1000</f>
        <v>0</v>
      </c>
      <c r="J24" s="2">
        <f>(B24+C24+D24+E24)/(F24+(G24))*1000</f>
        <v>3.6764705882352939</v>
      </c>
    </row>
    <row r="25" spans="1:10" ht="15.75" x14ac:dyDescent="0.25">
      <c r="A25" s="8" t="s">
        <v>15</v>
      </c>
      <c r="B25" s="1">
        <v>70</v>
      </c>
      <c r="C25" s="1">
        <v>72</v>
      </c>
      <c r="D25" s="1">
        <v>6</v>
      </c>
      <c r="E25" s="1">
        <v>3</v>
      </c>
      <c r="F25" s="1">
        <v>5900</v>
      </c>
      <c r="G25" s="1">
        <v>15000</v>
      </c>
      <c r="H25" s="2">
        <f>(B25+D25)/(F25+G25)*1000</f>
        <v>3.6363636363636362</v>
      </c>
      <c r="I25" s="2">
        <f>(C25+E25)/(F25+G25)*1000</f>
        <v>3.5885167464114835</v>
      </c>
      <c r="J25" s="2">
        <f>(B25+C25+D25+E25)/(F25+(G25*2))*1000</f>
        <v>4.2061281337047358</v>
      </c>
    </row>
    <row r="26" spans="1:10" ht="15.75" x14ac:dyDescent="0.25">
      <c r="A26" s="6" t="s">
        <v>23</v>
      </c>
      <c r="B26" s="1">
        <v>36</v>
      </c>
      <c r="C26" s="1">
        <v>0</v>
      </c>
      <c r="D26" s="1">
        <v>0</v>
      </c>
      <c r="E26" s="1">
        <v>0</v>
      </c>
      <c r="F26" s="1">
        <v>10000</v>
      </c>
      <c r="G26" s="1">
        <v>0</v>
      </c>
      <c r="H26" s="2">
        <f>(B26+D26)/(F26+G26)*1000</f>
        <v>3.6</v>
      </c>
      <c r="I26" s="2">
        <f>(C26+E26)/(F26+G26)*1000</f>
        <v>0</v>
      </c>
      <c r="J26" s="2">
        <f>(B26+C26+D26+E26)/(F26+(G26*2))*1000</f>
        <v>3.6</v>
      </c>
    </row>
    <row r="27" spans="1:10" ht="15.75" x14ac:dyDescent="0.25">
      <c r="A27" s="11" t="s">
        <v>47</v>
      </c>
      <c r="B27" s="1">
        <v>0</v>
      </c>
      <c r="C27" s="1">
        <v>0</v>
      </c>
      <c r="D27" s="1">
        <v>5000000</v>
      </c>
      <c r="E27" s="1">
        <v>1000000</v>
      </c>
      <c r="F27" s="1">
        <v>0</v>
      </c>
      <c r="G27" s="1">
        <v>1396747800</v>
      </c>
      <c r="H27" s="2">
        <f>(B27+D27)/(F27+G27)*1000</f>
        <v>3.579744317478073</v>
      </c>
      <c r="I27" s="2">
        <f>(C27+E27)/(F27+G27)*1000</f>
        <v>0.7159488634956146</v>
      </c>
      <c r="J27" s="2">
        <f>(B27+C27+D27+E27)/(F27+(G27))*1000</f>
        <v>4.2956931809736876</v>
      </c>
    </row>
    <row r="28" spans="1:10" ht="15.75" x14ac:dyDescent="0.25">
      <c r="A28" s="6" t="s">
        <v>29</v>
      </c>
      <c r="B28" s="1">
        <v>48</v>
      </c>
      <c r="C28" s="1">
        <v>0</v>
      </c>
      <c r="D28" s="1">
        <v>0</v>
      </c>
      <c r="E28" s="1">
        <v>0</v>
      </c>
      <c r="F28" s="1">
        <v>14000</v>
      </c>
      <c r="G28" s="1">
        <v>0</v>
      </c>
      <c r="H28" s="2">
        <f>(B28+D28)/(F28+G28)*1000</f>
        <v>3.4285714285714284</v>
      </c>
      <c r="I28" s="2">
        <f>(C28+E28)/(F28+G28)*1000</f>
        <v>0</v>
      </c>
      <c r="J28" s="2">
        <f>(B28+C28+D28+E28)/(F28+(G28*2))*1000</f>
        <v>3.4285714285714284</v>
      </c>
    </row>
    <row r="29" spans="1:10" ht="15.75" x14ac:dyDescent="0.25">
      <c r="A29" s="9" t="s">
        <v>4</v>
      </c>
      <c r="B29" s="1">
        <v>40</v>
      </c>
      <c r="C29" s="1">
        <v>12</v>
      </c>
      <c r="D29" s="1">
        <v>3</v>
      </c>
      <c r="E29" s="1">
        <v>1.5</v>
      </c>
      <c r="F29" s="1">
        <v>3200</v>
      </c>
      <c r="G29" s="1">
        <v>10000</v>
      </c>
      <c r="H29" s="2">
        <f>(B29+D29)/(F29+G29)*1000</f>
        <v>3.2575757575757578</v>
      </c>
      <c r="I29" s="2">
        <f>(C29+E29)/(F29+G29)*1000</f>
        <v>1.0227272727272727</v>
      </c>
      <c r="J29" s="2">
        <f>(B29+C29+D29+E29)/(F29+(G29*2))*1000</f>
        <v>2.4353448275862069</v>
      </c>
    </row>
    <row r="30" spans="1:10" ht="15.75" x14ac:dyDescent="0.25">
      <c r="A30" s="6" t="s">
        <v>24</v>
      </c>
      <c r="B30" s="1">
        <v>44</v>
      </c>
      <c r="C30" s="1">
        <v>0</v>
      </c>
      <c r="D30" s="1">
        <v>0</v>
      </c>
      <c r="E30" s="1">
        <v>0</v>
      </c>
      <c r="F30" s="1">
        <v>14000</v>
      </c>
      <c r="G30" s="1">
        <v>0</v>
      </c>
      <c r="H30" s="2">
        <f>(B30+D30)/(F30+G30)*1000</f>
        <v>3.1428571428571428</v>
      </c>
      <c r="I30" s="2">
        <f>(C30+E30)/(F30+G30)*1000</f>
        <v>0</v>
      </c>
      <c r="J30" s="2">
        <f>(B30+C30+D30+E30)/(F30+(G30*2))*1000</f>
        <v>3.1428571428571428</v>
      </c>
    </row>
    <row r="31" spans="1:10" ht="15.75" x14ac:dyDescent="0.25">
      <c r="A31" s="9" t="s">
        <v>5</v>
      </c>
      <c r="B31" s="1">
        <v>35</v>
      </c>
      <c r="C31" s="1">
        <v>12</v>
      </c>
      <c r="D31" s="1">
        <v>3</v>
      </c>
      <c r="E31" s="1">
        <v>1.5</v>
      </c>
      <c r="F31" s="1">
        <v>2500</v>
      </c>
      <c r="G31" s="1">
        <v>10000</v>
      </c>
      <c r="H31" s="2">
        <f>(B31+D31)/(F31+G31)*1000</f>
        <v>3.04</v>
      </c>
      <c r="I31" s="2">
        <f>(C31+E31)/(F31+G31)*1000</f>
        <v>1.08</v>
      </c>
      <c r="J31" s="2">
        <f>(B31+C31+D31+E31)/(F31+(G31*2))*1000</f>
        <v>2.2888888888888888</v>
      </c>
    </row>
    <row r="32" spans="1:10" ht="15.75" x14ac:dyDescent="0.25">
      <c r="A32" s="10" t="s">
        <v>31</v>
      </c>
      <c r="B32" s="1">
        <v>320</v>
      </c>
      <c r="C32" s="1">
        <v>0</v>
      </c>
      <c r="D32" s="1">
        <v>0</v>
      </c>
      <c r="E32" s="1">
        <v>0</v>
      </c>
      <c r="F32" s="1">
        <v>100000</v>
      </c>
      <c r="G32" s="1">
        <v>7000</v>
      </c>
      <c r="H32" s="2">
        <f>(B32+D32)/(F32+G32)*1000</f>
        <v>2.9906542056074765</v>
      </c>
      <c r="I32" s="2">
        <f>(C32+E32)/(F32+G32)*1000</f>
        <v>0</v>
      </c>
      <c r="J32" s="2">
        <f>(B32+C32+D32+E32)/(F32+(G32))*1000</f>
        <v>2.9906542056074765</v>
      </c>
    </row>
    <row r="33" spans="1:10" ht="15.75" x14ac:dyDescent="0.25">
      <c r="A33" s="8" t="s">
        <v>16</v>
      </c>
      <c r="B33" s="1">
        <v>48</v>
      </c>
      <c r="C33" s="1">
        <v>28</v>
      </c>
      <c r="D33" s="1">
        <v>6</v>
      </c>
      <c r="E33" s="1">
        <v>3</v>
      </c>
      <c r="F33" s="1">
        <v>4500</v>
      </c>
      <c r="G33" s="1">
        <v>15000</v>
      </c>
      <c r="H33" s="2">
        <f>(B33+D33)/(F33+G33)*1000</f>
        <v>2.7692307692307692</v>
      </c>
      <c r="I33" s="2">
        <f>(C33+E33)/(F33+G33)*1000</f>
        <v>1.5897435897435896</v>
      </c>
      <c r="J33" s="2">
        <f>(B33+C33+D33+E33)/(F33+(G33*2))*1000</f>
        <v>2.4637681159420288</v>
      </c>
    </row>
    <row r="34" spans="1:10" ht="15.75" x14ac:dyDescent="0.25">
      <c r="A34" s="10" t="s">
        <v>39</v>
      </c>
      <c r="B34" s="1">
        <v>75</v>
      </c>
      <c r="C34" s="1">
        <v>0</v>
      </c>
      <c r="D34" s="1">
        <v>0</v>
      </c>
      <c r="E34" s="1">
        <v>0</v>
      </c>
      <c r="F34" s="1">
        <v>21000</v>
      </c>
      <c r="G34" s="1">
        <v>7000</v>
      </c>
      <c r="H34" s="2">
        <f>(B34+D34)/(F34+G34)*1000</f>
        <v>2.6785714285714284</v>
      </c>
      <c r="I34" s="2">
        <f>(C34+E34)/(F34+G34)*1000</f>
        <v>0</v>
      </c>
      <c r="J34" s="2">
        <f>(B34+C34+D34+E34)/(F34+(G34))*1000</f>
        <v>2.6785714285714284</v>
      </c>
    </row>
    <row r="35" spans="1:10" ht="15.75" x14ac:dyDescent="0.25">
      <c r="A35" s="10" t="s">
        <v>40</v>
      </c>
      <c r="B35" s="1">
        <v>40</v>
      </c>
      <c r="C35" s="1">
        <v>0</v>
      </c>
      <c r="D35" s="1">
        <v>0</v>
      </c>
      <c r="E35" s="1">
        <v>0</v>
      </c>
      <c r="F35" s="1">
        <v>8200</v>
      </c>
      <c r="G35" s="1">
        <v>7000</v>
      </c>
      <c r="H35" s="2">
        <f>(B35+D35)/(F35+G35)*1000</f>
        <v>2.6315789473684208</v>
      </c>
      <c r="I35" s="2">
        <f>(C35+E35)/(F35+G35)*1000</f>
        <v>0</v>
      </c>
      <c r="J35" s="2">
        <f>(B35+C35+D35+E35)/(F35+(G35))*1000</f>
        <v>2.6315789473684208</v>
      </c>
    </row>
    <row r="36" spans="1:10" ht="15.75" x14ac:dyDescent="0.25">
      <c r="A36" s="10" t="s">
        <v>33</v>
      </c>
      <c r="B36" s="1">
        <v>310</v>
      </c>
      <c r="C36" s="1">
        <v>0</v>
      </c>
      <c r="D36" s="1">
        <v>0</v>
      </c>
      <c r="E36" s="1">
        <v>0</v>
      </c>
      <c r="F36" s="1">
        <v>112000</v>
      </c>
      <c r="G36" s="1">
        <v>7000</v>
      </c>
      <c r="H36" s="2">
        <f>(B36+D36)/(F36+G36)*1000</f>
        <v>2.6050420168067228</v>
      </c>
      <c r="I36" s="2">
        <f>(C36+E36)/(F36+G36)*1000</f>
        <v>0</v>
      </c>
      <c r="J36" s="2">
        <f>(B36+C36+D36+E36)/(F36+(G36))*1000</f>
        <v>2.6050420168067228</v>
      </c>
    </row>
    <row r="37" spans="1:10" ht="15.75" x14ac:dyDescent="0.25">
      <c r="A37" s="10" t="s">
        <v>36</v>
      </c>
      <c r="B37" s="1">
        <v>105</v>
      </c>
      <c r="C37" s="1">
        <v>0</v>
      </c>
      <c r="D37" s="1">
        <v>0</v>
      </c>
      <c r="E37" s="1">
        <v>0</v>
      </c>
      <c r="F37" s="1">
        <v>43000</v>
      </c>
      <c r="G37" s="1">
        <v>7000</v>
      </c>
      <c r="H37" s="2">
        <f>(B37+D37)/(F37+G37)*1000</f>
        <v>2.1</v>
      </c>
      <c r="I37" s="2">
        <f>(C37+E37)/(F37+G37)*1000</f>
        <v>0</v>
      </c>
      <c r="J37" s="2">
        <f>(B37+C37+D37+E37)/(F37+(G37))*1000</f>
        <v>2.1</v>
      </c>
    </row>
    <row r="38" spans="1:10" ht="15.75" x14ac:dyDescent="0.25">
      <c r="A38" s="10" t="s">
        <v>43</v>
      </c>
      <c r="B38" s="1">
        <v>30</v>
      </c>
      <c r="C38" s="1">
        <v>0</v>
      </c>
      <c r="D38" s="1">
        <v>0</v>
      </c>
      <c r="E38" s="1">
        <v>0</v>
      </c>
      <c r="F38" s="1">
        <v>7300</v>
      </c>
      <c r="G38" s="1">
        <v>7000</v>
      </c>
      <c r="H38" s="2">
        <f>(B38+D38)/(F38+G38)*1000</f>
        <v>2.0979020979020979</v>
      </c>
      <c r="I38" s="2">
        <f>(C38+E38)/(F38+G38)*1000</f>
        <v>0</v>
      </c>
      <c r="J38" s="2">
        <f>(B38+C38+D38+E38)/(F38+(G38))*1000</f>
        <v>2.0979020979020979</v>
      </c>
    </row>
    <row r="39" spans="1:10" ht="15.75" x14ac:dyDescent="0.25">
      <c r="A39" s="10" t="s">
        <v>41</v>
      </c>
      <c r="B39" s="1">
        <v>30</v>
      </c>
      <c r="C39" s="1">
        <v>0</v>
      </c>
      <c r="D39" s="1">
        <v>0</v>
      </c>
      <c r="E39" s="1">
        <v>0</v>
      </c>
      <c r="F39" s="1">
        <v>7750</v>
      </c>
      <c r="G39" s="1">
        <v>7000</v>
      </c>
      <c r="H39" s="2">
        <f>(B39+D39)/(F39+G39)*1000</f>
        <v>2.0338983050847457</v>
      </c>
      <c r="I39" s="2">
        <f>(C39+E39)/(F39+G39)*1000</f>
        <v>0</v>
      </c>
      <c r="J39" s="2">
        <f>(B39+C39+D39+E39)/(F39+(G39))*1000</f>
        <v>2.0338983050847457</v>
      </c>
    </row>
    <row r="40" spans="1:10" ht="15.75" x14ac:dyDescent="0.25">
      <c r="A40" s="8" t="s">
        <v>12</v>
      </c>
      <c r="B40" s="1">
        <v>30</v>
      </c>
      <c r="C40" s="1">
        <v>24</v>
      </c>
      <c r="D40" s="1">
        <v>6</v>
      </c>
      <c r="E40" s="1">
        <v>3</v>
      </c>
      <c r="F40" s="1">
        <v>2700</v>
      </c>
      <c r="G40" s="1">
        <v>15000</v>
      </c>
      <c r="H40" s="2">
        <f>(B40+D40)/(F40+G40)*1000</f>
        <v>2.0338983050847457</v>
      </c>
      <c r="I40" s="2">
        <f>(C40+E40)/(F40+G40)*1000</f>
        <v>1.5254237288135593</v>
      </c>
      <c r="J40" s="2">
        <f>(B40+C40+D40+E40)/(F40+(G40*2))*1000</f>
        <v>1.926605504587156</v>
      </c>
    </row>
    <row r="41" spans="1:10" ht="15.75" x14ac:dyDescent="0.25">
      <c r="A41" s="11" t="s">
        <v>44</v>
      </c>
      <c r="B41" s="1">
        <v>0</v>
      </c>
      <c r="C41" s="1">
        <v>0</v>
      </c>
      <c r="D41" s="1">
        <v>30</v>
      </c>
      <c r="E41" s="1">
        <v>30</v>
      </c>
      <c r="F41" s="1">
        <v>0</v>
      </c>
      <c r="G41" s="1">
        <v>15000</v>
      </c>
      <c r="H41" s="2">
        <f>(B41+D41)/(F41+G41)*1000</f>
        <v>2</v>
      </c>
      <c r="I41" s="2">
        <f>(C41+E41)/(F41+G41)*1000</f>
        <v>2</v>
      </c>
      <c r="J41" s="2">
        <f>(B41+C41+D41+E41)/(F41+(G41))*1000</f>
        <v>4</v>
      </c>
    </row>
    <row r="42" spans="1:10" ht="15.75" x14ac:dyDescent="0.25">
      <c r="A42" s="10" t="s">
        <v>37</v>
      </c>
      <c r="B42" s="1">
        <v>75</v>
      </c>
      <c r="C42" s="1">
        <v>0</v>
      </c>
      <c r="D42" s="1">
        <v>0</v>
      </c>
      <c r="E42" s="1">
        <v>0</v>
      </c>
      <c r="F42" s="1">
        <v>32000</v>
      </c>
      <c r="G42" s="1">
        <v>7000</v>
      </c>
      <c r="H42" s="2">
        <f>(B42+D42)/(F42+G42)*1000</f>
        <v>1.9230769230769231</v>
      </c>
      <c r="I42" s="2">
        <f>(C42+E42)/(F42+G42)*1000</f>
        <v>0</v>
      </c>
      <c r="J42" s="2">
        <f>(B42+C42+D42+E42)/(F42+(G42))*1000</f>
        <v>1.9230769230769231</v>
      </c>
    </row>
    <row r="43" spans="1:10" ht="15.75" x14ac:dyDescent="0.25">
      <c r="A43" s="10" t="s">
        <v>42</v>
      </c>
      <c r="B43" s="1">
        <v>30</v>
      </c>
      <c r="C43" s="1">
        <v>0</v>
      </c>
      <c r="D43" s="1">
        <v>0</v>
      </c>
      <c r="E43" s="1">
        <v>0</v>
      </c>
      <c r="F43" s="1">
        <v>11000</v>
      </c>
      <c r="G43" s="1">
        <v>7000</v>
      </c>
      <c r="H43" s="2">
        <f>(B43+D43)/(F43+G43)*1000</f>
        <v>1.6666666666666667</v>
      </c>
      <c r="I43" s="2">
        <f>(C43+E43)/(F43+G43)*1000</f>
        <v>0</v>
      </c>
      <c r="J43" s="2">
        <f>(B43+C43+D43+E43)/(F43+(G43))*1000</f>
        <v>1.6666666666666667</v>
      </c>
    </row>
    <row r="44" spans="1:10" ht="15.75" x14ac:dyDescent="0.25">
      <c r="A44" s="9" t="s">
        <v>0</v>
      </c>
      <c r="B44" s="1">
        <v>20</v>
      </c>
      <c r="C44" s="1">
        <v>8</v>
      </c>
      <c r="D44" s="1">
        <v>6</v>
      </c>
      <c r="E44" s="1">
        <v>3</v>
      </c>
      <c r="F44" s="1">
        <v>2000</v>
      </c>
      <c r="G44" s="1">
        <v>15000</v>
      </c>
      <c r="H44" s="2">
        <f>(B44+D44)/(F44+G44)*1000</f>
        <v>1.5294117647058825</v>
      </c>
      <c r="I44" s="2">
        <f>(C44+E44)/(F44+G44)*1000</f>
        <v>0.6470588235294118</v>
      </c>
      <c r="J44" s="2">
        <f>(B44+C44+D44+E44)/(F44+(G44*2))*1000</f>
        <v>1.15625</v>
      </c>
    </row>
    <row r="45" spans="1:10" ht="15.75" x14ac:dyDescent="0.25">
      <c r="A45" s="11" t="s">
        <v>46</v>
      </c>
      <c r="B45" s="1">
        <v>0</v>
      </c>
      <c r="C45" s="1">
        <v>0</v>
      </c>
      <c r="D45" s="1">
        <v>7.5</v>
      </c>
      <c r="E45" s="1">
        <v>7.5</v>
      </c>
      <c r="F45" s="1">
        <v>0</v>
      </c>
      <c r="G45" s="1">
        <v>5000</v>
      </c>
      <c r="H45" s="2">
        <f>(B45+D45)/(F45+G45)*1000</f>
        <v>1.5</v>
      </c>
      <c r="I45" s="2">
        <f>(C45+E45)/(F45+G45)*1000</f>
        <v>1.5</v>
      </c>
      <c r="J45" s="2">
        <f>(B45+C45+D45+E45)/(F45+(G45))*1000</f>
        <v>3</v>
      </c>
    </row>
    <row r="46" spans="1:10" ht="15.75" x14ac:dyDescent="0.25">
      <c r="A46" s="8" t="s">
        <v>18</v>
      </c>
      <c r="B46" s="1">
        <v>10</v>
      </c>
      <c r="C46" s="1">
        <v>8</v>
      </c>
      <c r="D46" s="1">
        <v>3</v>
      </c>
      <c r="E46" s="1">
        <v>1.5</v>
      </c>
      <c r="F46" s="1">
        <v>500</v>
      </c>
      <c r="G46" s="1">
        <v>10000</v>
      </c>
      <c r="H46" s="2">
        <f>(B46+D46)/(F46+G46)*1000</f>
        <v>1.2380952380952379</v>
      </c>
      <c r="I46" s="2">
        <f>(C46+E46)/(F46+G46)*1000</f>
        <v>0.90476190476190477</v>
      </c>
      <c r="J46" s="2">
        <f>(B46+C46+D46+E46)/(F46+(G46*2))*1000</f>
        <v>1.0975609756097562</v>
      </c>
    </row>
    <row r="47" spans="1:10" ht="15.75" x14ac:dyDescent="0.25">
      <c r="A47" s="11" t="s">
        <v>45</v>
      </c>
      <c r="B47" s="1">
        <v>0</v>
      </c>
      <c r="C47" s="1">
        <v>0</v>
      </c>
      <c r="D47" s="1">
        <v>30</v>
      </c>
      <c r="E47" s="1">
        <v>30</v>
      </c>
      <c r="F47" s="1">
        <v>0</v>
      </c>
      <c r="G47" s="1">
        <v>30000</v>
      </c>
      <c r="H47" s="2">
        <f>(B47+D47)/(F47+G47)*1000</f>
        <v>1</v>
      </c>
      <c r="I47" s="2">
        <f>(C47+E47)/(F47+G47)*1000</f>
        <v>1</v>
      </c>
      <c r="J47" s="2">
        <f>(B47+C47+D47+E47)/(F47+(G47))*1000</f>
        <v>2</v>
      </c>
    </row>
    <row r="48" spans="1:10" ht="15.75" x14ac:dyDescent="0.25">
      <c r="A48" s="15" t="s">
        <v>66</v>
      </c>
      <c r="B48" s="13">
        <v>0</v>
      </c>
      <c r="C48" s="1">
        <v>1000000</v>
      </c>
      <c r="D48" s="13">
        <v>0</v>
      </c>
      <c r="E48" s="13">
        <v>0</v>
      </c>
      <c r="F48" s="1">
        <v>32800000</v>
      </c>
      <c r="G48" s="13">
        <v>0</v>
      </c>
      <c r="H48" s="14">
        <f>(B48+D48)/(F48+G48)*1000</f>
        <v>0</v>
      </c>
      <c r="I48" s="14">
        <f>(C48+E48)/(F48+G48)*1000</f>
        <v>30.487804878048781</v>
      </c>
      <c r="J48" s="14">
        <f>(B48+C48+D48+E48)/(F48+(G48*2))*1000</f>
        <v>30.487804878048781</v>
      </c>
    </row>
    <row r="49" spans="1:10" ht="15.75" x14ac:dyDescent="0.25">
      <c r="A49" s="15" t="s">
        <v>67</v>
      </c>
      <c r="B49" s="13">
        <v>0</v>
      </c>
      <c r="C49" s="1">
        <v>3000000</v>
      </c>
      <c r="D49" s="13">
        <v>0</v>
      </c>
      <c r="E49" s="13">
        <v>0</v>
      </c>
      <c r="F49" s="1">
        <v>98410000</v>
      </c>
      <c r="G49" s="13">
        <v>0</v>
      </c>
      <c r="H49" s="14">
        <f>(B49+D49)/(F49+G49)*1000</f>
        <v>0</v>
      </c>
      <c r="I49" s="14">
        <f>(C49+E49)/(F49+G49)*1000</f>
        <v>30.484706838735899</v>
      </c>
      <c r="J49" s="14">
        <f>(B49+C49+D49+E49)/(F49+(G49*2))*1000</f>
        <v>30.484706838735899</v>
      </c>
    </row>
    <row r="50" spans="1:10" ht="15.75" x14ac:dyDescent="0.25">
      <c r="A50" s="15" t="s">
        <v>48</v>
      </c>
      <c r="B50" s="13">
        <v>0</v>
      </c>
      <c r="C50" s="1">
        <v>6000000</v>
      </c>
      <c r="D50" s="13">
        <v>0</v>
      </c>
      <c r="E50" s="13">
        <v>0</v>
      </c>
      <c r="F50" s="1">
        <v>295240000</v>
      </c>
      <c r="G50" s="13">
        <v>0</v>
      </c>
      <c r="H50" s="14">
        <f>(B50+D50)/(F50+G50)*1000</f>
        <v>0</v>
      </c>
      <c r="I50" s="14">
        <f>(C50+E50)/(F50+G50)*1000</f>
        <v>20.322449532583661</v>
      </c>
      <c r="J50" s="14">
        <f>(B50+C50+D50+E50)/(F50+(G50*2))*1000</f>
        <v>20.322449532583661</v>
      </c>
    </row>
    <row r="51" spans="1:10" ht="15.75" x14ac:dyDescent="0.25">
      <c r="A51" s="12" t="s">
        <v>63</v>
      </c>
      <c r="B51" s="13">
        <v>0</v>
      </c>
      <c r="C51" s="13">
        <v>24</v>
      </c>
      <c r="D51" s="13">
        <v>0</v>
      </c>
      <c r="E51" s="13">
        <v>0</v>
      </c>
      <c r="F51" s="13">
        <v>2000</v>
      </c>
      <c r="G51" s="13">
        <v>0</v>
      </c>
      <c r="H51" s="14">
        <f>(B51+D51)/(F51+G51)*1000</f>
        <v>0</v>
      </c>
      <c r="I51" s="14">
        <f>(C51+E51)/(F51+G51)*1000</f>
        <v>12</v>
      </c>
      <c r="J51" s="14">
        <f>(B51+C51+D51+E51)/(F51+(G51*2))*1000</f>
        <v>12</v>
      </c>
    </row>
    <row r="52" spans="1:10" ht="15.75" x14ac:dyDescent="0.25">
      <c r="A52" s="12" t="s">
        <v>65</v>
      </c>
      <c r="B52" s="13">
        <v>0</v>
      </c>
      <c r="C52" s="13">
        <v>32</v>
      </c>
      <c r="D52" s="13">
        <v>0</v>
      </c>
      <c r="E52" s="13">
        <v>0</v>
      </c>
      <c r="F52" s="13">
        <v>3000</v>
      </c>
      <c r="G52" s="13">
        <v>0</v>
      </c>
      <c r="H52" s="14">
        <f>(B52+D52)/(F52+G52)*1000</f>
        <v>0</v>
      </c>
      <c r="I52" s="14">
        <f>(C52+E52)/(F52+G52)*1000</f>
        <v>10.666666666666666</v>
      </c>
      <c r="J52" s="14">
        <f>(B52+C52+D52+E52)/(F52+(G52*2))*1000</f>
        <v>10.666666666666666</v>
      </c>
    </row>
    <row r="53" spans="1:10" ht="15.75" x14ac:dyDescent="0.25">
      <c r="A53" s="12" t="s">
        <v>57</v>
      </c>
      <c r="B53" s="13">
        <v>0</v>
      </c>
      <c r="C53" s="13">
        <v>28</v>
      </c>
      <c r="D53" s="13">
        <v>0</v>
      </c>
      <c r="E53" s="13">
        <v>0</v>
      </c>
      <c r="F53" s="13">
        <v>2900</v>
      </c>
      <c r="G53" s="13">
        <v>0</v>
      </c>
      <c r="H53" s="14">
        <f>(B53+D53)/(F53+G53)*1000</f>
        <v>0</v>
      </c>
      <c r="I53" s="14">
        <f>(C53+E53)/(F53+G53)*1000</f>
        <v>9.6551724137931032</v>
      </c>
      <c r="J53" s="14">
        <f>(B53+C53+D53+E53)/(F53+(G53*2))*1000</f>
        <v>9.6551724137931032</v>
      </c>
    </row>
    <row r="54" spans="1:10" ht="15.75" x14ac:dyDescent="0.25">
      <c r="A54" s="12" t="s">
        <v>60</v>
      </c>
      <c r="B54" s="13">
        <v>0</v>
      </c>
      <c r="C54" s="13">
        <v>40</v>
      </c>
      <c r="D54" s="13">
        <v>0</v>
      </c>
      <c r="E54" s="13">
        <v>0</v>
      </c>
      <c r="F54" s="13">
        <v>5000</v>
      </c>
      <c r="G54" s="13">
        <v>0</v>
      </c>
      <c r="H54" s="14">
        <f>(B54+D54)/(F54+G54)*1000</f>
        <v>0</v>
      </c>
      <c r="I54" s="14">
        <f>(C54+E54)/(F54+G54)*1000</f>
        <v>8</v>
      </c>
      <c r="J54" s="14">
        <f>(B54+C54+D54+E54)/(F54+(G54*2))*1000</f>
        <v>8</v>
      </c>
    </row>
    <row r="55" spans="1:10" ht="15.75" x14ac:dyDescent="0.25">
      <c r="A55" s="12" t="s">
        <v>61</v>
      </c>
      <c r="B55" s="13">
        <v>0</v>
      </c>
      <c r="C55" s="13">
        <v>28</v>
      </c>
      <c r="D55" s="13">
        <v>0</v>
      </c>
      <c r="E55" s="13">
        <v>0</v>
      </c>
      <c r="F55" s="13">
        <v>3500</v>
      </c>
      <c r="G55" s="13">
        <v>0</v>
      </c>
      <c r="H55" s="14">
        <f>(B55+D55)/(F55+G55)*1000</f>
        <v>0</v>
      </c>
      <c r="I55" s="14">
        <f>(C55+E55)/(F55+G55)*1000</f>
        <v>8</v>
      </c>
      <c r="J55" s="14">
        <f>(B55+C55+D55+E55)/(F55+(G55*2))*1000</f>
        <v>8</v>
      </c>
    </row>
    <row r="56" spans="1:10" ht="15.75" x14ac:dyDescent="0.25">
      <c r="A56" s="12" t="s">
        <v>64</v>
      </c>
      <c r="B56" s="13">
        <v>0</v>
      </c>
      <c r="C56" s="13">
        <v>40</v>
      </c>
      <c r="D56" s="13">
        <v>0</v>
      </c>
      <c r="E56" s="13">
        <v>0</v>
      </c>
      <c r="F56" s="13">
        <v>5000</v>
      </c>
      <c r="G56" s="13">
        <v>0</v>
      </c>
      <c r="H56" s="14">
        <f>(B56+D56)/(F56+G56)*1000</f>
        <v>0</v>
      </c>
      <c r="I56" s="14">
        <f>(C56+E56)/(F56+G56)*1000</f>
        <v>8</v>
      </c>
      <c r="J56" s="14">
        <f>(B56+C56+D56+E56)/(F56+(G56*2))*1000</f>
        <v>8</v>
      </c>
    </row>
    <row r="57" spans="1:10" ht="15.75" x14ac:dyDescent="0.25">
      <c r="A57" s="12" t="s">
        <v>58</v>
      </c>
      <c r="B57" s="13">
        <v>0</v>
      </c>
      <c r="C57" s="13">
        <v>36</v>
      </c>
      <c r="D57" s="13">
        <v>0</v>
      </c>
      <c r="E57" s="13">
        <v>0</v>
      </c>
      <c r="F57" s="13">
        <v>5000</v>
      </c>
      <c r="G57" s="13">
        <v>0</v>
      </c>
      <c r="H57" s="14">
        <f>(B57+D57)/(F57+G57)*1000</f>
        <v>0</v>
      </c>
      <c r="I57" s="14">
        <f>(C57+E57)/(F57+G57)*1000</f>
        <v>7.2</v>
      </c>
      <c r="J57" s="14">
        <f>(B57+C57+D57+E57)/(F57+(G57*2))*1000</f>
        <v>7.2</v>
      </c>
    </row>
    <row r="58" spans="1:10" ht="15.75" x14ac:dyDescent="0.25">
      <c r="A58" s="12" t="s">
        <v>62</v>
      </c>
      <c r="B58" s="13">
        <v>0</v>
      </c>
      <c r="C58" s="13">
        <v>48</v>
      </c>
      <c r="D58" s="13">
        <v>0</v>
      </c>
      <c r="E58" s="13">
        <v>0</v>
      </c>
      <c r="F58" s="13">
        <v>7000</v>
      </c>
      <c r="G58" s="13">
        <v>0</v>
      </c>
      <c r="H58" s="14">
        <f>(B58+D58)/(F58+G58)*1000</f>
        <v>0</v>
      </c>
      <c r="I58" s="14">
        <f>(C58+E58)/(F58+G58)*1000</f>
        <v>6.8571428571428568</v>
      </c>
      <c r="J58" s="14">
        <f>(B58+C58+D58+E58)/(F58+(G58*2))*1000</f>
        <v>6.8571428571428568</v>
      </c>
    </row>
    <row r="59" spans="1:10" ht="15.75" x14ac:dyDescent="0.25">
      <c r="A59" s="12" t="s">
        <v>59</v>
      </c>
      <c r="B59" s="13">
        <v>0</v>
      </c>
      <c r="C59" s="13">
        <v>44</v>
      </c>
      <c r="D59" s="13">
        <v>0</v>
      </c>
      <c r="E59" s="13">
        <v>0</v>
      </c>
      <c r="F59" s="13">
        <v>7000</v>
      </c>
      <c r="G59" s="13">
        <v>0</v>
      </c>
      <c r="H59" s="14">
        <f>(B59+D59)/(F59+G59)*1000</f>
        <v>0</v>
      </c>
      <c r="I59" s="14">
        <f>(C59+E59)/(F59+G59)*1000</f>
        <v>6.2857142857142856</v>
      </c>
      <c r="J59" s="14">
        <f>(B59+C59+D59+E59)/(F59+(G59*2))*1000</f>
        <v>6.2857142857142856</v>
      </c>
    </row>
    <row r="60" spans="1:10" ht="15.75" x14ac:dyDescent="0.25">
      <c r="A60" s="15" t="s">
        <v>68</v>
      </c>
      <c r="B60" s="13">
        <v>0</v>
      </c>
      <c r="C60" s="1">
        <v>10001800</v>
      </c>
      <c r="D60" s="13">
        <v>0</v>
      </c>
      <c r="E60" s="13">
        <v>0</v>
      </c>
      <c r="F60" s="1">
        <v>1605960000</v>
      </c>
      <c r="G60" s="13">
        <v>0</v>
      </c>
      <c r="H60" s="14">
        <f>(B60+D60)/(F60+G60)*1000</f>
        <v>0</v>
      </c>
      <c r="I60" s="14">
        <f>(C60+E60)/(F60+G60)*1000</f>
        <v>6.2279259757403675</v>
      </c>
      <c r="J60" s="14">
        <f>(B60+C60+D60+E60)/(F60+(G60*2))*1000</f>
        <v>6.2279259757403675</v>
      </c>
    </row>
    <row r="61" spans="1:10" ht="15.75" x14ac:dyDescent="0.25">
      <c r="A61" s="15" t="s">
        <v>70</v>
      </c>
      <c r="B61" s="1">
        <v>0</v>
      </c>
      <c r="C61" s="1">
        <v>7000000</v>
      </c>
      <c r="D61" s="1">
        <v>0</v>
      </c>
      <c r="E61" s="1">
        <v>0</v>
      </c>
      <c r="F61" s="1">
        <v>1300250000</v>
      </c>
      <c r="G61" s="1">
        <v>0</v>
      </c>
      <c r="H61" s="14">
        <f>(B61+D61)/(F61+G61)*1000</f>
        <v>0</v>
      </c>
      <c r="I61" s="14">
        <f>(C61+E61)/(F61+G61)*1000</f>
        <v>5.3835800807537009</v>
      </c>
      <c r="J61" s="14">
        <f>(B61+C61+D61+E61)/(F61+(G61*2))*1000</f>
        <v>5.3835800807537009</v>
      </c>
    </row>
    <row r="62" spans="1:10" ht="15.75" x14ac:dyDescent="0.25">
      <c r="A62" s="15" t="s">
        <v>69</v>
      </c>
      <c r="B62" s="1">
        <v>0</v>
      </c>
      <c r="C62" s="1">
        <v>100000</v>
      </c>
      <c r="D62" s="1">
        <v>0</v>
      </c>
      <c r="E62" s="1">
        <v>0</v>
      </c>
      <c r="F62" s="1">
        <v>40000000</v>
      </c>
      <c r="G62" s="1">
        <v>0</v>
      </c>
      <c r="H62" s="14">
        <f>(B62+D62)/(F62+G62)*1000</f>
        <v>0</v>
      </c>
      <c r="I62" s="14">
        <f>(C62+E62)/(F62+G62)*1000</f>
        <v>2.5</v>
      </c>
      <c r="J62" s="14">
        <f>(B62+C62+D62+E62)/(F62+(G62*2))*1000</f>
        <v>2.5</v>
      </c>
    </row>
    <row r="65" spans="1:1" ht="15.75" x14ac:dyDescent="0.25">
      <c r="A65" s="4" t="s">
        <v>78</v>
      </c>
    </row>
    <row r="66" spans="1:1" x14ac:dyDescent="0.25">
      <c r="A66" s="15" t="s">
        <v>72</v>
      </c>
    </row>
    <row r="67" spans="1:1" x14ac:dyDescent="0.25">
      <c r="A67" s="12" t="s">
        <v>71</v>
      </c>
    </row>
    <row r="68" spans="1:1" x14ac:dyDescent="0.25">
      <c r="A68" s="6" t="s">
        <v>74</v>
      </c>
    </row>
    <row r="69" spans="1:1" x14ac:dyDescent="0.25">
      <c r="A69" s="11" t="s">
        <v>73</v>
      </c>
    </row>
    <row r="70" spans="1:1" x14ac:dyDescent="0.25">
      <c r="A70" s="8" t="s">
        <v>75</v>
      </c>
    </row>
    <row r="71" spans="1:1" x14ac:dyDescent="0.25">
      <c r="A71" s="9" t="s">
        <v>77</v>
      </c>
    </row>
    <row r="72" spans="1:1" x14ac:dyDescent="0.25">
      <c r="A72" s="10" t="s">
        <v>76</v>
      </c>
    </row>
  </sheetData>
  <sortState ref="A2:J72">
    <sortCondition descending="1" ref="H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9" workbookViewId="0">
      <selection activeCell="K8" sqref="K8"/>
    </sheetView>
  </sheetViews>
  <sheetFormatPr baseColWidth="10" defaultRowHeight="15" x14ac:dyDescent="0.25"/>
  <cols>
    <col min="1" max="1" width="20.85546875" customWidth="1"/>
    <col min="2" max="3" width="13.7109375" customWidth="1"/>
    <col min="4" max="5" width="10.7109375" customWidth="1"/>
    <col min="6" max="6" width="19.140625" customWidth="1"/>
    <col min="7" max="7" width="16.140625" customWidth="1"/>
    <col min="8" max="9" width="15.28515625" customWidth="1"/>
    <col min="10" max="10" width="19.5703125" customWidth="1"/>
  </cols>
  <sheetData>
    <row r="1" spans="1:10" ht="15.75" x14ac:dyDescent="0.25">
      <c r="A1" s="4" t="s">
        <v>10</v>
      </c>
      <c r="B1" s="4" t="s">
        <v>52</v>
      </c>
      <c r="C1" s="4" t="s">
        <v>53</v>
      </c>
      <c r="D1" s="4" t="s">
        <v>11</v>
      </c>
      <c r="E1" s="4" t="s">
        <v>54</v>
      </c>
      <c r="F1" s="4" t="s">
        <v>49</v>
      </c>
      <c r="G1" s="4" t="s">
        <v>50</v>
      </c>
      <c r="H1" s="4" t="s">
        <v>55</v>
      </c>
      <c r="I1" s="5" t="s">
        <v>56</v>
      </c>
      <c r="J1" s="4" t="s">
        <v>51</v>
      </c>
    </row>
    <row r="2" spans="1:10" ht="15.75" x14ac:dyDescent="0.25">
      <c r="A2" s="15" t="s">
        <v>66</v>
      </c>
      <c r="B2" s="13">
        <v>0</v>
      </c>
      <c r="C2" s="1">
        <v>1000000</v>
      </c>
      <c r="D2" s="13">
        <v>0</v>
      </c>
      <c r="E2" s="13">
        <v>0</v>
      </c>
      <c r="F2" s="1">
        <v>32800000</v>
      </c>
      <c r="G2" s="13">
        <v>0</v>
      </c>
      <c r="H2" s="14">
        <f>(B2+D2)/(F2+G2)*1000</f>
        <v>0</v>
      </c>
      <c r="I2" s="14">
        <f>(C2+E2)/(F2+G2)*1000</f>
        <v>30.487804878048781</v>
      </c>
      <c r="J2" s="14">
        <f>(B2+C2+D2+E2)/(F2+(G2*2))*1000</f>
        <v>30.487804878048781</v>
      </c>
    </row>
    <row r="3" spans="1:10" ht="15.75" x14ac:dyDescent="0.25">
      <c r="A3" s="15" t="s">
        <v>67</v>
      </c>
      <c r="B3" s="13">
        <v>0</v>
      </c>
      <c r="C3" s="1">
        <v>3000000</v>
      </c>
      <c r="D3" s="13">
        <v>0</v>
      </c>
      <c r="E3" s="13">
        <v>0</v>
      </c>
      <c r="F3" s="1">
        <v>98410000</v>
      </c>
      <c r="G3" s="13">
        <v>0</v>
      </c>
      <c r="H3" s="14">
        <f>(B3+D3)/(F3+G3)*1000</f>
        <v>0</v>
      </c>
      <c r="I3" s="14">
        <f>(C3+E3)/(F3+G3)*1000</f>
        <v>30.484706838735899</v>
      </c>
      <c r="J3" s="14">
        <f>(B3+C3+D3+E3)/(F3+(G3*2))*1000</f>
        <v>30.484706838735899</v>
      </c>
    </row>
    <row r="4" spans="1:10" ht="15.75" x14ac:dyDescent="0.25">
      <c r="A4" s="15" t="s">
        <v>48</v>
      </c>
      <c r="B4" s="13">
        <v>0</v>
      </c>
      <c r="C4" s="1">
        <v>6000000</v>
      </c>
      <c r="D4" s="13">
        <v>0</v>
      </c>
      <c r="E4" s="13">
        <v>0</v>
      </c>
      <c r="F4" s="1">
        <v>295240000</v>
      </c>
      <c r="G4" s="13">
        <v>0</v>
      </c>
      <c r="H4" s="14">
        <f>(B4+D4)/(F4+G4)*1000</f>
        <v>0</v>
      </c>
      <c r="I4" s="14">
        <f>(C4+E4)/(F4+G4)*1000</f>
        <v>20.322449532583661</v>
      </c>
      <c r="J4" s="14">
        <f>(B4+C4+D4+E4)/(F4+(G4*2))*1000</f>
        <v>20.322449532583661</v>
      </c>
    </row>
    <row r="5" spans="1:10" ht="15.75" x14ac:dyDescent="0.25">
      <c r="A5" s="12" t="s">
        <v>63</v>
      </c>
      <c r="B5" s="13">
        <v>0</v>
      </c>
      <c r="C5" s="13">
        <v>24</v>
      </c>
      <c r="D5" s="13">
        <v>0</v>
      </c>
      <c r="E5" s="13">
        <v>0</v>
      </c>
      <c r="F5" s="13">
        <v>2000</v>
      </c>
      <c r="G5" s="13">
        <v>0</v>
      </c>
      <c r="H5" s="14">
        <f>(B5+D5)/(F5+G5)*1000</f>
        <v>0</v>
      </c>
      <c r="I5" s="14">
        <f>(C5+E5)/(F5+G5)*1000</f>
        <v>12</v>
      </c>
      <c r="J5" s="14">
        <f>(B5+C5+D5+E5)/(F5+(G5*2))*1000</f>
        <v>12</v>
      </c>
    </row>
    <row r="6" spans="1:10" ht="15.75" x14ac:dyDescent="0.25">
      <c r="A6" s="12" t="s">
        <v>65</v>
      </c>
      <c r="B6" s="13">
        <v>0</v>
      </c>
      <c r="C6" s="13">
        <v>32</v>
      </c>
      <c r="D6" s="13">
        <v>0</v>
      </c>
      <c r="E6" s="13">
        <v>0</v>
      </c>
      <c r="F6" s="13">
        <v>3000</v>
      </c>
      <c r="G6" s="13">
        <v>0</v>
      </c>
      <c r="H6" s="14">
        <f>(B6+D6)/(F6+G6)*1000</f>
        <v>0</v>
      </c>
      <c r="I6" s="14">
        <f>(C6+E6)/(F6+G6)*1000</f>
        <v>10.666666666666666</v>
      </c>
      <c r="J6" s="14">
        <f>(B6+C6+D6+E6)/(F6+(G6*2))*1000</f>
        <v>10.666666666666666</v>
      </c>
    </row>
    <row r="7" spans="1:10" ht="15.75" x14ac:dyDescent="0.25">
      <c r="A7" s="12" t="s">
        <v>57</v>
      </c>
      <c r="B7" s="13">
        <v>0</v>
      </c>
      <c r="C7" s="13">
        <v>28</v>
      </c>
      <c r="D7" s="13">
        <v>0</v>
      </c>
      <c r="E7" s="13">
        <v>0</v>
      </c>
      <c r="F7" s="13">
        <v>2900</v>
      </c>
      <c r="G7" s="13">
        <v>0</v>
      </c>
      <c r="H7" s="14">
        <f>(B7+D7)/(F7+G7)*1000</f>
        <v>0</v>
      </c>
      <c r="I7" s="14">
        <f>(C7+E7)/(F7+G7)*1000</f>
        <v>9.6551724137931032</v>
      </c>
      <c r="J7" s="14">
        <f>(B7+C7+D7+E7)/(F7+(G7*2))*1000</f>
        <v>9.6551724137931032</v>
      </c>
    </row>
    <row r="8" spans="1:10" ht="15.75" x14ac:dyDescent="0.25">
      <c r="A8" s="12" t="s">
        <v>60</v>
      </c>
      <c r="B8" s="13">
        <v>0</v>
      </c>
      <c r="C8" s="13">
        <v>40</v>
      </c>
      <c r="D8" s="13">
        <v>0</v>
      </c>
      <c r="E8" s="13">
        <v>0</v>
      </c>
      <c r="F8" s="13">
        <v>5000</v>
      </c>
      <c r="G8" s="13">
        <v>0</v>
      </c>
      <c r="H8" s="14">
        <f>(B8+D8)/(F8+G8)*1000</f>
        <v>0</v>
      </c>
      <c r="I8" s="14">
        <f>(C8+E8)/(F8+G8)*1000</f>
        <v>8</v>
      </c>
      <c r="J8" s="14">
        <f>(B8+C8+D8+E8)/(F8+(G8*2))*1000</f>
        <v>8</v>
      </c>
    </row>
    <row r="9" spans="1:10" ht="15.75" x14ac:dyDescent="0.25">
      <c r="A9" s="12" t="s">
        <v>61</v>
      </c>
      <c r="B9" s="13">
        <v>0</v>
      </c>
      <c r="C9" s="13">
        <v>28</v>
      </c>
      <c r="D9" s="13">
        <v>0</v>
      </c>
      <c r="E9" s="13">
        <v>0</v>
      </c>
      <c r="F9" s="13">
        <v>3500</v>
      </c>
      <c r="G9" s="13">
        <v>0</v>
      </c>
      <c r="H9" s="14">
        <f>(B9+D9)/(F9+G9)*1000</f>
        <v>0</v>
      </c>
      <c r="I9" s="14">
        <f>(C9+E9)/(F9+G9)*1000</f>
        <v>8</v>
      </c>
      <c r="J9" s="14">
        <f>(B9+C9+D9+E9)/(F9+(G9*2))*1000</f>
        <v>8</v>
      </c>
    </row>
    <row r="10" spans="1:10" ht="15.75" x14ac:dyDescent="0.25">
      <c r="A10" s="12" t="s">
        <v>64</v>
      </c>
      <c r="B10" s="13">
        <v>0</v>
      </c>
      <c r="C10" s="13">
        <v>40</v>
      </c>
      <c r="D10" s="13">
        <v>0</v>
      </c>
      <c r="E10" s="13">
        <v>0</v>
      </c>
      <c r="F10" s="13">
        <v>5000</v>
      </c>
      <c r="G10" s="13">
        <v>0</v>
      </c>
      <c r="H10" s="14">
        <f>(B10+D10)/(F10+G10)*1000</f>
        <v>0</v>
      </c>
      <c r="I10" s="14">
        <f>(C10+E10)/(F10+G10)*1000</f>
        <v>8</v>
      </c>
      <c r="J10" s="14">
        <f>(B10+C10+D10+E10)/(F10+(G10*2))*1000</f>
        <v>8</v>
      </c>
    </row>
    <row r="11" spans="1:10" ht="15.75" x14ac:dyDescent="0.25">
      <c r="A11" s="12" t="s">
        <v>58</v>
      </c>
      <c r="B11" s="13">
        <v>0</v>
      </c>
      <c r="C11" s="13">
        <v>36</v>
      </c>
      <c r="D11" s="13">
        <v>0</v>
      </c>
      <c r="E11" s="13">
        <v>0</v>
      </c>
      <c r="F11" s="13">
        <v>5000</v>
      </c>
      <c r="G11" s="13">
        <v>0</v>
      </c>
      <c r="H11" s="14">
        <f>(B11+D11)/(F11+G11)*1000</f>
        <v>0</v>
      </c>
      <c r="I11" s="14">
        <f>(C11+E11)/(F11+G11)*1000</f>
        <v>7.2</v>
      </c>
      <c r="J11" s="14">
        <f>(B11+C11+D11+E11)/(F11+(G11*2))*1000</f>
        <v>7.2</v>
      </c>
    </row>
    <row r="12" spans="1:10" ht="15.75" x14ac:dyDescent="0.25">
      <c r="A12" s="12" t="s">
        <v>62</v>
      </c>
      <c r="B12" s="13">
        <v>0</v>
      </c>
      <c r="C12" s="13">
        <v>48</v>
      </c>
      <c r="D12" s="13">
        <v>0</v>
      </c>
      <c r="E12" s="13">
        <v>0</v>
      </c>
      <c r="F12" s="13">
        <v>7000</v>
      </c>
      <c r="G12" s="13">
        <v>0</v>
      </c>
      <c r="H12" s="14">
        <f>(B12+D12)/(F12+G12)*1000</f>
        <v>0</v>
      </c>
      <c r="I12" s="14">
        <f>(C12+E12)/(F12+G12)*1000</f>
        <v>6.8571428571428568</v>
      </c>
      <c r="J12" s="14">
        <f>(B12+C12+D12+E12)/(F12+(G12*2))*1000</f>
        <v>6.8571428571428568</v>
      </c>
    </row>
    <row r="13" spans="1:10" ht="15.75" x14ac:dyDescent="0.25">
      <c r="A13" s="9" t="s">
        <v>6</v>
      </c>
      <c r="B13" s="1">
        <v>145</v>
      </c>
      <c r="C13" s="1">
        <v>111</v>
      </c>
      <c r="D13" s="1">
        <v>1.4</v>
      </c>
      <c r="E13" s="1">
        <v>2.2999999999999998</v>
      </c>
      <c r="F13" s="1">
        <v>19050</v>
      </c>
      <c r="G13" s="1">
        <v>10000</v>
      </c>
      <c r="H13" s="2">
        <f>(B13+D13)/(F13+G13)*1000</f>
        <v>5.0395869191049911</v>
      </c>
      <c r="I13" s="2">
        <f>(C13+E13)/(F13+G13)*1000</f>
        <v>3.9001721170395869</v>
      </c>
      <c r="J13" s="2">
        <f>(B13+C13+D13+E13)/(F13+(G13*2))*1000</f>
        <v>6.6504481434058897</v>
      </c>
    </row>
    <row r="14" spans="1:10" ht="15.75" x14ac:dyDescent="0.25">
      <c r="A14" s="12" t="s">
        <v>59</v>
      </c>
      <c r="B14" s="13">
        <v>0</v>
      </c>
      <c r="C14" s="13">
        <v>44</v>
      </c>
      <c r="D14" s="13">
        <v>0</v>
      </c>
      <c r="E14" s="13">
        <v>0</v>
      </c>
      <c r="F14" s="13">
        <v>7000</v>
      </c>
      <c r="G14" s="13">
        <v>0</v>
      </c>
      <c r="H14" s="14">
        <f>(B14+D14)/(F14+G14)*1000</f>
        <v>0</v>
      </c>
      <c r="I14" s="14">
        <f>(C14+E14)/(F14+G14)*1000</f>
        <v>6.2857142857142856</v>
      </c>
      <c r="J14" s="14">
        <f>(B14+C14+D14+E14)/(F14+(G14*2))*1000</f>
        <v>6.2857142857142856</v>
      </c>
    </row>
    <row r="15" spans="1:10" ht="15.75" x14ac:dyDescent="0.25">
      <c r="A15" s="15" t="s">
        <v>68</v>
      </c>
      <c r="B15" s="13">
        <v>0</v>
      </c>
      <c r="C15" s="1">
        <v>10001800</v>
      </c>
      <c r="D15" s="13">
        <v>0</v>
      </c>
      <c r="E15" s="13">
        <v>0</v>
      </c>
      <c r="F15" s="1">
        <v>1605960000</v>
      </c>
      <c r="G15" s="13">
        <v>0</v>
      </c>
      <c r="H15" s="14">
        <f>(B15+D15)/(F15+G15)*1000</f>
        <v>0</v>
      </c>
      <c r="I15" s="14">
        <f>(C15+E15)/(F15+G15)*1000</f>
        <v>6.2279259757403675</v>
      </c>
      <c r="J15" s="14">
        <f>(B15+C15+D15+E15)/(F15+(G15*2))*1000</f>
        <v>6.2279259757403675</v>
      </c>
    </row>
    <row r="16" spans="1:10" ht="15.75" x14ac:dyDescent="0.25">
      <c r="A16" s="6" t="s">
        <v>25</v>
      </c>
      <c r="B16" s="1">
        <v>24</v>
      </c>
      <c r="C16" s="1">
        <v>0</v>
      </c>
      <c r="D16" s="1">
        <v>0</v>
      </c>
      <c r="E16" s="1">
        <v>0</v>
      </c>
      <c r="F16" s="1">
        <v>4000</v>
      </c>
      <c r="G16" s="1">
        <v>0</v>
      </c>
      <c r="H16" s="2">
        <f>(B16+D16)/(F16+G16)*1000</f>
        <v>6</v>
      </c>
      <c r="I16" s="2">
        <f>(C16+E16)/(F16+G16)*1000</f>
        <v>0</v>
      </c>
      <c r="J16" s="2">
        <f>(B16+C16+D16+E16)/(F16+(G16*2))*1000</f>
        <v>6</v>
      </c>
    </row>
    <row r="17" spans="1:10" ht="15.75" x14ac:dyDescent="0.25">
      <c r="A17" s="8" t="s">
        <v>21</v>
      </c>
      <c r="B17" s="1">
        <v>70</v>
      </c>
      <c r="C17" s="1">
        <v>70</v>
      </c>
      <c r="D17" s="1">
        <v>1.4</v>
      </c>
      <c r="E17" s="1">
        <v>2.2999999999999998</v>
      </c>
      <c r="F17" s="1">
        <v>6000</v>
      </c>
      <c r="G17" s="1">
        <v>10000</v>
      </c>
      <c r="H17" s="2">
        <f>(B17+D17)/(F17+G17)*1000</f>
        <v>4.4625000000000004</v>
      </c>
      <c r="I17" s="2">
        <f>(C17+E17)/(F17+G17)*1000</f>
        <v>4.5187499999999998</v>
      </c>
      <c r="J17" s="2">
        <f>(B17+C17+D17+E17)/(F17+(G17*2))*1000</f>
        <v>5.5269230769230777</v>
      </c>
    </row>
    <row r="18" spans="1:10" ht="15.75" x14ac:dyDescent="0.25">
      <c r="A18" s="8" t="s">
        <v>20</v>
      </c>
      <c r="B18" s="1">
        <v>100</v>
      </c>
      <c r="C18" s="1">
        <v>56</v>
      </c>
      <c r="D18" s="1">
        <v>1.4</v>
      </c>
      <c r="E18" s="1">
        <v>2.2999999999999998</v>
      </c>
      <c r="F18" s="1">
        <v>9500</v>
      </c>
      <c r="G18" s="1">
        <v>10000</v>
      </c>
      <c r="H18" s="2">
        <f>(B18+D18)/(F18+G18)*1000</f>
        <v>5.2000000000000011</v>
      </c>
      <c r="I18" s="2">
        <f>(C18+E18)/(F18+G18)*1000</f>
        <v>2.9897435897435893</v>
      </c>
      <c r="J18" s="2">
        <f>(B18+C18+D18+E18)/(F18+(G18*2))*1000</f>
        <v>5.4135593220338984</v>
      </c>
    </row>
    <row r="19" spans="1:10" ht="15.75" x14ac:dyDescent="0.25">
      <c r="A19" s="15" t="s">
        <v>70</v>
      </c>
      <c r="B19" s="1">
        <v>0</v>
      </c>
      <c r="C19" s="1">
        <v>7000000</v>
      </c>
      <c r="D19" s="1">
        <v>0</v>
      </c>
      <c r="E19" s="1">
        <v>0</v>
      </c>
      <c r="F19" s="1">
        <v>1300250000</v>
      </c>
      <c r="G19" s="1">
        <v>0</v>
      </c>
      <c r="H19" s="14">
        <f>(B19+D19)/(F19+G19)*1000</f>
        <v>0</v>
      </c>
      <c r="I19" s="14">
        <f>(C19+E19)/(F19+G19)*1000</f>
        <v>5.3835800807537009</v>
      </c>
      <c r="J19" s="14">
        <f>(B19+C19+D19+E19)/(F19+(G19*2))*1000</f>
        <v>5.3835800807537009</v>
      </c>
    </row>
    <row r="20" spans="1:10" ht="15.75" x14ac:dyDescent="0.25">
      <c r="A20" s="7" t="s">
        <v>26</v>
      </c>
      <c r="B20" s="3">
        <v>32</v>
      </c>
      <c r="C20" s="3">
        <v>0</v>
      </c>
      <c r="D20" s="1">
        <v>0</v>
      </c>
      <c r="E20" s="1">
        <v>0</v>
      </c>
      <c r="F20" s="1">
        <v>6000</v>
      </c>
      <c r="G20" s="1">
        <v>0</v>
      </c>
      <c r="H20" s="2">
        <f>(B20+D20)/(F20+G20)*1000</f>
        <v>5.333333333333333</v>
      </c>
      <c r="I20" s="2">
        <f>(C20+E20)/(F20+G20)*1000</f>
        <v>0</v>
      </c>
      <c r="J20" s="2">
        <f>(B20+C20+D20+E20)/(F20+(G20*2))*1000</f>
        <v>5.333333333333333</v>
      </c>
    </row>
    <row r="21" spans="1:10" ht="15.75" x14ac:dyDescent="0.25">
      <c r="A21" s="9" t="s">
        <v>2</v>
      </c>
      <c r="B21" s="1">
        <v>105</v>
      </c>
      <c r="C21" s="1">
        <v>75</v>
      </c>
      <c r="D21" s="1">
        <v>2.8</v>
      </c>
      <c r="E21" s="1">
        <v>4.5999999999999996</v>
      </c>
      <c r="F21" s="1">
        <v>7500</v>
      </c>
      <c r="G21" s="1">
        <v>15000</v>
      </c>
      <c r="H21" s="2">
        <f>(B21+D21)/(F21+G21)*1000</f>
        <v>4.7911111111111104</v>
      </c>
      <c r="I21" s="2">
        <f>(C21+E21)/(F21+G21)*1000</f>
        <v>3.5377777777777779</v>
      </c>
      <c r="J21" s="2">
        <f>(B21+C21+D21+E21)/(F21+(G21*2))*1000</f>
        <v>4.9973333333333336</v>
      </c>
    </row>
    <row r="22" spans="1:10" ht="15.75" x14ac:dyDescent="0.25">
      <c r="A22" s="7" t="s">
        <v>22</v>
      </c>
      <c r="B22" s="3">
        <v>28</v>
      </c>
      <c r="C22" s="3">
        <v>0</v>
      </c>
      <c r="D22" s="1">
        <v>0</v>
      </c>
      <c r="E22" s="1">
        <v>0</v>
      </c>
      <c r="F22" s="1">
        <v>5800</v>
      </c>
      <c r="G22" s="1">
        <v>0</v>
      </c>
      <c r="H22" s="2">
        <f>(B22+D22)/(F22+G22)*1000</f>
        <v>4.8275862068965516</v>
      </c>
      <c r="I22" s="2">
        <f>(C22+E22)/(F22+G22)*1000</f>
        <v>0</v>
      </c>
      <c r="J22" s="2">
        <f>(B22+C22+D22+E22)/(F22+(G22*2))*1000</f>
        <v>4.8275862068965516</v>
      </c>
    </row>
    <row r="23" spans="1:10" ht="15.75" x14ac:dyDescent="0.25">
      <c r="A23" s="10" t="s">
        <v>38</v>
      </c>
      <c r="B23" s="1">
        <v>75</v>
      </c>
      <c r="C23" s="1">
        <v>0</v>
      </c>
      <c r="D23" s="1">
        <v>0</v>
      </c>
      <c r="E23" s="1">
        <v>0</v>
      </c>
      <c r="F23" s="1">
        <v>8750</v>
      </c>
      <c r="G23" s="1">
        <v>7000</v>
      </c>
      <c r="H23" s="2">
        <f>(B23+D23)/(F23+G23)*1000</f>
        <v>4.7619047619047628</v>
      </c>
      <c r="I23" s="2">
        <f>(C23+E23)/(F23+G23)*1000</f>
        <v>0</v>
      </c>
      <c r="J23" s="2">
        <f>(B23+C23+D23+E23)/(F23+(G23))*1000</f>
        <v>4.7619047619047628</v>
      </c>
    </row>
    <row r="24" spans="1:10" ht="15.75" x14ac:dyDescent="0.25">
      <c r="A24" s="8" t="s">
        <v>13</v>
      </c>
      <c r="B24" s="1">
        <v>120</v>
      </c>
      <c r="C24" s="1">
        <v>64</v>
      </c>
      <c r="D24" s="1">
        <v>2.8</v>
      </c>
      <c r="E24" s="1">
        <v>4.5999999999999996</v>
      </c>
      <c r="F24" s="1">
        <v>10300</v>
      </c>
      <c r="G24" s="1">
        <v>15000</v>
      </c>
      <c r="H24" s="2">
        <f>(B24+D24)/(F24+G24)*1000</f>
        <v>4.853754940711462</v>
      </c>
      <c r="I24" s="2">
        <f>(C24+E24)/(F24+G24)*1000</f>
        <v>2.7114624505928848</v>
      </c>
      <c r="J24" s="2">
        <f>(B24+C24+D24+E24)/(F24+(G24*2))*1000</f>
        <v>4.7493796526054588</v>
      </c>
    </row>
    <row r="25" spans="1:10" ht="15.75" x14ac:dyDescent="0.25">
      <c r="A25" s="9" t="s">
        <v>1</v>
      </c>
      <c r="B25" s="1">
        <v>100</v>
      </c>
      <c r="C25" s="1">
        <v>70</v>
      </c>
      <c r="D25" s="1">
        <v>2.8</v>
      </c>
      <c r="E25" s="1">
        <v>4.5999999999999996</v>
      </c>
      <c r="F25" s="1">
        <v>8500</v>
      </c>
      <c r="G25" s="1">
        <v>15000</v>
      </c>
      <c r="H25" s="2">
        <f>(B25+D25)/(F25+G25)*1000</f>
        <v>4.3744680851063835</v>
      </c>
      <c r="I25" s="2">
        <f>(C25+E25)/(F25+G25)*1000</f>
        <v>3.1744680851063825</v>
      </c>
      <c r="J25" s="2">
        <f>(B25+C25+D25+E25)/(F25+(G25*2))*1000</f>
        <v>4.6077922077922082</v>
      </c>
    </row>
    <row r="26" spans="1:10" ht="15.75" x14ac:dyDescent="0.25">
      <c r="A26" s="9" t="s">
        <v>9</v>
      </c>
      <c r="B26" s="1">
        <v>65</v>
      </c>
      <c r="C26" s="1">
        <v>40</v>
      </c>
      <c r="D26" s="1">
        <v>1.4</v>
      </c>
      <c r="E26" s="1">
        <v>2.2999999999999998</v>
      </c>
      <c r="F26" s="1">
        <v>5000</v>
      </c>
      <c r="G26" s="1">
        <v>10000</v>
      </c>
      <c r="H26" s="2">
        <f>(B26+D26)/(F26+G26)*1000</f>
        <v>4.4266666666666676</v>
      </c>
      <c r="I26" s="2">
        <f>(C26+E26)/(F26+G26)*1000</f>
        <v>2.82</v>
      </c>
      <c r="J26" s="2">
        <f>(B26+C26+D26+E26)/(F26+(G26*2))*1000</f>
        <v>4.3479999999999999</v>
      </c>
    </row>
    <row r="27" spans="1:10" ht="15.75" x14ac:dyDescent="0.25">
      <c r="A27" s="11" t="s">
        <v>47</v>
      </c>
      <c r="B27" s="1">
        <v>0</v>
      </c>
      <c r="C27" s="1">
        <v>0</v>
      </c>
      <c r="D27" s="1">
        <v>5000000</v>
      </c>
      <c r="E27" s="1">
        <v>1000000</v>
      </c>
      <c r="F27" s="1">
        <v>0</v>
      </c>
      <c r="G27" s="1">
        <v>1396747800</v>
      </c>
      <c r="H27" s="2">
        <f>(B27+D27)/(F27+G27)*1000</f>
        <v>3.579744317478073</v>
      </c>
      <c r="I27" s="2">
        <f>(C27+E27)/(F27+G27)*1000</f>
        <v>0.7159488634956146</v>
      </c>
      <c r="J27" s="2">
        <f>(B27+C27+D27+E27)/(F27+(G27))*1000</f>
        <v>4.2956931809736876</v>
      </c>
    </row>
    <row r="28" spans="1:10" ht="15.75" x14ac:dyDescent="0.25">
      <c r="A28" s="8" t="s">
        <v>15</v>
      </c>
      <c r="B28" s="1">
        <v>70</v>
      </c>
      <c r="C28" s="1">
        <v>72</v>
      </c>
      <c r="D28" s="1">
        <v>2.8</v>
      </c>
      <c r="E28" s="1">
        <v>4.5999999999999996</v>
      </c>
      <c r="F28" s="1">
        <v>5900</v>
      </c>
      <c r="G28" s="1">
        <v>15000</v>
      </c>
      <c r="H28" s="2">
        <f>(B28+D28)/(F28+G28)*1000</f>
        <v>3.4832535885167459</v>
      </c>
      <c r="I28" s="2">
        <f>(C28+E28)/(F28+G28)*1000</f>
        <v>3.665071770334928</v>
      </c>
      <c r="J28" s="2">
        <f>(B28+C28+D28+E28)/(F28+(G28*2))*1000</f>
        <v>4.1615598885793874</v>
      </c>
    </row>
    <row r="29" spans="1:10" ht="15.75" x14ac:dyDescent="0.25">
      <c r="A29" s="10" t="s">
        <v>34</v>
      </c>
      <c r="B29" s="1">
        <v>195</v>
      </c>
      <c r="C29" s="1">
        <v>0</v>
      </c>
      <c r="D29" s="1">
        <v>0</v>
      </c>
      <c r="E29" s="1">
        <v>0</v>
      </c>
      <c r="F29" s="1">
        <v>40000</v>
      </c>
      <c r="G29" s="1">
        <v>7000</v>
      </c>
      <c r="H29" s="2">
        <f>(B29+D29)/(F29+G29)*1000</f>
        <v>4.1489361702127656</v>
      </c>
      <c r="I29" s="2">
        <f>(C29+E29)/(F29+G29)*1000</f>
        <v>0</v>
      </c>
      <c r="J29" s="2">
        <f>(B29+C29+D29+E29)/(F29+(G29))*1000</f>
        <v>4.1489361702127656</v>
      </c>
    </row>
    <row r="30" spans="1:10" ht="15.75" x14ac:dyDescent="0.25">
      <c r="A30" s="9" t="s">
        <v>3</v>
      </c>
      <c r="B30" s="1">
        <v>70</v>
      </c>
      <c r="C30" s="1">
        <v>60</v>
      </c>
      <c r="D30" s="1">
        <v>2.8</v>
      </c>
      <c r="E30" s="1">
        <v>4.5999999999999996</v>
      </c>
      <c r="F30" s="1">
        <v>3500</v>
      </c>
      <c r="G30" s="1">
        <v>15000</v>
      </c>
      <c r="H30" s="2">
        <f>(B30+D30)/(F30+G30)*1000</f>
        <v>3.9351351351351349</v>
      </c>
      <c r="I30" s="2">
        <f>(C30+E30)/(F30+G30)*1000</f>
        <v>3.4918918918918913</v>
      </c>
      <c r="J30" s="2">
        <f>(B30+C30+D30+E30)/(F30+(G30*2))*1000</f>
        <v>4.1014925373134332</v>
      </c>
    </row>
    <row r="31" spans="1:10" ht="15.75" x14ac:dyDescent="0.25">
      <c r="A31" s="11" t="s">
        <v>44</v>
      </c>
      <c r="B31" s="1">
        <v>0</v>
      </c>
      <c r="C31" s="1">
        <v>0</v>
      </c>
      <c r="D31" s="1">
        <v>14</v>
      </c>
      <c r="E31" s="1">
        <v>46</v>
      </c>
      <c r="F31" s="1">
        <v>0</v>
      </c>
      <c r="G31" s="1">
        <v>15000</v>
      </c>
      <c r="H31" s="2">
        <f>(B31+D31)/(F31+G31)*1000</f>
        <v>0.93333333333333335</v>
      </c>
      <c r="I31" s="2">
        <f>(C31+E31)/(F31+G31)*1000</f>
        <v>3.0666666666666669</v>
      </c>
      <c r="J31" s="2">
        <f>(B31+C31+D31+E31)/(F31+(G31))*1000</f>
        <v>4</v>
      </c>
    </row>
    <row r="32" spans="1:10" ht="15.75" x14ac:dyDescent="0.25">
      <c r="A32" s="6" t="s">
        <v>27</v>
      </c>
      <c r="B32" s="1">
        <v>40</v>
      </c>
      <c r="C32" s="1">
        <v>0</v>
      </c>
      <c r="D32" s="1">
        <v>0</v>
      </c>
      <c r="E32" s="1">
        <v>0</v>
      </c>
      <c r="F32" s="1">
        <v>10000</v>
      </c>
      <c r="G32" s="1">
        <v>0</v>
      </c>
      <c r="H32" s="2">
        <f>(B32+D32)/(F32+G32)*1000</f>
        <v>4</v>
      </c>
      <c r="I32" s="2">
        <f>(C32+E32)/(F32+G32)*1000</f>
        <v>0</v>
      </c>
      <c r="J32" s="2">
        <f>(B32+C32+D32+E32)/(F32+(G32*2))*1000</f>
        <v>4</v>
      </c>
    </row>
    <row r="33" spans="1:10" ht="15.75" x14ac:dyDescent="0.25">
      <c r="A33" s="6" t="s">
        <v>28</v>
      </c>
      <c r="B33" s="1">
        <v>28</v>
      </c>
      <c r="C33" s="1">
        <v>0</v>
      </c>
      <c r="D33" s="1">
        <v>0</v>
      </c>
      <c r="E33" s="1">
        <v>0</v>
      </c>
      <c r="F33" s="1">
        <v>7000</v>
      </c>
      <c r="G33" s="1">
        <v>0</v>
      </c>
      <c r="H33" s="2">
        <f>(B33+D33)/(F33+G33)*1000</f>
        <v>4</v>
      </c>
      <c r="I33" s="2">
        <f>(C33+E33)/(F33+G33)*1000</f>
        <v>0</v>
      </c>
      <c r="J33" s="2">
        <f>(B33+C33+D33+E33)/(F33+(G33*2))*1000</f>
        <v>4</v>
      </c>
    </row>
    <row r="34" spans="1:10" ht="15.75" x14ac:dyDescent="0.25">
      <c r="A34" s="6" t="s">
        <v>30</v>
      </c>
      <c r="B34" s="1">
        <v>40</v>
      </c>
      <c r="C34" s="1">
        <v>0</v>
      </c>
      <c r="D34" s="1">
        <v>0</v>
      </c>
      <c r="E34" s="1">
        <v>0</v>
      </c>
      <c r="F34" s="1">
        <v>10000</v>
      </c>
      <c r="G34" s="1">
        <v>0</v>
      </c>
      <c r="H34" s="2">
        <f>(B34+D34)/(F34+G34)*1000</f>
        <v>4</v>
      </c>
      <c r="I34" s="2">
        <f>(C34+E34)/(F34+G34)*1000</f>
        <v>0</v>
      </c>
      <c r="J34" s="2">
        <f>(B34+C34+D34+E34)/(F34+(G34*2))*1000</f>
        <v>4</v>
      </c>
    </row>
    <row r="35" spans="1:10" ht="15.75" x14ac:dyDescent="0.25">
      <c r="A35" s="10" t="s">
        <v>32</v>
      </c>
      <c r="B35" s="1">
        <v>275</v>
      </c>
      <c r="C35" s="1">
        <v>0</v>
      </c>
      <c r="D35" s="1">
        <v>0</v>
      </c>
      <c r="E35" s="1">
        <v>0</v>
      </c>
      <c r="F35" s="1">
        <v>65000</v>
      </c>
      <c r="G35" s="1">
        <v>7000</v>
      </c>
      <c r="H35" s="2">
        <f>(B35+D35)/(F35+G35)*1000</f>
        <v>3.8194444444444442</v>
      </c>
      <c r="I35" s="2">
        <f>(C35+E35)/(F35+G35)*1000</f>
        <v>0</v>
      </c>
      <c r="J35" s="2">
        <f>(B35+C35+D35+E35)/(F35+(G35))*1000</f>
        <v>3.8194444444444442</v>
      </c>
    </row>
    <row r="36" spans="1:10" ht="15.75" x14ac:dyDescent="0.25">
      <c r="A36" s="8" t="s">
        <v>17</v>
      </c>
      <c r="B36" s="1">
        <v>100</v>
      </c>
      <c r="C36" s="1">
        <v>32</v>
      </c>
      <c r="D36" s="1">
        <v>2.8</v>
      </c>
      <c r="E36" s="1">
        <v>4.5999999999999996</v>
      </c>
      <c r="F36" s="1">
        <v>6500</v>
      </c>
      <c r="G36" s="1">
        <v>15000</v>
      </c>
      <c r="H36" s="2">
        <f>(B36+D36)/(F36+G36)*1000</f>
        <v>4.7813953488372087</v>
      </c>
      <c r="I36" s="2">
        <f>(C36+E36)/(F36+G36)*1000</f>
        <v>1.7023255813953488</v>
      </c>
      <c r="J36" s="2">
        <f>(B36+C36+D36+E36)/(F36+(G36*2))*1000</f>
        <v>3.8191780821917809</v>
      </c>
    </row>
    <row r="37" spans="1:10" ht="15.75" x14ac:dyDescent="0.25">
      <c r="A37" s="9" t="s">
        <v>7</v>
      </c>
      <c r="B37" s="1">
        <v>50</v>
      </c>
      <c r="C37" s="1">
        <v>30</v>
      </c>
      <c r="D37" s="1">
        <v>1.4</v>
      </c>
      <c r="E37" s="1">
        <v>2.2999999999999998</v>
      </c>
      <c r="F37" s="1">
        <v>1950</v>
      </c>
      <c r="G37" s="1">
        <v>10000</v>
      </c>
      <c r="H37" s="2">
        <f>(B37+D37)/(F37+G37)*1000</f>
        <v>4.3012552301255234</v>
      </c>
      <c r="I37" s="2">
        <f>(C37+E37)/(F37+G37)*1000</f>
        <v>2.7029288702928866</v>
      </c>
      <c r="J37" s="2">
        <f>(B37+C37+D37+E37)/(F37+(G37*2))*1000</f>
        <v>3.8132118451025057</v>
      </c>
    </row>
    <row r="38" spans="1:10" ht="15.75" x14ac:dyDescent="0.25">
      <c r="A38" s="8" t="s">
        <v>14</v>
      </c>
      <c r="B38" s="1">
        <v>80</v>
      </c>
      <c r="C38" s="1">
        <v>48</v>
      </c>
      <c r="D38" s="1">
        <v>2.8</v>
      </c>
      <c r="E38" s="1">
        <v>4.5999999999999996</v>
      </c>
      <c r="F38" s="1">
        <v>5600</v>
      </c>
      <c r="G38" s="1">
        <v>15000</v>
      </c>
      <c r="H38" s="2">
        <f>(B38+D38)/(F38+G38)*1000</f>
        <v>4.0194174757281553</v>
      </c>
      <c r="I38" s="2">
        <f>(C38+E38)/(F38+G38)*1000</f>
        <v>2.5533980582524274</v>
      </c>
      <c r="J38" s="2">
        <f>(B38+C38+D38+E38)/(F38+(G38*2))*1000</f>
        <v>3.803370786516854</v>
      </c>
    </row>
    <row r="39" spans="1:10" ht="15.75" x14ac:dyDescent="0.25">
      <c r="A39" s="10" t="s">
        <v>35</v>
      </c>
      <c r="B39" s="1">
        <v>125</v>
      </c>
      <c r="C39" s="1">
        <v>0</v>
      </c>
      <c r="D39" s="1">
        <v>0</v>
      </c>
      <c r="E39" s="1">
        <v>0</v>
      </c>
      <c r="F39" s="1">
        <v>27000</v>
      </c>
      <c r="G39" s="1">
        <v>7000</v>
      </c>
      <c r="H39" s="2">
        <f>(B39+D39)/(F39+G39)*1000</f>
        <v>3.6764705882352939</v>
      </c>
      <c r="I39" s="2">
        <f>(C39+E39)/(F39+G39)*1000</f>
        <v>0</v>
      </c>
      <c r="J39" s="2">
        <f>(B39+C39+D39+E39)/(F39+(G39))*1000</f>
        <v>3.6764705882352939</v>
      </c>
    </row>
    <row r="40" spans="1:10" ht="15.75" x14ac:dyDescent="0.25">
      <c r="A40" s="6" t="s">
        <v>23</v>
      </c>
      <c r="B40" s="1">
        <v>36</v>
      </c>
      <c r="C40" s="1">
        <v>0</v>
      </c>
      <c r="D40" s="1">
        <v>0</v>
      </c>
      <c r="E40" s="1">
        <v>0</v>
      </c>
      <c r="F40" s="1">
        <v>10000</v>
      </c>
      <c r="G40" s="1">
        <v>0</v>
      </c>
      <c r="H40" s="2">
        <f>(B40+D40)/(F40+G40)*1000</f>
        <v>3.6</v>
      </c>
      <c r="I40" s="2">
        <f>(C40+E40)/(F40+G40)*1000</f>
        <v>0</v>
      </c>
      <c r="J40" s="2">
        <f>(B40+C40+D40+E40)/(F40+(G40*2))*1000</f>
        <v>3.6</v>
      </c>
    </row>
    <row r="41" spans="1:10" ht="15.75" x14ac:dyDescent="0.25">
      <c r="A41" s="6" t="s">
        <v>29</v>
      </c>
      <c r="B41" s="1">
        <v>48</v>
      </c>
      <c r="C41" s="1">
        <v>0</v>
      </c>
      <c r="D41" s="1">
        <v>0</v>
      </c>
      <c r="E41" s="1">
        <v>0</v>
      </c>
      <c r="F41" s="1">
        <v>14000</v>
      </c>
      <c r="G41" s="1">
        <v>0</v>
      </c>
      <c r="H41" s="2">
        <f>(B41+D41)/(F41+G41)*1000</f>
        <v>3.4285714285714284</v>
      </c>
      <c r="I41" s="2">
        <f>(C41+E41)/(F41+G41)*1000</f>
        <v>0</v>
      </c>
      <c r="J41" s="2">
        <f>(B41+C41+D41+E41)/(F41+(G41*2))*1000</f>
        <v>3.4285714285714284</v>
      </c>
    </row>
    <row r="42" spans="1:10" ht="15.75" x14ac:dyDescent="0.25">
      <c r="A42" s="8" t="s">
        <v>19</v>
      </c>
      <c r="B42" s="1">
        <v>50</v>
      </c>
      <c r="C42" s="1">
        <v>24</v>
      </c>
      <c r="D42" s="1">
        <v>1.4</v>
      </c>
      <c r="E42" s="1">
        <v>2.2999999999999998</v>
      </c>
      <c r="F42" s="1">
        <v>3400</v>
      </c>
      <c r="G42" s="1">
        <v>10000</v>
      </c>
      <c r="H42" s="2">
        <f>(B42+D42)/(F42+G42)*1000</f>
        <v>3.8358208955223878</v>
      </c>
      <c r="I42" s="2">
        <f>(C42+E42)/(F42+G42)*1000</f>
        <v>1.9626865671641793</v>
      </c>
      <c r="J42" s="2">
        <f>(B42+C42+D42+E42)/(F42+(G42*2))*1000</f>
        <v>3.3205128205128207</v>
      </c>
    </row>
    <row r="43" spans="1:10" ht="15.75" x14ac:dyDescent="0.25">
      <c r="A43" s="9" t="s">
        <v>8</v>
      </c>
      <c r="B43" s="1">
        <v>60</v>
      </c>
      <c r="C43" s="1">
        <v>16</v>
      </c>
      <c r="D43" s="1">
        <v>1.4</v>
      </c>
      <c r="E43" s="1">
        <v>2.2999999999999998</v>
      </c>
      <c r="F43" s="1">
        <v>4200</v>
      </c>
      <c r="G43" s="1">
        <v>10000</v>
      </c>
      <c r="H43" s="2">
        <f>(B43+D43)/(F43+G43)*1000</f>
        <v>4.323943661971831</v>
      </c>
      <c r="I43" s="2">
        <f>(C43+E43)/(F43+G43)*1000</f>
        <v>1.2887323943661972</v>
      </c>
      <c r="J43" s="2">
        <f>(B43+C43+D43+E43)/(F43+(G43*2))*1000</f>
        <v>3.2933884297520661</v>
      </c>
    </row>
    <row r="44" spans="1:10" ht="15.75" x14ac:dyDescent="0.25">
      <c r="A44" s="6" t="s">
        <v>24</v>
      </c>
      <c r="B44" s="1">
        <v>44</v>
      </c>
      <c r="C44" s="1">
        <v>0</v>
      </c>
      <c r="D44" s="1">
        <v>0</v>
      </c>
      <c r="E44" s="1">
        <v>0</v>
      </c>
      <c r="F44" s="1">
        <v>14000</v>
      </c>
      <c r="G44" s="1">
        <v>0</v>
      </c>
      <c r="H44" s="2">
        <f>(B44+D44)/(F44+G44)*1000</f>
        <v>3.1428571428571428</v>
      </c>
      <c r="I44" s="2">
        <f>(C44+E44)/(F44+G44)*1000</f>
        <v>0</v>
      </c>
      <c r="J44" s="2">
        <f>(B44+C44+D44+E44)/(F44+(G44*2))*1000</f>
        <v>3.1428571428571428</v>
      </c>
    </row>
    <row r="45" spans="1:10" ht="15.75" x14ac:dyDescent="0.25">
      <c r="A45" s="11" t="s">
        <v>46</v>
      </c>
      <c r="B45" s="1">
        <v>0</v>
      </c>
      <c r="C45" s="1">
        <v>0</v>
      </c>
      <c r="D45" s="1">
        <v>3.5</v>
      </c>
      <c r="E45" s="1">
        <v>11.5</v>
      </c>
      <c r="F45" s="1">
        <v>0</v>
      </c>
      <c r="G45" s="1">
        <v>5000</v>
      </c>
      <c r="H45" s="2">
        <f>(B45+D45)/(F45+G45)*1000</f>
        <v>0.7</v>
      </c>
      <c r="I45" s="2">
        <f>(C45+E45)/(F45+G45)*1000</f>
        <v>2.2999999999999998</v>
      </c>
      <c r="J45" s="2">
        <f>(B45+C45+D45+E45)/(F45+(G45))*1000</f>
        <v>3</v>
      </c>
    </row>
    <row r="46" spans="1:10" ht="15.75" x14ac:dyDescent="0.25">
      <c r="A46" s="10" t="s">
        <v>31</v>
      </c>
      <c r="B46" s="1">
        <v>320</v>
      </c>
      <c r="C46" s="1">
        <v>0</v>
      </c>
      <c r="D46" s="1">
        <v>0</v>
      </c>
      <c r="E46" s="1">
        <v>0</v>
      </c>
      <c r="F46" s="1">
        <v>100000</v>
      </c>
      <c r="G46" s="1">
        <v>7000</v>
      </c>
      <c r="H46" s="2">
        <f>(B46+D46)/(F46+G46)*1000</f>
        <v>2.9906542056074765</v>
      </c>
      <c r="I46" s="2">
        <f>(C46+E46)/(F46+G46)*1000</f>
        <v>0</v>
      </c>
      <c r="J46" s="2">
        <f>(B46+C46+D46+E46)/(F46+(G46))*1000</f>
        <v>2.9906542056074765</v>
      </c>
    </row>
    <row r="47" spans="1:10" ht="15.75" x14ac:dyDescent="0.25">
      <c r="A47" s="10" t="s">
        <v>39</v>
      </c>
      <c r="B47" s="1">
        <v>75</v>
      </c>
      <c r="C47" s="1">
        <v>0</v>
      </c>
      <c r="D47" s="1">
        <v>0</v>
      </c>
      <c r="E47" s="1">
        <v>0</v>
      </c>
      <c r="F47" s="1">
        <v>21000</v>
      </c>
      <c r="G47" s="1">
        <v>7000</v>
      </c>
      <c r="H47" s="2">
        <f>(B47+D47)/(F47+G47)*1000</f>
        <v>2.6785714285714284</v>
      </c>
      <c r="I47" s="2">
        <f>(C47+E47)/(F47+G47)*1000</f>
        <v>0</v>
      </c>
      <c r="J47" s="2">
        <f>(B47+C47+D47+E47)/(F47+(G47))*1000</f>
        <v>2.6785714285714284</v>
      </c>
    </row>
    <row r="48" spans="1:10" ht="15.75" x14ac:dyDescent="0.25">
      <c r="A48" s="10" t="s">
        <v>40</v>
      </c>
      <c r="B48" s="1">
        <v>40</v>
      </c>
      <c r="C48" s="1">
        <v>0</v>
      </c>
      <c r="D48" s="1">
        <v>0</v>
      </c>
      <c r="E48" s="1">
        <v>0</v>
      </c>
      <c r="F48" s="1">
        <v>8200</v>
      </c>
      <c r="G48" s="1">
        <v>7000</v>
      </c>
      <c r="H48" s="2">
        <f>(B48+D48)/(F48+G48)*1000</f>
        <v>2.6315789473684208</v>
      </c>
      <c r="I48" s="2">
        <f>(C48+E48)/(F48+G48)*1000</f>
        <v>0</v>
      </c>
      <c r="J48" s="2">
        <f>(B48+C48+D48+E48)/(F48+(G48))*1000</f>
        <v>2.6315789473684208</v>
      </c>
    </row>
    <row r="49" spans="1:10" ht="15.75" x14ac:dyDescent="0.25">
      <c r="A49" s="10" t="s">
        <v>33</v>
      </c>
      <c r="B49" s="1">
        <v>310</v>
      </c>
      <c r="C49" s="1">
        <v>0</v>
      </c>
      <c r="D49" s="1">
        <v>0</v>
      </c>
      <c r="E49" s="1">
        <v>0</v>
      </c>
      <c r="F49" s="1">
        <v>112000</v>
      </c>
      <c r="G49" s="1">
        <v>7000</v>
      </c>
      <c r="H49" s="2">
        <f>(B49+D49)/(F49+G49)*1000</f>
        <v>2.6050420168067228</v>
      </c>
      <c r="I49" s="2">
        <f>(C49+E49)/(F49+G49)*1000</f>
        <v>0</v>
      </c>
      <c r="J49" s="2">
        <f>(B49+C49+D49+E49)/(F49+(G49))*1000</f>
        <v>2.6050420168067228</v>
      </c>
    </row>
    <row r="50" spans="1:10" ht="15.75" x14ac:dyDescent="0.25">
      <c r="A50" s="15" t="s">
        <v>69</v>
      </c>
      <c r="B50" s="1">
        <v>0</v>
      </c>
      <c r="C50" s="1">
        <v>100000</v>
      </c>
      <c r="D50" s="1">
        <v>0</v>
      </c>
      <c r="E50" s="1">
        <v>0</v>
      </c>
      <c r="F50" s="1">
        <v>40000000</v>
      </c>
      <c r="G50" s="1">
        <v>0</v>
      </c>
      <c r="H50" s="14">
        <f>(B50+D50)/(F50+G50)*1000</f>
        <v>0</v>
      </c>
      <c r="I50" s="14">
        <f>(C50+E50)/(F50+G50)*1000</f>
        <v>2.5</v>
      </c>
      <c r="J50" s="14">
        <f>(B50+C50+D50+E50)/(F50+(G50*2))*1000</f>
        <v>2.5</v>
      </c>
    </row>
    <row r="51" spans="1:10" ht="15.75" x14ac:dyDescent="0.25">
      <c r="A51" s="8" t="s">
        <v>16</v>
      </c>
      <c r="B51" s="1">
        <v>48</v>
      </c>
      <c r="C51" s="1">
        <v>28</v>
      </c>
      <c r="D51" s="1">
        <v>2.8</v>
      </c>
      <c r="E51" s="1">
        <v>4.5999999999999996</v>
      </c>
      <c r="F51" s="1">
        <v>4500</v>
      </c>
      <c r="G51" s="1">
        <v>15000</v>
      </c>
      <c r="H51" s="2">
        <f>(B51+D51)/(F51+G51)*1000</f>
        <v>2.6051282051282052</v>
      </c>
      <c r="I51" s="2">
        <f>(C51+E51)/(F51+G51)*1000</f>
        <v>1.6717948717948719</v>
      </c>
      <c r="J51" s="2">
        <f>(B51+C51+D51+E51)/(F51+(G51*2))*1000</f>
        <v>2.4173913043478255</v>
      </c>
    </row>
    <row r="52" spans="1:10" ht="15.75" x14ac:dyDescent="0.25">
      <c r="A52" s="9" t="s">
        <v>4</v>
      </c>
      <c r="B52" s="1">
        <v>40</v>
      </c>
      <c r="C52" s="1">
        <v>12</v>
      </c>
      <c r="D52" s="1">
        <v>1.4</v>
      </c>
      <c r="E52" s="1">
        <v>2.2999999999999998</v>
      </c>
      <c r="F52" s="1">
        <v>3200</v>
      </c>
      <c r="G52" s="1">
        <v>10000</v>
      </c>
      <c r="H52" s="2">
        <f>(B52+D52)/(F52+G52)*1000</f>
        <v>3.1363636363636362</v>
      </c>
      <c r="I52" s="2">
        <f>(C52+E52)/(F52+G52)*1000</f>
        <v>1.0833333333333333</v>
      </c>
      <c r="J52" s="2">
        <f>(B52+C52+D52+E52)/(F52+(G52*2))*1000</f>
        <v>2.4008620689655169</v>
      </c>
    </row>
    <row r="53" spans="1:10" ht="15.75" x14ac:dyDescent="0.25">
      <c r="A53" s="9" t="s">
        <v>5</v>
      </c>
      <c r="B53" s="1">
        <v>35</v>
      </c>
      <c r="C53" s="1">
        <v>12</v>
      </c>
      <c r="D53" s="1">
        <v>1.4</v>
      </c>
      <c r="E53" s="1">
        <v>2.2999999999999998</v>
      </c>
      <c r="F53" s="1">
        <v>2500</v>
      </c>
      <c r="G53" s="1">
        <v>10000</v>
      </c>
      <c r="H53" s="2">
        <f>(B53+D53)/(F53+G53)*1000</f>
        <v>2.9119999999999999</v>
      </c>
      <c r="I53" s="2">
        <f>(C53+E53)/(F53+G53)*1000</f>
        <v>1.1440000000000001</v>
      </c>
      <c r="J53" s="2">
        <f>(B53+C53+D53+E53)/(F53+(G53*2))*1000</f>
        <v>2.2533333333333334</v>
      </c>
    </row>
    <row r="54" spans="1:10" ht="15.75" x14ac:dyDescent="0.25">
      <c r="A54" s="10" t="s">
        <v>36</v>
      </c>
      <c r="B54" s="1">
        <v>105</v>
      </c>
      <c r="C54" s="1">
        <v>0</v>
      </c>
      <c r="D54" s="1">
        <v>0</v>
      </c>
      <c r="E54" s="1">
        <v>0</v>
      </c>
      <c r="F54" s="1">
        <v>43000</v>
      </c>
      <c r="G54" s="1">
        <v>7000</v>
      </c>
      <c r="H54" s="2">
        <f>(B54+D54)/(F54+G54)*1000</f>
        <v>2.1</v>
      </c>
      <c r="I54" s="2">
        <f>(C54+E54)/(F54+G54)*1000</f>
        <v>0</v>
      </c>
      <c r="J54" s="2">
        <f>(B54+C54+D54+E54)/(F54+(G54))*1000</f>
        <v>2.1</v>
      </c>
    </row>
    <row r="55" spans="1:10" ht="15.75" x14ac:dyDescent="0.25">
      <c r="A55" s="10" t="s">
        <v>43</v>
      </c>
      <c r="B55" s="1">
        <v>30</v>
      </c>
      <c r="C55" s="1">
        <v>0</v>
      </c>
      <c r="D55" s="1">
        <v>0</v>
      </c>
      <c r="E55" s="1">
        <v>0</v>
      </c>
      <c r="F55" s="1">
        <v>7300</v>
      </c>
      <c r="G55" s="1">
        <v>7000</v>
      </c>
      <c r="H55" s="2">
        <f>(B55+D55)/(F55+G55)*1000</f>
        <v>2.0979020979020979</v>
      </c>
      <c r="I55" s="2">
        <f>(C55+E55)/(F55+G55)*1000</f>
        <v>0</v>
      </c>
      <c r="J55" s="2">
        <f>(B55+C55+D55+E55)/(F55+(G55))*1000</f>
        <v>2.0979020979020979</v>
      </c>
    </row>
    <row r="56" spans="1:10" ht="15.75" x14ac:dyDescent="0.25">
      <c r="A56" s="10" t="s">
        <v>41</v>
      </c>
      <c r="B56" s="1">
        <v>30</v>
      </c>
      <c r="C56" s="1">
        <v>0</v>
      </c>
      <c r="D56" s="1">
        <v>0</v>
      </c>
      <c r="E56" s="1">
        <v>0</v>
      </c>
      <c r="F56" s="1">
        <v>7750</v>
      </c>
      <c r="G56" s="1">
        <v>7000</v>
      </c>
      <c r="H56" s="2">
        <f>(B56+D56)/(F56+G56)*1000</f>
        <v>2.0338983050847457</v>
      </c>
      <c r="I56" s="2">
        <f>(C56+E56)/(F56+G56)*1000</f>
        <v>0</v>
      </c>
      <c r="J56" s="2">
        <f>(B56+C56+D56+E56)/(F56+(G56))*1000</f>
        <v>2.0338983050847457</v>
      </c>
    </row>
    <row r="57" spans="1:10" ht="15.75" x14ac:dyDescent="0.25">
      <c r="A57" s="11" t="s">
        <v>45</v>
      </c>
      <c r="B57" s="1">
        <v>0</v>
      </c>
      <c r="C57" s="1">
        <v>0</v>
      </c>
      <c r="D57" s="1">
        <v>14</v>
      </c>
      <c r="E57" s="1">
        <v>46</v>
      </c>
      <c r="F57" s="1">
        <v>0</v>
      </c>
      <c r="G57" s="1">
        <v>30000</v>
      </c>
      <c r="H57" s="2">
        <f>(B57+D57)/(F57+G57)*1000</f>
        <v>0.46666666666666667</v>
      </c>
      <c r="I57" s="2">
        <f>(C57+E57)/(F57+G57)*1000</f>
        <v>1.5333333333333334</v>
      </c>
      <c r="J57" s="2">
        <f>(B57+C57+D57+E57)/(F57+(G57))*1000</f>
        <v>2</v>
      </c>
    </row>
    <row r="58" spans="1:10" ht="15.75" x14ac:dyDescent="0.25">
      <c r="A58" s="10" t="s">
        <v>37</v>
      </c>
      <c r="B58" s="1">
        <v>75</v>
      </c>
      <c r="C58" s="1">
        <v>0</v>
      </c>
      <c r="D58" s="1">
        <v>0</v>
      </c>
      <c r="E58" s="1">
        <v>0</v>
      </c>
      <c r="F58" s="1">
        <v>32000</v>
      </c>
      <c r="G58" s="1">
        <v>7000</v>
      </c>
      <c r="H58" s="2">
        <f>(B58+D58)/(F58+G58)*1000</f>
        <v>1.9230769230769231</v>
      </c>
      <c r="I58" s="2">
        <f>(C58+E58)/(F58+G58)*1000</f>
        <v>0</v>
      </c>
      <c r="J58" s="2">
        <f>(B58+C58+D58+E58)/(F58+(G58))*1000</f>
        <v>1.9230769230769231</v>
      </c>
    </row>
    <row r="59" spans="1:10" ht="15.75" x14ac:dyDescent="0.25">
      <c r="A59" s="8" t="s">
        <v>12</v>
      </c>
      <c r="B59" s="1">
        <v>30</v>
      </c>
      <c r="C59" s="1">
        <v>24</v>
      </c>
      <c r="D59" s="1">
        <v>2.8</v>
      </c>
      <c r="E59" s="1">
        <v>4.5999999999999996</v>
      </c>
      <c r="F59" s="1">
        <v>2700</v>
      </c>
      <c r="G59" s="1">
        <v>15000</v>
      </c>
      <c r="H59" s="2">
        <f>(B59+D59)/(F59+G59)*1000</f>
        <v>1.8531073446327682</v>
      </c>
      <c r="I59" s="2">
        <f>(C59+E59)/(F59+G59)*1000</f>
        <v>1.6158192090395482</v>
      </c>
      <c r="J59" s="2">
        <f>(B59+C59+D59+E59)/(F59+(G59*2))*1000</f>
        <v>1.8776758409785932</v>
      </c>
    </row>
    <row r="60" spans="1:10" ht="15.75" x14ac:dyDescent="0.25">
      <c r="A60" s="10" t="s">
        <v>42</v>
      </c>
      <c r="B60" s="1">
        <v>30</v>
      </c>
      <c r="C60" s="1">
        <v>0</v>
      </c>
      <c r="D60" s="1">
        <v>0</v>
      </c>
      <c r="E60" s="1">
        <v>0</v>
      </c>
      <c r="F60" s="1">
        <v>11000</v>
      </c>
      <c r="G60" s="1">
        <v>7000</v>
      </c>
      <c r="H60" s="2">
        <f>(B60+D60)/(F60+G60)*1000</f>
        <v>1.6666666666666667</v>
      </c>
      <c r="I60" s="2">
        <f>(C60+E60)/(F60+G60)*1000</f>
        <v>0</v>
      </c>
      <c r="J60" s="2">
        <f>(B60+C60+D60+E60)/(F60+(G60))*1000</f>
        <v>1.6666666666666667</v>
      </c>
    </row>
    <row r="61" spans="1:10" ht="15.75" x14ac:dyDescent="0.25">
      <c r="A61" s="9" t="s">
        <v>0</v>
      </c>
      <c r="B61" s="1">
        <v>20</v>
      </c>
      <c r="C61" s="1">
        <v>8</v>
      </c>
      <c r="D61" s="1">
        <v>2.8</v>
      </c>
      <c r="E61" s="1">
        <v>4.5999999999999996</v>
      </c>
      <c r="F61" s="1">
        <v>2000</v>
      </c>
      <c r="G61" s="1">
        <v>15000</v>
      </c>
      <c r="H61" s="2">
        <f>(B61+D61)/(F61+G61)*1000</f>
        <v>1.3411764705882354</v>
      </c>
      <c r="I61" s="2">
        <f>(C61+E61)/(F61+G61)*1000</f>
        <v>0.74117647058823521</v>
      </c>
      <c r="J61" s="2">
        <f>(B61+C61+D61+E61)/(F61+(G61*2))*1000</f>
        <v>1.10625</v>
      </c>
    </row>
    <row r="62" spans="1:10" ht="15.75" x14ac:dyDescent="0.25">
      <c r="A62" s="8" t="s">
        <v>18</v>
      </c>
      <c r="B62" s="1">
        <v>10</v>
      </c>
      <c r="C62" s="1">
        <v>8</v>
      </c>
      <c r="D62" s="1">
        <v>1.4</v>
      </c>
      <c r="E62" s="1">
        <v>2.2999999999999998</v>
      </c>
      <c r="F62" s="1">
        <v>500</v>
      </c>
      <c r="G62" s="1">
        <v>10000</v>
      </c>
      <c r="H62" s="2">
        <f>(B62+D62)/(F62+G62)*1000</f>
        <v>1.0857142857142859</v>
      </c>
      <c r="I62" s="2">
        <f>(C62+E62)/(F62+G62)*1000</f>
        <v>0.98095238095238102</v>
      </c>
      <c r="J62" s="2">
        <f>(B62+C62+D62+E62)/(F62+(G62*2))*1000</f>
        <v>1.0585365853658535</v>
      </c>
    </row>
    <row r="65" spans="1:1" ht="15.75" x14ac:dyDescent="0.25">
      <c r="A65" s="4" t="s">
        <v>78</v>
      </c>
    </row>
    <row r="66" spans="1:1" x14ac:dyDescent="0.25">
      <c r="A66" s="15" t="s">
        <v>72</v>
      </c>
    </row>
    <row r="67" spans="1:1" x14ac:dyDescent="0.25">
      <c r="A67" s="12" t="s">
        <v>71</v>
      </c>
    </row>
    <row r="68" spans="1:1" x14ac:dyDescent="0.25">
      <c r="A68" s="6" t="s">
        <v>74</v>
      </c>
    </row>
    <row r="69" spans="1:1" x14ac:dyDescent="0.25">
      <c r="A69" s="11" t="s">
        <v>73</v>
      </c>
    </row>
    <row r="70" spans="1:1" x14ac:dyDescent="0.25">
      <c r="A70" s="8" t="s">
        <v>75</v>
      </c>
    </row>
    <row r="71" spans="1:1" x14ac:dyDescent="0.25">
      <c r="A71" s="9" t="s">
        <v>77</v>
      </c>
    </row>
    <row r="72" spans="1:1" x14ac:dyDescent="0.25">
      <c r="A72" s="10" t="s">
        <v>76</v>
      </c>
    </row>
  </sheetData>
  <sortState ref="A2:J72">
    <sortCondition descending="1" ref="J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22" workbookViewId="0">
      <selection activeCell="J27" sqref="J27"/>
    </sheetView>
  </sheetViews>
  <sheetFormatPr baseColWidth="10" defaultRowHeight="15" x14ac:dyDescent="0.25"/>
  <cols>
    <col min="1" max="1" width="20.85546875" customWidth="1"/>
    <col min="2" max="3" width="13.7109375" customWidth="1"/>
    <col min="4" max="5" width="10.7109375" customWidth="1"/>
    <col min="6" max="6" width="19.140625" customWidth="1"/>
    <col min="7" max="7" width="16.140625" customWidth="1"/>
    <col min="8" max="9" width="15.28515625" customWidth="1"/>
    <col min="10" max="10" width="19.5703125" customWidth="1"/>
  </cols>
  <sheetData>
    <row r="1" spans="1:10" ht="15.75" x14ac:dyDescent="0.25">
      <c r="A1" s="4" t="s">
        <v>10</v>
      </c>
      <c r="B1" s="4" t="s">
        <v>52</v>
      </c>
      <c r="C1" s="4" t="s">
        <v>53</v>
      </c>
      <c r="D1" s="4" t="s">
        <v>11</v>
      </c>
      <c r="E1" s="4" t="s">
        <v>54</v>
      </c>
      <c r="F1" s="4" t="s">
        <v>49</v>
      </c>
      <c r="G1" s="4" t="s">
        <v>50</v>
      </c>
      <c r="H1" s="4" t="s">
        <v>55</v>
      </c>
      <c r="I1" s="5" t="s">
        <v>56</v>
      </c>
      <c r="J1" s="4" t="s">
        <v>51</v>
      </c>
    </row>
    <row r="2" spans="1:10" ht="15.75" x14ac:dyDescent="0.25">
      <c r="A2" s="15" t="s">
        <v>66</v>
      </c>
      <c r="B2" s="13">
        <v>0</v>
      </c>
      <c r="C2" s="1">
        <v>1000000</v>
      </c>
      <c r="D2" s="13">
        <v>0</v>
      </c>
      <c r="E2" s="13">
        <v>0</v>
      </c>
      <c r="F2" s="1">
        <v>32800000</v>
      </c>
      <c r="G2" s="13">
        <v>0</v>
      </c>
      <c r="H2" s="14">
        <f>(B2+D2)/(F2+G2)*1000</f>
        <v>0</v>
      </c>
      <c r="I2" s="14">
        <f>(C2+E2)/(F2+G2)*1000</f>
        <v>30.487804878048781</v>
      </c>
      <c r="J2" s="14">
        <f>(B2+C2+D2+E2)/(F2+(G2*2))*1000</f>
        <v>30.487804878048781</v>
      </c>
    </row>
    <row r="3" spans="1:10" ht="15.75" x14ac:dyDescent="0.25">
      <c r="A3" s="15" t="s">
        <v>67</v>
      </c>
      <c r="B3" s="13">
        <v>0</v>
      </c>
      <c r="C3" s="1">
        <v>3000000</v>
      </c>
      <c r="D3" s="13">
        <v>0</v>
      </c>
      <c r="E3" s="13">
        <v>0</v>
      </c>
      <c r="F3" s="1">
        <v>98410000</v>
      </c>
      <c r="G3" s="13">
        <v>0</v>
      </c>
      <c r="H3" s="14">
        <f>(B3+D3)/(F3+G3)*1000</f>
        <v>0</v>
      </c>
      <c r="I3" s="14">
        <f>(C3+E3)/(F3+G3)*1000</f>
        <v>30.484706838735899</v>
      </c>
      <c r="J3" s="14">
        <f>(B3+C3+D3+E3)/(F3+(G3*2))*1000</f>
        <v>30.484706838735899</v>
      </c>
    </row>
    <row r="4" spans="1:10" ht="15.75" x14ac:dyDescent="0.25">
      <c r="A4" s="15" t="s">
        <v>48</v>
      </c>
      <c r="B4" s="13">
        <v>0</v>
      </c>
      <c r="C4" s="1">
        <v>6000000</v>
      </c>
      <c r="D4" s="13">
        <v>0</v>
      </c>
      <c r="E4" s="13">
        <v>0</v>
      </c>
      <c r="F4" s="1">
        <v>295240000</v>
      </c>
      <c r="G4" s="13">
        <v>0</v>
      </c>
      <c r="H4" s="14">
        <f>(B4+D4)/(F4+G4)*1000</f>
        <v>0</v>
      </c>
      <c r="I4" s="14">
        <f>(C4+E4)/(F4+G4)*1000</f>
        <v>20.322449532583661</v>
      </c>
      <c r="J4" s="14">
        <f>(B4+C4+D4+E4)/(F4+(G4*2))*1000</f>
        <v>20.322449532583661</v>
      </c>
    </row>
    <row r="5" spans="1:10" ht="15.75" x14ac:dyDescent="0.25">
      <c r="A5" s="12" t="s">
        <v>63</v>
      </c>
      <c r="B5" s="13">
        <v>0</v>
      </c>
      <c r="C5" s="13">
        <v>24</v>
      </c>
      <c r="D5" s="13">
        <v>0</v>
      </c>
      <c r="E5" s="13">
        <v>0</v>
      </c>
      <c r="F5" s="13">
        <v>2000</v>
      </c>
      <c r="G5" s="13">
        <v>0</v>
      </c>
      <c r="H5" s="14">
        <f>(B5+D5)/(F5+G5)*1000</f>
        <v>0</v>
      </c>
      <c r="I5" s="14">
        <f>(C5+E5)/(F5+G5)*1000</f>
        <v>12</v>
      </c>
      <c r="J5" s="14">
        <f>(B5+C5+D5+E5)/(F5+(G5*2))*1000</f>
        <v>12</v>
      </c>
    </row>
    <row r="6" spans="1:10" ht="15.75" x14ac:dyDescent="0.25">
      <c r="A6" s="12" t="s">
        <v>65</v>
      </c>
      <c r="B6" s="13">
        <v>0</v>
      </c>
      <c r="C6" s="13">
        <v>32</v>
      </c>
      <c r="D6" s="13">
        <v>0</v>
      </c>
      <c r="E6" s="13">
        <v>0</v>
      </c>
      <c r="F6" s="13">
        <v>3000</v>
      </c>
      <c r="G6" s="13">
        <v>0</v>
      </c>
      <c r="H6" s="14">
        <f>(B6+D6)/(F6+G6)*1000</f>
        <v>0</v>
      </c>
      <c r="I6" s="14">
        <f>(C6+E6)/(F6+G6)*1000</f>
        <v>10.666666666666666</v>
      </c>
      <c r="J6" s="14">
        <f>(B6+C6+D6+E6)/(F6+(G6*2))*1000</f>
        <v>10.666666666666666</v>
      </c>
    </row>
    <row r="7" spans="1:10" ht="15.75" x14ac:dyDescent="0.25">
      <c r="A7" s="12" t="s">
        <v>57</v>
      </c>
      <c r="B7" s="13">
        <v>0</v>
      </c>
      <c r="C7" s="13">
        <v>28</v>
      </c>
      <c r="D7" s="13">
        <v>0</v>
      </c>
      <c r="E7" s="13">
        <v>0</v>
      </c>
      <c r="F7" s="13">
        <v>2900</v>
      </c>
      <c r="G7" s="13">
        <v>0</v>
      </c>
      <c r="H7" s="14">
        <f>(B7+D7)/(F7+G7)*1000</f>
        <v>0</v>
      </c>
      <c r="I7" s="14">
        <f>(C7+E7)/(F7+G7)*1000</f>
        <v>9.6551724137931032</v>
      </c>
      <c r="J7" s="14">
        <f>(B7+C7+D7+E7)/(F7+(G7*2))*1000</f>
        <v>9.6551724137931032</v>
      </c>
    </row>
    <row r="8" spans="1:10" ht="15.75" x14ac:dyDescent="0.25">
      <c r="A8" s="12" t="s">
        <v>60</v>
      </c>
      <c r="B8" s="13">
        <v>0</v>
      </c>
      <c r="C8" s="13">
        <v>40</v>
      </c>
      <c r="D8" s="13">
        <v>0</v>
      </c>
      <c r="E8" s="13">
        <v>0</v>
      </c>
      <c r="F8" s="13">
        <v>5000</v>
      </c>
      <c r="G8" s="13">
        <v>0</v>
      </c>
      <c r="H8" s="14">
        <f>(B8+D8)/(F8+G8)*1000</f>
        <v>0</v>
      </c>
      <c r="I8" s="14">
        <f>(C8+E8)/(F8+G8)*1000</f>
        <v>8</v>
      </c>
      <c r="J8" s="14">
        <f>(B8+C8+D8+E8)/(F8+(G8*2))*1000</f>
        <v>8</v>
      </c>
    </row>
    <row r="9" spans="1:10" ht="15.75" x14ac:dyDescent="0.25">
      <c r="A9" s="12" t="s">
        <v>61</v>
      </c>
      <c r="B9" s="13">
        <v>0</v>
      </c>
      <c r="C9" s="13">
        <v>28</v>
      </c>
      <c r="D9" s="13">
        <v>0</v>
      </c>
      <c r="E9" s="13">
        <v>0</v>
      </c>
      <c r="F9" s="13">
        <v>3500</v>
      </c>
      <c r="G9" s="13">
        <v>0</v>
      </c>
      <c r="H9" s="14">
        <f>(B9+D9)/(F9+G9)*1000</f>
        <v>0</v>
      </c>
      <c r="I9" s="14">
        <f>(C9+E9)/(F9+G9)*1000</f>
        <v>8</v>
      </c>
      <c r="J9" s="14">
        <f>(B9+C9+D9+E9)/(F9+(G9*2))*1000</f>
        <v>8</v>
      </c>
    </row>
    <row r="10" spans="1:10" ht="15.75" x14ac:dyDescent="0.25">
      <c r="A10" s="12" t="s">
        <v>64</v>
      </c>
      <c r="B10" s="13">
        <v>0</v>
      </c>
      <c r="C10" s="13">
        <v>40</v>
      </c>
      <c r="D10" s="13">
        <v>0</v>
      </c>
      <c r="E10" s="13">
        <v>0</v>
      </c>
      <c r="F10" s="13">
        <v>5000</v>
      </c>
      <c r="G10" s="13">
        <v>0</v>
      </c>
      <c r="H10" s="14">
        <f>(B10+D10)/(F10+G10)*1000</f>
        <v>0</v>
      </c>
      <c r="I10" s="14">
        <f>(C10+E10)/(F10+G10)*1000</f>
        <v>8</v>
      </c>
      <c r="J10" s="14">
        <f>(B10+C10+D10+E10)/(F10+(G10*2))*1000</f>
        <v>8</v>
      </c>
    </row>
    <row r="11" spans="1:10" ht="15.75" x14ac:dyDescent="0.25">
      <c r="A11" s="12" t="s">
        <v>58</v>
      </c>
      <c r="B11" s="13">
        <v>0</v>
      </c>
      <c r="C11" s="13">
        <v>36</v>
      </c>
      <c r="D11" s="13">
        <v>0</v>
      </c>
      <c r="E11" s="13">
        <v>0</v>
      </c>
      <c r="F11" s="13">
        <v>5000</v>
      </c>
      <c r="G11" s="13">
        <v>0</v>
      </c>
      <c r="H11" s="14">
        <f>(B11+D11)/(F11+G11)*1000</f>
        <v>0</v>
      </c>
      <c r="I11" s="14">
        <f>(C11+E11)/(F11+G11)*1000</f>
        <v>7.2</v>
      </c>
      <c r="J11" s="14">
        <f>(B11+C11+D11+E11)/(F11+(G11*2))*1000</f>
        <v>7.2</v>
      </c>
    </row>
    <row r="12" spans="1:10" ht="15.75" x14ac:dyDescent="0.25">
      <c r="A12" s="12" t="s">
        <v>62</v>
      </c>
      <c r="B12" s="13">
        <v>0</v>
      </c>
      <c r="C12" s="13">
        <v>48</v>
      </c>
      <c r="D12" s="13">
        <v>0</v>
      </c>
      <c r="E12" s="13">
        <v>0</v>
      </c>
      <c r="F12" s="13">
        <v>7000</v>
      </c>
      <c r="G12" s="13">
        <v>0</v>
      </c>
      <c r="H12" s="14">
        <f>(B12+D12)/(F12+G12)*1000</f>
        <v>0</v>
      </c>
      <c r="I12" s="14">
        <f>(C12+E12)/(F12+G12)*1000</f>
        <v>6.8571428571428568</v>
      </c>
      <c r="J12" s="14">
        <f>(B12+C12+D12+E12)/(F12+(G12*2))*1000</f>
        <v>6.8571428571428568</v>
      </c>
    </row>
    <row r="13" spans="1:10" ht="15.75" x14ac:dyDescent="0.25">
      <c r="A13" s="9" t="s">
        <v>6</v>
      </c>
      <c r="B13" s="1">
        <v>145</v>
      </c>
      <c r="C13" s="1">
        <v>111</v>
      </c>
      <c r="D13" s="1">
        <v>2.4</v>
      </c>
      <c r="E13" s="1">
        <v>1.8</v>
      </c>
      <c r="F13" s="1">
        <v>19050</v>
      </c>
      <c r="G13" s="1">
        <v>10000</v>
      </c>
      <c r="H13" s="2">
        <f>(B13+D13)/(F13+G13)*1000</f>
        <v>5.0740103270223758</v>
      </c>
      <c r="I13" s="2">
        <f>(C13+E13)/(F13+G13)*1000</f>
        <v>3.882960413080895</v>
      </c>
      <c r="J13" s="2">
        <f>(B13+C13+D13+E13)/(F13+(G13*2))*1000</f>
        <v>6.6632522407170294</v>
      </c>
    </row>
    <row r="14" spans="1:10" ht="15.75" x14ac:dyDescent="0.25">
      <c r="A14" s="12" t="s">
        <v>59</v>
      </c>
      <c r="B14" s="13">
        <v>0</v>
      </c>
      <c r="C14" s="13">
        <v>44</v>
      </c>
      <c r="D14" s="13">
        <v>0</v>
      </c>
      <c r="E14" s="13">
        <v>0</v>
      </c>
      <c r="F14" s="13">
        <v>7000</v>
      </c>
      <c r="G14" s="13">
        <v>0</v>
      </c>
      <c r="H14" s="14">
        <f>(B14+D14)/(F14+G14)*1000</f>
        <v>0</v>
      </c>
      <c r="I14" s="14">
        <f>(C14+E14)/(F14+G14)*1000</f>
        <v>6.2857142857142856</v>
      </c>
      <c r="J14" s="14">
        <f>(B14+C14+D14+E14)/(F14+(G14*2))*1000</f>
        <v>6.2857142857142856</v>
      </c>
    </row>
    <row r="15" spans="1:10" ht="15.75" x14ac:dyDescent="0.25">
      <c r="A15" s="15" t="s">
        <v>68</v>
      </c>
      <c r="B15" s="13">
        <v>0</v>
      </c>
      <c r="C15" s="1">
        <v>10001800</v>
      </c>
      <c r="D15" s="13">
        <v>0</v>
      </c>
      <c r="E15" s="13">
        <v>0</v>
      </c>
      <c r="F15" s="1">
        <v>1605960000</v>
      </c>
      <c r="G15" s="13">
        <v>0</v>
      </c>
      <c r="H15" s="14">
        <f>(B15+D15)/(F15+G15)*1000</f>
        <v>0</v>
      </c>
      <c r="I15" s="14">
        <f>(C15+E15)/(F15+G15)*1000</f>
        <v>6.2279259757403675</v>
      </c>
      <c r="J15" s="14">
        <f>(B15+C15+D15+E15)/(F15+(G15*2))*1000</f>
        <v>6.2279259757403675</v>
      </c>
    </row>
    <row r="16" spans="1:10" ht="15.75" x14ac:dyDescent="0.25">
      <c r="A16" s="6" t="s">
        <v>25</v>
      </c>
      <c r="B16" s="1">
        <v>24</v>
      </c>
      <c r="C16" s="1">
        <v>0</v>
      </c>
      <c r="D16" s="1">
        <v>0</v>
      </c>
      <c r="E16" s="1">
        <v>0</v>
      </c>
      <c r="F16" s="1">
        <v>4000</v>
      </c>
      <c r="G16" s="1">
        <v>0</v>
      </c>
      <c r="H16" s="2">
        <f>(B16+D16)/(F16+G16)*1000</f>
        <v>6</v>
      </c>
      <c r="I16" s="2">
        <f>(C16+E16)/(F16+G16)*1000</f>
        <v>0</v>
      </c>
      <c r="J16" s="2">
        <f>(B16+C16+D16+E16)/(F16+(G16*2))*1000</f>
        <v>6</v>
      </c>
    </row>
    <row r="17" spans="1:10" ht="15.75" x14ac:dyDescent="0.25">
      <c r="A17" s="8" t="s">
        <v>21</v>
      </c>
      <c r="B17" s="1">
        <v>70</v>
      </c>
      <c r="C17" s="1">
        <v>70</v>
      </c>
      <c r="D17" s="1">
        <v>2.4</v>
      </c>
      <c r="E17" s="1">
        <v>1.8</v>
      </c>
      <c r="F17" s="1">
        <v>6000</v>
      </c>
      <c r="G17" s="1">
        <v>10000</v>
      </c>
      <c r="H17" s="2">
        <f>(B17+D17)/(F17+G17)*1000</f>
        <v>4.5250000000000004</v>
      </c>
      <c r="I17" s="2">
        <f>(C17+E17)/(F17+G17)*1000</f>
        <v>4.4874999999999998</v>
      </c>
      <c r="J17" s="2">
        <f>(B17+C17+D17+E17)/(F17+(G17*2))*1000</f>
        <v>5.5461538461538469</v>
      </c>
    </row>
    <row r="18" spans="1:10" ht="15.75" x14ac:dyDescent="0.25">
      <c r="A18" s="8" t="s">
        <v>20</v>
      </c>
      <c r="B18" s="1">
        <v>100</v>
      </c>
      <c r="C18" s="1">
        <v>56</v>
      </c>
      <c r="D18" s="1">
        <v>2.4</v>
      </c>
      <c r="E18" s="1">
        <v>1.8</v>
      </c>
      <c r="F18" s="1">
        <v>9500</v>
      </c>
      <c r="G18" s="1">
        <v>10000</v>
      </c>
      <c r="H18" s="2">
        <f>(B18+D18)/(F18+G18)*1000</f>
        <v>5.2512820512820522</v>
      </c>
      <c r="I18" s="2">
        <f>(C18+E18)/(F18+G18)*1000</f>
        <v>2.9641025641025638</v>
      </c>
      <c r="J18" s="2">
        <f>(B18+C18+D18+E18)/(F18+(G18*2))*1000</f>
        <v>5.4305084745762722</v>
      </c>
    </row>
    <row r="19" spans="1:10" ht="15.75" x14ac:dyDescent="0.25">
      <c r="A19" s="15" t="s">
        <v>70</v>
      </c>
      <c r="B19" s="1">
        <v>0</v>
      </c>
      <c r="C19" s="1">
        <v>7000000</v>
      </c>
      <c r="D19" s="1">
        <v>0</v>
      </c>
      <c r="E19" s="1">
        <v>0</v>
      </c>
      <c r="F19" s="1">
        <v>1300250000</v>
      </c>
      <c r="G19" s="1">
        <v>0</v>
      </c>
      <c r="H19" s="14">
        <f>(B19+D19)/(F19+G19)*1000</f>
        <v>0</v>
      </c>
      <c r="I19" s="14">
        <f>(C19+E19)/(F19+G19)*1000</f>
        <v>5.3835800807537009</v>
      </c>
      <c r="J19" s="14">
        <f>(B19+C19+D19+E19)/(F19+(G19*2))*1000</f>
        <v>5.3835800807537009</v>
      </c>
    </row>
    <row r="20" spans="1:10" ht="15.75" x14ac:dyDescent="0.25">
      <c r="A20" s="7" t="s">
        <v>26</v>
      </c>
      <c r="B20" s="3">
        <v>32</v>
      </c>
      <c r="C20" s="3">
        <v>0</v>
      </c>
      <c r="D20" s="1">
        <v>0</v>
      </c>
      <c r="E20" s="1">
        <v>0</v>
      </c>
      <c r="F20" s="1">
        <v>6000</v>
      </c>
      <c r="G20" s="1">
        <v>0</v>
      </c>
      <c r="H20" s="2">
        <f>(B20+D20)/(F20+G20)*1000</f>
        <v>5.333333333333333</v>
      </c>
      <c r="I20" s="2">
        <f>(C20+E20)/(F20+G20)*1000</f>
        <v>0</v>
      </c>
      <c r="J20" s="2">
        <f>(B20+C20+D20+E20)/(F20+(G20*2))*1000</f>
        <v>5.333333333333333</v>
      </c>
    </row>
    <row r="21" spans="1:10" ht="15.75" x14ac:dyDescent="0.25">
      <c r="A21" s="9" t="s">
        <v>2</v>
      </c>
      <c r="B21" s="1">
        <v>105</v>
      </c>
      <c r="C21" s="1">
        <v>75</v>
      </c>
      <c r="D21" s="1">
        <v>4.8</v>
      </c>
      <c r="E21" s="1">
        <v>3.6</v>
      </c>
      <c r="F21" s="1">
        <v>7500</v>
      </c>
      <c r="G21" s="1">
        <v>15000</v>
      </c>
      <c r="H21" s="2">
        <f>(B21+D21)/(F21+G21)*1000</f>
        <v>4.88</v>
      </c>
      <c r="I21" s="2">
        <f>(C21+E21)/(F21+G21)*1000</f>
        <v>3.4933333333333332</v>
      </c>
      <c r="J21" s="2">
        <f>(B21+C21+D21+E21)/(F21+(G21*2))*1000</f>
        <v>5.024</v>
      </c>
    </row>
    <row r="22" spans="1:10" ht="15.75" x14ac:dyDescent="0.25">
      <c r="A22" s="7" t="s">
        <v>22</v>
      </c>
      <c r="B22" s="3">
        <v>28</v>
      </c>
      <c r="C22" s="3">
        <v>0</v>
      </c>
      <c r="D22" s="1">
        <v>0</v>
      </c>
      <c r="E22" s="1">
        <v>0</v>
      </c>
      <c r="F22" s="1">
        <v>5800</v>
      </c>
      <c r="G22" s="1">
        <v>0</v>
      </c>
      <c r="H22" s="2">
        <f>(B22+D22)/(F22+G22)*1000</f>
        <v>4.8275862068965516</v>
      </c>
      <c r="I22" s="2">
        <f>(C22+E22)/(F22+G22)*1000</f>
        <v>0</v>
      </c>
      <c r="J22" s="2">
        <f>(B22+C22+D22+E22)/(F22+(G22*2))*1000</f>
        <v>4.8275862068965516</v>
      </c>
    </row>
    <row r="23" spans="1:10" ht="15.75" x14ac:dyDescent="0.25">
      <c r="A23" s="8" t="s">
        <v>13</v>
      </c>
      <c r="B23" s="1">
        <v>120</v>
      </c>
      <c r="C23" s="1">
        <v>64</v>
      </c>
      <c r="D23" s="1">
        <v>4.8</v>
      </c>
      <c r="E23" s="1">
        <v>3.6</v>
      </c>
      <c r="F23" s="1">
        <v>10300</v>
      </c>
      <c r="G23" s="1">
        <v>15000</v>
      </c>
      <c r="H23" s="2">
        <f>(B23+D23)/(F23+G23)*1000</f>
        <v>4.9328063241106719</v>
      </c>
      <c r="I23" s="2">
        <f>(C23+E23)/(F23+G23)*1000</f>
        <v>2.6719367588932803</v>
      </c>
      <c r="J23" s="2">
        <f>(B23+C23+D23+E23)/(F23+(G23*2))*1000</f>
        <v>4.7741935483870961</v>
      </c>
    </row>
    <row r="24" spans="1:10" ht="15.75" x14ac:dyDescent="0.25">
      <c r="A24" s="10" t="s">
        <v>38</v>
      </c>
      <c r="B24" s="1">
        <v>75</v>
      </c>
      <c r="C24" s="1">
        <v>0</v>
      </c>
      <c r="D24" s="1">
        <v>0</v>
      </c>
      <c r="E24" s="1">
        <v>0</v>
      </c>
      <c r="F24" s="1">
        <v>8750</v>
      </c>
      <c r="G24" s="1">
        <v>7000</v>
      </c>
      <c r="H24" s="2">
        <f>(B24+D24)/(F24+G24)*1000</f>
        <v>4.7619047619047628</v>
      </c>
      <c r="I24" s="2">
        <f>(C24+E24)/(F24+G24)*1000</f>
        <v>0</v>
      </c>
      <c r="J24" s="2">
        <f>(B24+C24+D24+E24)/(F24+(G24))*1000</f>
        <v>4.7619047619047628</v>
      </c>
    </row>
    <row r="25" spans="1:10" ht="15.75" x14ac:dyDescent="0.25">
      <c r="A25" s="9" t="s">
        <v>1</v>
      </c>
      <c r="B25" s="1">
        <v>100</v>
      </c>
      <c r="C25" s="1">
        <v>70</v>
      </c>
      <c r="D25" s="1">
        <v>4.8</v>
      </c>
      <c r="E25" s="1">
        <v>3.6</v>
      </c>
      <c r="F25" s="1">
        <v>8500</v>
      </c>
      <c r="G25" s="1">
        <v>15000</v>
      </c>
      <c r="H25" s="2">
        <f>(B25+D25)/(F25+G25)*1000</f>
        <v>4.4595744680851066</v>
      </c>
      <c r="I25" s="2">
        <f>(C25+E25)/(F25+G25)*1000</f>
        <v>3.1319148936170209</v>
      </c>
      <c r="J25" s="2">
        <f>(B25+C25+D25+E25)/(F25+(G25*2))*1000</f>
        <v>4.6337662337662335</v>
      </c>
    </row>
    <row r="26" spans="1:10" ht="15.75" x14ac:dyDescent="0.25">
      <c r="A26" s="9" t="s">
        <v>9</v>
      </c>
      <c r="B26" s="1">
        <v>65</v>
      </c>
      <c r="C26" s="1">
        <v>40</v>
      </c>
      <c r="D26" s="1">
        <v>2.4</v>
      </c>
      <c r="E26" s="1">
        <v>1.8</v>
      </c>
      <c r="F26" s="1">
        <v>5000</v>
      </c>
      <c r="G26" s="1">
        <v>10000</v>
      </c>
      <c r="H26" s="2">
        <f>(B26+D26)/(F26+G26)*1000</f>
        <v>4.4933333333333332</v>
      </c>
      <c r="I26" s="2">
        <f>(C26+E26)/(F26+G26)*1000</f>
        <v>2.7866666666666666</v>
      </c>
      <c r="J26" s="2">
        <f>(B26+C26+D26+E26)/(F26+(G26*2))*1000</f>
        <v>4.3680000000000003</v>
      </c>
    </row>
    <row r="27" spans="1:10" ht="15.75" x14ac:dyDescent="0.25">
      <c r="A27" s="11" t="s">
        <v>47</v>
      </c>
      <c r="B27" s="1">
        <v>0</v>
      </c>
      <c r="C27" s="1">
        <v>0</v>
      </c>
      <c r="D27" s="1">
        <v>5000000</v>
      </c>
      <c r="E27" s="1">
        <v>1000000</v>
      </c>
      <c r="F27" s="1">
        <v>0</v>
      </c>
      <c r="G27" s="1">
        <v>1396747800</v>
      </c>
      <c r="H27" s="2">
        <f>(B27+D27)/(F27+G27)*1000</f>
        <v>3.579744317478073</v>
      </c>
      <c r="I27" s="2">
        <f>(C27+E27)/(F27+G27)*1000</f>
        <v>0.7159488634956146</v>
      </c>
      <c r="J27" s="2">
        <f>(B27+C27+D27+E27)/(F27+(G27))*1000</f>
        <v>4.2956931809736876</v>
      </c>
    </row>
    <row r="28" spans="1:10" ht="15.75" x14ac:dyDescent="0.25">
      <c r="A28" s="8" t="s">
        <v>15</v>
      </c>
      <c r="B28" s="1">
        <v>70</v>
      </c>
      <c r="C28" s="1">
        <v>72</v>
      </c>
      <c r="D28" s="1">
        <v>4.8</v>
      </c>
      <c r="E28" s="1">
        <v>3.6</v>
      </c>
      <c r="F28" s="1">
        <v>5900</v>
      </c>
      <c r="G28" s="1">
        <v>15000</v>
      </c>
      <c r="H28" s="2">
        <f>(B28+D28)/(F28+G28)*1000</f>
        <v>3.5789473684210527</v>
      </c>
      <c r="I28" s="2">
        <f>(C28+E28)/(F28+G28)*1000</f>
        <v>3.6172248803827749</v>
      </c>
      <c r="J28" s="2">
        <f>(B28+C28+D28+E28)/(F28+(G28*2))*1000</f>
        <v>4.1894150417827305</v>
      </c>
    </row>
    <row r="29" spans="1:10" ht="15.75" x14ac:dyDescent="0.25">
      <c r="A29" s="10" t="s">
        <v>34</v>
      </c>
      <c r="B29" s="1">
        <v>195</v>
      </c>
      <c r="C29" s="1">
        <v>0</v>
      </c>
      <c r="D29" s="1">
        <v>0</v>
      </c>
      <c r="E29" s="1">
        <v>0</v>
      </c>
      <c r="F29" s="1">
        <v>40000</v>
      </c>
      <c r="G29" s="1">
        <v>7000</v>
      </c>
      <c r="H29" s="2">
        <f>(B29+D29)/(F29+G29)*1000</f>
        <v>4.1489361702127656</v>
      </c>
      <c r="I29" s="2">
        <f>(C29+E29)/(F29+G29)*1000</f>
        <v>0</v>
      </c>
      <c r="J29" s="2">
        <f>(B29+C29+D29+E29)/(F29+(G29))*1000</f>
        <v>4.1489361702127656</v>
      </c>
    </row>
    <row r="30" spans="1:10" ht="15.75" x14ac:dyDescent="0.25">
      <c r="A30" s="9" t="s">
        <v>3</v>
      </c>
      <c r="B30" s="1">
        <v>70</v>
      </c>
      <c r="C30" s="1">
        <v>60</v>
      </c>
      <c r="D30" s="1">
        <v>4.8</v>
      </c>
      <c r="E30" s="1">
        <v>3.6</v>
      </c>
      <c r="F30" s="1">
        <v>3500</v>
      </c>
      <c r="G30" s="1">
        <v>15000</v>
      </c>
      <c r="H30" s="2">
        <f>(B30+D30)/(F30+G30)*1000</f>
        <v>4.0432432432432437</v>
      </c>
      <c r="I30" s="2">
        <f>(C30+E30)/(F30+G30)*1000</f>
        <v>3.4378378378378378</v>
      </c>
      <c r="J30" s="2">
        <f>(B30+C30+D30+E30)/(F30+(G30*2))*1000</f>
        <v>4.1313432835820905</v>
      </c>
    </row>
    <row r="31" spans="1:10" ht="15.75" x14ac:dyDescent="0.25">
      <c r="A31" s="11" t="s">
        <v>44</v>
      </c>
      <c r="B31" s="1">
        <v>0</v>
      </c>
      <c r="C31" s="1">
        <v>0</v>
      </c>
      <c r="D31" s="1">
        <v>24</v>
      </c>
      <c r="E31" s="1">
        <v>36</v>
      </c>
      <c r="F31" s="1">
        <v>0</v>
      </c>
      <c r="G31" s="1">
        <v>15000</v>
      </c>
      <c r="H31" s="2">
        <f>(B31+D31)/(F31+G31)*1000</f>
        <v>1.6</v>
      </c>
      <c r="I31" s="2">
        <f>(C31+E31)/(F31+G31)*1000</f>
        <v>2.4</v>
      </c>
      <c r="J31" s="2">
        <f>(B31+C31+D31+E31)/(F31+(G31))*1000</f>
        <v>4</v>
      </c>
    </row>
    <row r="32" spans="1:10" ht="15.75" x14ac:dyDescent="0.25">
      <c r="A32" s="6" t="s">
        <v>27</v>
      </c>
      <c r="B32" s="1">
        <v>40</v>
      </c>
      <c r="C32" s="1">
        <v>0</v>
      </c>
      <c r="D32" s="1">
        <v>0</v>
      </c>
      <c r="E32" s="1">
        <v>0</v>
      </c>
      <c r="F32" s="1">
        <v>10000</v>
      </c>
      <c r="G32" s="1">
        <v>0</v>
      </c>
      <c r="H32" s="2">
        <f>(B32+D32)/(F32+G32)*1000</f>
        <v>4</v>
      </c>
      <c r="I32" s="2">
        <f>(C32+E32)/(F32+G32)*1000</f>
        <v>0</v>
      </c>
      <c r="J32" s="2">
        <f>(B32+C32+D32+E32)/(F32+(G32*2))*1000</f>
        <v>4</v>
      </c>
    </row>
    <row r="33" spans="1:10" ht="15.75" x14ac:dyDescent="0.25">
      <c r="A33" s="6" t="s">
        <v>28</v>
      </c>
      <c r="B33" s="1">
        <v>28</v>
      </c>
      <c r="C33" s="1">
        <v>0</v>
      </c>
      <c r="D33" s="1">
        <v>0</v>
      </c>
      <c r="E33" s="1">
        <v>0</v>
      </c>
      <c r="F33" s="1">
        <v>7000</v>
      </c>
      <c r="G33" s="1">
        <v>0</v>
      </c>
      <c r="H33" s="2">
        <f>(B33+D33)/(F33+G33)*1000</f>
        <v>4</v>
      </c>
      <c r="I33" s="2">
        <f>(C33+E33)/(F33+G33)*1000</f>
        <v>0</v>
      </c>
      <c r="J33" s="2">
        <f>(B33+C33+D33+E33)/(F33+(G33*2))*1000</f>
        <v>4</v>
      </c>
    </row>
    <row r="34" spans="1:10" ht="15.75" x14ac:dyDescent="0.25">
      <c r="A34" s="6" t="s">
        <v>30</v>
      </c>
      <c r="B34" s="1">
        <v>40</v>
      </c>
      <c r="C34" s="1">
        <v>0</v>
      </c>
      <c r="D34" s="1">
        <v>0</v>
      </c>
      <c r="E34" s="1">
        <v>0</v>
      </c>
      <c r="F34" s="1">
        <v>10000</v>
      </c>
      <c r="G34" s="1">
        <v>0</v>
      </c>
      <c r="H34" s="2">
        <f>(B34+D34)/(F34+G34)*1000</f>
        <v>4</v>
      </c>
      <c r="I34" s="2">
        <f>(C34+E34)/(F34+G34)*1000</f>
        <v>0</v>
      </c>
      <c r="J34" s="2">
        <f>(B34+C34+D34+E34)/(F34+(G34*2))*1000</f>
        <v>4</v>
      </c>
    </row>
    <row r="35" spans="1:10" ht="15.75" x14ac:dyDescent="0.25">
      <c r="A35" s="8" t="s">
        <v>17</v>
      </c>
      <c r="B35" s="1">
        <v>100</v>
      </c>
      <c r="C35" s="1">
        <v>32</v>
      </c>
      <c r="D35" s="1">
        <v>4.8</v>
      </c>
      <c r="E35" s="1">
        <v>3.6</v>
      </c>
      <c r="F35" s="1">
        <v>6500</v>
      </c>
      <c r="G35" s="1">
        <v>15000</v>
      </c>
      <c r="H35" s="2">
        <f>(B35+D35)/(F35+G35)*1000</f>
        <v>4.8744186046511624</v>
      </c>
      <c r="I35" s="2">
        <f>(C35+E35)/(F35+G35)*1000</f>
        <v>1.6558139534883722</v>
      </c>
      <c r="J35" s="2">
        <f>(B35+C35+D35+E35)/(F35+(G35*2))*1000</f>
        <v>3.8465753424657536</v>
      </c>
    </row>
    <row r="36" spans="1:10" ht="15.75" x14ac:dyDescent="0.25">
      <c r="A36" s="9" t="s">
        <v>7</v>
      </c>
      <c r="B36" s="1">
        <v>50</v>
      </c>
      <c r="C36" s="1">
        <v>30</v>
      </c>
      <c r="D36" s="1">
        <v>2.4</v>
      </c>
      <c r="E36" s="1">
        <v>1.8</v>
      </c>
      <c r="F36" s="1">
        <v>1950</v>
      </c>
      <c r="G36" s="1">
        <v>10000</v>
      </c>
      <c r="H36" s="2">
        <f>(B36+D36)/(F36+G36)*1000</f>
        <v>4.3849372384937242</v>
      </c>
      <c r="I36" s="2">
        <f>(C36+E36)/(F36+G36)*1000</f>
        <v>2.6610878661087867</v>
      </c>
      <c r="J36" s="2">
        <f>(B36+C36+D36+E36)/(F36+(G36*2))*1000</f>
        <v>3.8359908883826881</v>
      </c>
    </row>
    <row r="37" spans="1:10" ht="15.75" x14ac:dyDescent="0.25">
      <c r="A37" s="8" t="s">
        <v>14</v>
      </c>
      <c r="B37" s="1">
        <v>80</v>
      </c>
      <c r="C37" s="1">
        <v>48</v>
      </c>
      <c r="D37" s="1">
        <v>4.8</v>
      </c>
      <c r="E37" s="1">
        <v>3.6</v>
      </c>
      <c r="F37" s="1">
        <v>5600</v>
      </c>
      <c r="G37" s="1">
        <v>15000</v>
      </c>
      <c r="H37" s="2">
        <f>(B37+D37)/(F37+G37)*1000</f>
        <v>4.1165048543689311</v>
      </c>
      <c r="I37" s="2">
        <f>(C37+E37)/(F37+G37)*1000</f>
        <v>2.5048543689320391</v>
      </c>
      <c r="J37" s="2">
        <f>(B37+C37+D37+E37)/(F37+(G37*2))*1000</f>
        <v>3.8314606741573036</v>
      </c>
    </row>
    <row r="38" spans="1:10" ht="15.75" x14ac:dyDescent="0.25">
      <c r="A38" s="10" t="s">
        <v>32</v>
      </c>
      <c r="B38" s="1">
        <v>275</v>
      </c>
      <c r="C38" s="1">
        <v>0</v>
      </c>
      <c r="D38" s="1">
        <v>0</v>
      </c>
      <c r="E38" s="1">
        <v>0</v>
      </c>
      <c r="F38" s="1">
        <v>65000</v>
      </c>
      <c r="G38" s="1">
        <v>7000</v>
      </c>
      <c r="H38" s="2">
        <f>(B38+D38)/(F38+G38)*1000</f>
        <v>3.8194444444444442</v>
      </c>
      <c r="I38" s="2">
        <f>(C38+E38)/(F38+G38)*1000</f>
        <v>0</v>
      </c>
      <c r="J38" s="2">
        <f>(B38+C38+D38+E38)/(F38+(G38))*1000</f>
        <v>3.8194444444444442</v>
      </c>
    </row>
    <row r="39" spans="1:10" ht="15.75" x14ac:dyDescent="0.25">
      <c r="A39" s="10" t="s">
        <v>35</v>
      </c>
      <c r="B39" s="1">
        <v>125</v>
      </c>
      <c r="C39" s="1">
        <v>0</v>
      </c>
      <c r="D39" s="1">
        <v>0</v>
      </c>
      <c r="E39" s="1">
        <v>0</v>
      </c>
      <c r="F39" s="1">
        <v>27000</v>
      </c>
      <c r="G39" s="1">
        <v>7000</v>
      </c>
      <c r="H39" s="2">
        <f>(B39+D39)/(F39+G39)*1000</f>
        <v>3.6764705882352939</v>
      </c>
      <c r="I39" s="2">
        <f>(C39+E39)/(F39+G39)*1000</f>
        <v>0</v>
      </c>
      <c r="J39" s="2">
        <f>(B39+C39+D39+E39)/(F39+(G39))*1000</f>
        <v>3.6764705882352939</v>
      </c>
    </row>
    <row r="40" spans="1:10" ht="15.75" x14ac:dyDescent="0.25">
      <c r="A40" s="6" t="s">
        <v>23</v>
      </c>
      <c r="B40" s="1">
        <v>36</v>
      </c>
      <c r="C40" s="1">
        <v>0</v>
      </c>
      <c r="D40" s="1">
        <v>0</v>
      </c>
      <c r="E40" s="1">
        <v>0</v>
      </c>
      <c r="F40" s="1">
        <v>10000</v>
      </c>
      <c r="G40" s="1">
        <v>0</v>
      </c>
      <c r="H40" s="2">
        <f>(B40+D40)/(F40+G40)*1000</f>
        <v>3.6</v>
      </c>
      <c r="I40" s="2">
        <f>(C40+E40)/(F40+G40)*1000</f>
        <v>0</v>
      </c>
      <c r="J40" s="2">
        <f>(B40+C40+D40+E40)/(F40+(G40*2))*1000</f>
        <v>3.6</v>
      </c>
    </row>
    <row r="41" spans="1:10" ht="15.75" x14ac:dyDescent="0.25">
      <c r="A41" s="6" t="s">
        <v>29</v>
      </c>
      <c r="B41" s="1">
        <v>48</v>
      </c>
      <c r="C41" s="1">
        <v>0</v>
      </c>
      <c r="D41" s="1">
        <v>0</v>
      </c>
      <c r="E41" s="1">
        <v>0</v>
      </c>
      <c r="F41" s="1">
        <v>14000</v>
      </c>
      <c r="G41" s="1">
        <v>0</v>
      </c>
      <c r="H41" s="2">
        <f>(B41+D41)/(F41+G41)*1000</f>
        <v>3.4285714285714284</v>
      </c>
      <c r="I41" s="2">
        <f>(C41+E41)/(F41+G41)*1000</f>
        <v>0</v>
      </c>
      <c r="J41" s="2">
        <f>(B41+C41+D41+E41)/(F41+(G41*2))*1000</f>
        <v>3.4285714285714284</v>
      </c>
    </row>
    <row r="42" spans="1:10" ht="15.75" x14ac:dyDescent="0.25">
      <c r="A42" s="8" t="s">
        <v>19</v>
      </c>
      <c r="B42" s="1">
        <v>50</v>
      </c>
      <c r="C42" s="1">
        <v>24</v>
      </c>
      <c r="D42" s="1">
        <v>2.4</v>
      </c>
      <c r="E42" s="1">
        <v>1.8</v>
      </c>
      <c r="F42" s="1">
        <v>3400</v>
      </c>
      <c r="G42" s="1">
        <v>10000</v>
      </c>
      <c r="H42" s="2">
        <f>(B42+D42)/(F42+G42)*1000</f>
        <v>3.9104477611940296</v>
      </c>
      <c r="I42" s="2">
        <f>(C42+E42)/(F42+G42)*1000</f>
        <v>1.9253731343283582</v>
      </c>
      <c r="J42" s="2">
        <f>(B42+C42+D42+E42)/(F42+(G42*2))*1000</f>
        <v>3.341880341880342</v>
      </c>
    </row>
    <row r="43" spans="1:10" ht="15.75" x14ac:dyDescent="0.25">
      <c r="A43" s="9" t="s">
        <v>8</v>
      </c>
      <c r="B43" s="1">
        <v>60</v>
      </c>
      <c r="C43" s="1">
        <v>16</v>
      </c>
      <c r="D43" s="1">
        <v>2.4</v>
      </c>
      <c r="E43" s="1">
        <v>1.8</v>
      </c>
      <c r="F43" s="1">
        <v>4200</v>
      </c>
      <c r="G43" s="1">
        <v>10000</v>
      </c>
      <c r="H43" s="2">
        <f>(B43+D43)/(F43+G43)*1000</f>
        <v>4.3943661971830981</v>
      </c>
      <c r="I43" s="2">
        <f>(C43+E43)/(F43+G43)*1000</f>
        <v>1.2535211267605635</v>
      </c>
      <c r="J43" s="2">
        <f>(B43+C43+D43+E43)/(F43+(G43*2))*1000</f>
        <v>3.3140495867768598</v>
      </c>
    </row>
    <row r="44" spans="1:10" ht="15.75" x14ac:dyDescent="0.25">
      <c r="A44" s="6" t="s">
        <v>24</v>
      </c>
      <c r="B44" s="1">
        <v>44</v>
      </c>
      <c r="C44" s="1">
        <v>0</v>
      </c>
      <c r="D44" s="1">
        <v>0</v>
      </c>
      <c r="E44" s="1">
        <v>0</v>
      </c>
      <c r="F44" s="1">
        <v>14000</v>
      </c>
      <c r="G44" s="1">
        <v>0</v>
      </c>
      <c r="H44" s="2">
        <f>(B44+D44)/(F44+G44)*1000</f>
        <v>3.1428571428571428</v>
      </c>
      <c r="I44" s="2">
        <f>(C44+E44)/(F44+G44)*1000</f>
        <v>0</v>
      </c>
      <c r="J44" s="2">
        <f>(B44+C44+D44+E44)/(F44+(G44*2))*1000</f>
        <v>3.1428571428571428</v>
      </c>
    </row>
    <row r="45" spans="1:10" ht="15.75" x14ac:dyDescent="0.25">
      <c r="A45" s="11" t="s">
        <v>46</v>
      </c>
      <c r="B45" s="1">
        <v>0</v>
      </c>
      <c r="C45" s="1">
        <v>0</v>
      </c>
      <c r="D45" s="1">
        <v>6</v>
      </c>
      <c r="E45" s="1">
        <v>9</v>
      </c>
      <c r="F45" s="1">
        <v>0</v>
      </c>
      <c r="G45" s="1">
        <v>5000</v>
      </c>
      <c r="H45" s="2">
        <f>(B45+D45)/(F45+G45)*1000</f>
        <v>1.2</v>
      </c>
      <c r="I45" s="2">
        <f>(C45+E45)/(F45+G45)*1000</f>
        <v>1.8</v>
      </c>
      <c r="J45" s="2">
        <f>(B45+C45+D45+E45)/(F45+(G45))*1000</f>
        <v>3</v>
      </c>
    </row>
    <row r="46" spans="1:10" ht="15.75" x14ac:dyDescent="0.25">
      <c r="A46" s="10" t="s">
        <v>31</v>
      </c>
      <c r="B46" s="1">
        <v>320</v>
      </c>
      <c r="C46" s="1">
        <v>0</v>
      </c>
      <c r="D46" s="1">
        <v>0</v>
      </c>
      <c r="E46" s="1">
        <v>0</v>
      </c>
      <c r="F46" s="1">
        <v>100000</v>
      </c>
      <c r="G46" s="1">
        <v>7000</v>
      </c>
      <c r="H46" s="2">
        <f>(B46+D46)/(F46+G46)*1000</f>
        <v>2.9906542056074765</v>
      </c>
      <c r="I46" s="2">
        <f>(C46+E46)/(F46+G46)*1000</f>
        <v>0</v>
      </c>
      <c r="J46" s="2">
        <f>(B46+C46+D46+E46)/(F46+(G46))*1000</f>
        <v>2.9906542056074765</v>
      </c>
    </row>
    <row r="47" spans="1:10" ht="15.75" x14ac:dyDescent="0.25">
      <c r="A47" s="10" t="s">
        <v>39</v>
      </c>
      <c r="B47" s="1">
        <v>75</v>
      </c>
      <c r="C47" s="1">
        <v>0</v>
      </c>
      <c r="D47" s="1">
        <v>0</v>
      </c>
      <c r="E47" s="1">
        <v>0</v>
      </c>
      <c r="F47" s="1">
        <v>21000</v>
      </c>
      <c r="G47" s="1">
        <v>7000</v>
      </c>
      <c r="H47" s="2">
        <f>(B47+D47)/(F47+G47)*1000</f>
        <v>2.6785714285714284</v>
      </c>
      <c r="I47" s="2">
        <f>(C47+E47)/(F47+G47)*1000</f>
        <v>0</v>
      </c>
      <c r="J47" s="2">
        <f>(B47+C47+D47+E47)/(F47+(G47))*1000</f>
        <v>2.6785714285714284</v>
      </c>
    </row>
    <row r="48" spans="1:10" ht="15.75" x14ac:dyDescent="0.25">
      <c r="A48" s="10" t="s">
        <v>40</v>
      </c>
      <c r="B48" s="1">
        <v>40</v>
      </c>
      <c r="C48" s="1">
        <v>0</v>
      </c>
      <c r="D48" s="1">
        <v>0</v>
      </c>
      <c r="E48" s="1">
        <v>0</v>
      </c>
      <c r="F48" s="1">
        <v>8200</v>
      </c>
      <c r="G48" s="1">
        <v>7000</v>
      </c>
      <c r="H48" s="2">
        <f>(B48+D48)/(F48+G48)*1000</f>
        <v>2.6315789473684208</v>
      </c>
      <c r="I48" s="2">
        <f>(C48+E48)/(F48+G48)*1000</f>
        <v>0</v>
      </c>
      <c r="J48" s="2">
        <f>(B48+C48+D48+E48)/(F48+(G48))*1000</f>
        <v>2.6315789473684208</v>
      </c>
    </row>
    <row r="49" spans="1:10" ht="15.75" x14ac:dyDescent="0.25">
      <c r="A49" s="10" t="s">
        <v>33</v>
      </c>
      <c r="B49" s="1">
        <v>310</v>
      </c>
      <c r="C49" s="1">
        <v>0</v>
      </c>
      <c r="D49" s="1">
        <v>0</v>
      </c>
      <c r="E49" s="1">
        <v>0</v>
      </c>
      <c r="F49" s="1">
        <v>112000</v>
      </c>
      <c r="G49" s="1">
        <v>7000</v>
      </c>
      <c r="H49" s="2">
        <f>(B49+D49)/(F49+G49)*1000</f>
        <v>2.6050420168067228</v>
      </c>
      <c r="I49" s="2">
        <f>(C49+E49)/(F49+G49)*1000</f>
        <v>0</v>
      </c>
      <c r="J49" s="2">
        <f>(B49+C49+D49+E49)/(F49+(G49))*1000</f>
        <v>2.6050420168067228</v>
      </c>
    </row>
    <row r="50" spans="1:10" ht="15.75" x14ac:dyDescent="0.25">
      <c r="A50" s="15" t="s">
        <v>69</v>
      </c>
      <c r="B50" s="1">
        <v>0</v>
      </c>
      <c r="C50" s="1">
        <v>100000</v>
      </c>
      <c r="D50" s="1">
        <v>0</v>
      </c>
      <c r="E50" s="1">
        <v>0</v>
      </c>
      <c r="F50" s="1">
        <v>40000000</v>
      </c>
      <c r="G50" s="1">
        <v>0</v>
      </c>
      <c r="H50" s="14">
        <f>(B50+D50)/(F50+G50)*1000</f>
        <v>0</v>
      </c>
      <c r="I50" s="14">
        <f>(C50+E50)/(F50+G50)*1000</f>
        <v>2.5</v>
      </c>
      <c r="J50" s="14">
        <f>(B50+C50+D50+E50)/(F50+(G50*2))*1000</f>
        <v>2.5</v>
      </c>
    </row>
    <row r="51" spans="1:10" ht="15.75" x14ac:dyDescent="0.25">
      <c r="A51" s="8" t="s">
        <v>16</v>
      </c>
      <c r="B51" s="1">
        <v>48</v>
      </c>
      <c r="C51" s="1">
        <v>28</v>
      </c>
      <c r="D51" s="1">
        <v>4.8</v>
      </c>
      <c r="E51" s="1">
        <v>3.6</v>
      </c>
      <c r="F51" s="1">
        <v>4500</v>
      </c>
      <c r="G51" s="1">
        <v>15000</v>
      </c>
      <c r="H51" s="2">
        <f>(B51+D51)/(F51+G51)*1000</f>
        <v>2.7076923076923078</v>
      </c>
      <c r="I51" s="2">
        <f>(C51+E51)/(F51+G51)*1000</f>
        <v>1.6205128205128205</v>
      </c>
      <c r="J51" s="2">
        <f>(B51+C51+D51+E51)/(F51+(G51*2))*1000</f>
        <v>2.4463768115942024</v>
      </c>
    </row>
    <row r="52" spans="1:10" ht="15.75" x14ac:dyDescent="0.25">
      <c r="A52" s="9" t="s">
        <v>4</v>
      </c>
      <c r="B52" s="1">
        <v>40</v>
      </c>
      <c r="C52" s="1">
        <v>12</v>
      </c>
      <c r="D52" s="1">
        <v>2.4</v>
      </c>
      <c r="E52" s="1">
        <v>1.8</v>
      </c>
      <c r="F52" s="1">
        <v>3200</v>
      </c>
      <c r="G52" s="1">
        <v>10000</v>
      </c>
      <c r="H52" s="2">
        <f>(B52+D52)/(F52+G52)*1000</f>
        <v>3.2121212121212124</v>
      </c>
      <c r="I52" s="2">
        <f>(C52+E52)/(F52+G52)*1000</f>
        <v>1.0454545454545456</v>
      </c>
      <c r="J52" s="2">
        <f>(B52+C52+D52+E52)/(F52+(G52*2))*1000</f>
        <v>2.422413793103448</v>
      </c>
    </row>
    <row r="53" spans="1:10" ht="15.75" x14ac:dyDescent="0.25">
      <c r="A53" s="9" t="s">
        <v>5</v>
      </c>
      <c r="B53" s="1">
        <v>35</v>
      </c>
      <c r="C53" s="1">
        <v>12</v>
      </c>
      <c r="D53" s="1">
        <v>2.4</v>
      </c>
      <c r="E53" s="1">
        <v>1.8</v>
      </c>
      <c r="F53" s="1">
        <v>2500</v>
      </c>
      <c r="G53" s="1">
        <v>10000</v>
      </c>
      <c r="H53" s="2">
        <f>(B53+D53)/(F53+G53)*1000</f>
        <v>2.992</v>
      </c>
      <c r="I53" s="2">
        <f>(C53+E53)/(F53+G53)*1000</f>
        <v>1.1040000000000001</v>
      </c>
      <c r="J53" s="2">
        <f>(B53+C53+D53+E53)/(F53+(G53*2))*1000</f>
        <v>2.2755555555555556</v>
      </c>
    </row>
    <row r="54" spans="1:10" ht="15.75" x14ac:dyDescent="0.25">
      <c r="A54" s="10" t="s">
        <v>36</v>
      </c>
      <c r="B54" s="1">
        <v>105</v>
      </c>
      <c r="C54" s="1">
        <v>0</v>
      </c>
      <c r="D54" s="1">
        <v>0</v>
      </c>
      <c r="E54" s="1">
        <v>0</v>
      </c>
      <c r="F54" s="1">
        <v>43000</v>
      </c>
      <c r="G54" s="1">
        <v>7000</v>
      </c>
      <c r="H54" s="2">
        <f>(B54+D54)/(F54+G54)*1000</f>
        <v>2.1</v>
      </c>
      <c r="I54" s="2">
        <f>(C54+E54)/(F54+G54)*1000</f>
        <v>0</v>
      </c>
      <c r="J54" s="2">
        <f>(B54+C54+D54+E54)/(F54+(G54))*1000</f>
        <v>2.1</v>
      </c>
    </row>
    <row r="55" spans="1:10" ht="15.75" x14ac:dyDescent="0.25">
      <c r="A55" s="10" t="s">
        <v>43</v>
      </c>
      <c r="B55" s="1">
        <v>30</v>
      </c>
      <c r="C55" s="1">
        <v>0</v>
      </c>
      <c r="D55" s="1">
        <v>0</v>
      </c>
      <c r="E55" s="1">
        <v>0</v>
      </c>
      <c r="F55" s="1">
        <v>7300</v>
      </c>
      <c r="G55" s="1">
        <v>7000</v>
      </c>
      <c r="H55" s="2">
        <f>(B55+D55)/(F55+G55)*1000</f>
        <v>2.0979020979020979</v>
      </c>
      <c r="I55" s="2">
        <f>(C55+E55)/(F55+G55)*1000</f>
        <v>0</v>
      </c>
      <c r="J55" s="2">
        <f>(B55+C55+D55+E55)/(F55+(G55))*1000</f>
        <v>2.0979020979020979</v>
      </c>
    </row>
    <row r="56" spans="1:10" ht="15.75" x14ac:dyDescent="0.25">
      <c r="A56" s="10" t="s">
        <v>41</v>
      </c>
      <c r="B56" s="1">
        <v>30</v>
      </c>
      <c r="C56" s="1">
        <v>0</v>
      </c>
      <c r="D56" s="1">
        <v>0</v>
      </c>
      <c r="E56" s="1">
        <v>0</v>
      </c>
      <c r="F56" s="1">
        <v>7750</v>
      </c>
      <c r="G56" s="1">
        <v>7000</v>
      </c>
      <c r="H56" s="2">
        <f>(B56+D56)/(F56+G56)*1000</f>
        <v>2.0338983050847457</v>
      </c>
      <c r="I56" s="2">
        <f>(C56+E56)/(F56+G56)*1000</f>
        <v>0</v>
      </c>
      <c r="J56" s="2">
        <f>(B56+C56+D56+E56)/(F56+(G56))*1000</f>
        <v>2.0338983050847457</v>
      </c>
    </row>
    <row r="57" spans="1:10" ht="15.75" x14ac:dyDescent="0.25">
      <c r="A57" s="11" t="s">
        <v>45</v>
      </c>
      <c r="B57" s="1">
        <v>0</v>
      </c>
      <c r="C57" s="1">
        <v>0</v>
      </c>
      <c r="D57" s="1">
        <v>24</v>
      </c>
      <c r="E57" s="1">
        <v>36</v>
      </c>
      <c r="F57" s="1">
        <v>0</v>
      </c>
      <c r="G57" s="1">
        <v>30000</v>
      </c>
      <c r="H57" s="2">
        <f>(B57+D57)/(F57+G57)*1000</f>
        <v>0.8</v>
      </c>
      <c r="I57" s="2">
        <f>(C57+E57)/(F57+G57)*1000</f>
        <v>1.2</v>
      </c>
      <c r="J57" s="2">
        <f>(B57+C57+D57+E57)/(F57+(G57))*1000</f>
        <v>2</v>
      </c>
    </row>
    <row r="58" spans="1:10" ht="15.75" x14ac:dyDescent="0.25">
      <c r="A58" s="10" t="s">
        <v>37</v>
      </c>
      <c r="B58" s="1">
        <v>75</v>
      </c>
      <c r="C58" s="1">
        <v>0</v>
      </c>
      <c r="D58" s="1">
        <v>0</v>
      </c>
      <c r="E58" s="1">
        <v>0</v>
      </c>
      <c r="F58" s="1">
        <v>32000</v>
      </c>
      <c r="G58" s="1">
        <v>7000</v>
      </c>
      <c r="H58" s="2">
        <f>(B58+D58)/(F58+G58)*1000</f>
        <v>1.9230769230769231</v>
      </c>
      <c r="I58" s="2">
        <f>(C58+E58)/(F58+G58)*1000</f>
        <v>0</v>
      </c>
      <c r="J58" s="2">
        <f>(B58+C58+D58+E58)/(F58+(G58))*1000</f>
        <v>1.9230769230769231</v>
      </c>
    </row>
    <row r="59" spans="1:10" ht="15.75" x14ac:dyDescent="0.25">
      <c r="A59" s="8" t="s">
        <v>12</v>
      </c>
      <c r="B59" s="1">
        <v>30</v>
      </c>
      <c r="C59" s="1">
        <v>24</v>
      </c>
      <c r="D59" s="1">
        <v>4.8</v>
      </c>
      <c r="E59" s="1">
        <v>3.6</v>
      </c>
      <c r="F59" s="1">
        <v>2700</v>
      </c>
      <c r="G59" s="1">
        <v>15000</v>
      </c>
      <c r="H59" s="2">
        <f>(B59+D59)/(F59+G59)*1000</f>
        <v>1.9661016949152543</v>
      </c>
      <c r="I59" s="2">
        <f>(C59+E59)/(F59+G59)*1000</f>
        <v>1.5593220338983051</v>
      </c>
      <c r="J59" s="2">
        <f>(B59+C59+D59+E59)/(F59+(G59*2))*1000</f>
        <v>1.9082568807339448</v>
      </c>
    </row>
    <row r="60" spans="1:10" ht="15.75" x14ac:dyDescent="0.25">
      <c r="A60" s="10" t="s">
        <v>42</v>
      </c>
      <c r="B60" s="1">
        <v>30</v>
      </c>
      <c r="C60" s="1">
        <v>0</v>
      </c>
      <c r="D60" s="1">
        <v>0</v>
      </c>
      <c r="E60" s="1">
        <v>0</v>
      </c>
      <c r="F60" s="1">
        <v>11000</v>
      </c>
      <c r="G60" s="1">
        <v>7000</v>
      </c>
      <c r="H60" s="2">
        <f>(B60+D60)/(F60+G60)*1000</f>
        <v>1.6666666666666667</v>
      </c>
      <c r="I60" s="2">
        <f>(C60+E60)/(F60+G60)*1000</f>
        <v>0</v>
      </c>
      <c r="J60" s="2">
        <f>(B60+C60+D60+E60)/(F60+(G60))*1000</f>
        <v>1.6666666666666667</v>
      </c>
    </row>
    <row r="61" spans="1:10" ht="15.75" x14ac:dyDescent="0.25">
      <c r="A61" s="9" t="s">
        <v>0</v>
      </c>
      <c r="B61" s="1">
        <v>20</v>
      </c>
      <c r="C61" s="1">
        <v>8</v>
      </c>
      <c r="D61" s="1">
        <v>4.8</v>
      </c>
      <c r="E61" s="1">
        <v>3.6</v>
      </c>
      <c r="F61" s="1">
        <v>2000</v>
      </c>
      <c r="G61" s="1">
        <v>15000</v>
      </c>
      <c r="H61" s="2">
        <f>(B61+D61)/(F61+G61)*1000</f>
        <v>1.4588235294117649</v>
      </c>
      <c r="I61" s="2">
        <f>(C61+E61)/(F61+G61)*1000</f>
        <v>0.6823529411764705</v>
      </c>
      <c r="J61" s="2">
        <f>(B61+C61+D61+E61)/(F61+(G61*2))*1000</f>
        <v>1.1375</v>
      </c>
    </row>
    <row r="62" spans="1:10" ht="15.75" x14ac:dyDescent="0.25">
      <c r="A62" s="8" t="s">
        <v>18</v>
      </c>
      <c r="B62" s="1">
        <v>10</v>
      </c>
      <c r="C62" s="1">
        <v>8</v>
      </c>
      <c r="D62" s="1">
        <v>2.4</v>
      </c>
      <c r="E62" s="1">
        <v>1.8</v>
      </c>
      <c r="F62" s="1">
        <v>500</v>
      </c>
      <c r="G62" s="1">
        <v>10000</v>
      </c>
      <c r="H62" s="2">
        <f>(B62+D62)/(F62+G62)*1000</f>
        <v>1.180952380952381</v>
      </c>
      <c r="I62" s="2">
        <f>(C62+E62)/(F62+G62)*1000</f>
        <v>0.93333333333333346</v>
      </c>
      <c r="J62" s="2">
        <f>(B62+C62+D62+E62)/(F62+(G62*2))*1000</f>
        <v>1.0829268292682925</v>
      </c>
    </row>
    <row r="65" spans="1:1" ht="15.75" x14ac:dyDescent="0.25">
      <c r="A65" s="4" t="s">
        <v>78</v>
      </c>
    </row>
    <row r="66" spans="1:1" x14ac:dyDescent="0.25">
      <c r="A66" s="15" t="s">
        <v>72</v>
      </c>
    </row>
    <row r="67" spans="1:1" x14ac:dyDescent="0.25">
      <c r="A67" s="12" t="s">
        <v>71</v>
      </c>
    </row>
    <row r="68" spans="1:1" x14ac:dyDescent="0.25">
      <c r="A68" s="6" t="s">
        <v>74</v>
      </c>
    </row>
    <row r="69" spans="1:1" x14ac:dyDescent="0.25">
      <c r="A69" s="11" t="s">
        <v>73</v>
      </c>
    </row>
    <row r="70" spans="1:1" x14ac:dyDescent="0.25">
      <c r="A70" s="8" t="s">
        <v>75</v>
      </c>
    </row>
    <row r="71" spans="1:1" x14ac:dyDescent="0.25">
      <c r="A71" s="9" t="s">
        <v>77</v>
      </c>
    </row>
    <row r="72" spans="1:1" x14ac:dyDescent="0.25">
      <c r="A72" s="10" t="s">
        <v>76</v>
      </c>
    </row>
  </sheetData>
  <sortState ref="A2:J72">
    <sortCondition descending="1" ref="J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3" workbookViewId="0">
      <selection activeCell="G7" sqref="G7"/>
    </sheetView>
  </sheetViews>
  <sheetFormatPr baseColWidth="10" defaultRowHeight="15" x14ac:dyDescent="0.25"/>
  <cols>
    <col min="1" max="1" width="20.85546875" customWidth="1"/>
    <col min="2" max="3" width="13.7109375" customWidth="1"/>
    <col min="4" max="5" width="10.7109375" customWidth="1"/>
    <col min="6" max="6" width="19.140625" customWidth="1"/>
    <col min="7" max="7" width="16.140625" customWidth="1"/>
    <col min="8" max="9" width="15.28515625" customWidth="1"/>
    <col min="10" max="10" width="19.5703125" customWidth="1"/>
  </cols>
  <sheetData>
    <row r="1" spans="1:10" ht="15.75" x14ac:dyDescent="0.25">
      <c r="A1" s="4" t="s">
        <v>10</v>
      </c>
      <c r="B1" s="4" t="s">
        <v>52</v>
      </c>
      <c r="C1" s="4" t="s">
        <v>53</v>
      </c>
      <c r="D1" s="4" t="s">
        <v>11</v>
      </c>
      <c r="E1" s="4" t="s">
        <v>54</v>
      </c>
      <c r="F1" s="4" t="s">
        <v>49</v>
      </c>
      <c r="G1" s="4" t="s">
        <v>50</v>
      </c>
      <c r="H1" s="4" t="s">
        <v>55</v>
      </c>
      <c r="I1" s="5" t="s">
        <v>56</v>
      </c>
      <c r="J1" s="4" t="s">
        <v>51</v>
      </c>
    </row>
    <row r="2" spans="1:10" ht="15.75" x14ac:dyDescent="0.25">
      <c r="A2" s="15" t="s">
        <v>66</v>
      </c>
      <c r="B2" s="13">
        <v>0</v>
      </c>
      <c r="C2" s="1">
        <v>1000000</v>
      </c>
      <c r="D2" s="13">
        <v>0</v>
      </c>
      <c r="E2" s="13">
        <v>0</v>
      </c>
      <c r="F2" s="1">
        <v>32800000</v>
      </c>
      <c r="G2" s="13">
        <v>0</v>
      </c>
      <c r="H2" s="14">
        <f>(B2+D2)/(F2+G2)*1000</f>
        <v>0</v>
      </c>
      <c r="I2" s="14">
        <f>(C2+E2)/(F2+G2)*1000</f>
        <v>30.487804878048781</v>
      </c>
      <c r="J2" s="14">
        <f>(B2+C2+D2+E2)/(F2+(G2*2))*1000</f>
        <v>30.487804878048781</v>
      </c>
    </row>
    <row r="3" spans="1:10" ht="15.75" x14ac:dyDescent="0.25">
      <c r="A3" s="15" t="s">
        <v>67</v>
      </c>
      <c r="B3" s="13">
        <v>0</v>
      </c>
      <c r="C3" s="1">
        <v>3000000</v>
      </c>
      <c r="D3" s="13">
        <v>0</v>
      </c>
      <c r="E3" s="13">
        <v>0</v>
      </c>
      <c r="F3" s="1">
        <v>98410000</v>
      </c>
      <c r="G3" s="13">
        <v>0</v>
      </c>
      <c r="H3" s="14">
        <f>(B3+D3)/(F3+G3)*1000</f>
        <v>0</v>
      </c>
      <c r="I3" s="14">
        <f>(C3+E3)/(F3+G3)*1000</f>
        <v>30.484706838735899</v>
      </c>
      <c r="J3" s="14">
        <f>(B3+C3+D3+E3)/(F3+(G3*2))*1000</f>
        <v>30.484706838735899</v>
      </c>
    </row>
    <row r="4" spans="1:10" ht="15.75" x14ac:dyDescent="0.25">
      <c r="A4" s="15" t="s">
        <v>48</v>
      </c>
      <c r="B4" s="13">
        <v>0</v>
      </c>
      <c r="C4" s="1">
        <v>6000000</v>
      </c>
      <c r="D4" s="13">
        <v>0</v>
      </c>
      <c r="E4" s="13">
        <v>0</v>
      </c>
      <c r="F4" s="1">
        <v>295240000</v>
      </c>
      <c r="G4" s="13">
        <v>0</v>
      </c>
      <c r="H4" s="14">
        <f>(B4+D4)/(F4+G4)*1000</f>
        <v>0</v>
      </c>
      <c r="I4" s="14">
        <f>(C4+E4)/(F4+G4)*1000</f>
        <v>20.322449532583661</v>
      </c>
      <c r="J4" s="14">
        <f>(B4+C4+D4+E4)/(F4+(G4*2))*1000</f>
        <v>20.322449532583661</v>
      </c>
    </row>
    <row r="5" spans="1:10" ht="15.75" x14ac:dyDescent="0.25">
      <c r="A5" s="12" t="s">
        <v>63</v>
      </c>
      <c r="B5" s="13">
        <v>0</v>
      </c>
      <c r="C5" s="13">
        <v>24</v>
      </c>
      <c r="D5" s="13">
        <v>0</v>
      </c>
      <c r="E5" s="13">
        <v>0</v>
      </c>
      <c r="F5" s="13">
        <v>2000</v>
      </c>
      <c r="G5" s="13">
        <v>0</v>
      </c>
      <c r="H5" s="14">
        <f>(B5+D5)/(F5+G5)*1000</f>
        <v>0</v>
      </c>
      <c r="I5" s="14">
        <f>(C5+E5)/(F5+G5)*1000</f>
        <v>12</v>
      </c>
      <c r="J5" s="14">
        <f>(B5+C5+D5+E5)/(F5+(G5*2))*1000</f>
        <v>12</v>
      </c>
    </row>
    <row r="6" spans="1:10" ht="15.75" x14ac:dyDescent="0.25">
      <c r="A6" s="12" t="s">
        <v>65</v>
      </c>
      <c r="B6" s="13">
        <v>0</v>
      </c>
      <c r="C6" s="13">
        <v>32</v>
      </c>
      <c r="D6" s="13">
        <v>0</v>
      </c>
      <c r="E6" s="13">
        <v>0</v>
      </c>
      <c r="F6" s="13">
        <v>3000</v>
      </c>
      <c r="G6" s="13">
        <v>0</v>
      </c>
      <c r="H6" s="14">
        <f>(B6+D6)/(F6+G6)*1000</f>
        <v>0</v>
      </c>
      <c r="I6" s="14">
        <f>(C6+E6)/(F6+G6)*1000</f>
        <v>10.666666666666666</v>
      </c>
      <c r="J6" s="14">
        <f>(B6+C6+D6+E6)/(F6+(G6*2))*1000</f>
        <v>10.666666666666666</v>
      </c>
    </row>
    <row r="7" spans="1:10" ht="15.75" x14ac:dyDescent="0.25">
      <c r="A7" s="12" t="s">
        <v>57</v>
      </c>
      <c r="B7" s="13">
        <v>0</v>
      </c>
      <c r="C7" s="13">
        <v>28</v>
      </c>
      <c r="D7" s="13">
        <v>0</v>
      </c>
      <c r="E7" s="13">
        <v>0</v>
      </c>
      <c r="F7" s="13">
        <v>2900</v>
      </c>
      <c r="G7" s="13">
        <v>0</v>
      </c>
      <c r="H7" s="14">
        <f>(B7+D7)/(F7+G7)*1000</f>
        <v>0</v>
      </c>
      <c r="I7" s="14">
        <f>(C7+E7)/(F7+G7)*1000</f>
        <v>9.6551724137931032</v>
      </c>
      <c r="J7" s="14">
        <f>(B7+C7+D7+E7)/(F7+(G7*2))*1000</f>
        <v>9.6551724137931032</v>
      </c>
    </row>
    <row r="8" spans="1:10" ht="15.75" x14ac:dyDescent="0.25">
      <c r="A8" s="12" t="s">
        <v>60</v>
      </c>
      <c r="B8" s="13">
        <v>0</v>
      </c>
      <c r="C8" s="13">
        <v>40</v>
      </c>
      <c r="D8" s="13">
        <v>0</v>
      </c>
      <c r="E8" s="13">
        <v>0</v>
      </c>
      <c r="F8" s="13">
        <v>5000</v>
      </c>
      <c r="G8" s="13">
        <v>0</v>
      </c>
      <c r="H8" s="14">
        <f>(B8+D8)/(F8+G8)*1000</f>
        <v>0</v>
      </c>
      <c r="I8" s="14">
        <f>(C8+E8)/(F8+G8)*1000</f>
        <v>8</v>
      </c>
      <c r="J8" s="14">
        <f>(B8+C8+D8+E8)/(F8+(G8*2))*1000</f>
        <v>8</v>
      </c>
    </row>
    <row r="9" spans="1:10" ht="15.75" x14ac:dyDescent="0.25">
      <c r="A9" s="12" t="s">
        <v>61</v>
      </c>
      <c r="B9" s="13">
        <v>0</v>
      </c>
      <c r="C9" s="13">
        <v>28</v>
      </c>
      <c r="D9" s="13">
        <v>0</v>
      </c>
      <c r="E9" s="13">
        <v>0</v>
      </c>
      <c r="F9" s="13">
        <v>3500</v>
      </c>
      <c r="G9" s="13">
        <v>0</v>
      </c>
      <c r="H9" s="14">
        <f>(B9+D9)/(F9+G9)*1000</f>
        <v>0</v>
      </c>
      <c r="I9" s="14">
        <f>(C9+E9)/(F9+G9)*1000</f>
        <v>8</v>
      </c>
      <c r="J9" s="14">
        <f>(B9+C9+D9+E9)/(F9+(G9*2))*1000</f>
        <v>8</v>
      </c>
    </row>
    <row r="10" spans="1:10" ht="15.75" x14ac:dyDescent="0.25">
      <c r="A10" s="12" t="s">
        <v>64</v>
      </c>
      <c r="B10" s="13">
        <v>0</v>
      </c>
      <c r="C10" s="13">
        <v>40</v>
      </c>
      <c r="D10" s="13">
        <v>0</v>
      </c>
      <c r="E10" s="13">
        <v>0</v>
      </c>
      <c r="F10" s="13">
        <v>5000</v>
      </c>
      <c r="G10" s="13">
        <v>0</v>
      </c>
      <c r="H10" s="14">
        <f>(B10+D10)/(F10+G10)*1000</f>
        <v>0</v>
      </c>
      <c r="I10" s="14">
        <f>(C10+E10)/(F10+G10)*1000</f>
        <v>8</v>
      </c>
      <c r="J10" s="14">
        <f>(B10+C10+D10+E10)/(F10+(G10*2))*1000</f>
        <v>8</v>
      </c>
    </row>
    <row r="11" spans="1:10" ht="15.75" x14ac:dyDescent="0.25">
      <c r="A11" s="12" t="s">
        <v>58</v>
      </c>
      <c r="B11" s="13">
        <v>0</v>
      </c>
      <c r="C11" s="13">
        <v>36</v>
      </c>
      <c r="D11" s="13">
        <v>0</v>
      </c>
      <c r="E11" s="13">
        <v>0</v>
      </c>
      <c r="F11" s="13">
        <v>5000</v>
      </c>
      <c r="G11" s="13">
        <v>0</v>
      </c>
      <c r="H11" s="14">
        <f>(B11+D11)/(F11+G11)*1000</f>
        <v>0</v>
      </c>
      <c r="I11" s="14">
        <f>(C11+E11)/(F11+G11)*1000</f>
        <v>7.2</v>
      </c>
      <c r="J11" s="14">
        <f>(B11+C11+D11+E11)/(F11+(G11*2))*1000</f>
        <v>7.2</v>
      </c>
    </row>
    <row r="12" spans="1:10" ht="15.75" x14ac:dyDescent="0.25">
      <c r="A12" s="12" t="s">
        <v>62</v>
      </c>
      <c r="B12" s="13">
        <v>0</v>
      </c>
      <c r="C12" s="13">
        <v>48</v>
      </c>
      <c r="D12" s="13">
        <v>0</v>
      </c>
      <c r="E12" s="13">
        <v>0</v>
      </c>
      <c r="F12" s="13">
        <v>7000</v>
      </c>
      <c r="G12" s="13">
        <v>0</v>
      </c>
      <c r="H12" s="14">
        <f>(B12+D12)/(F12+G12)*1000</f>
        <v>0</v>
      </c>
      <c r="I12" s="14">
        <f>(C12+E12)/(F12+G12)*1000</f>
        <v>6.8571428571428568</v>
      </c>
      <c r="J12" s="14">
        <f>(B12+C12+D12+E12)/(F12+(G12*2))*1000</f>
        <v>6.8571428571428568</v>
      </c>
    </row>
    <row r="13" spans="1:10" ht="15.75" x14ac:dyDescent="0.25">
      <c r="A13" s="9" t="s">
        <v>6</v>
      </c>
      <c r="B13" s="1">
        <v>145</v>
      </c>
      <c r="C13" s="1">
        <v>111</v>
      </c>
      <c r="D13" s="1">
        <v>2</v>
      </c>
      <c r="E13" s="1">
        <v>2</v>
      </c>
      <c r="F13" s="1">
        <v>19050</v>
      </c>
      <c r="G13" s="1">
        <v>10000</v>
      </c>
      <c r="H13" s="2">
        <f>(B13+D13)/(F13+G13)*1000</f>
        <v>5.0602409638554215</v>
      </c>
      <c r="I13" s="2">
        <f>(C13+E13)/(F13+G13)*1000</f>
        <v>3.8898450946643717</v>
      </c>
      <c r="J13" s="2">
        <f>(B13+C13+D13+E13)/(F13+(G13*2))*1000</f>
        <v>6.658130601792573</v>
      </c>
    </row>
    <row r="14" spans="1:10" ht="15.75" x14ac:dyDescent="0.25">
      <c r="A14" s="12" t="s">
        <v>59</v>
      </c>
      <c r="B14" s="13">
        <v>0</v>
      </c>
      <c r="C14" s="13">
        <v>44</v>
      </c>
      <c r="D14" s="13">
        <v>0</v>
      </c>
      <c r="E14" s="13">
        <v>0</v>
      </c>
      <c r="F14" s="13">
        <v>7000</v>
      </c>
      <c r="G14" s="13">
        <v>0</v>
      </c>
      <c r="H14" s="14">
        <f>(B14+D14)/(F14+G14)*1000</f>
        <v>0</v>
      </c>
      <c r="I14" s="14">
        <f>(C14+E14)/(F14+G14)*1000</f>
        <v>6.2857142857142856</v>
      </c>
      <c r="J14" s="14">
        <f>(B14+C14+D14+E14)/(F14+(G14*2))*1000</f>
        <v>6.2857142857142856</v>
      </c>
    </row>
    <row r="15" spans="1:10" ht="15.75" x14ac:dyDescent="0.25">
      <c r="A15" s="15" t="s">
        <v>68</v>
      </c>
      <c r="B15" s="13">
        <v>0</v>
      </c>
      <c r="C15" s="1">
        <v>10001800</v>
      </c>
      <c r="D15" s="13">
        <v>0</v>
      </c>
      <c r="E15" s="13">
        <v>0</v>
      </c>
      <c r="F15" s="1">
        <v>1605960000</v>
      </c>
      <c r="G15" s="13">
        <v>0</v>
      </c>
      <c r="H15" s="14">
        <f>(B15+D15)/(F15+G15)*1000</f>
        <v>0</v>
      </c>
      <c r="I15" s="14">
        <f>(C15+E15)/(F15+G15)*1000</f>
        <v>6.2279259757403675</v>
      </c>
      <c r="J15" s="14">
        <f>(B15+C15+D15+E15)/(F15+(G15*2))*1000</f>
        <v>6.2279259757403675</v>
      </c>
    </row>
    <row r="16" spans="1:10" ht="15.75" x14ac:dyDescent="0.25">
      <c r="A16" s="6" t="s">
        <v>25</v>
      </c>
      <c r="B16" s="1">
        <v>24</v>
      </c>
      <c r="C16" s="1">
        <v>0</v>
      </c>
      <c r="D16" s="1">
        <v>0</v>
      </c>
      <c r="E16" s="1">
        <v>0</v>
      </c>
      <c r="F16" s="1">
        <v>4000</v>
      </c>
      <c r="G16" s="1">
        <v>0</v>
      </c>
      <c r="H16" s="2">
        <f>(B16+D16)/(F16+G16)*1000</f>
        <v>6</v>
      </c>
      <c r="I16" s="2">
        <f>(C16+E16)/(F16+G16)*1000</f>
        <v>0</v>
      </c>
      <c r="J16" s="2">
        <f>(B16+C16+D16+E16)/(F16+(G16*2))*1000</f>
        <v>6</v>
      </c>
    </row>
    <row r="17" spans="1:10" ht="15.75" x14ac:dyDescent="0.25">
      <c r="A17" s="8" t="s">
        <v>21</v>
      </c>
      <c r="B17" s="1">
        <v>70</v>
      </c>
      <c r="C17" s="1">
        <v>70</v>
      </c>
      <c r="D17" s="1">
        <v>2</v>
      </c>
      <c r="E17" s="1">
        <v>2</v>
      </c>
      <c r="F17" s="1">
        <v>6000</v>
      </c>
      <c r="G17" s="1">
        <v>10000</v>
      </c>
      <c r="H17" s="2">
        <f>(B17+D17)/(F17+G17)*1000</f>
        <v>4.5</v>
      </c>
      <c r="I17" s="2">
        <f>(C17+E17)/(F17+G17)*1000</f>
        <v>4.5</v>
      </c>
      <c r="J17" s="2">
        <f>(B17+C17+D17+E17)/(F17+(G17*2))*1000</f>
        <v>5.5384615384615383</v>
      </c>
    </row>
    <row r="18" spans="1:10" ht="15.75" x14ac:dyDescent="0.25">
      <c r="A18" s="8" t="s">
        <v>20</v>
      </c>
      <c r="B18" s="1">
        <v>100</v>
      </c>
      <c r="C18" s="1">
        <v>56</v>
      </c>
      <c r="D18" s="1">
        <v>2</v>
      </c>
      <c r="E18" s="1">
        <v>2</v>
      </c>
      <c r="F18" s="1">
        <v>9500</v>
      </c>
      <c r="G18" s="1">
        <v>10000</v>
      </c>
      <c r="H18" s="2">
        <f>(B18+D18)/(F18+G18)*1000</f>
        <v>5.2307692307692308</v>
      </c>
      <c r="I18" s="2">
        <f>(C18+E18)/(F18+G18)*1000</f>
        <v>2.9743589743589745</v>
      </c>
      <c r="J18" s="2">
        <f>(B18+C18+D18+E18)/(F18+(G18*2))*1000</f>
        <v>5.4237288135593227</v>
      </c>
    </row>
    <row r="19" spans="1:10" ht="15.75" x14ac:dyDescent="0.25">
      <c r="A19" s="15" t="s">
        <v>70</v>
      </c>
      <c r="B19" s="1">
        <v>0</v>
      </c>
      <c r="C19" s="1">
        <v>7000000</v>
      </c>
      <c r="D19" s="1">
        <v>0</v>
      </c>
      <c r="E19" s="1">
        <v>0</v>
      </c>
      <c r="F19" s="1">
        <v>1300250000</v>
      </c>
      <c r="G19" s="1">
        <v>0</v>
      </c>
      <c r="H19" s="14">
        <f>(B19+D19)/(F19+G19)*1000</f>
        <v>0</v>
      </c>
      <c r="I19" s="14">
        <f>(C19+E19)/(F19+G19)*1000</f>
        <v>5.3835800807537009</v>
      </c>
      <c r="J19" s="14">
        <f>(B19+C19+D19+E19)/(F19+(G19*2))*1000</f>
        <v>5.3835800807537009</v>
      </c>
    </row>
    <row r="20" spans="1:10" ht="15.75" x14ac:dyDescent="0.25">
      <c r="A20" s="7" t="s">
        <v>26</v>
      </c>
      <c r="B20" s="3">
        <v>32</v>
      </c>
      <c r="C20" s="3">
        <v>0</v>
      </c>
      <c r="D20" s="1">
        <v>0</v>
      </c>
      <c r="E20" s="1">
        <v>0</v>
      </c>
      <c r="F20" s="1">
        <v>6000</v>
      </c>
      <c r="G20" s="1">
        <v>0</v>
      </c>
      <c r="H20" s="2">
        <f>(B20+D20)/(F20+G20)*1000</f>
        <v>5.333333333333333</v>
      </c>
      <c r="I20" s="2">
        <f>(C20+E20)/(F20+G20)*1000</f>
        <v>0</v>
      </c>
      <c r="J20" s="2">
        <f>(B20+C20+D20+E20)/(F20+(G20*2))*1000</f>
        <v>5.333333333333333</v>
      </c>
    </row>
    <row r="21" spans="1:10" ht="15.75" x14ac:dyDescent="0.25">
      <c r="A21" s="9" t="s">
        <v>2</v>
      </c>
      <c r="B21" s="1">
        <v>105</v>
      </c>
      <c r="C21" s="1">
        <v>75</v>
      </c>
      <c r="D21" s="1">
        <v>4</v>
      </c>
      <c r="E21" s="1">
        <v>4</v>
      </c>
      <c r="F21" s="1">
        <v>7500</v>
      </c>
      <c r="G21" s="1">
        <v>15000</v>
      </c>
      <c r="H21" s="2">
        <f>(B21+D21)/(F21+G21)*1000</f>
        <v>4.844444444444445</v>
      </c>
      <c r="I21" s="2">
        <f>(C21+E21)/(F21+G21)*1000</f>
        <v>3.5111111111111111</v>
      </c>
      <c r="J21" s="2">
        <f>(B21+C21+D21+E21)/(F21+(G21*2))*1000</f>
        <v>5.0133333333333328</v>
      </c>
    </row>
    <row r="22" spans="1:10" ht="15.75" x14ac:dyDescent="0.25">
      <c r="A22" s="7" t="s">
        <v>22</v>
      </c>
      <c r="B22" s="3">
        <v>28</v>
      </c>
      <c r="C22" s="3">
        <v>0</v>
      </c>
      <c r="D22" s="1">
        <v>0</v>
      </c>
      <c r="E22" s="1">
        <v>0</v>
      </c>
      <c r="F22" s="1">
        <v>5800</v>
      </c>
      <c r="G22" s="1">
        <v>0</v>
      </c>
      <c r="H22" s="2">
        <f>(B22+D22)/(F22+G22)*1000</f>
        <v>4.8275862068965516</v>
      </c>
      <c r="I22" s="2">
        <f>(C22+E22)/(F22+G22)*1000</f>
        <v>0</v>
      </c>
      <c r="J22" s="2">
        <f>(B22+C22+D22+E22)/(F22+(G22*2))*1000</f>
        <v>4.8275862068965516</v>
      </c>
    </row>
    <row r="23" spans="1:10" ht="15.75" x14ac:dyDescent="0.25">
      <c r="A23" s="8" t="s">
        <v>13</v>
      </c>
      <c r="B23" s="1">
        <v>120</v>
      </c>
      <c r="C23" s="1">
        <v>64</v>
      </c>
      <c r="D23" s="1">
        <v>4</v>
      </c>
      <c r="E23" s="1">
        <v>4</v>
      </c>
      <c r="F23" s="1">
        <v>10300</v>
      </c>
      <c r="G23" s="1">
        <v>15000</v>
      </c>
      <c r="H23" s="2">
        <f>(B23+D23)/(F23+G23)*1000</f>
        <v>4.9011857707509883</v>
      </c>
      <c r="I23" s="2">
        <f>(C23+E23)/(F23+G23)*1000</f>
        <v>2.6877470355731226</v>
      </c>
      <c r="J23" s="2">
        <f>(B23+C23+D23+E23)/(F23+(G23*2))*1000</f>
        <v>4.7642679900744414</v>
      </c>
    </row>
    <row r="24" spans="1:10" ht="15.75" x14ac:dyDescent="0.25">
      <c r="A24" s="10" t="s">
        <v>38</v>
      </c>
      <c r="B24" s="1">
        <v>75</v>
      </c>
      <c r="C24" s="1">
        <v>0</v>
      </c>
      <c r="D24" s="1">
        <v>0</v>
      </c>
      <c r="E24" s="1">
        <v>0</v>
      </c>
      <c r="F24" s="1">
        <v>8750</v>
      </c>
      <c r="G24" s="1">
        <v>7000</v>
      </c>
      <c r="H24" s="2">
        <f>(B24+D24)/(F24+G24)*1000</f>
        <v>4.7619047619047628</v>
      </c>
      <c r="I24" s="2">
        <f>(C24+E24)/(F24+G24)*1000</f>
        <v>0</v>
      </c>
      <c r="J24" s="2">
        <f>(B24+C24+D24+E24)/(F24+(G24))*1000</f>
        <v>4.7619047619047628</v>
      </c>
    </row>
    <row r="25" spans="1:10" ht="15.75" x14ac:dyDescent="0.25">
      <c r="A25" s="9" t="s">
        <v>1</v>
      </c>
      <c r="B25" s="1">
        <v>100</v>
      </c>
      <c r="C25" s="1">
        <v>70</v>
      </c>
      <c r="D25" s="1">
        <v>4</v>
      </c>
      <c r="E25" s="1">
        <v>4</v>
      </c>
      <c r="F25" s="1">
        <v>8500</v>
      </c>
      <c r="G25" s="1">
        <v>15000</v>
      </c>
      <c r="H25" s="2">
        <f>(B25+D25)/(F25+G25)*1000</f>
        <v>4.4255319148936172</v>
      </c>
      <c r="I25" s="2">
        <f>(C25+E25)/(F25+G25)*1000</f>
        <v>3.1489361702127661</v>
      </c>
      <c r="J25" s="2">
        <f>(B25+C25+D25+E25)/(F25+(G25*2))*1000</f>
        <v>4.6233766233766227</v>
      </c>
    </row>
    <row r="26" spans="1:10" ht="15.75" x14ac:dyDescent="0.25">
      <c r="A26" s="9" t="s">
        <v>9</v>
      </c>
      <c r="B26" s="1">
        <v>65</v>
      </c>
      <c r="C26" s="1">
        <v>40</v>
      </c>
      <c r="D26" s="1">
        <v>2</v>
      </c>
      <c r="E26" s="1">
        <v>2</v>
      </c>
      <c r="F26" s="1">
        <v>5000</v>
      </c>
      <c r="G26" s="1">
        <v>10000</v>
      </c>
      <c r="H26" s="2">
        <f>(B26+D26)/(F26+G26)*1000</f>
        <v>4.4666666666666668</v>
      </c>
      <c r="I26" s="2">
        <f>(C26+E26)/(F26+G26)*1000</f>
        <v>2.8</v>
      </c>
      <c r="J26" s="2">
        <f>(B26+C26+D26+E26)/(F26+(G26*2))*1000</f>
        <v>4.3600000000000003</v>
      </c>
    </row>
    <row r="27" spans="1:10" ht="15.75" x14ac:dyDescent="0.25">
      <c r="A27" s="11" t="s">
        <v>47</v>
      </c>
      <c r="B27" s="1">
        <v>0</v>
      </c>
      <c r="C27" s="1">
        <v>0</v>
      </c>
      <c r="D27" s="1">
        <v>5000000</v>
      </c>
      <c r="E27" s="1">
        <v>1000000</v>
      </c>
      <c r="F27" s="1">
        <v>0</v>
      </c>
      <c r="G27" s="1">
        <v>1396747800</v>
      </c>
      <c r="H27" s="2">
        <f>(B27+D27)/(F27+G27)*1000</f>
        <v>3.579744317478073</v>
      </c>
      <c r="I27" s="2">
        <f>(C27+E27)/(F27+G27)*1000</f>
        <v>0.7159488634956146</v>
      </c>
      <c r="J27" s="2">
        <f>(B27+C27+D27+E27)/(F27+(G27))*1000</f>
        <v>4.2956931809736876</v>
      </c>
    </row>
    <row r="28" spans="1:10" ht="15.75" x14ac:dyDescent="0.25">
      <c r="A28" s="8" t="s">
        <v>15</v>
      </c>
      <c r="B28" s="1">
        <v>70</v>
      </c>
      <c r="C28" s="1">
        <v>72</v>
      </c>
      <c r="D28" s="1">
        <v>4</v>
      </c>
      <c r="E28" s="1">
        <v>4</v>
      </c>
      <c r="F28" s="1">
        <v>5900</v>
      </c>
      <c r="G28" s="1">
        <v>15000</v>
      </c>
      <c r="H28" s="2">
        <f>(B28+D28)/(F28+G28)*1000</f>
        <v>3.5406698564593304</v>
      </c>
      <c r="I28" s="2">
        <f>(C28+E28)/(F28+G28)*1000</f>
        <v>3.6363636363636362</v>
      </c>
      <c r="J28" s="2">
        <f>(B28+C28+D28+E28)/(F28+(G28*2))*1000</f>
        <v>4.1782729805013927</v>
      </c>
    </row>
    <row r="29" spans="1:10" ht="15.75" x14ac:dyDescent="0.25">
      <c r="A29" s="10" t="s">
        <v>34</v>
      </c>
      <c r="B29" s="1">
        <v>195</v>
      </c>
      <c r="C29" s="1">
        <v>0</v>
      </c>
      <c r="D29" s="1">
        <v>0</v>
      </c>
      <c r="E29" s="1">
        <v>0</v>
      </c>
      <c r="F29" s="1">
        <v>40000</v>
      </c>
      <c r="G29" s="1">
        <v>7000</v>
      </c>
      <c r="H29" s="2">
        <f>(B29+D29)/(F29+G29)*1000</f>
        <v>4.1489361702127656</v>
      </c>
      <c r="I29" s="2">
        <f>(C29+E29)/(F29+G29)*1000</f>
        <v>0</v>
      </c>
      <c r="J29" s="2">
        <f>(B29+C29+D29+E29)/(F29+(G29))*1000</f>
        <v>4.1489361702127656</v>
      </c>
    </row>
    <row r="30" spans="1:10" ht="15.75" x14ac:dyDescent="0.25">
      <c r="A30" s="9" t="s">
        <v>3</v>
      </c>
      <c r="B30" s="1">
        <v>70</v>
      </c>
      <c r="C30" s="1">
        <v>60</v>
      </c>
      <c r="D30" s="1">
        <v>4</v>
      </c>
      <c r="E30" s="1">
        <v>4</v>
      </c>
      <c r="F30" s="1">
        <v>3500</v>
      </c>
      <c r="G30" s="1">
        <v>15000</v>
      </c>
      <c r="H30" s="2">
        <f>(B30+D30)/(F30+G30)*1000</f>
        <v>4</v>
      </c>
      <c r="I30" s="2">
        <f>(C30+E30)/(F30+G30)*1000</f>
        <v>3.4594594594594592</v>
      </c>
      <c r="J30" s="2">
        <f>(B30+C30+D30+E30)/(F30+(G30*2))*1000</f>
        <v>4.1194029850746272</v>
      </c>
    </row>
    <row r="31" spans="1:10" ht="15.75" x14ac:dyDescent="0.25">
      <c r="A31" s="11" t="s">
        <v>44</v>
      </c>
      <c r="B31" s="1">
        <v>0</v>
      </c>
      <c r="C31" s="1">
        <v>0</v>
      </c>
      <c r="D31" s="1">
        <v>20</v>
      </c>
      <c r="E31" s="1">
        <v>40</v>
      </c>
      <c r="F31" s="1">
        <v>0</v>
      </c>
      <c r="G31" s="1">
        <v>15000</v>
      </c>
      <c r="H31" s="2">
        <f>(B31+D31)/(F31+G31)*1000</f>
        <v>1.3333333333333333</v>
      </c>
      <c r="I31" s="2">
        <f>(C31+E31)/(F31+G31)*1000</f>
        <v>2.6666666666666665</v>
      </c>
      <c r="J31" s="2">
        <f>(B31+C31+D31+E31)/(F31+(G31))*1000</f>
        <v>4</v>
      </c>
    </row>
    <row r="32" spans="1:10" ht="15.75" x14ac:dyDescent="0.25">
      <c r="A32" s="6" t="s">
        <v>27</v>
      </c>
      <c r="B32" s="1">
        <v>40</v>
      </c>
      <c r="C32" s="1">
        <v>0</v>
      </c>
      <c r="D32" s="1">
        <v>0</v>
      </c>
      <c r="E32" s="1">
        <v>0</v>
      </c>
      <c r="F32" s="1">
        <v>10000</v>
      </c>
      <c r="G32" s="1">
        <v>0</v>
      </c>
      <c r="H32" s="2">
        <f>(B32+D32)/(F32+G32)*1000</f>
        <v>4</v>
      </c>
      <c r="I32" s="2">
        <f>(C32+E32)/(F32+G32)*1000</f>
        <v>0</v>
      </c>
      <c r="J32" s="2">
        <f>(B32+C32+D32+E32)/(F32+(G32*2))*1000</f>
        <v>4</v>
      </c>
    </row>
    <row r="33" spans="1:10" ht="15.75" x14ac:dyDescent="0.25">
      <c r="A33" s="6" t="s">
        <v>28</v>
      </c>
      <c r="B33" s="1">
        <v>28</v>
      </c>
      <c r="C33" s="1">
        <v>0</v>
      </c>
      <c r="D33" s="1">
        <v>0</v>
      </c>
      <c r="E33" s="1">
        <v>0</v>
      </c>
      <c r="F33" s="1">
        <v>7000</v>
      </c>
      <c r="G33" s="1">
        <v>0</v>
      </c>
      <c r="H33" s="2">
        <f>(B33+D33)/(F33+G33)*1000</f>
        <v>4</v>
      </c>
      <c r="I33" s="2">
        <f>(C33+E33)/(F33+G33)*1000</f>
        <v>0</v>
      </c>
      <c r="J33" s="2">
        <f>(B33+C33+D33+E33)/(F33+(G33*2))*1000</f>
        <v>4</v>
      </c>
    </row>
    <row r="34" spans="1:10" ht="15.75" x14ac:dyDescent="0.25">
      <c r="A34" s="6" t="s">
        <v>30</v>
      </c>
      <c r="B34" s="1">
        <v>40</v>
      </c>
      <c r="C34" s="1">
        <v>0</v>
      </c>
      <c r="D34" s="1">
        <v>0</v>
      </c>
      <c r="E34" s="1">
        <v>0</v>
      </c>
      <c r="F34" s="1">
        <v>10000</v>
      </c>
      <c r="G34" s="1">
        <v>0</v>
      </c>
      <c r="H34" s="2">
        <f>(B34+D34)/(F34+G34)*1000</f>
        <v>4</v>
      </c>
      <c r="I34" s="2">
        <f>(C34+E34)/(F34+G34)*1000</f>
        <v>0</v>
      </c>
      <c r="J34" s="2">
        <f>(B34+C34+D34+E34)/(F34+(G34*2))*1000</f>
        <v>4</v>
      </c>
    </row>
    <row r="35" spans="1:10" ht="15.75" x14ac:dyDescent="0.25">
      <c r="A35" s="8" t="s">
        <v>17</v>
      </c>
      <c r="B35" s="1">
        <v>100</v>
      </c>
      <c r="C35" s="1">
        <v>32</v>
      </c>
      <c r="D35" s="1">
        <v>4</v>
      </c>
      <c r="E35" s="1">
        <v>4</v>
      </c>
      <c r="F35" s="1">
        <v>6500</v>
      </c>
      <c r="G35" s="1">
        <v>15000</v>
      </c>
      <c r="H35" s="2">
        <f>(B35+D35)/(F35+G35)*1000</f>
        <v>4.8372093023255811</v>
      </c>
      <c r="I35" s="2">
        <f>(C35+E35)/(F35+G35)*1000</f>
        <v>1.6744186046511627</v>
      </c>
      <c r="J35" s="2">
        <f>(B35+C35+D35+E35)/(F35+(G35*2))*1000</f>
        <v>3.8356164383561642</v>
      </c>
    </row>
    <row r="36" spans="1:10" ht="15.75" x14ac:dyDescent="0.25">
      <c r="A36" s="9" t="s">
        <v>7</v>
      </c>
      <c r="B36" s="1">
        <v>50</v>
      </c>
      <c r="C36" s="1">
        <v>30</v>
      </c>
      <c r="D36" s="1">
        <v>2</v>
      </c>
      <c r="E36" s="1">
        <v>2</v>
      </c>
      <c r="F36" s="1">
        <v>1950</v>
      </c>
      <c r="G36" s="1">
        <v>10000</v>
      </c>
      <c r="H36" s="2">
        <f>(B36+D36)/(F36+G36)*1000</f>
        <v>4.3514644351464433</v>
      </c>
      <c r="I36" s="2">
        <f>(C36+E36)/(F36+G36)*1000</f>
        <v>2.6778242677824271</v>
      </c>
      <c r="J36" s="2">
        <f>(B36+C36+D36+E36)/(F36+(G36*2))*1000</f>
        <v>3.8268792710706152</v>
      </c>
    </row>
    <row r="37" spans="1:10" ht="15.75" x14ac:dyDescent="0.25">
      <c r="A37" s="8" t="s">
        <v>14</v>
      </c>
      <c r="B37" s="1">
        <v>80</v>
      </c>
      <c r="C37" s="1">
        <v>48</v>
      </c>
      <c r="D37" s="1">
        <v>4</v>
      </c>
      <c r="E37" s="1">
        <v>4</v>
      </c>
      <c r="F37" s="1">
        <v>5600</v>
      </c>
      <c r="G37" s="1">
        <v>15000</v>
      </c>
      <c r="H37" s="2">
        <f>(B37+D37)/(F37+G37)*1000</f>
        <v>4.0776699029126213</v>
      </c>
      <c r="I37" s="2">
        <f>(C37+E37)/(F37+G37)*1000</f>
        <v>2.5242718446601939</v>
      </c>
      <c r="J37" s="2">
        <f>(B37+C37+D37+E37)/(F37+(G37*2))*1000</f>
        <v>3.8202247191011236</v>
      </c>
    </row>
    <row r="38" spans="1:10" ht="15.75" x14ac:dyDescent="0.25">
      <c r="A38" s="10" t="s">
        <v>32</v>
      </c>
      <c r="B38" s="1">
        <v>275</v>
      </c>
      <c r="C38" s="1">
        <v>0</v>
      </c>
      <c r="D38" s="1">
        <v>0</v>
      </c>
      <c r="E38" s="1">
        <v>0</v>
      </c>
      <c r="F38" s="1">
        <v>65000</v>
      </c>
      <c r="G38" s="1">
        <v>7000</v>
      </c>
      <c r="H38" s="2">
        <f>(B38+D38)/(F38+G38)*1000</f>
        <v>3.8194444444444442</v>
      </c>
      <c r="I38" s="2">
        <f>(C38+E38)/(F38+G38)*1000</f>
        <v>0</v>
      </c>
      <c r="J38" s="2">
        <f>(B38+C38+D38+E38)/(F38+(G38))*1000</f>
        <v>3.8194444444444442</v>
      </c>
    </row>
    <row r="39" spans="1:10" ht="15.75" x14ac:dyDescent="0.25">
      <c r="A39" s="10" t="s">
        <v>35</v>
      </c>
      <c r="B39" s="1">
        <v>125</v>
      </c>
      <c r="C39" s="1">
        <v>0</v>
      </c>
      <c r="D39" s="1">
        <v>0</v>
      </c>
      <c r="E39" s="1">
        <v>0</v>
      </c>
      <c r="F39" s="1">
        <v>27000</v>
      </c>
      <c r="G39" s="1">
        <v>7000</v>
      </c>
      <c r="H39" s="2">
        <f>(B39+D39)/(F39+G39)*1000</f>
        <v>3.6764705882352939</v>
      </c>
      <c r="I39" s="2">
        <f>(C39+E39)/(F39+G39)*1000</f>
        <v>0</v>
      </c>
      <c r="J39" s="2">
        <f>(B39+C39+D39+E39)/(F39+(G39))*1000</f>
        <v>3.6764705882352939</v>
      </c>
    </row>
    <row r="40" spans="1:10" ht="15.75" x14ac:dyDescent="0.25">
      <c r="A40" s="6" t="s">
        <v>23</v>
      </c>
      <c r="B40" s="1">
        <v>36</v>
      </c>
      <c r="C40" s="1">
        <v>0</v>
      </c>
      <c r="D40" s="1">
        <v>0</v>
      </c>
      <c r="E40" s="1">
        <v>0</v>
      </c>
      <c r="F40" s="1">
        <v>10000</v>
      </c>
      <c r="G40" s="1">
        <v>0</v>
      </c>
      <c r="H40" s="2">
        <f>(B40+D40)/(F40+G40)*1000</f>
        <v>3.6</v>
      </c>
      <c r="I40" s="2">
        <f>(C40+E40)/(F40+G40)*1000</f>
        <v>0</v>
      </c>
      <c r="J40" s="2">
        <f>(B40+C40+D40+E40)/(F40+(G40*2))*1000</f>
        <v>3.6</v>
      </c>
    </row>
    <row r="41" spans="1:10" ht="15.75" x14ac:dyDescent="0.25">
      <c r="A41" s="6" t="s">
        <v>29</v>
      </c>
      <c r="B41" s="1">
        <v>48</v>
      </c>
      <c r="C41" s="1">
        <v>0</v>
      </c>
      <c r="D41" s="1">
        <v>0</v>
      </c>
      <c r="E41" s="1">
        <v>0</v>
      </c>
      <c r="F41" s="1">
        <v>14000</v>
      </c>
      <c r="G41" s="1">
        <v>0</v>
      </c>
      <c r="H41" s="2">
        <f>(B41+D41)/(F41+G41)*1000</f>
        <v>3.4285714285714284</v>
      </c>
      <c r="I41" s="2">
        <f>(C41+E41)/(F41+G41)*1000</f>
        <v>0</v>
      </c>
      <c r="J41" s="2">
        <f>(B41+C41+D41+E41)/(F41+(G41*2))*1000</f>
        <v>3.4285714285714284</v>
      </c>
    </row>
    <row r="42" spans="1:10" ht="15.75" x14ac:dyDescent="0.25">
      <c r="A42" s="8" t="s">
        <v>19</v>
      </c>
      <c r="B42" s="1">
        <v>50</v>
      </c>
      <c r="C42" s="1">
        <v>24</v>
      </c>
      <c r="D42" s="1">
        <v>2</v>
      </c>
      <c r="E42" s="1">
        <v>2</v>
      </c>
      <c r="F42" s="1">
        <v>3400</v>
      </c>
      <c r="G42" s="1">
        <v>10000</v>
      </c>
      <c r="H42" s="2">
        <f>(B42+D42)/(F42+G42)*1000</f>
        <v>3.8805970149253728</v>
      </c>
      <c r="I42" s="2">
        <f>(C42+E42)/(F42+G42)*1000</f>
        <v>1.9402985074626864</v>
      </c>
      <c r="J42" s="2">
        <f>(B42+C42+D42+E42)/(F42+(G42*2))*1000</f>
        <v>3.3333333333333335</v>
      </c>
    </row>
    <row r="43" spans="1:10" ht="15.75" x14ac:dyDescent="0.25">
      <c r="A43" s="9" t="s">
        <v>8</v>
      </c>
      <c r="B43" s="1">
        <v>60</v>
      </c>
      <c r="C43" s="1">
        <v>16</v>
      </c>
      <c r="D43" s="1">
        <v>2</v>
      </c>
      <c r="E43" s="1">
        <v>2</v>
      </c>
      <c r="F43" s="1">
        <v>4200</v>
      </c>
      <c r="G43" s="1">
        <v>10000</v>
      </c>
      <c r="H43" s="2">
        <f>(B43+D43)/(F43+G43)*1000</f>
        <v>4.3661971830985911</v>
      </c>
      <c r="I43" s="2">
        <f>(C43+E43)/(F43+G43)*1000</f>
        <v>1.2676056338028168</v>
      </c>
      <c r="J43" s="2">
        <f>(B43+C43+D43+E43)/(F43+(G43*2))*1000</f>
        <v>3.3057851239669422</v>
      </c>
    </row>
    <row r="44" spans="1:10" ht="15.75" x14ac:dyDescent="0.25">
      <c r="A44" s="6" t="s">
        <v>24</v>
      </c>
      <c r="B44" s="1">
        <v>44</v>
      </c>
      <c r="C44" s="1">
        <v>0</v>
      </c>
      <c r="D44" s="1">
        <v>0</v>
      </c>
      <c r="E44" s="1">
        <v>0</v>
      </c>
      <c r="F44" s="1">
        <v>14000</v>
      </c>
      <c r="G44" s="1">
        <v>0</v>
      </c>
      <c r="H44" s="2">
        <f>(B44+D44)/(F44+G44)*1000</f>
        <v>3.1428571428571428</v>
      </c>
      <c r="I44" s="2">
        <f>(C44+E44)/(F44+G44)*1000</f>
        <v>0</v>
      </c>
      <c r="J44" s="2">
        <f>(B44+C44+D44+E44)/(F44+(G44*2))*1000</f>
        <v>3.1428571428571428</v>
      </c>
    </row>
    <row r="45" spans="1:10" ht="15.75" x14ac:dyDescent="0.25">
      <c r="A45" s="11" t="s">
        <v>46</v>
      </c>
      <c r="B45" s="1">
        <v>0</v>
      </c>
      <c r="C45" s="1">
        <v>0</v>
      </c>
      <c r="D45" s="1">
        <v>5</v>
      </c>
      <c r="E45" s="1">
        <v>10</v>
      </c>
      <c r="F45" s="1">
        <v>0</v>
      </c>
      <c r="G45" s="1">
        <v>5000</v>
      </c>
      <c r="H45" s="2">
        <f>(B45+D45)/(F45+G45)*1000</f>
        <v>1</v>
      </c>
      <c r="I45" s="2">
        <f>(C45+E45)/(F45+G45)*1000</f>
        <v>2</v>
      </c>
      <c r="J45" s="2">
        <f>(B45+C45+D45+E45)/(F45+(G45))*1000</f>
        <v>3</v>
      </c>
    </row>
    <row r="46" spans="1:10" ht="15.75" x14ac:dyDescent="0.25">
      <c r="A46" s="10" t="s">
        <v>31</v>
      </c>
      <c r="B46" s="1">
        <v>320</v>
      </c>
      <c r="C46" s="1">
        <v>0</v>
      </c>
      <c r="D46" s="1">
        <v>0</v>
      </c>
      <c r="E46" s="1">
        <v>0</v>
      </c>
      <c r="F46" s="1">
        <v>100000</v>
      </c>
      <c r="G46" s="1">
        <v>7000</v>
      </c>
      <c r="H46" s="2">
        <f>(B46+D46)/(F46+G46)*1000</f>
        <v>2.9906542056074765</v>
      </c>
      <c r="I46" s="2">
        <f>(C46+E46)/(F46+G46)*1000</f>
        <v>0</v>
      </c>
      <c r="J46" s="2">
        <f>(B46+C46+D46+E46)/(F46+(G46))*1000</f>
        <v>2.9906542056074765</v>
      </c>
    </row>
    <row r="47" spans="1:10" ht="15.75" x14ac:dyDescent="0.25">
      <c r="A47" s="10" t="s">
        <v>39</v>
      </c>
      <c r="B47" s="1">
        <v>75</v>
      </c>
      <c r="C47" s="1">
        <v>0</v>
      </c>
      <c r="D47" s="1">
        <v>0</v>
      </c>
      <c r="E47" s="1">
        <v>0</v>
      </c>
      <c r="F47" s="1">
        <v>21000</v>
      </c>
      <c r="G47" s="1">
        <v>7000</v>
      </c>
      <c r="H47" s="2">
        <f>(B47+D47)/(F47+G47)*1000</f>
        <v>2.6785714285714284</v>
      </c>
      <c r="I47" s="2">
        <f>(C47+E47)/(F47+G47)*1000</f>
        <v>0</v>
      </c>
      <c r="J47" s="2">
        <f>(B47+C47+D47+E47)/(F47+(G47))*1000</f>
        <v>2.6785714285714284</v>
      </c>
    </row>
    <row r="48" spans="1:10" ht="15.75" x14ac:dyDescent="0.25">
      <c r="A48" s="10" t="s">
        <v>40</v>
      </c>
      <c r="B48" s="1">
        <v>40</v>
      </c>
      <c r="C48" s="1">
        <v>0</v>
      </c>
      <c r="D48" s="1">
        <v>0</v>
      </c>
      <c r="E48" s="1">
        <v>0</v>
      </c>
      <c r="F48" s="1">
        <v>8200</v>
      </c>
      <c r="G48" s="1">
        <v>7000</v>
      </c>
      <c r="H48" s="2">
        <f>(B48+D48)/(F48+G48)*1000</f>
        <v>2.6315789473684208</v>
      </c>
      <c r="I48" s="2">
        <f>(C48+E48)/(F48+G48)*1000</f>
        <v>0</v>
      </c>
      <c r="J48" s="2">
        <f>(B48+C48+D48+E48)/(F48+(G48))*1000</f>
        <v>2.6315789473684208</v>
      </c>
    </row>
    <row r="49" spans="1:10" ht="15.75" x14ac:dyDescent="0.25">
      <c r="A49" s="10" t="s">
        <v>33</v>
      </c>
      <c r="B49" s="1">
        <v>310</v>
      </c>
      <c r="C49" s="1">
        <v>0</v>
      </c>
      <c r="D49" s="1">
        <v>0</v>
      </c>
      <c r="E49" s="1">
        <v>0</v>
      </c>
      <c r="F49" s="1">
        <v>112000</v>
      </c>
      <c r="G49" s="1">
        <v>7000</v>
      </c>
      <c r="H49" s="2">
        <f>(B49+D49)/(F49+G49)*1000</f>
        <v>2.6050420168067228</v>
      </c>
      <c r="I49" s="2">
        <f>(C49+E49)/(F49+G49)*1000</f>
        <v>0</v>
      </c>
      <c r="J49" s="2">
        <f>(B49+C49+D49+E49)/(F49+(G49))*1000</f>
        <v>2.6050420168067228</v>
      </c>
    </row>
    <row r="50" spans="1:10" ht="15.75" x14ac:dyDescent="0.25">
      <c r="A50" s="15" t="s">
        <v>69</v>
      </c>
      <c r="B50" s="1">
        <v>0</v>
      </c>
      <c r="C50" s="1">
        <v>100000</v>
      </c>
      <c r="D50" s="1">
        <v>0</v>
      </c>
      <c r="E50" s="1">
        <v>0</v>
      </c>
      <c r="F50" s="1">
        <v>40000000</v>
      </c>
      <c r="G50" s="1">
        <v>0</v>
      </c>
      <c r="H50" s="14">
        <f>(B50+D50)/(F50+G50)*1000</f>
        <v>0</v>
      </c>
      <c r="I50" s="14">
        <f>(C50+E50)/(F50+G50)*1000</f>
        <v>2.5</v>
      </c>
      <c r="J50" s="14">
        <f>(B50+C50+D50+E50)/(F50+(G50*2))*1000</f>
        <v>2.5</v>
      </c>
    </row>
    <row r="51" spans="1:10" ht="15.75" x14ac:dyDescent="0.25">
      <c r="A51" s="8" t="s">
        <v>16</v>
      </c>
      <c r="B51" s="1">
        <v>48</v>
      </c>
      <c r="C51" s="1">
        <v>28</v>
      </c>
      <c r="D51" s="1">
        <v>4</v>
      </c>
      <c r="E51" s="1">
        <v>4</v>
      </c>
      <c r="F51" s="1">
        <v>4500</v>
      </c>
      <c r="G51" s="1">
        <v>15000</v>
      </c>
      <c r="H51" s="2">
        <f>(B51+D51)/(F51+G51)*1000</f>
        <v>2.6666666666666665</v>
      </c>
      <c r="I51" s="2">
        <f>(C51+E51)/(F51+G51)*1000</f>
        <v>1.641025641025641</v>
      </c>
      <c r="J51" s="2">
        <f>(B51+C51+D51+E51)/(F51+(G51*2))*1000</f>
        <v>2.4347826086956519</v>
      </c>
    </row>
    <row r="52" spans="1:10" ht="15.75" x14ac:dyDescent="0.25">
      <c r="A52" s="9" t="s">
        <v>4</v>
      </c>
      <c r="B52" s="1">
        <v>40</v>
      </c>
      <c r="C52" s="1">
        <v>12</v>
      </c>
      <c r="D52" s="1">
        <v>2</v>
      </c>
      <c r="E52" s="1">
        <v>2</v>
      </c>
      <c r="F52" s="1">
        <v>3200</v>
      </c>
      <c r="G52" s="1">
        <v>10000</v>
      </c>
      <c r="H52" s="2">
        <f>(B52+D52)/(F52+G52)*1000</f>
        <v>3.1818181818181821</v>
      </c>
      <c r="I52" s="2">
        <f>(C52+E52)/(F52+G52)*1000</f>
        <v>1.0606060606060608</v>
      </c>
      <c r="J52" s="2">
        <f>(B52+C52+D52+E52)/(F52+(G52*2))*1000</f>
        <v>2.4137931034482758</v>
      </c>
    </row>
    <row r="53" spans="1:10" ht="15.75" x14ac:dyDescent="0.25">
      <c r="A53" s="9" t="s">
        <v>5</v>
      </c>
      <c r="B53" s="1">
        <v>35</v>
      </c>
      <c r="C53" s="1">
        <v>12</v>
      </c>
      <c r="D53" s="1">
        <v>2</v>
      </c>
      <c r="E53" s="1">
        <v>2</v>
      </c>
      <c r="F53" s="1">
        <v>2500</v>
      </c>
      <c r="G53" s="1">
        <v>10000</v>
      </c>
      <c r="H53" s="2">
        <f>(B53+D53)/(F53+G53)*1000</f>
        <v>2.96</v>
      </c>
      <c r="I53" s="2">
        <f>(C53+E53)/(F53+G53)*1000</f>
        <v>1.1199999999999999</v>
      </c>
      <c r="J53" s="2">
        <f>(B53+C53+D53+E53)/(F53+(G53*2))*1000</f>
        <v>2.2666666666666666</v>
      </c>
    </row>
    <row r="54" spans="1:10" ht="15.75" x14ac:dyDescent="0.25">
      <c r="A54" s="10" t="s">
        <v>36</v>
      </c>
      <c r="B54" s="1">
        <v>105</v>
      </c>
      <c r="C54" s="1">
        <v>0</v>
      </c>
      <c r="D54" s="1">
        <v>0</v>
      </c>
      <c r="E54" s="1">
        <v>0</v>
      </c>
      <c r="F54" s="1">
        <v>43000</v>
      </c>
      <c r="G54" s="1">
        <v>7000</v>
      </c>
      <c r="H54" s="2">
        <f>(B54+D54)/(F54+G54)*1000</f>
        <v>2.1</v>
      </c>
      <c r="I54" s="2">
        <f>(C54+E54)/(F54+G54)*1000</f>
        <v>0</v>
      </c>
      <c r="J54" s="2">
        <f>(B54+C54+D54+E54)/(F54+(G54))*1000</f>
        <v>2.1</v>
      </c>
    </row>
    <row r="55" spans="1:10" ht="15.75" x14ac:dyDescent="0.25">
      <c r="A55" s="10" t="s">
        <v>43</v>
      </c>
      <c r="B55" s="1">
        <v>30</v>
      </c>
      <c r="C55" s="1">
        <v>0</v>
      </c>
      <c r="D55" s="1">
        <v>0</v>
      </c>
      <c r="E55" s="1">
        <v>0</v>
      </c>
      <c r="F55" s="1">
        <v>7300</v>
      </c>
      <c r="G55" s="1">
        <v>7000</v>
      </c>
      <c r="H55" s="2">
        <f>(B55+D55)/(F55+G55)*1000</f>
        <v>2.0979020979020979</v>
      </c>
      <c r="I55" s="2">
        <f>(C55+E55)/(F55+G55)*1000</f>
        <v>0</v>
      </c>
      <c r="J55" s="2">
        <f>(B55+C55+D55+E55)/(F55+(G55))*1000</f>
        <v>2.0979020979020979</v>
      </c>
    </row>
    <row r="56" spans="1:10" ht="15.75" x14ac:dyDescent="0.25">
      <c r="A56" s="10" t="s">
        <v>41</v>
      </c>
      <c r="B56" s="1">
        <v>30</v>
      </c>
      <c r="C56" s="1">
        <v>0</v>
      </c>
      <c r="D56" s="1">
        <v>0</v>
      </c>
      <c r="E56" s="1">
        <v>0</v>
      </c>
      <c r="F56" s="1">
        <v>7750</v>
      </c>
      <c r="G56" s="1">
        <v>7000</v>
      </c>
      <c r="H56" s="2">
        <f>(B56+D56)/(F56+G56)*1000</f>
        <v>2.0338983050847457</v>
      </c>
      <c r="I56" s="2">
        <f>(C56+E56)/(F56+G56)*1000</f>
        <v>0</v>
      </c>
      <c r="J56" s="2">
        <f>(B56+C56+D56+E56)/(F56+(G56))*1000</f>
        <v>2.0338983050847457</v>
      </c>
    </row>
    <row r="57" spans="1:10" ht="15.75" x14ac:dyDescent="0.25">
      <c r="A57" s="11" t="s">
        <v>45</v>
      </c>
      <c r="B57" s="1">
        <v>0</v>
      </c>
      <c r="C57" s="1">
        <v>0</v>
      </c>
      <c r="D57" s="1">
        <v>20</v>
      </c>
      <c r="E57" s="1">
        <v>40</v>
      </c>
      <c r="F57" s="1">
        <v>0</v>
      </c>
      <c r="G57" s="1">
        <v>30000</v>
      </c>
      <c r="H57" s="2">
        <f>(B57+D57)/(F57+G57)*1000</f>
        <v>0.66666666666666663</v>
      </c>
      <c r="I57" s="2">
        <f>(C57+E57)/(F57+G57)*1000</f>
        <v>1.3333333333333333</v>
      </c>
      <c r="J57" s="2">
        <f>(B57+C57+D57+E57)/(F57+(G57))*1000</f>
        <v>2</v>
      </c>
    </row>
    <row r="58" spans="1:10" ht="15.75" x14ac:dyDescent="0.25">
      <c r="A58" s="10" t="s">
        <v>37</v>
      </c>
      <c r="B58" s="1">
        <v>75</v>
      </c>
      <c r="C58" s="1">
        <v>0</v>
      </c>
      <c r="D58" s="1">
        <v>0</v>
      </c>
      <c r="E58" s="1">
        <v>0</v>
      </c>
      <c r="F58" s="1">
        <v>32000</v>
      </c>
      <c r="G58" s="1">
        <v>7000</v>
      </c>
      <c r="H58" s="2">
        <f>(B58+D58)/(F58+G58)*1000</f>
        <v>1.9230769230769231</v>
      </c>
      <c r="I58" s="2">
        <f>(C58+E58)/(F58+G58)*1000</f>
        <v>0</v>
      </c>
      <c r="J58" s="2">
        <f>(B58+C58+D58+E58)/(F58+(G58))*1000</f>
        <v>1.9230769230769231</v>
      </c>
    </row>
    <row r="59" spans="1:10" ht="15.75" x14ac:dyDescent="0.25">
      <c r="A59" s="8" t="s">
        <v>12</v>
      </c>
      <c r="B59" s="1">
        <v>30</v>
      </c>
      <c r="C59" s="1">
        <v>24</v>
      </c>
      <c r="D59" s="1">
        <v>4</v>
      </c>
      <c r="E59" s="1">
        <v>4</v>
      </c>
      <c r="F59" s="1">
        <v>2700</v>
      </c>
      <c r="G59" s="1">
        <v>15000</v>
      </c>
      <c r="H59" s="2">
        <f>(B59+D59)/(F59+G59)*1000</f>
        <v>1.9209039548022599</v>
      </c>
      <c r="I59" s="2">
        <f>(C59+E59)/(F59+G59)*1000</f>
        <v>1.5819209039548021</v>
      </c>
      <c r="J59" s="2">
        <f>(B59+C59+D59+E59)/(F59+(G59*2))*1000</f>
        <v>1.8960244648318041</v>
      </c>
    </row>
    <row r="60" spans="1:10" ht="15.75" x14ac:dyDescent="0.25">
      <c r="A60" s="10" t="s">
        <v>42</v>
      </c>
      <c r="B60" s="1">
        <v>30</v>
      </c>
      <c r="C60" s="1">
        <v>0</v>
      </c>
      <c r="D60" s="1">
        <v>0</v>
      </c>
      <c r="E60" s="1">
        <v>0</v>
      </c>
      <c r="F60" s="1">
        <v>11000</v>
      </c>
      <c r="G60" s="1">
        <v>7000</v>
      </c>
      <c r="H60" s="2">
        <f>(B60+D60)/(F60+G60)*1000</f>
        <v>1.6666666666666667</v>
      </c>
      <c r="I60" s="2">
        <f>(C60+E60)/(F60+G60)*1000</f>
        <v>0</v>
      </c>
      <c r="J60" s="2">
        <f>(B60+C60+D60+E60)/(F60+(G60))*1000</f>
        <v>1.6666666666666667</v>
      </c>
    </row>
    <row r="61" spans="1:10" ht="15.75" x14ac:dyDescent="0.25">
      <c r="A61" s="9" t="s">
        <v>0</v>
      </c>
      <c r="B61" s="1">
        <v>20</v>
      </c>
      <c r="C61" s="1">
        <v>8</v>
      </c>
      <c r="D61" s="1">
        <v>4</v>
      </c>
      <c r="E61" s="1">
        <v>4</v>
      </c>
      <c r="F61" s="1">
        <v>2000</v>
      </c>
      <c r="G61" s="1">
        <v>15000</v>
      </c>
      <c r="H61" s="2">
        <f>(B61+D61)/(F61+G61)*1000</f>
        <v>1.411764705882353</v>
      </c>
      <c r="I61" s="2">
        <f>(C61+E61)/(F61+G61)*1000</f>
        <v>0.70588235294117652</v>
      </c>
      <c r="J61" s="2">
        <f>(B61+C61+D61+E61)/(F61+(G61*2))*1000</f>
        <v>1.125</v>
      </c>
    </row>
    <row r="62" spans="1:10" ht="15.75" x14ac:dyDescent="0.25">
      <c r="A62" s="8" t="s">
        <v>18</v>
      </c>
      <c r="B62" s="1">
        <v>10</v>
      </c>
      <c r="C62" s="1">
        <v>8</v>
      </c>
      <c r="D62" s="1">
        <v>2</v>
      </c>
      <c r="E62" s="1">
        <v>2</v>
      </c>
      <c r="F62" s="1">
        <v>500</v>
      </c>
      <c r="G62" s="1">
        <v>10000</v>
      </c>
      <c r="H62" s="2">
        <f>(B62+D62)/(F62+G62)*1000</f>
        <v>1.142857142857143</v>
      </c>
      <c r="I62" s="2">
        <f>(C62+E62)/(F62+G62)*1000</f>
        <v>0.95238095238095233</v>
      </c>
      <c r="J62" s="2">
        <f>(B62+C62+D62+E62)/(F62+(G62*2))*1000</f>
        <v>1.0731707317073171</v>
      </c>
    </row>
    <row r="65" spans="1:1" ht="15.75" x14ac:dyDescent="0.25">
      <c r="A65" s="4" t="s">
        <v>78</v>
      </c>
    </row>
    <row r="66" spans="1:1" x14ac:dyDescent="0.25">
      <c r="A66" s="15" t="s">
        <v>72</v>
      </c>
    </row>
    <row r="67" spans="1:1" x14ac:dyDescent="0.25">
      <c r="A67" s="12" t="s">
        <v>71</v>
      </c>
    </row>
    <row r="68" spans="1:1" x14ac:dyDescent="0.25">
      <c r="A68" s="6" t="s">
        <v>74</v>
      </c>
    </row>
    <row r="69" spans="1:1" x14ac:dyDescent="0.25">
      <c r="A69" s="11" t="s">
        <v>73</v>
      </c>
    </row>
    <row r="70" spans="1:1" x14ac:dyDescent="0.25">
      <c r="A70" s="8" t="s">
        <v>75</v>
      </c>
    </row>
    <row r="71" spans="1:1" x14ac:dyDescent="0.25">
      <c r="A71" s="9" t="s">
        <v>77</v>
      </c>
    </row>
    <row r="72" spans="1:1" x14ac:dyDescent="0.25">
      <c r="A72" s="10" t="s">
        <v>76</v>
      </c>
    </row>
  </sheetData>
  <sortState ref="A2:J72">
    <sortCondition descending="1" ref="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Suicidaire</vt:lpstr>
      <vt:lpstr>Sage</vt:lpstr>
      <vt:lpstr>Chevalier</vt:lpstr>
      <vt:lpstr>Sorcier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Ragel</dc:creator>
  <cp:lastModifiedBy>Kévin Ragel</cp:lastModifiedBy>
  <dcterms:created xsi:type="dcterms:W3CDTF">2013-11-08T12:58:37Z</dcterms:created>
  <dcterms:modified xsi:type="dcterms:W3CDTF">2013-11-20T13:05:06Z</dcterms:modified>
</cp:coreProperties>
</file>