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isar_000.PC-WINDOWS8\Documents\Excel 2013\Exercices 2013\Dépôt\"/>
    </mc:Choice>
  </mc:AlternateContent>
  <bookViews>
    <workbookView xWindow="240" yWindow="90" windowWidth="9180" windowHeight="5010"/>
  </bookViews>
  <sheets>
    <sheet name="Fiche" sheetId="4" r:id="rId1"/>
  </sheets>
  <definedNames>
    <definedName name="délai">Fiche!$C$11</definedName>
    <definedName name="départ">Fiche!#REF!</definedName>
  </definedNames>
  <calcPr calcId="152511"/>
</workbook>
</file>

<file path=xl/calcChain.xml><?xml version="1.0" encoding="utf-8"?>
<calcChain xmlns="http://schemas.openxmlformats.org/spreadsheetml/2006/main">
  <c r="A22" i="4" l="1"/>
  <c r="A62" i="4"/>
  <c r="A42" i="4"/>
  <c r="B18" i="4"/>
  <c r="B17" i="4"/>
</calcChain>
</file>

<file path=xl/sharedStrings.xml><?xml version="1.0" encoding="utf-8"?>
<sst xmlns="http://schemas.openxmlformats.org/spreadsheetml/2006/main" count="18" uniqueCount="18">
  <si>
    <t>FICHE D'EMPRUNT</t>
  </si>
  <si>
    <t>Renseignements généraux</t>
  </si>
  <si>
    <t>Client :</t>
  </si>
  <si>
    <t>N° Compte :</t>
  </si>
  <si>
    <t>Adresse :</t>
  </si>
  <si>
    <t>Données de base</t>
  </si>
  <si>
    <t>Nombre de mensualités :</t>
  </si>
  <si>
    <t>Taux de l'emprunt :</t>
  </si>
  <si>
    <t>Bilan</t>
  </si>
  <si>
    <t>Mensualité de :</t>
  </si>
  <si>
    <t>Tableau des remboursements pour un taux de 11%</t>
  </si>
  <si>
    <t>Capital emprunté :</t>
  </si>
  <si>
    <t>Intérêts payés :</t>
  </si>
  <si>
    <t>Table des remboursements pour un taux de 10,5%</t>
  </si>
  <si>
    <t>Tablle des remboursements pour un taux de 10%</t>
  </si>
  <si>
    <t>LABAUNE Charles</t>
  </si>
  <si>
    <t>17 rue des acacias</t>
  </si>
  <si>
    <t>35300 RENNES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</si>
</sst>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\ _F_-;\-* #,##0.00\ _F_-;_-* &quot;-&quot;??\ _F_-;_-@_-"/>
    <numFmt numFmtId="165" formatCode="#,##0.00&quot; F&quot;;[Red]\-#,##0.00&quot; F&quot;"/>
  </numFmts>
  <fonts count="14" x14ac:knownFonts="1">
    <font>
      <sz val="10"/>
      <name val="Arial"/>
    </font>
    <font>
      <sz val="10"/>
      <name val="Arial"/>
    </font>
    <font>
      <sz val="10"/>
      <name val="MS Sans Serif"/>
    </font>
    <font>
      <b/>
      <sz val="10"/>
      <name val="MS Sans Serif"/>
    </font>
    <font>
      <b/>
      <sz val="17"/>
      <color indexed="12"/>
      <name val="Arial"/>
      <family val="2"/>
    </font>
    <font>
      <sz val="17"/>
      <name val="Arial"/>
      <family val="2"/>
    </font>
    <font>
      <b/>
      <sz val="16"/>
      <color indexed="48"/>
      <name val="MS Sans Serif"/>
      <family val="2"/>
    </font>
    <font>
      <sz val="16"/>
      <name val="Arial"/>
    </font>
    <font>
      <sz val="12"/>
      <name val="Arial"/>
      <family val="2"/>
    </font>
    <font>
      <b/>
      <sz val="13.5"/>
      <color indexed="48"/>
      <name val="MS Sans Serif"/>
      <family val="2"/>
    </font>
    <font>
      <b/>
      <sz val="13.5"/>
      <name val="MS Sans Serif"/>
      <family val="2"/>
    </font>
    <font>
      <sz val="13.5"/>
      <name val="MS Sans Serif"/>
      <family val="2"/>
    </font>
    <font>
      <sz val="12"/>
      <color indexed="9"/>
      <name val="Arial"/>
      <family val="2"/>
    </font>
    <font>
      <b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49"/>
        <bgColor indexed="64"/>
      </patternFill>
    </fill>
  </fills>
  <borders count="21">
    <border>
      <left/>
      <right/>
      <top/>
      <bottom/>
      <diagonal/>
    </border>
    <border>
      <left style="double">
        <color indexed="12"/>
      </left>
      <right style="thin">
        <color indexed="9"/>
      </right>
      <top style="double">
        <color indexed="12"/>
      </top>
      <bottom style="double">
        <color indexed="12"/>
      </bottom>
      <diagonal/>
    </border>
    <border>
      <left style="double">
        <color indexed="12"/>
      </left>
      <right style="thin">
        <color indexed="12"/>
      </right>
      <top style="double">
        <color indexed="12"/>
      </top>
      <bottom style="thin">
        <color indexed="12"/>
      </bottom>
      <diagonal/>
    </border>
    <border>
      <left style="thin">
        <color indexed="12"/>
      </left>
      <right style="thin">
        <color indexed="12"/>
      </right>
      <top style="double">
        <color indexed="12"/>
      </top>
      <bottom style="thin">
        <color indexed="12"/>
      </bottom>
      <diagonal/>
    </border>
    <border>
      <left style="thin">
        <color indexed="12"/>
      </left>
      <right style="double">
        <color indexed="12"/>
      </right>
      <top style="double">
        <color indexed="12"/>
      </top>
      <bottom style="thin">
        <color indexed="12"/>
      </bottom>
      <diagonal/>
    </border>
    <border>
      <left style="double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12"/>
      </left>
      <right style="double">
        <color indexed="12"/>
      </right>
      <top style="thin">
        <color indexed="12"/>
      </top>
      <bottom style="thin">
        <color indexed="12"/>
      </bottom>
      <diagonal/>
    </border>
    <border>
      <left style="double">
        <color indexed="12"/>
      </left>
      <right style="thin">
        <color indexed="12"/>
      </right>
      <top style="thin">
        <color indexed="12"/>
      </top>
      <bottom style="double">
        <color indexed="12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double">
        <color indexed="12"/>
      </bottom>
      <diagonal/>
    </border>
    <border>
      <left style="thin">
        <color indexed="12"/>
      </left>
      <right style="double">
        <color indexed="12"/>
      </right>
      <top style="thin">
        <color indexed="12"/>
      </top>
      <bottom style="double">
        <color indexed="12"/>
      </bottom>
      <diagonal/>
    </border>
    <border>
      <left style="double">
        <color indexed="12"/>
      </left>
      <right style="thin">
        <color indexed="9"/>
      </right>
      <top style="double">
        <color indexed="12"/>
      </top>
      <bottom style="thin">
        <color indexed="12"/>
      </bottom>
      <diagonal/>
    </border>
    <border>
      <left style="thin">
        <color indexed="9"/>
      </left>
      <right style="thin">
        <color indexed="9"/>
      </right>
      <top style="double">
        <color indexed="12"/>
      </top>
      <bottom style="thin">
        <color indexed="12"/>
      </bottom>
      <diagonal/>
    </border>
    <border>
      <left style="thin">
        <color indexed="9"/>
      </left>
      <right style="double">
        <color indexed="12"/>
      </right>
      <top style="double">
        <color indexed="12"/>
      </top>
      <bottom style="thin">
        <color indexed="12"/>
      </bottom>
      <diagonal/>
    </border>
    <border>
      <left style="thin">
        <color indexed="9"/>
      </left>
      <right style="double">
        <color indexed="12"/>
      </right>
      <top style="double">
        <color indexed="12"/>
      </top>
      <bottom style="double">
        <color indexed="12"/>
      </bottom>
      <diagonal/>
    </border>
    <border>
      <left style="double">
        <color indexed="12"/>
      </left>
      <right/>
      <top style="double">
        <color indexed="12"/>
      </top>
      <bottom/>
      <diagonal/>
    </border>
    <border>
      <left/>
      <right style="double">
        <color indexed="12"/>
      </right>
      <top style="double">
        <color indexed="12"/>
      </top>
      <bottom/>
      <diagonal/>
    </border>
    <border>
      <left style="double">
        <color indexed="12"/>
      </left>
      <right/>
      <top/>
      <bottom/>
      <diagonal/>
    </border>
    <border>
      <left/>
      <right style="double">
        <color indexed="12"/>
      </right>
      <top/>
      <bottom/>
      <diagonal/>
    </border>
    <border>
      <left style="double">
        <color indexed="12"/>
      </left>
      <right/>
      <top/>
      <bottom style="double">
        <color indexed="12"/>
      </bottom>
      <diagonal/>
    </border>
    <border>
      <left/>
      <right style="double">
        <color indexed="12"/>
      </right>
      <top/>
      <bottom style="double">
        <color indexed="12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</cellStyleXfs>
  <cellXfs count="46">
    <xf numFmtId="0" fontId="0" fillId="0" borderId="0" xfId="0"/>
    <xf numFmtId="0" fontId="2" fillId="0" borderId="0" xfId="3"/>
    <xf numFmtId="0" fontId="3" fillId="0" borderId="0" xfId="3" applyFont="1"/>
    <xf numFmtId="165" fontId="2" fillId="0" borderId="0" xfId="2"/>
    <xf numFmtId="0" fontId="8" fillId="0" borderId="1" xfId="0" applyFont="1" applyFill="1" applyBorder="1" applyAlignment="1">
      <alignment horizontal="center"/>
    </xf>
    <xf numFmtId="0" fontId="9" fillId="0" borderId="0" xfId="3" applyFont="1"/>
    <xf numFmtId="0" fontId="8" fillId="0" borderId="2" xfId="0" applyFont="1" applyFill="1" applyBorder="1" applyAlignment="1">
      <alignment horizontal="center"/>
    </xf>
    <xf numFmtId="0" fontId="8" fillId="0" borderId="3" xfId="0" applyFont="1" applyFill="1" applyBorder="1" applyAlignment="1">
      <alignment horizontal="center"/>
    </xf>
    <xf numFmtId="0" fontId="8" fillId="0" borderId="4" xfId="0" applyFont="1" applyFill="1" applyBorder="1" applyAlignment="1">
      <alignment horizontal="center"/>
    </xf>
    <xf numFmtId="0" fontId="8" fillId="0" borderId="5" xfId="0" applyFont="1" applyFill="1" applyBorder="1" applyAlignment="1">
      <alignment horizontal="center"/>
    </xf>
    <xf numFmtId="0" fontId="8" fillId="0" borderId="6" xfId="0" applyFont="1" applyFill="1" applyBorder="1" applyAlignment="1">
      <alignment horizontal="center"/>
    </xf>
    <xf numFmtId="9" fontId="8" fillId="0" borderId="7" xfId="0" applyNumberFormat="1" applyFont="1" applyFill="1" applyBorder="1" applyAlignment="1">
      <alignment horizontal="center"/>
    </xf>
    <xf numFmtId="0" fontId="8" fillId="0" borderId="8" xfId="0" applyFont="1" applyFill="1" applyBorder="1" applyAlignment="1">
      <alignment horizontal="center"/>
    </xf>
    <xf numFmtId="0" fontId="8" fillId="0" borderId="9" xfId="0" applyFont="1" applyFill="1" applyBorder="1" applyAlignment="1">
      <alignment horizontal="center"/>
    </xf>
    <xf numFmtId="2" fontId="8" fillId="0" borderId="10" xfId="0" applyNumberFormat="1" applyFont="1" applyFill="1" applyBorder="1" applyAlignment="1">
      <alignment horizontal="center"/>
    </xf>
    <xf numFmtId="0" fontId="10" fillId="0" borderId="0" xfId="3" applyFont="1"/>
    <xf numFmtId="0" fontId="11" fillId="0" borderId="0" xfId="3" applyFont="1"/>
    <xf numFmtId="0" fontId="12" fillId="2" borderId="11" xfId="0" applyFont="1" applyFill="1" applyBorder="1" applyAlignment="1">
      <alignment horizontal="center"/>
    </xf>
    <xf numFmtId="0" fontId="12" fillId="2" borderId="12" xfId="0" applyFont="1" applyFill="1" applyBorder="1" applyAlignment="1">
      <alignment horizontal="center"/>
    </xf>
    <xf numFmtId="0" fontId="12" fillId="2" borderId="13" xfId="0" applyFont="1" applyFill="1" applyBorder="1" applyAlignment="1">
      <alignment horizontal="center"/>
    </xf>
    <xf numFmtId="0" fontId="13" fillId="0" borderId="5" xfId="0" applyFont="1" applyFill="1" applyBorder="1"/>
    <xf numFmtId="0" fontId="13" fillId="0" borderId="6" xfId="0" applyFont="1" applyFill="1" applyBorder="1"/>
    <xf numFmtId="0" fontId="13" fillId="0" borderId="7" xfId="0" applyFont="1" applyFill="1" applyBorder="1"/>
    <xf numFmtId="0" fontId="13" fillId="0" borderId="8" xfId="0" applyFont="1" applyFill="1" applyBorder="1"/>
    <xf numFmtId="0" fontId="13" fillId="0" borderId="9" xfId="0" applyFont="1" applyFill="1" applyBorder="1"/>
    <xf numFmtId="0" fontId="13" fillId="0" borderId="10" xfId="0" applyFont="1" applyFill="1" applyBorder="1"/>
    <xf numFmtId="1" fontId="8" fillId="0" borderId="14" xfId="0" applyNumberFormat="1" applyFont="1" applyFill="1" applyBorder="1" applyAlignment="1">
      <alignment horizontal="center"/>
    </xf>
    <xf numFmtId="0" fontId="8" fillId="0" borderId="15" xfId="0" applyFont="1" applyFill="1" applyBorder="1" applyAlignment="1">
      <alignment horizontal="center"/>
    </xf>
    <xf numFmtId="0" fontId="8" fillId="0" borderId="16" xfId="0" applyFont="1" applyFill="1" applyBorder="1" applyAlignment="1">
      <alignment horizontal="center"/>
    </xf>
    <xf numFmtId="0" fontId="2" fillId="0" borderId="17" xfId="3" applyFont="1" applyFill="1" applyBorder="1"/>
    <xf numFmtId="0" fontId="2" fillId="0" borderId="18" xfId="3" applyFont="1" applyFill="1" applyBorder="1"/>
    <xf numFmtId="0" fontId="8" fillId="0" borderId="17" xfId="0" applyFont="1" applyFill="1" applyBorder="1" applyAlignment="1">
      <alignment horizontal="center"/>
    </xf>
    <xf numFmtId="0" fontId="8" fillId="0" borderId="18" xfId="0" applyFont="1" applyFill="1" applyBorder="1" applyAlignment="1">
      <alignment horizontal="center"/>
    </xf>
    <xf numFmtId="0" fontId="8" fillId="0" borderId="19" xfId="0" applyFont="1" applyFill="1" applyBorder="1" applyAlignment="1">
      <alignment horizontal="center"/>
    </xf>
    <xf numFmtId="0" fontId="8" fillId="0" borderId="20" xfId="0" applyFont="1" applyFill="1" applyBorder="1" applyAlignment="1">
      <alignment horizontal="center"/>
    </xf>
    <xf numFmtId="164" fontId="8" fillId="0" borderId="4" xfId="1" applyFont="1" applyFill="1" applyBorder="1" applyAlignment="1">
      <alignment horizontal="right"/>
    </xf>
    <xf numFmtId="164" fontId="8" fillId="0" borderId="10" xfId="1" applyFont="1" applyFill="1" applyBorder="1" applyAlignment="1">
      <alignment horizontal="right"/>
    </xf>
    <xf numFmtId="2" fontId="12" fillId="2" borderId="11" xfId="1" applyNumberFormat="1" applyFont="1" applyFill="1" applyBorder="1" applyAlignment="1">
      <alignment horizontal="center"/>
    </xf>
    <xf numFmtId="164" fontId="13" fillId="0" borderId="6" xfId="1" applyFont="1" applyFill="1" applyBorder="1"/>
    <xf numFmtId="164" fontId="13" fillId="0" borderId="7" xfId="1" applyFont="1" applyFill="1" applyBorder="1"/>
    <xf numFmtId="164" fontId="13" fillId="0" borderId="9" xfId="1" applyFont="1" applyFill="1" applyBorder="1"/>
    <xf numFmtId="164" fontId="13" fillId="0" borderId="10" xfId="1" applyFont="1" applyFill="1" applyBorder="1"/>
    <xf numFmtId="0" fontId="4" fillId="3" borderId="0" xfId="0" applyFont="1" applyFill="1" applyAlignment="1">
      <alignment horizontal="center" vertical="center"/>
    </xf>
    <xf numFmtId="0" fontId="5" fillId="0" borderId="0" xfId="0" applyFont="1" applyAlignment="1"/>
    <xf numFmtId="0" fontId="6" fillId="0" borderId="0" xfId="3" applyFont="1" applyAlignment="1">
      <alignment horizontal="center"/>
    </xf>
    <xf numFmtId="0" fontId="7" fillId="0" borderId="0" xfId="0" applyFont="1" applyAlignment="1">
      <alignment horizontal="center"/>
    </xf>
  </cellXfs>
  <cellStyles count="4">
    <cellStyle name="Milliers" xfId="1" builtinId="3"/>
    <cellStyle name="Monétaire_EMPRUNT" xfId="2"/>
    <cellStyle name="Normal" xfId="0" builtinId="0"/>
    <cellStyle name="Normal_EMPRUNT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78"/>
  <sheetViews>
    <sheetView tabSelected="1" topLeftCell="A9" zoomScale="80" zoomScaleNormal="80" zoomScalePageLayoutView="89" workbookViewId="0">
      <selection activeCell="B23" sqref="B23"/>
    </sheetView>
  </sheetViews>
  <sheetFormatPr baseColWidth="10" defaultRowHeight="12.75" x14ac:dyDescent="0.2"/>
  <cols>
    <col min="1" max="1" width="25.42578125" style="1" customWidth="1"/>
    <col min="2" max="2" width="23.42578125" style="1" customWidth="1"/>
    <col min="3" max="3" width="12.7109375" style="1" bestFit="1" customWidth="1"/>
    <col min="4" max="4" width="15.85546875" style="1" customWidth="1"/>
    <col min="5" max="5" width="14.7109375" style="1" customWidth="1"/>
    <col min="6" max="6" width="12.85546875" style="1" bestFit="1" customWidth="1"/>
    <col min="7" max="16384" width="11.42578125" style="1"/>
  </cols>
  <sheetData>
    <row r="1" spans="1:6" ht="39" customHeight="1" x14ac:dyDescent="0.3">
      <c r="A1" s="42" t="s">
        <v>0</v>
      </c>
      <c r="B1" s="42"/>
      <c r="C1" s="43"/>
      <c r="D1" s="43"/>
      <c r="E1" s="43"/>
      <c r="F1" s="43"/>
    </row>
    <row r="2" spans="1:6" ht="20.25" x14ac:dyDescent="0.3">
      <c r="A2" s="44" t="s">
        <v>1</v>
      </c>
      <c r="B2" s="45"/>
      <c r="C2" s="45"/>
      <c r="D2" s="45"/>
      <c r="E2" s="45"/>
      <c r="F2" s="45"/>
    </row>
    <row r="3" spans="1:6" ht="13.5" thickBot="1" x14ac:dyDescent="0.25"/>
    <row r="4" spans="1:6" ht="16.5" thickTop="1" thickBot="1" x14ac:dyDescent="0.25">
      <c r="A4" s="27" t="s">
        <v>2</v>
      </c>
      <c r="B4" s="28" t="s">
        <v>15</v>
      </c>
      <c r="C4"/>
      <c r="E4" s="4" t="s">
        <v>3</v>
      </c>
      <c r="F4" s="26">
        <v>322450205</v>
      </c>
    </row>
    <row r="5" spans="1:6" ht="13.5" thickTop="1" x14ac:dyDescent="0.2">
      <c r="A5" s="29"/>
      <c r="B5" s="30"/>
      <c r="C5"/>
    </row>
    <row r="6" spans="1:6" ht="15" x14ac:dyDescent="0.2">
      <c r="A6" s="31" t="s">
        <v>4</v>
      </c>
      <c r="B6" s="32" t="s">
        <v>16</v>
      </c>
      <c r="C6"/>
    </row>
    <row r="7" spans="1:6" ht="15.75" thickBot="1" x14ac:dyDescent="0.25">
      <c r="A7" s="33"/>
      <c r="B7" s="34" t="s">
        <v>17</v>
      </c>
      <c r="C7"/>
    </row>
    <row r="8" spans="1:6" ht="13.5" thickTop="1" x14ac:dyDescent="0.2"/>
    <row r="9" spans="1:6" ht="19.5" x14ac:dyDescent="0.35">
      <c r="A9" s="5" t="s">
        <v>5</v>
      </c>
      <c r="B9" s="5"/>
    </row>
    <row r="10" spans="1:6" ht="13.5" thickBot="1" x14ac:dyDescent="0.25"/>
    <row r="11" spans="1:6" ht="15.75" thickTop="1" x14ac:dyDescent="0.2">
      <c r="A11" s="6" t="s">
        <v>6</v>
      </c>
      <c r="B11" s="7"/>
      <c r="C11" s="8">
        <v>60</v>
      </c>
    </row>
    <row r="12" spans="1:6" ht="15" x14ac:dyDescent="0.2">
      <c r="A12" s="9" t="s">
        <v>7</v>
      </c>
      <c r="B12" s="10"/>
      <c r="C12" s="11">
        <v>0.11</v>
      </c>
    </row>
    <row r="13" spans="1:6" ht="15.75" thickBot="1" x14ac:dyDescent="0.25">
      <c r="A13" s="12" t="s">
        <v>11</v>
      </c>
      <c r="B13" s="13"/>
      <c r="C13" s="14">
        <v>50000</v>
      </c>
    </row>
    <row r="14" spans="1:6" ht="13.5" thickTop="1" x14ac:dyDescent="0.2"/>
    <row r="15" spans="1:6" ht="19.5" x14ac:dyDescent="0.35">
      <c r="A15" s="5" t="s">
        <v>8</v>
      </c>
    </row>
    <row r="16" spans="1:6" ht="13.5" thickBot="1" x14ac:dyDescent="0.25"/>
    <row r="17" spans="1:12" ht="15.75" thickTop="1" x14ac:dyDescent="0.2">
      <c r="A17" s="6" t="s">
        <v>9</v>
      </c>
      <c r="B17" s="35">
        <f>ABS(PMT(C12/12,délai,C13))</f>
        <v>1087.1211536321655</v>
      </c>
      <c r="C17" s="3"/>
    </row>
    <row r="18" spans="1:12" ht="15.75" thickBot="1" x14ac:dyDescent="0.25">
      <c r="A18" s="12" t="s">
        <v>12</v>
      </c>
      <c r="B18" s="36">
        <f>ABS(IPMT(C12/12,1,délai,C13))</f>
        <v>458.33333333333331</v>
      </c>
      <c r="C18" s="3"/>
      <c r="F18" s="3"/>
    </row>
    <row r="19" spans="1:12" ht="13.5" thickTop="1" x14ac:dyDescent="0.2"/>
    <row r="20" spans="1:12" ht="19.5" x14ac:dyDescent="0.35">
      <c r="A20" s="15" t="s">
        <v>10</v>
      </c>
      <c r="B20" s="16"/>
      <c r="C20" s="16"/>
    </row>
    <row r="21" spans="1:12" ht="13.5" thickBot="1" x14ac:dyDescent="0.25">
      <c r="A21" s="2"/>
    </row>
    <row r="22" spans="1:12" ht="15.75" thickTop="1" x14ac:dyDescent="0.2">
      <c r="A22" s="37">
        <f>ABS(PMT(C12/12,C11,C13))</f>
        <v>1087.1211536321655</v>
      </c>
      <c r="B22" s="18">
        <v>12</v>
      </c>
      <c r="C22" s="18">
        <v>24</v>
      </c>
      <c r="D22" s="18">
        <v>36</v>
      </c>
      <c r="E22" s="18">
        <v>48</v>
      </c>
      <c r="F22" s="18">
        <v>60</v>
      </c>
      <c r="G22" s="18">
        <v>72</v>
      </c>
      <c r="H22" s="18">
        <v>84</v>
      </c>
      <c r="I22" s="19">
        <v>96</v>
      </c>
    </row>
    <row r="23" spans="1:12" x14ac:dyDescent="0.2">
      <c r="A23" s="20">
        <v>10000</v>
      </c>
      <c r="B23" s="38">
        <f t="dataTable" ref="B23:I37" dt2D="1" dtr="0" r1="C11" r2="C13" ca="1"/>
        <v>883.81658521604038</v>
      </c>
      <c r="C23" s="38">
        <v>466.07838196525063</v>
      </c>
      <c r="D23" s="38">
        <v>327.38717117002039</v>
      </c>
      <c r="E23" s="38">
        <v>258.45522611452816</v>
      </c>
      <c r="F23" s="38">
        <v>217.42423072643308</v>
      </c>
      <c r="G23" s="38">
        <v>190.34079000705802</v>
      </c>
      <c r="H23" s="38">
        <v>171.22436434898759</v>
      </c>
      <c r="I23" s="39">
        <v>157.08425654608757</v>
      </c>
      <c r="J23" s="3"/>
      <c r="K23" s="3"/>
      <c r="L23" s="3"/>
    </row>
    <row r="24" spans="1:12" x14ac:dyDescent="0.2">
      <c r="A24" s="20">
        <v>20000</v>
      </c>
      <c r="B24" s="38">
        <v>1767.6331704320808</v>
      </c>
      <c r="C24" s="38">
        <v>932.15676393050126</v>
      </c>
      <c r="D24" s="38">
        <v>654.77434234004079</v>
      </c>
      <c r="E24" s="38">
        <v>516.91045222905632</v>
      </c>
      <c r="F24" s="38">
        <v>434.84846145286616</v>
      </c>
      <c r="G24" s="38">
        <v>380.68158001411604</v>
      </c>
      <c r="H24" s="38">
        <v>342.44872869797518</v>
      </c>
      <c r="I24" s="39">
        <v>314.16851309217515</v>
      </c>
      <c r="J24" s="3"/>
      <c r="K24" s="3"/>
      <c r="L24" s="3"/>
    </row>
    <row r="25" spans="1:12" x14ac:dyDescent="0.2">
      <c r="A25" s="20">
        <v>30000</v>
      </c>
      <c r="B25" s="38">
        <v>2651.449755648121</v>
      </c>
      <c r="C25" s="38">
        <v>1398.2351458957519</v>
      </c>
      <c r="D25" s="38">
        <v>982.16151351006124</v>
      </c>
      <c r="E25" s="38">
        <v>775.36567834358448</v>
      </c>
      <c r="F25" s="38">
        <v>652.27269217929927</v>
      </c>
      <c r="G25" s="38">
        <v>571.02237002117408</v>
      </c>
      <c r="H25" s="38">
        <v>513.67309304696278</v>
      </c>
      <c r="I25" s="39">
        <v>471.25276963826275</v>
      </c>
      <c r="J25" s="3"/>
      <c r="K25" s="3"/>
      <c r="L25" s="3"/>
    </row>
    <row r="26" spans="1:12" x14ac:dyDescent="0.2">
      <c r="A26" s="20">
        <v>40000</v>
      </c>
      <c r="B26" s="38">
        <v>3535.2663408641615</v>
      </c>
      <c r="C26" s="38">
        <v>1864.3135278610025</v>
      </c>
      <c r="D26" s="38">
        <v>1309.5486846800816</v>
      </c>
      <c r="E26" s="38">
        <v>1033.8209044581126</v>
      </c>
      <c r="F26" s="38">
        <v>869.69692290573232</v>
      </c>
      <c r="G26" s="38">
        <v>761.36316002823207</v>
      </c>
      <c r="H26" s="38">
        <v>684.89745739595037</v>
      </c>
      <c r="I26" s="39">
        <v>628.33702618435029</v>
      </c>
      <c r="J26" s="3"/>
      <c r="K26" s="3"/>
      <c r="L26" s="3"/>
    </row>
    <row r="27" spans="1:12" x14ac:dyDescent="0.2">
      <c r="A27" s="20">
        <v>50000</v>
      </c>
      <c r="B27" s="38">
        <v>4419.082926080202</v>
      </c>
      <c r="C27" s="38">
        <v>2330.3919098262531</v>
      </c>
      <c r="D27" s="38">
        <v>1636.9358558501021</v>
      </c>
      <c r="E27" s="38">
        <v>1292.2761305726408</v>
      </c>
      <c r="F27" s="38">
        <v>1087.1211536321655</v>
      </c>
      <c r="G27" s="38">
        <v>951.70395003529006</v>
      </c>
      <c r="H27" s="38">
        <v>856.12182174493796</v>
      </c>
      <c r="I27" s="39">
        <v>785.42128273043784</v>
      </c>
      <c r="J27" s="3"/>
      <c r="K27" s="3"/>
      <c r="L27" s="3"/>
    </row>
    <row r="28" spans="1:12" x14ac:dyDescent="0.2">
      <c r="A28" s="20">
        <v>60000</v>
      </c>
      <c r="B28" s="38">
        <v>5302.8995112962421</v>
      </c>
      <c r="C28" s="38">
        <v>2796.4702917915038</v>
      </c>
      <c r="D28" s="38">
        <v>1964.3230270201225</v>
      </c>
      <c r="E28" s="38">
        <v>1550.731356687169</v>
      </c>
      <c r="F28" s="38">
        <v>1304.5453843585985</v>
      </c>
      <c r="G28" s="38">
        <v>1142.0447400423482</v>
      </c>
      <c r="H28" s="38">
        <v>1027.3461860939256</v>
      </c>
      <c r="I28" s="39">
        <v>942.5055392765255</v>
      </c>
      <c r="J28" s="3"/>
      <c r="K28" s="3"/>
      <c r="L28" s="3"/>
    </row>
    <row r="29" spans="1:12" x14ac:dyDescent="0.2">
      <c r="A29" s="20">
        <v>70000</v>
      </c>
      <c r="B29" s="38">
        <v>6186.7160965122821</v>
      </c>
      <c r="C29" s="38">
        <v>3262.5486737567544</v>
      </c>
      <c r="D29" s="38">
        <v>2291.7101981901428</v>
      </c>
      <c r="E29" s="38">
        <v>1809.1865828016969</v>
      </c>
      <c r="F29" s="38">
        <v>1521.9696150850316</v>
      </c>
      <c r="G29" s="38">
        <v>1332.3855300494063</v>
      </c>
      <c r="H29" s="38">
        <v>1198.5705504429131</v>
      </c>
      <c r="I29" s="39">
        <v>1099.589795822613</v>
      </c>
      <c r="J29" s="3"/>
      <c r="K29" s="3"/>
      <c r="L29" s="3"/>
    </row>
    <row r="30" spans="1:12" x14ac:dyDescent="0.2">
      <c r="A30" s="20">
        <v>80000</v>
      </c>
      <c r="B30" s="38">
        <v>7070.532681728323</v>
      </c>
      <c r="C30" s="38">
        <v>3728.627055722005</v>
      </c>
      <c r="D30" s="38">
        <v>2619.0973693601632</v>
      </c>
      <c r="E30" s="38">
        <v>2067.6418089162253</v>
      </c>
      <c r="F30" s="38">
        <v>1739.3938458114646</v>
      </c>
      <c r="G30" s="38">
        <v>1522.7263200564641</v>
      </c>
      <c r="H30" s="38">
        <v>1369.7949147919007</v>
      </c>
      <c r="I30" s="39">
        <v>1256.6740523687006</v>
      </c>
      <c r="J30" s="3"/>
      <c r="K30" s="3"/>
      <c r="L30" s="3"/>
    </row>
    <row r="31" spans="1:12" x14ac:dyDescent="0.2">
      <c r="A31" s="20">
        <v>90000</v>
      </c>
      <c r="B31" s="38">
        <v>7954.3492669443631</v>
      </c>
      <c r="C31" s="38">
        <v>4194.7054376872557</v>
      </c>
      <c r="D31" s="38">
        <v>2946.4845405301839</v>
      </c>
      <c r="E31" s="38">
        <v>2326.097035030753</v>
      </c>
      <c r="F31" s="38">
        <v>1956.8180765378979</v>
      </c>
      <c r="G31" s="38">
        <v>1713.067110063522</v>
      </c>
      <c r="H31" s="38">
        <v>1541.0192791408883</v>
      </c>
      <c r="I31" s="39">
        <v>1413.7583089147881</v>
      </c>
      <c r="J31" s="3"/>
      <c r="K31" s="3"/>
      <c r="L31" s="3"/>
    </row>
    <row r="32" spans="1:12" x14ac:dyDescent="0.2">
      <c r="A32" s="20">
        <v>100000</v>
      </c>
      <c r="B32" s="38">
        <v>8838.165852160404</v>
      </c>
      <c r="C32" s="38">
        <v>4660.7838196525063</v>
      </c>
      <c r="D32" s="38">
        <v>3273.8717117002043</v>
      </c>
      <c r="E32" s="38">
        <v>2584.5522611452816</v>
      </c>
      <c r="F32" s="38">
        <v>2174.242307264331</v>
      </c>
      <c r="G32" s="38">
        <v>1903.4079000705801</v>
      </c>
      <c r="H32" s="38">
        <v>1712.2436434898759</v>
      </c>
      <c r="I32" s="39">
        <v>1570.8425654608757</v>
      </c>
      <c r="J32" s="3"/>
      <c r="K32" s="3"/>
      <c r="L32" s="3"/>
    </row>
    <row r="33" spans="1:12" x14ac:dyDescent="0.2">
      <c r="A33" s="20">
        <v>110000</v>
      </c>
      <c r="B33" s="38">
        <v>9721.9824373764422</v>
      </c>
      <c r="C33" s="38">
        <v>5126.8622016177569</v>
      </c>
      <c r="D33" s="38">
        <v>3601.2588828702246</v>
      </c>
      <c r="E33" s="38">
        <v>2843.0074872598097</v>
      </c>
      <c r="F33" s="38">
        <v>2391.666537990764</v>
      </c>
      <c r="G33" s="38">
        <v>2093.7486900776385</v>
      </c>
      <c r="H33" s="38">
        <v>1883.4680078388635</v>
      </c>
      <c r="I33" s="39">
        <v>1727.9268220069634</v>
      </c>
      <c r="J33" s="3"/>
      <c r="K33" s="3"/>
      <c r="L33" s="3"/>
    </row>
    <row r="34" spans="1:12" x14ac:dyDescent="0.2">
      <c r="A34" s="20">
        <v>120000</v>
      </c>
      <c r="B34" s="38">
        <v>10605.799022592484</v>
      </c>
      <c r="C34" s="38">
        <v>5592.9405835830075</v>
      </c>
      <c r="D34" s="38">
        <v>3928.646054040245</v>
      </c>
      <c r="E34" s="38">
        <v>3101.4627133743379</v>
      </c>
      <c r="F34" s="38">
        <v>2609.0907687171971</v>
      </c>
      <c r="G34" s="38">
        <v>2284.0894800846963</v>
      </c>
      <c r="H34" s="38">
        <v>2054.6923721878511</v>
      </c>
      <c r="I34" s="39">
        <v>1885.011078553051</v>
      </c>
      <c r="J34" s="3"/>
      <c r="K34" s="3"/>
      <c r="L34" s="3"/>
    </row>
    <row r="35" spans="1:12" x14ac:dyDescent="0.2">
      <c r="A35" s="20">
        <v>130000</v>
      </c>
      <c r="B35" s="38">
        <v>11489.615607808524</v>
      </c>
      <c r="C35" s="38">
        <v>6059.0189655482582</v>
      </c>
      <c r="D35" s="38">
        <v>4256.0332252102653</v>
      </c>
      <c r="E35" s="38">
        <v>3359.9179394888656</v>
      </c>
      <c r="F35" s="38">
        <v>2826.5149994436301</v>
      </c>
      <c r="G35" s="38">
        <v>2474.4302700917542</v>
      </c>
      <c r="H35" s="38">
        <v>2225.9167365368385</v>
      </c>
      <c r="I35" s="39">
        <v>2042.0953350991385</v>
      </c>
      <c r="J35" s="3"/>
      <c r="K35" s="3"/>
      <c r="L35" s="3"/>
    </row>
    <row r="36" spans="1:12" x14ac:dyDescent="0.2">
      <c r="A36" s="20">
        <v>140000</v>
      </c>
      <c r="B36" s="38">
        <v>12373.432193024564</v>
      </c>
      <c r="C36" s="38">
        <v>6525.0973475135088</v>
      </c>
      <c r="D36" s="38">
        <v>4583.4203963802856</v>
      </c>
      <c r="E36" s="38">
        <v>3618.3731656033938</v>
      </c>
      <c r="F36" s="38">
        <v>3043.9392301700632</v>
      </c>
      <c r="G36" s="38">
        <v>2664.7710600988125</v>
      </c>
      <c r="H36" s="38">
        <v>2397.1411008858263</v>
      </c>
      <c r="I36" s="39">
        <v>2199.1795916452261</v>
      </c>
      <c r="J36" s="3"/>
      <c r="K36" s="3"/>
      <c r="L36" s="3"/>
    </row>
    <row r="37" spans="1:12" ht="13.5" thickBot="1" x14ac:dyDescent="0.25">
      <c r="A37" s="23">
        <v>150000</v>
      </c>
      <c r="B37" s="40">
        <v>13257.248778240606</v>
      </c>
      <c r="C37" s="40">
        <v>6991.1757294787594</v>
      </c>
      <c r="D37" s="40">
        <v>4910.807567550306</v>
      </c>
      <c r="E37" s="40">
        <v>3876.8283917179219</v>
      </c>
      <c r="F37" s="40">
        <v>3261.3634608964967</v>
      </c>
      <c r="G37" s="40">
        <v>2855.1118501058704</v>
      </c>
      <c r="H37" s="40">
        <v>2568.3654652348137</v>
      </c>
      <c r="I37" s="41">
        <v>2356.2638481913136</v>
      </c>
      <c r="J37" s="3"/>
      <c r="K37" s="3"/>
      <c r="L37" s="3"/>
    </row>
    <row r="38" spans="1:12" ht="13.5" thickTop="1" x14ac:dyDescent="0.2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</row>
    <row r="39" spans="1:12" x14ac:dyDescent="0.2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</row>
    <row r="40" spans="1:12" ht="19.5" x14ac:dyDescent="0.35">
      <c r="A40" s="15" t="s">
        <v>13</v>
      </c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</row>
    <row r="41" spans="1:12" ht="13.5" thickBot="1" x14ac:dyDescent="0.25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</row>
    <row r="42" spans="1:12" ht="15.75" thickTop="1" x14ac:dyDescent="0.2">
      <c r="A42" s="17">
        <f>ABS(PMT(0.105/12,$C$11,$C$13))</f>
        <v>1074.695018905873</v>
      </c>
      <c r="B42" s="18">
        <v>12</v>
      </c>
      <c r="C42" s="18">
        <v>24</v>
      </c>
      <c r="D42" s="18">
        <v>36</v>
      </c>
      <c r="E42" s="18">
        <v>48</v>
      </c>
      <c r="F42" s="18">
        <v>60</v>
      </c>
      <c r="G42" s="18">
        <v>72</v>
      </c>
      <c r="H42" s="18">
        <v>84</v>
      </c>
      <c r="I42" s="19">
        <v>96</v>
      </c>
      <c r="J42" s="3"/>
      <c r="K42" s="3"/>
      <c r="L42" s="3"/>
    </row>
    <row r="43" spans="1:12" x14ac:dyDescent="0.2">
      <c r="A43" s="20">
        <v>10000</v>
      </c>
      <c r="B43" s="21">
        <f t="dataTable" ref="B43:I57" dt2D="1" dtr="0" r1="C11" r2="C13" ca="1"/>
        <v>881.48602894246005</v>
      </c>
      <c r="C43" s="21">
        <v>463.76041639371641</v>
      </c>
      <c r="D43" s="21">
        <v>325.02443504686926</v>
      </c>
      <c r="E43" s="21">
        <v>256.03379751904032</v>
      </c>
      <c r="F43" s="21">
        <v>214.93900378117459</v>
      </c>
      <c r="G43" s="21">
        <v>187.7896996929945</v>
      </c>
      <c r="H43" s="21">
        <v>168.60673148718638</v>
      </c>
      <c r="I43" s="22">
        <v>154.40016204284569</v>
      </c>
      <c r="J43" s="3"/>
      <c r="K43" s="3"/>
      <c r="L43" s="3"/>
    </row>
    <row r="44" spans="1:12" x14ac:dyDescent="0.2">
      <c r="A44" s="20">
        <v>20000</v>
      </c>
      <c r="B44" s="21">
        <v>1762.9720578849201</v>
      </c>
      <c r="C44" s="21">
        <v>927.52083278743282</v>
      </c>
      <c r="D44" s="21">
        <v>650.04887009373851</v>
      </c>
      <c r="E44" s="21">
        <v>512.06759503808064</v>
      </c>
      <c r="F44" s="21">
        <v>429.87800756234918</v>
      </c>
      <c r="G44" s="21">
        <v>375.57939938598901</v>
      </c>
      <c r="H44" s="21">
        <v>337.21346297437276</v>
      </c>
      <c r="I44" s="22">
        <v>308.80032408569139</v>
      </c>
      <c r="J44" s="3"/>
      <c r="K44" s="3"/>
      <c r="L44" s="3"/>
    </row>
    <row r="45" spans="1:12" x14ac:dyDescent="0.2">
      <c r="A45" s="20">
        <v>30000</v>
      </c>
      <c r="B45" s="21">
        <v>2644.4580868273802</v>
      </c>
      <c r="C45" s="21">
        <v>1391.2812491811494</v>
      </c>
      <c r="D45" s="21">
        <v>975.07330514060789</v>
      </c>
      <c r="E45" s="21">
        <v>768.10139255712102</v>
      </c>
      <c r="F45" s="21">
        <v>644.81701134352375</v>
      </c>
      <c r="G45" s="21">
        <v>563.36909907898348</v>
      </c>
      <c r="H45" s="21">
        <v>505.82019446155908</v>
      </c>
      <c r="I45" s="22">
        <v>463.20048612853714</v>
      </c>
      <c r="J45" s="3"/>
      <c r="K45" s="3"/>
      <c r="L45" s="3"/>
    </row>
    <row r="46" spans="1:12" x14ac:dyDescent="0.2">
      <c r="A46" s="20">
        <v>40000</v>
      </c>
      <c r="B46" s="21">
        <v>3525.9441157698402</v>
      </c>
      <c r="C46" s="21">
        <v>1855.0416655748656</v>
      </c>
      <c r="D46" s="21">
        <v>1300.097740187477</v>
      </c>
      <c r="E46" s="21">
        <v>1024.1351900761613</v>
      </c>
      <c r="F46" s="21">
        <v>859.75601512469837</v>
      </c>
      <c r="G46" s="21">
        <v>751.15879877197801</v>
      </c>
      <c r="H46" s="21">
        <v>674.42692594874552</v>
      </c>
      <c r="I46" s="22">
        <v>617.60064817138277</v>
      </c>
      <c r="J46" s="3"/>
      <c r="K46" s="3"/>
      <c r="L46" s="3"/>
    </row>
    <row r="47" spans="1:12" x14ac:dyDescent="0.2">
      <c r="A47" s="20">
        <v>50000</v>
      </c>
      <c r="B47" s="21">
        <v>4407.4301447122998</v>
      </c>
      <c r="C47" s="21">
        <v>2318.8020819685821</v>
      </c>
      <c r="D47" s="21">
        <v>1625.1221752343465</v>
      </c>
      <c r="E47" s="21">
        <v>1280.1689875952018</v>
      </c>
      <c r="F47" s="21">
        <v>1074.695018905873</v>
      </c>
      <c r="G47" s="21">
        <v>938.94849846497254</v>
      </c>
      <c r="H47" s="21">
        <v>843.0336574359319</v>
      </c>
      <c r="I47" s="22">
        <v>772.00081021422852</v>
      </c>
      <c r="J47" s="3"/>
      <c r="K47" s="3"/>
      <c r="L47" s="3"/>
    </row>
    <row r="48" spans="1:12" x14ac:dyDescent="0.2">
      <c r="A48" s="20">
        <v>60000</v>
      </c>
      <c r="B48" s="21">
        <v>5288.9161736547603</v>
      </c>
      <c r="C48" s="21">
        <v>2782.5624983622988</v>
      </c>
      <c r="D48" s="21">
        <v>1950.1466102812158</v>
      </c>
      <c r="E48" s="21">
        <v>1536.202785114242</v>
      </c>
      <c r="F48" s="21">
        <v>1289.6340226870475</v>
      </c>
      <c r="G48" s="21">
        <v>1126.738198157967</v>
      </c>
      <c r="H48" s="21">
        <v>1011.6403889231182</v>
      </c>
      <c r="I48" s="22">
        <v>926.40097225707427</v>
      </c>
      <c r="J48" s="3"/>
      <c r="K48" s="3"/>
      <c r="L48" s="3"/>
    </row>
    <row r="49" spans="1:12" x14ac:dyDescent="0.2">
      <c r="A49" s="20">
        <v>70000</v>
      </c>
      <c r="B49" s="21">
        <v>6170.4022025972199</v>
      </c>
      <c r="C49" s="21">
        <v>3246.3229147560151</v>
      </c>
      <c r="D49" s="21">
        <v>2275.1710453280853</v>
      </c>
      <c r="E49" s="21">
        <v>1792.2365826332823</v>
      </c>
      <c r="F49" s="21">
        <v>1504.5730264682222</v>
      </c>
      <c r="G49" s="21">
        <v>1314.5278978509614</v>
      </c>
      <c r="H49" s="21">
        <v>1180.2471204103047</v>
      </c>
      <c r="I49" s="22">
        <v>1080.8011342999198</v>
      </c>
      <c r="J49" s="3"/>
      <c r="K49" s="3"/>
      <c r="L49" s="3"/>
    </row>
    <row r="50" spans="1:12" x14ac:dyDescent="0.2">
      <c r="A50" s="20">
        <v>80000</v>
      </c>
      <c r="B50" s="21">
        <v>7051.8882315396804</v>
      </c>
      <c r="C50" s="21">
        <v>3710.0833311497313</v>
      </c>
      <c r="D50" s="21">
        <v>2600.1954803749541</v>
      </c>
      <c r="E50" s="21">
        <v>2048.2703801523226</v>
      </c>
      <c r="F50" s="21">
        <v>1719.5120302493967</v>
      </c>
      <c r="G50" s="21">
        <v>1502.317597543956</v>
      </c>
      <c r="H50" s="21">
        <v>1348.853851897491</v>
      </c>
      <c r="I50" s="22">
        <v>1235.2012963427655</v>
      </c>
      <c r="J50" s="3"/>
      <c r="K50" s="3"/>
      <c r="L50" s="3"/>
    </row>
    <row r="51" spans="1:12" x14ac:dyDescent="0.2">
      <c r="A51" s="20">
        <v>90000</v>
      </c>
      <c r="B51" s="21">
        <v>7933.3742604821391</v>
      </c>
      <c r="C51" s="21">
        <v>4173.8437475434475</v>
      </c>
      <c r="D51" s="21">
        <v>2925.2199154218238</v>
      </c>
      <c r="E51" s="21">
        <v>2304.304177671363</v>
      </c>
      <c r="F51" s="21">
        <v>1934.4510340305712</v>
      </c>
      <c r="G51" s="21">
        <v>1690.1072972369504</v>
      </c>
      <c r="H51" s="21">
        <v>1517.4605833846772</v>
      </c>
      <c r="I51" s="22">
        <v>1389.6014583856113</v>
      </c>
      <c r="J51" s="3"/>
      <c r="K51" s="3"/>
      <c r="L51" s="3"/>
    </row>
    <row r="52" spans="1:12" x14ac:dyDescent="0.2">
      <c r="A52" s="20">
        <v>100000</v>
      </c>
      <c r="B52" s="21">
        <v>8814.8602894245996</v>
      </c>
      <c r="C52" s="21">
        <v>4637.6041639371642</v>
      </c>
      <c r="D52" s="21">
        <v>3250.244350468693</v>
      </c>
      <c r="E52" s="21">
        <v>2560.3379751904035</v>
      </c>
      <c r="F52" s="21">
        <v>2149.390037811746</v>
      </c>
      <c r="G52" s="21">
        <v>1877.8969969299451</v>
      </c>
      <c r="H52" s="21">
        <v>1686.0673148718638</v>
      </c>
      <c r="I52" s="22">
        <v>1544.001620428457</v>
      </c>
      <c r="J52" s="3"/>
      <c r="K52" s="3"/>
      <c r="L52" s="3"/>
    </row>
    <row r="53" spans="1:12" x14ac:dyDescent="0.2">
      <c r="A53" s="20">
        <v>110000</v>
      </c>
      <c r="B53" s="21">
        <v>9696.3463183670592</v>
      </c>
      <c r="C53" s="21">
        <v>5101.3645803308809</v>
      </c>
      <c r="D53" s="21">
        <v>3575.2687855155623</v>
      </c>
      <c r="E53" s="21">
        <v>2816.3717727094436</v>
      </c>
      <c r="F53" s="21">
        <v>2364.3290415929205</v>
      </c>
      <c r="G53" s="21">
        <v>2065.6866966229395</v>
      </c>
      <c r="H53" s="21">
        <v>1854.6740463590502</v>
      </c>
      <c r="I53" s="22">
        <v>1698.4017824713028</v>
      </c>
      <c r="J53" s="3"/>
      <c r="K53" s="3"/>
      <c r="L53" s="3"/>
    </row>
    <row r="54" spans="1:12" x14ac:dyDescent="0.2">
      <c r="A54" s="20">
        <v>120000</v>
      </c>
      <c r="B54" s="21">
        <v>10577.832347309521</v>
      </c>
      <c r="C54" s="21">
        <v>5565.1249967245976</v>
      </c>
      <c r="D54" s="21">
        <v>3900.2932205624315</v>
      </c>
      <c r="E54" s="21">
        <v>3072.4055702284841</v>
      </c>
      <c r="F54" s="21">
        <v>2579.268045374095</v>
      </c>
      <c r="G54" s="21">
        <v>2253.4763963159339</v>
      </c>
      <c r="H54" s="21">
        <v>2023.2807778462363</v>
      </c>
      <c r="I54" s="22">
        <v>1852.8019445141485</v>
      </c>
      <c r="J54" s="3"/>
      <c r="K54" s="3"/>
      <c r="L54" s="3"/>
    </row>
    <row r="55" spans="1:12" x14ac:dyDescent="0.2">
      <c r="A55" s="20">
        <v>130000</v>
      </c>
      <c r="B55" s="21">
        <v>11459.31837625198</v>
      </c>
      <c r="C55" s="21">
        <v>6028.8854131183134</v>
      </c>
      <c r="D55" s="21">
        <v>4225.3176556093003</v>
      </c>
      <c r="E55" s="21">
        <v>3328.4393677475241</v>
      </c>
      <c r="F55" s="21">
        <v>2794.2070491552695</v>
      </c>
      <c r="G55" s="21">
        <v>2441.2660960089283</v>
      </c>
      <c r="H55" s="21">
        <v>2191.8875093334227</v>
      </c>
      <c r="I55" s="22">
        <v>2007.2021065569941</v>
      </c>
      <c r="J55" s="3"/>
      <c r="K55" s="3"/>
      <c r="L55" s="3"/>
    </row>
    <row r="56" spans="1:12" x14ac:dyDescent="0.2">
      <c r="A56" s="20">
        <v>140000</v>
      </c>
      <c r="B56" s="21">
        <v>12340.80440519444</v>
      </c>
      <c r="C56" s="21">
        <v>6492.6458295120301</v>
      </c>
      <c r="D56" s="21">
        <v>4550.3420906561705</v>
      </c>
      <c r="E56" s="21">
        <v>3584.4731652665646</v>
      </c>
      <c r="F56" s="21">
        <v>3009.1460529364444</v>
      </c>
      <c r="G56" s="21">
        <v>2629.0557957019228</v>
      </c>
      <c r="H56" s="21">
        <v>2360.4942408206093</v>
      </c>
      <c r="I56" s="22">
        <v>2161.6022685998396</v>
      </c>
      <c r="J56" s="3"/>
      <c r="K56" s="3"/>
      <c r="L56" s="3"/>
    </row>
    <row r="57" spans="1:12" ht="13.5" thickBot="1" x14ac:dyDescent="0.25">
      <c r="A57" s="23">
        <v>150000</v>
      </c>
      <c r="B57" s="24">
        <v>13222.290434136901</v>
      </c>
      <c r="C57" s="24">
        <v>6956.4062459057468</v>
      </c>
      <c r="D57" s="24">
        <v>4875.3665257030398</v>
      </c>
      <c r="E57" s="24">
        <v>3840.5069627856046</v>
      </c>
      <c r="F57" s="24">
        <v>3224.085056717619</v>
      </c>
      <c r="G57" s="24">
        <v>2816.8454953949176</v>
      </c>
      <c r="H57" s="24">
        <v>2529.1009723077955</v>
      </c>
      <c r="I57" s="25">
        <v>2316.0024306426853</v>
      </c>
      <c r="J57" s="3"/>
      <c r="K57" s="3"/>
      <c r="L57" s="3"/>
    </row>
    <row r="58" spans="1:12" ht="13.5" thickTop="1" x14ac:dyDescent="0.2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</row>
    <row r="59" spans="1:12" x14ac:dyDescent="0.2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</row>
    <row r="60" spans="1:12" ht="19.5" x14ac:dyDescent="0.35">
      <c r="A60" s="15" t="s">
        <v>14</v>
      </c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</row>
    <row r="61" spans="1:12" ht="20.25" thickBot="1" x14ac:dyDescent="0.4">
      <c r="A61" s="15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</row>
    <row r="62" spans="1:12" ht="15.75" thickTop="1" x14ac:dyDescent="0.2">
      <c r="A62" s="17">
        <f>ABS(PMT(0.1/12,$C$11,$C$13))</f>
        <v>1062.3522355634138</v>
      </c>
      <c r="B62" s="18">
        <v>12</v>
      </c>
      <c r="C62" s="18">
        <v>24</v>
      </c>
      <c r="D62" s="18">
        <v>36</v>
      </c>
      <c r="E62" s="18">
        <v>48</v>
      </c>
      <c r="F62" s="18">
        <v>60</v>
      </c>
      <c r="G62" s="18">
        <v>72</v>
      </c>
      <c r="H62" s="18">
        <v>84</v>
      </c>
      <c r="I62" s="19">
        <v>96</v>
      </c>
    </row>
    <row r="63" spans="1:12" x14ac:dyDescent="0.2">
      <c r="A63" s="20">
        <v>10000</v>
      </c>
      <c r="B63" s="21">
        <f t="dataTable" ref="B63:I77" dt2D="1" dtr="0" r1="C11" r2="C13"/>
        <v>879.15887230009594</v>
      </c>
      <c r="C63" s="21">
        <v>461.44926337516506</v>
      </c>
      <c r="D63" s="21">
        <v>322.67187193837481</v>
      </c>
      <c r="E63" s="21">
        <v>253.62583434747188</v>
      </c>
      <c r="F63" s="21">
        <v>212.47044711268276</v>
      </c>
      <c r="G63" s="21">
        <v>185.25837775770478</v>
      </c>
      <c r="H63" s="21">
        <v>166.01184026885906</v>
      </c>
      <c r="I63" s="22">
        <v>151.74164097804334</v>
      </c>
    </row>
    <row r="64" spans="1:12" x14ac:dyDescent="0.2">
      <c r="A64" s="20">
        <v>20000</v>
      </c>
      <c r="B64" s="21">
        <v>1758.3177446001919</v>
      </c>
      <c r="C64" s="21">
        <v>922.89852675033012</v>
      </c>
      <c r="D64" s="21">
        <v>645.34374387674961</v>
      </c>
      <c r="E64" s="21">
        <v>507.25166869494376</v>
      </c>
      <c r="F64" s="21">
        <v>424.94089422536553</v>
      </c>
      <c r="G64" s="21">
        <v>370.51675551540956</v>
      </c>
      <c r="H64" s="21">
        <v>332.02368053771812</v>
      </c>
      <c r="I64" s="22">
        <v>303.48328195608667</v>
      </c>
    </row>
    <row r="65" spans="1:9" x14ac:dyDescent="0.2">
      <c r="A65" s="20">
        <v>30000</v>
      </c>
      <c r="B65" s="21">
        <v>2637.4766169002883</v>
      </c>
      <c r="C65" s="21">
        <v>1384.3477901254951</v>
      </c>
      <c r="D65" s="21">
        <v>968.01561581512453</v>
      </c>
      <c r="E65" s="21">
        <v>760.87750304241558</v>
      </c>
      <c r="F65" s="21">
        <v>637.41134133804826</v>
      </c>
      <c r="G65" s="21">
        <v>555.77513327311442</v>
      </c>
      <c r="H65" s="21">
        <v>498.03552080657727</v>
      </c>
      <c r="I65" s="22">
        <v>455.22492293412995</v>
      </c>
    </row>
    <row r="66" spans="1:9" x14ac:dyDescent="0.2">
      <c r="A66" s="20">
        <v>40000</v>
      </c>
      <c r="B66" s="21">
        <v>3516.6354892003837</v>
      </c>
      <c r="C66" s="21">
        <v>1845.7970535006602</v>
      </c>
      <c r="D66" s="21">
        <v>1290.6874877534992</v>
      </c>
      <c r="E66" s="21">
        <v>1014.5033373898875</v>
      </c>
      <c r="F66" s="21">
        <v>849.88178845073105</v>
      </c>
      <c r="G66" s="21">
        <v>741.03351103081911</v>
      </c>
      <c r="H66" s="21">
        <v>664.04736107543624</v>
      </c>
      <c r="I66" s="22">
        <v>606.96656391217334</v>
      </c>
    </row>
    <row r="67" spans="1:9" x14ac:dyDescent="0.2">
      <c r="A67" s="20">
        <v>50000</v>
      </c>
      <c r="B67" s="21">
        <v>4395.7943615004797</v>
      </c>
      <c r="C67" s="21">
        <v>2307.2463168758254</v>
      </c>
      <c r="D67" s="21">
        <v>1613.3593596918743</v>
      </c>
      <c r="E67" s="21">
        <v>1268.1291717373595</v>
      </c>
      <c r="F67" s="21">
        <v>1062.3522355634138</v>
      </c>
      <c r="G67" s="21">
        <v>926.29188878852392</v>
      </c>
      <c r="H67" s="21">
        <v>830.05920134429539</v>
      </c>
      <c r="I67" s="22">
        <v>758.70820489021651</v>
      </c>
    </row>
    <row r="68" spans="1:9" x14ac:dyDescent="0.2">
      <c r="A68" s="20">
        <v>60000</v>
      </c>
      <c r="B68" s="21">
        <v>5274.9532338005765</v>
      </c>
      <c r="C68" s="21">
        <v>2768.6955802509901</v>
      </c>
      <c r="D68" s="21">
        <v>1936.0312316302491</v>
      </c>
      <c r="E68" s="21">
        <v>1521.7550060848312</v>
      </c>
      <c r="F68" s="21">
        <v>1274.8226826760965</v>
      </c>
      <c r="G68" s="21">
        <v>1111.5502665462288</v>
      </c>
      <c r="H68" s="21">
        <v>996.07104161315453</v>
      </c>
      <c r="I68" s="22">
        <v>910.4498458682599</v>
      </c>
    </row>
    <row r="69" spans="1:9" x14ac:dyDescent="0.2">
      <c r="A69" s="20">
        <v>70000</v>
      </c>
      <c r="B69" s="21">
        <v>6154.1121061006716</v>
      </c>
      <c r="C69" s="21">
        <v>3230.1448436261553</v>
      </c>
      <c r="D69" s="21">
        <v>2258.7031035686241</v>
      </c>
      <c r="E69" s="21">
        <v>1775.3808404323031</v>
      </c>
      <c r="F69" s="21">
        <v>1487.2931297887794</v>
      </c>
      <c r="G69" s="21">
        <v>1296.8086443039335</v>
      </c>
      <c r="H69" s="21">
        <v>1162.0828818820135</v>
      </c>
      <c r="I69" s="22">
        <v>1062.1914868463032</v>
      </c>
    </row>
    <row r="70" spans="1:9" x14ac:dyDescent="0.2">
      <c r="A70" s="20">
        <v>80000</v>
      </c>
      <c r="B70" s="21">
        <v>7033.2709784007675</v>
      </c>
      <c r="C70" s="21">
        <v>3691.5941070013205</v>
      </c>
      <c r="D70" s="21">
        <v>2581.3749755069985</v>
      </c>
      <c r="E70" s="21">
        <v>2029.006674779775</v>
      </c>
      <c r="F70" s="21">
        <v>1699.7635769014621</v>
      </c>
      <c r="G70" s="21">
        <v>1482.0670220616382</v>
      </c>
      <c r="H70" s="21">
        <v>1328.0947221508725</v>
      </c>
      <c r="I70" s="22">
        <v>1213.9331278243467</v>
      </c>
    </row>
    <row r="71" spans="1:9" x14ac:dyDescent="0.2">
      <c r="A71" s="20">
        <v>90000</v>
      </c>
      <c r="B71" s="21">
        <v>7912.4298507008634</v>
      </c>
      <c r="C71" s="21">
        <v>4153.0433703764857</v>
      </c>
      <c r="D71" s="21">
        <v>2904.0468474453737</v>
      </c>
      <c r="E71" s="21">
        <v>2282.632509127247</v>
      </c>
      <c r="F71" s="21">
        <v>1912.234024014145</v>
      </c>
      <c r="G71" s="21">
        <v>1667.3253998193431</v>
      </c>
      <c r="H71" s="21">
        <v>1494.1065624197317</v>
      </c>
      <c r="I71" s="22">
        <v>1365.6747688023897</v>
      </c>
    </row>
    <row r="72" spans="1:9" x14ac:dyDescent="0.2">
      <c r="A72" s="20">
        <v>100000</v>
      </c>
      <c r="B72" s="21">
        <v>8791.5887230009594</v>
      </c>
      <c r="C72" s="21">
        <v>4614.4926337516508</v>
      </c>
      <c r="D72" s="21">
        <v>3226.7187193837485</v>
      </c>
      <c r="E72" s="21">
        <v>2536.2583434747189</v>
      </c>
      <c r="F72" s="21">
        <v>2124.7044711268277</v>
      </c>
      <c r="G72" s="21">
        <v>1852.5837775770478</v>
      </c>
      <c r="H72" s="21">
        <v>1660.1184026885908</v>
      </c>
      <c r="I72" s="22">
        <v>1517.416409780433</v>
      </c>
    </row>
    <row r="73" spans="1:9" x14ac:dyDescent="0.2">
      <c r="A73" s="20">
        <v>110000</v>
      </c>
      <c r="B73" s="21">
        <v>9670.7475953010544</v>
      </c>
      <c r="C73" s="21">
        <v>5075.941897126816</v>
      </c>
      <c r="D73" s="21">
        <v>3549.3905913221233</v>
      </c>
      <c r="E73" s="21">
        <v>2789.8841778221908</v>
      </c>
      <c r="F73" s="21">
        <v>2337.1749182395101</v>
      </c>
      <c r="G73" s="21">
        <v>2037.8421553347525</v>
      </c>
      <c r="H73" s="21">
        <v>1826.1302429574498</v>
      </c>
      <c r="I73" s="22">
        <v>1669.1580507584765</v>
      </c>
    </row>
    <row r="74" spans="1:9" x14ac:dyDescent="0.2">
      <c r="A74" s="20">
        <v>120000</v>
      </c>
      <c r="B74" s="21">
        <v>10549.906467601153</v>
      </c>
      <c r="C74" s="21">
        <v>5537.3911605019803</v>
      </c>
      <c r="D74" s="21">
        <v>3872.0624632604981</v>
      </c>
      <c r="E74" s="21">
        <v>3043.5100121696623</v>
      </c>
      <c r="F74" s="21">
        <v>2549.645365352193</v>
      </c>
      <c r="G74" s="21">
        <v>2223.1005330924577</v>
      </c>
      <c r="H74" s="21">
        <v>1992.1420832263091</v>
      </c>
      <c r="I74" s="22">
        <v>1820.8996917365198</v>
      </c>
    </row>
    <row r="75" spans="1:9" x14ac:dyDescent="0.2">
      <c r="A75" s="20">
        <v>130000</v>
      </c>
      <c r="B75" s="21">
        <v>11429.065339901248</v>
      </c>
      <c r="C75" s="21">
        <v>5998.8404238771454</v>
      </c>
      <c r="D75" s="21">
        <v>4194.7343351988729</v>
      </c>
      <c r="E75" s="21">
        <v>3297.1358465171347</v>
      </c>
      <c r="F75" s="21">
        <v>2762.1158124648755</v>
      </c>
      <c r="G75" s="21">
        <v>2408.3589108501624</v>
      </c>
      <c r="H75" s="21">
        <v>2158.1539234951679</v>
      </c>
      <c r="I75" s="22">
        <v>1972.6413327145631</v>
      </c>
    </row>
    <row r="76" spans="1:9" x14ac:dyDescent="0.2">
      <c r="A76" s="20">
        <v>140000</v>
      </c>
      <c r="B76" s="21">
        <v>12308.224212201343</v>
      </c>
      <c r="C76" s="21">
        <v>6460.2896872523106</v>
      </c>
      <c r="D76" s="21">
        <v>4517.4062071372482</v>
      </c>
      <c r="E76" s="21">
        <v>3550.7616808646062</v>
      </c>
      <c r="F76" s="21">
        <v>2974.5862595775588</v>
      </c>
      <c r="G76" s="21">
        <v>2593.6172886078671</v>
      </c>
      <c r="H76" s="21">
        <v>2324.1657637640269</v>
      </c>
      <c r="I76" s="22">
        <v>2124.3829736926064</v>
      </c>
    </row>
    <row r="77" spans="1:9" ht="13.5" thickBot="1" x14ac:dyDescent="0.25">
      <c r="A77" s="23">
        <v>150000</v>
      </c>
      <c r="B77" s="24">
        <v>13187.383084501438</v>
      </c>
      <c r="C77" s="24">
        <v>6921.7389506274758</v>
      </c>
      <c r="D77" s="24">
        <v>4840.0780790756226</v>
      </c>
      <c r="E77" s="24">
        <v>3804.3875152120781</v>
      </c>
      <c r="F77" s="24">
        <v>3187.0567066902418</v>
      </c>
      <c r="G77" s="24">
        <v>2778.8756663655718</v>
      </c>
      <c r="H77" s="24">
        <v>2490.1776040328859</v>
      </c>
      <c r="I77" s="25">
        <v>2276.1246146706494</v>
      </c>
    </row>
    <row r="78" spans="1:9" ht="13.5" thickTop="1" x14ac:dyDescent="0.2"/>
  </sheetData>
  <dataConsolidate/>
  <mergeCells count="2">
    <mergeCell ref="A1:F1"/>
    <mergeCell ref="A2:F2"/>
  </mergeCells>
  <phoneticPr fontId="0" type="noConversion"/>
  <pageMargins left="1.1811023622047245" right="1.1811023622047245" top="0.98425196850393704" bottom="0.98425196850393704" header="0.4921259845" footer="0.4921259845"/>
  <pageSetup paperSize="9" scale="55" orientation="portrait" horizontalDpi="4294967292" verticalDpi="4294967292" r:id="rId1"/>
  <headerFooter alignWithMargins="0"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Fiche</vt:lpstr>
      <vt:lpstr>délai</vt:lpstr>
    </vt:vector>
  </TitlesOfParts>
  <Company>Editions ENI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Béatrice DABURON</dc:creator>
  <cp:lastModifiedBy>Lisaro</cp:lastModifiedBy>
  <cp:lastPrinted>2010-04-12T17:06:38Z</cp:lastPrinted>
  <dcterms:created xsi:type="dcterms:W3CDTF">1997-02-24T09:26:01Z</dcterms:created>
  <dcterms:modified xsi:type="dcterms:W3CDTF">2012-11-30T16:52:07Z</dcterms:modified>
</cp:coreProperties>
</file>