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7580" windowHeight="6540"/>
  </bookViews>
  <sheets>
    <sheet name="Feuil1" sheetId="1" r:id="rId1"/>
    <sheet name="Feuil4" sheetId="6" state="hidden" r:id="rId2"/>
  </sheets>
  <definedNames>
    <definedName name="CC">#REF!</definedName>
    <definedName name="Dex">#REF!</definedName>
    <definedName name="Dextérité">#REF!</definedName>
    <definedName name="DPS">#REF!</definedName>
    <definedName name="E">#REF!</definedName>
    <definedName name="For">#REF!</definedName>
    <definedName name="Force">#REF!</definedName>
    <definedName name="Index">Feuil1!$H:$H</definedName>
    <definedName name="PA">#REF!</definedName>
    <definedName name="PC">#REF!</definedName>
    <definedName name="Spé">#REF!</definedName>
    <definedName name="Value_CC">#REF!</definedName>
    <definedName name="Value_Dex">#REF!</definedName>
    <definedName name="Value_DPS">#REF!</definedName>
    <definedName name="Value_Force">#REF!</definedName>
    <definedName name="Value_PA">#REF!</definedName>
    <definedName name="Value_PC">#REF!</definedName>
    <definedName name="X">#REF!</definedName>
    <definedName name="Xyo">#REF!</definedName>
    <definedName name="_xlnm.Print_Area" localSheetId="0">Feuil1!$A$2:$F$15</definedName>
  </definedNames>
  <calcPr calcId="125725"/>
</workbook>
</file>

<file path=xl/calcChain.xml><?xml version="1.0" encoding="utf-8"?>
<calcChain xmlns="http://schemas.openxmlformats.org/spreadsheetml/2006/main">
  <c r="B18" i="1"/>
  <c r="B22"/>
  <c r="B21" l="1"/>
  <c r="B20"/>
  <c r="B24"/>
  <c r="B19"/>
  <c r="B23"/>
  <c r="B12" l="1"/>
  <c r="D12"/>
  <c r="F12" l="1"/>
  <c r="C14"/>
</calcChain>
</file>

<file path=xl/sharedStrings.xml><?xml version="1.0" encoding="utf-8"?>
<sst xmlns="http://schemas.openxmlformats.org/spreadsheetml/2006/main" count="33" uniqueCount="32">
  <si>
    <t>Ancienne Pièce</t>
  </si>
  <si>
    <t>Nouvelle Pièce</t>
  </si>
  <si>
    <t>Puissance critique</t>
  </si>
  <si>
    <t>Valeur</t>
  </si>
  <si>
    <t>Dégâts par seconde</t>
  </si>
  <si>
    <t>Foudroyeur</t>
  </si>
  <si>
    <t>Choix de spé :</t>
  </si>
  <si>
    <t>Lame Noire/Assassin</t>
  </si>
  <si>
    <t>Tireur d'élite/Rôdeur</t>
  </si>
  <si>
    <t>Différence :</t>
  </si>
  <si>
    <t>Changement :</t>
  </si>
  <si>
    <t>40 Archonte</t>
  </si>
  <si>
    <t>Force/Sagesse</t>
  </si>
  <si>
    <t>Dextérité/Intelligence</t>
  </si>
  <si>
    <t>Puissace d'attaque/Puissance des sorts</t>
  </si>
  <si>
    <t>Faucheur</t>
  </si>
  <si>
    <t>Chloro</t>
  </si>
  <si>
    <t>61 Inqui</t>
  </si>
  <si>
    <t>61 Shaman</t>
  </si>
  <si>
    <t>61 Puri</t>
  </si>
  <si>
    <t>StratoBarde</t>
  </si>
  <si>
    <t>61 Parangon</t>
  </si>
  <si>
    <t>Ligne</t>
  </si>
  <si>
    <t>Coeff Force / Sagesse</t>
  </si>
  <si>
    <t>Coeff Puissance critique</t>
  </si>
  <si>
    <t>Coeff Dextérité/Intelligence</t>
  </si>
  <si>
    <t>Coeff Puissace d'attaque/Puissance des sorts</t>
  </si>
  <si>
    <t>Coup critique/Sort critique</t>
  </si>
  <si>
    <t>Coeff Coup critique/Sort critique</t>
  </si>
  <si>
    <t>Coeff Dégâts par seconde</t>
  </si>
  <si>
    <t>61 Anathema</t>
  </si>
  <si>
    <t>61 Pyro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</si>
</sst>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0" xfId="0" applyProtection="1"/>
    <xf numFmtId="0" fontId="0" fillId="0" borderId="0" xfId="0" applyNumberFormat="1" applyProtection="1"/>
    <xf numFmtId="0" fontId="0" fillId="3" borderId="1" xfId="0" applyNumberFormat="1" applyFill="1" applyBorder="1" applyProtection="1"/>
    <xf numFmtId="0" fontId="0" fillId="3" borderId="1" xfId="0" applyFill="1" applyBorder="1" applyProtection="1"/>
    <xf numFmtId="0" fontId="1" fillId="0" borderId="0" xfId="0" applyFont="1" applyBorder="1" applyProtection="1"/>
    <xf numFmtId="0" fontId="0" fillId="0" borderId="1" xfId="0" applyBorder="1" applyProtection="1"/>
    <xf numFmtId="0" fontId="0" fillId="0" borderId="0" xfId="0" applyBorder="1" applyProtection="1"/>
    <xf numFmtId="0" fontId="0" fillId="0" borderId="0" xfId="0" applyNumberFormat="1" applyBorder="1" applyProtection="1"/>
    <xf numFmtId="0" fontId="1" fillId="2" borderId="0" xfId="0" applyFont="1" applyFill="1" applyBorder="1" applyProtection="1"/>
    <xf numFmtId="0" fontId="1" fillId="0" borderId="0" xfId="0" applyFont="1" applyProtection="1"/>
    <xf numFmtId="0" fontId="1" fillId="2" borderId="0" xfId="0" applyFont="1" applyFill="1" applyBorder="1" applyProtection="1">
      <protection locked="0"/>
    </xf>
    <xf numFmtId="0" fontId="2" fillId="0" borderId="0" xfId="0" applyFont="1"/>
  </cellXfs>
  <cellStyles count="1">
    <cellStyle name="Normal" xfId="0" builtinId="0"/>
  </cellStyles>
  <dxfs count="14">
    <dxf>
      <numFmt numFmtId="0" formatCode="General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au2" displayName="Tableau2" ref="A3:F15" headerRowCount="0" totalsRowShown="0" headerRowDxfId="7" dataDxfId="6">
  <tableColumns count="6">
    <tableColumn id="1" name="Colonne1" dataDxfId="5"/>
    <tableColumn id="2" name="Colonne2" dataDxfId="4"/>
    <tableColumn id="3" name="Colonne3" dataDxfId="3">
      <calculatedColumnFormula>IF(B2&gt;D2, "Déconseillé", "Conseillé")</calculatedColumnFormula>
    </tableColumn>
    <tableColumn id="4" name="Colonne4" dataDxfId="2"/>
    <tableColumn id="6" name="Colonne6" dataDxfId="1"/>
    <tableColumn id="5" name="Colonne5" dataDxfId="0">
      <calculatedColumnFormula>(Tableau2[[#This Row],[Colonne4]]-Tableau2[[#This Row],[Colonne2]])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4"/>
  <sheetViews>
    <sheetView tabSelected="1" view="pageBreakPreview" topLeftCell="A2" zoomScale="130" zoomScaleNormal="100" zoomScaleSheetLayoutView="130" workbookViewId="0">
      <selection activeCell="D3" sqref="D3"/>
    </sheetView>
  </sheetViews>
  <sheetFormatPr baseColWidth="10" defaultRowHeight="15"/>
  <cols>
    <col min="1" max="1" width="35.140625" style="2" customWidth="1"/>
    <col min="2" max="2" width="19.28515625" style="2" customWidth="1"/>
    <col min="3" max="3" width="11.5703125" style="2" customWidth="1"/>
    <col min="4" max="4" width="19.28515625" style="2" customWidth="1"/>
    <col min="5" max="5" width="11.42578125" style="2" customWidth="1"/>
    <col min="6" max="6" width="11.42578125" style="3"/>
    <col min="7" max="7" width="11.42578125" style="2"/>
    <col min="8" max="8" width="12.28515625" style="2" customWidth="1"/>
    <col min="9" max="9" width="13.28515625" style="2" customWidth="1"/>
    <col min="10" max="12" width="11.42578125" style="2"/>
    <col min="13" max="13" width="12.42578125" style="2" customWidth="1"/>
    <col min="14" max="16384" width="11.42578125" style="2"/>
  </cols>
  <sheetData>
    <row r="1" spans="1:6" hidden="1"/>
    <row r="2" spans="1:6" ht="20.100000000000001" customHeight="1">
      <c r="A2" s="10" t="s">
        <v>6</v>
      </c>
      <c r="B2" s="12" t="s">
        <v>7</v>
      </c>
    </row>
    <row r="3" spans="1:6" ht="20.100000000000001" customHeight="1">
      <c r="B3" s="2" t="s">
        <v>0</v>
      </c>
      <c r="D3" s="2" t="s">
        <v>1</v>
      </c>
    </row>
    <row r="4" spans="1:6">
      <c r="E4" s="3"/>
    </row>
    <row r="5" spans="1:6">
      <c r="A5" s="2" t="s">
        <v>12</v>
      </c>
      <c r="B5" s="1">
        <v>0</v>
      </c>
      <c r="D5" s="1">
        <v>0</v>
      </c>
      <c r="E5" s="3"/>
    </row>
    <row r="6" spans="1:6">
      <c r="A6" s="2" t="s">
        <v>13</v>
      </c>
      <c r="B6" s="1">
        <v>0</v>
      </c>
      <c r="D6" s="1">
        <v>0</v>
      </c>
      <c r="E6" s="3"/>
    </row>
    <row r="7" spans="1:6">
      <c r="A7" s="2" t="s">
        <v>2</v>
      </c>
      <c r="B7" s="1">
        <v>0</v>
      </c>
      <c r="D7" s="1">
        <v>0</v>
      </c>
      <c r="E7" s="3"/>
    </row>
    <row r="8" spans="1:6">
      <c r="A8" s="2" t="s">
        <v>14</v>
      </c>
      <c r="B8" s="1">
        <v>0</v>
      </c>
      <c r="D8" s="1">
        <v>0</v>
      </c>
      <c r="E8" s="3"/>
    </row>
    <row r="9" spans="1:6">
      <c r="A9" s="2" t="s">
        <v>27</v>
      </c>
      <c r="B9" s="1">
        <v>0</v>
      </c>
      <c r="D9" s="1">
        <v>0</v>
      </c>
      <c r="E9" s="3"/>
    </row>
    <row r="10" spans="1:6">
      <c r="A10" s="2" t="s">
        <v>4</v>
      </c>
      <c r="B10" s="1">
        <v>0</v>
      </c>
      <c r="D10" s="1">
        <v>0</v>
      </c>
      <c r="E10" s="3"/>
    </row>
    <row r="11" spans="1:6">
      <c r="E11" s="3"/>
      <c r="F11" s="3" t="s">
        <v>9</v>
      </c>
    </row>
    <row r="12" spans="1:6">
      <c r="A12" s="2" t="s">
        <v>3</v>
      </c>
      <c r="B12" s="4">
        <f>((B5*B19)+(B6*B20)+(B7*B21)+(B8*B22)+(B9*B23)+(B10*B24))</f>
        <v>0</v>
      </c>
      <c r="D12" s="5">
        <f>((D5*B19)+(D6*B20)+(D7*B21)+(D8*B22)+(D9*B23)+(D10*B24))</f>
        <v>0</v>
      </c>
      <c r="E12" s="3"/>
      <c r="F12" s="3">
        <f>(D12-B12)</f>
        <v>0</v>
      </c>
    </row>
    <row r="13" spans="1:6">
      <c r="E13" s="3"/>
    </row>
    <row r="14" spans="1:6">
      <c r="B14" s="6" t="s">
        <v>10</v>
      </c>
      <c r="C14" s="7" t="str">
        <f t="shared" ref="C14" si="0">IF(B12&gt;D12, "Déconseillé", "Conseillé")</f>
        <v>Conseillé</v>
      </c>
      <c r="D14" s="8"/>
      <c r="E14" s="3"/>
      <c r="F14" s="9"/>
    </row>
    <row r="15" spans="1:6">
      <c r="A15" s="8"/>
      <c r="B15" s="8"/>
      <c r="C15" s="8"/>
      <c r="D15" s="8"/>
      <c r="E15" s="8"/>
      <c r="F15" s="9"/>
    </row>
    <row r="18" spans="1:2">
      <c r="A18" s="2" t="s">
        <v>22</v>
      </c>
      <c r="B18" s="2">
        <f>MATCH(B2,Feuil4!A1:A2000,0)</f>
        <v>1</v>
      </c>
    </row>
    <row r="19" spans="1:2">
      <c r="A19" s="2" t="s">
        <v>23</v>
      </c>
      <c r="B19" s="13">
        <f>INDEX(Feuil4!A1:G13,B18,2)</f>
        <v>0.42</v>
      </c>
    </row>
    <row r="20" spans="1:2">
      <c r="A20" s="2" t="s">
        <v>25</v>
      </c>
      <c r="B20" s="2">
        <f>INDEX(Feuil4!A1:G13,B18,3)</f>
        <v>0.94</v>
      </c>
    </row>
    <row r="21" spans="1:2">
      <c r="A21" s="2" t="s">
        <v>24</v>
      </c>
      <c r="B21" s="2">
        <f>INDEX(Feuil4!A1:G13,B18,4)</f>
        <v>0.61</v>
      </c>
    </row>
    <row r="22" spans="1:2">
      <c r="A22" s="2" t="s">
        <v>26</v>
      </c>
      <c r="B22" s="2">
        <f>INDEX(Feuil4!A1:G13,B18,5)</f>
        <v>1</v>
      </c>
    </row>
    <row r="23" spans="1:2">
      <c r="A23" s="2" t="s">
        <v>28</v>
      </c>
      <c r="B23" s="2">
        <f>INDEX(Feuil4!A1:G13,B18,6)</f>
        <v>0.28999999999999998</v>
      </c>
    </row>
    <row r="24" spans="1:2">
      <c r="A24" s="2" t="s">
        <v>29</v>
      </c>
      <c r="B24" s="2">
        <f>INDEX(Feuil4!A1:G13,B18,7)</f>
        <v>7.02</v>
      </c>
    </row>
  </sheetData>
  <sheetProtection password="CC3D" sheet="1" formatCells="0" formatColumns="0" formatRows="0" insertColumns="0" insertRows="0" insertHyperlinks="0" deleteColumns="0" deleteRows="0" sort="0" autoFilter="0" pivotTables="0"/>
  <conditionalFormatting sqref="C14">
    <cfRule type="containsText" dxfId="13" priority="7" operator="containsText" text="Déconseillé">
      <formula>NOT(ISERROR(SEARCH("Déconseillé",C14)))</formula>
    </cfRule>
    <cfRule type="containsText" dxfId="12" priority="8" operator="containsText" text="Conseillé">
      <formula>NOT(ISERROR(SEARCH("Conseillé",C14)))</formula>
    </cfRule>
  </conditionalFormatting>
  <conditionalFormatting sqref="B14">
    <cfRule type="containsText" dxfId="11" priority="3" operator="containsText" text="Déconseillé">
      <formula>NOT(ISERROR(SEARCH("Déconseillé",B14)))</formula>
    </cfRule>
    <cfRule type="containsText" dxfId="10" priority="4" operator="containsText" text="Conseillé">
      <formula>NOT(ISERROR(SEARCH("Conseillé",B14)))</formula>
    </cfRule>
  </conditionalFormatting>
  <conditionalFormatting sqref="F12">
    <cfRule type="cellIs" dxfId="9" priority="2" operator="greaterThan">
      <formula>0</formula>
    </cfRule>
    <cfRule type="cellIs" dxfId="8" priority="1" operator="lessThan">
      <formula>0</formula>
    </cfRule>
  </conditionalFormatting>
  <dataValidations count="2">
    <dataValidation type="decimal" operator="greaterThanOrEqual" allowBlank="1" showInputMessage="1" showErrorMessage="1" sqref="B5:B10 D5:E10">
      <formula1>0</formula1>
    </dataValidation>
    <dataValidation type="list" allowBlank="1" showInputMessage="1" showErrorMessage="1" sqref="B2">
      <formula1>Feuil4!A1:A13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G13"/>
  <sheetViews>
    <sheetView view="pageBreakPreview" topLeftCell="B1" zoomScale="130" zoomScaleNormal="100" zoomScaleSheetLayoutView="130" workbookViewId="0">
      <selection activeCell="G7" sqref="G7"/>
    </sheetView>
  </sheetViews>
  <sheetFormatPr baseColWidth="10" defaultRowHeight="15"/>
  <cols>
    <col min="1" max="1" width="20.28515625" style="2" customWidth="1"/>
    <col min="2" max="16384" width="11.42578125" style="2"/>
  </cols>
  <sheetData>
    <row r="1" spans="1:7">
      <c r="A1" s="11" t="s">
        <v>7</v>
      </c>
      <c r="B1" s="2">
        <v>0.42</v>
      </c>
      <c r="C1" s="2">
        <v>0.94</v>
      </c>
      <c r="D1" s="2">
        <v>0.61</v>
      </c>
      <c r="E1" s="2">
        <v>1</v>
      </c>
      <c r="F1" s="2">
        <v>0.28999999999999998</v>
      </c>
      <c r="G1" s="2">
        <v>7.02</v>
      </c>
    </row>
    <row r="2" spans="1:7">
      <c r="A2" s="11" t="s">
        <v>8</v>
      </c>
      <c r="B2" s="2">
        <v>0.43</v>
      </c>
      <c r="C2" s="2">
        <v>0.95</v>
      </c>
      <c r="D2" s="2">
        <v>0.77</v>
      </c>
      <c r="E2" s="2">
        <v>1</v>
      </c>
      <c r="F2" s="2">
        <v>0.31</v>
      </c>
      <c r="G2" s="2">
        <v>5.79</v>
      </c>
    </row>
    <row r="3" spans="1:7">
      <c r="A3" s="11" t="s">
        <v>20</v>
      </c>
      <c r="B3" s="2">
        <v>0.39</v>
      </c>
      <c r="C3" s="2">
        <v>0.92</v>
      </c>
      <c r="D3" s="2">
        <v>0.51</v>
      </c>
      <c r="E3" s="2">
        <v>1</v>
      </c>
      <c r="F3" s="2">
        <v>0.25</v>
      </c>
      <c r="G3" s="2">
        <v>1.24</v>
      </c>
    </row>
    <row r="4" spans="1:7">
      <c r="A4" s="11" t="s">
        <v>5</v>
      </c>
      <c r="B4" s="2">
        <v>0.98</v>
      </c>
      <c r="C4" s="2">
        <v>0.43</v>
      </c>
      <c r="D4" s="2">
        <v>0.97</v>
      </c>
      <c r="E4" s="2">
        <v>1</v>
      </c>
      <c r="F4" s="2">
        <v>0.3</v>
      </c>
      <c r="G4" s="2">
        <v>5.87</v>
      </c>
    </row>
    <row r="5" spans="1:7">
      <c r="A5" s="11" t="s">
        <v>21</v>
      </c>
      <c r="B5" s="2">
        <v>1.08</v>
      </c>
      <c r="C5" s="2">
        <v>0.45700000000000002</v>
      </c>
      <c r="D5" s="2">
        <v>0.93300000000000005</v>
      </c>
      <c r="E5" s="2">
        <v>1</v>
      </c>
      <c r="F5" s="2">
        <v>0.379</v>
      </c>
      <c r="G5" s="2">
        <v>4.7140000000000004</v>
      </c>
    </row>
    <row r="6" spans="1:7">
      <c r="A6" s="11" t="s">
        <v>15</v>
      </c>
      <c r="B6" s="2">
        <v>0.37</v>
      </c>
      <c r="C6" s="2">
        <v>0.97</v>
      </c>
      <c r="D6" s="2">
        <v>0.64</v>
      </c>
      <c r="E6" s="2">
        <v>1</v>
      </c>
      <c r="F6" s="2">
        <v>0.34</v>
      </c>
      <c r="G6" s="2">
        <v>0</v>
      </c>
    </row>
    <row r="7" spans="1:7">
      <c r="A7" s="11" t="s">
        <v>31</v>
      </c>
      <c r="B7" s="2">
        <v>0.4</v>
      </c>
      <c r="C7" s="2">
        <v>0.97</v>
      </c>
      <c r="D7" s="2">
        <v>0.8</v>
      </c>
      <c r="E7" s="2">
        <v>1</v>
      </c>
      <c r="F7" s="2">
        <v>0.34</v>
      </c>
      <c r="G7" s="2">
        <v>0</v>
      </c>
    </row>
    <row r="8" spans="1:7">
      <c r="A8" s="11" t="s">
        <v>30</v>
      </c>
      <c r="B8" s="2">
        <v>0.39</v>
      </c>
      <c r="C8" s="2">
        <v>0.97</v>
      </c>
      <c r="D8" s="2">
        <v>0.63</v>
      </c>
      <c r="E8" s="2">
        <v>1</v>
      </c>
      <c r="F8" s="2">
        <v>0.35</v>
      </c>
      <c r="G8" s="2">
        <v>0</v>
      </c>
    </row>
    <row r="9" spans="1:7">
      <c r="A9" s="11" t="s">
        <v>11</v>
      </c>
      <c r="B9" s="2">
        <v>0.36</v>
      </c>
      <c r="C9" s="2">
        <v>0.96</v>
      </c>
      <c r="D9" s="2">
        <v>0.75</v>
      </c>
      <c r="E9" s="2">
        <v>1</v>
      </c>
      <c r="F9" s="2">
        <v>0.32</v>
      </c>
      <c r="G9" s="2">
        <v>0</v>
      </c>
    </row>
    <row r="10" spans="1:7">
      <c r="A10" s="11" t="s">
        <v>16</v>
      </c>
      <c r="B10" s="2">
        <v>0.38</v>
      </c>
      <c r="C10" s="2">
        <v>1.19</v>
      </c>
      <c r="D10" s="2">
        <v>0.67</v>
      </c>
      <c r="E10" s="2">
        <v>1</v>
      </c>
      <c r="F10" s="2">
        <v>0.33</v>
      </c>
      <c r="G10" s="2">
        <v>0</v>
      </c>
    </row>
    <row r="11" spans="1:7">
      <c r="A11" s="11" t="s">
        <v>17</v>
      </c>
      <c r="B11" s="2">
        <v>0.94</v>
      </c>
      <c r="C11" s="2">
        <v>0.36</v>
      </c>
      <c r="D11" s="2">
        <v>0.5</v>
      </c>
      <c r="E11" s="2">
        <v>1</v>
      </c>
      <c r="F11" s="2">
        <v>0.25</v>
      </c>
      <c r="G11" s="2">
        <v>0</v>
      </c>
    </row>
    <row r="12" spans="1:7">
      <c r="A12" s="11" t="s">
        <v>18</v>
      </c>
      <c r="B12" s="2">
        <v>0.89</v>
      </c>
      <c r="C12" s="2">
        <v>0.4</v>
      </c>
      <c r="D12" s="2">
        <v>0.69</v>
      </c>
      <c r="E12" s="2">
        <v>1</v>
      </c>
      <c r="F12" s="2">
        <v>0.3</v>
      </c>
      <c r="G12" s="2">
        <v>0</v>
      </c>
    </row>
    <row r="13" spans="1:7">
      <c r="A13" s="11" t="s">
        <v>19</v>
      </c>
      <c r="B13" s="2">
        <v>0.94</v>
      </c>
      <c r="C13" s="2">
        <v>0.39</v>
      </c>
      <c r="D13" s="2">
        <v>0.56999999999999995</v>
      </c>
      <c r="E13" s="2">
        <v>1</v>
      </c>
      <c r="F13" s="2">
        <v>0.26</v>
      </c>
      <c r="G13" s="2">
        <v>0</v>
      </c>
    </row>
  </sheetData>
  <sheetProtection password="CC3D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Feuil1</vt:lpstr>
      <vt:lpstr>Feuil4</vt:lpstr>
      <vt:lpstr>Index</vt:lpstr>
      <vt:lpstr>Feuil1!Zone_d_impression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Mallo</dc:creator>
  <cp:lastModifiedBy>Mallo</cp:lastModifiedBy>
  <dcterms:created xsi:type="dcterms:W3CDTF">2014-05-17T09:13:42Z</dcterms:created>
  <dcterms:modified xsi:type="dcterms:W3CDTF">2014-05-30T19:42:48Z</dcterms:modified>
</cp:coreProperties>
</file>