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5315" windowHeight="8220"/>
  </bookViews>
  <sheets>
    <sheet name="Feuil1" sheetId="1" r:id="rId1"/>
    <sheet name="Feuil2" sheetId="2" r:id="rId2"/>
    <sheet name="Feuil3" sheetId="3" r:id="rId3"/>
  </sheets>
  <calcPr calcId="125725"/>
</workbook>
</file>

<file path=xl/calcChain.xml><?xml version="1.0" encoding="utf-8"?>
<calcChain xmlns="http://schemas.openxmlformats.org/spreadsheetml/2006/main">
  <c r="H6" i="1"/>
  <c r="H7" s="1"/>
  <c r="H19"/>
  <c r="H18"/>
  <c r="H17"/>
  <c r="E24"/>
  <c r="E22"/>
  <c r="E20"/>
  <c r="E17"/>
  <c r="E15"/>
  <c r="E12"/>
  <c r="E21"/>
  <c r="B24"/>
  <c r="B11" l="1"/>
  <c r="B7"/>
  <c r="H24"/>
  <c r="H23"/>
  <c r="H22"/>
  <c r="H16"/>
  <c r="H9"/>
  <c r="H21"/>
  <c r="H20"/>
  <c r="H15"/>
  <c r="H8"/>
  <c r="E25"/>
  <c r="E23"/>
  <c r="E10"/>
  <c r="E8"/>
  <c r="E7"/>
  <c r="E6"/>
  <c r="E4"/>
  <c r="H4" s="1"/>
  <c r="H5" s="1"/>
  <c r="H14" s="1"/>
  <c r="E13" l="1"/>
  <c r="E5"/>
  <c r="H25"/>
  <c r="H10"/>
  <c r="E19"/>
  <c r="E14"/>
  <c r="E18"/>
  <c r="E11"/>
  <c r="E16"/>
  <c r="E9"/>
  <c r="H13"/>
</calcChain>
</file>

<file path=xl/sharedStrings.xml><?xml version="1.0" encoding="utf-8"?>
<sst xmlns="http://schemas.openxmlformats.org/spreadsheetml/2006/main" count="166" uniqueCount="124">
  <si>
    <t>1-A</t>
  </si>
  <si>
    <t>A-B</t>
  </si>
  <si>
    <t>B-C</t>
  </si>
  <si>
    <t>A-D</t>
  </si>
  <si>
    <t>A-G</t>
  </si>
  <si>
    <t>A-K</t>
  </si>
  <si>
    <t>B-N</t>
  </si>
  <si>
    <t>B-S</t>
  </si>
  <si>
    <t>M-a</t>
  </si>
  <si>
    <t>C-b</t>
  </si>
  <si>
    <t>J-c</t>
  </si>
  <si>
    <t>P-d</t>
  </si>
  <si>
    <t>N-e</t>
  </si>
  <si>
    <t>P-f</t>
  </si>
  <si>
    <t>N-g</t>
  </si>
  <si>
    <t>R-h</t>
  </si>
  <si>
    <t>L-j</t>
  </si>
  <si>
    <t>B-k</t>
  </si>
  <si>
    <t>L-i</t>
  </si>
  <si>
    <t>B-m</t>
  </si>
  <si>
    <t>H-n</t>
  </si>
  <si>
    <t>S-p</t>
  </si>
  <si>
    <t>V-q</t>
  </si>
  <si>
    <t>A-u</t>
  </si>
  <si>
    <t>S-s</t>
  </si>
  <si>
    <t>G-v</t>
  </si>
  <si>
    <t>V-t</t>
  </si>
  <si>
    <t>W</t>
  </si>
  <si>
    <t>X-r</t>
  </si>
  <si>
    <t>X-s</t>
  </si>
  <si>
    <t>W-t</t>
  </si>
  <si>
    <t>W-u</t>
  </si>
  <si>
    <t>A-v</t>
  </si>
  <si>
    <t>S-w</t>
  </si>
  <si>
    <t>Y-x</t>
  </si>
  <si>
    <t>Y-y</t>
  </si>
  <si>
    <t>G-z</t>
  </si>
  <si>
    <t>V-&amp;</t>
  </si>
  <si>
    <t>K-r</t>
  </si>
  <si>
    <t>T-r</t>
  </si>
  <si>
    <t>A-W</t>
  </si>
  <si>
    <t>W-S</t>
  </si>
  <si>
    <t>taille téton</t>
  </si>
  <si>
    <t>taille aisselle</t>
  </si>
  <si>
    <t>poitrine</t>
  </si>
  <si>
    <t>poitrine devant</t>
  </si>
  <si>
    <t>poitrine dos</t>
  </si>
  <si>
    <t>petites hanches</t>
  </si>
  <si>
    <t>petites hanches devant</t>
  </si>
  <si>
    <t>petites hanches dos</t>
  </si>
  <si>
    <t>taille désirée</t>
  </si>
  <si>
    <t>sous poitrine</t>
  </si>
  <si>
    <t>taille sous poitrine</t>
  </si>
  <si>
    <t>bonnet D et plus</t>
  </si>
  <si>
    <t>bonnet A à C</t>
  </si>
  <si>
    <t>K</t>
  </si>
  <si>
    <t>T</t>
  </si>
  <si>
    <t>L</t>
  </si>
  <si>
    <t>P</t>
  </si>
  <si>
    <t>M</t>
  </si>
  <si>
    <t>D</t>
  </si>
  <si>
    <t>U</t>
  </si>
  <si>
    <t>E</t>
  </si>
  <si>
    <t>Q</t>
  </si>
  <si>
    <t>F</t>
  </si>
  <si>
    <t>A</t>
  </si>
  <si>
    <t>S</t>
  </si>
  <si>
    <t>B</t>
  </si>
  <si>
    <t>N</t>
  </si>
  <si>
    <t>C</t>
  </si>
  <si>
    <t>G</t>
  </si>
  <si>
    <t>V</t>
  </si>
  <si>
    <t>H</t>
  </si>
  <si>
    <t>R</t>
  </si>
  <si>
    <t>J</t>
  </si>
  <si>
    <t>a</t>
  </si>
  <si>
    <t>b</t>
  </si>
  <si>
    <t>c</t>
  </si>
  <si>
    <t>d</t>
  </si>
  <si>
    <t>e</t>
  </si>
  <si>
    <t>k</t>
  </si>
  <si>
    <t>j</t>
  </si>
  <si>
    <t>h</t>
  </si>
  <si>
    <t>f</t>
  </si>
  <si>
    <t>g</t>
  </si>
  <si>
    <t>p</t>
  </si>
  <si>
    <t>q</t>
  </si>
  <si>
    <t>m</t>
  </si>
  <si>
    <t>n</t>
  </si>
  <si>
    <t>Bonnet D et plus</t>
  </si>
  <si>
    <t>r</t>
  </si>
  <si>
    <t>u</t>
  </si>
  <si>
    <t>v</t>
  </si>
  <si>
    <t>s</t>
  </si>
  <si>
    <t>t</t>
  </si>
  <si>
    <t>X</t>
  </si>
  <si>
    <t>Y</t>
  </si>
  <si>
    <t>w</t>
  </si>
  <si>
    <t>z</t>
  </si>
  <si>
    <t>x</t>
  </si>
  <si>
    <t>y</t>
  </si>
  <si>
    <t>&amp;</t>
  </si>
  <si>
    <t>NB: mesure 1-A = la plus grande des mesures verticales taille-top</t>
  </si>
  <si>
    <t>Différence de 13 cm : Bonnet A (Poitrine menue)</t>
  </si>
  <si>
    <t>Différence de 15 cm : Bonnet B (Poitrine moyenne)</t>
  </si>
  <si>
    <t>Différence de 17 cm : Bonnet C (Poitrine épanouie)</t>
  </si>
  <si>
    <t>Différence de 19 cm : Bonnet D (Poitrine importante)</t>
  </si>
  <si>
    <t>Différence de 21 cm : Bonnet E (Poitrine forte)</t>
  </si>
  <si>
    <t>Différence de 23 cm : Bonnet F (Poitrine volumineuse)</t>
  </si>
  <si>
    <t>taille bonnet</t>
  </si>
  <si>
    <t>determiner la taille du bonnet:</t>
  </si>
  <si>
    <t>i</t>
  </si>
  <si>
    <t>T-i</t>
  </si>
  <si>
    <t>CORSET SUR MESURE</t>
  </si>
  <si>
    <t>pliure jambes</t>
  </si>
  <si>
    <t>écart tétons (K-r ou K-X)</t>
  </si>
  <si>
    <t>taille top centre devant (K-G)</t>
  </si>
  <si>
    <t>taille top milieu devant (X-Y ou r-r')</t>
  </si>
  <si>
    <t>taille aisselle (L-H)</t>
  </si>
  <si>
    <t>taille centre dos (M-J)</t>
  </si>
  <si>
    <t>taille bas centre devant (K-G)</t>
  </si>
  <si>
    <t>taille bas coté (L-H)</t>
  </si>
  <si>
    <t>taille bas centre dos (M-G)</t>
  </si>
  <si>
    <t>taille petites hanches (os saillant)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</si>
</sst>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u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20"/>
      <color theme="1"/>
      <name val="18thCentury"/>
    </font>
    <font>
      <sz val="11"/>
      <color theme="1"/>
      <name val="18thCentury"/>
    </font>
    <font>
      <i/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 applyProtection="1">
      <protection locked="0"/>
    </xf>
    <xf numFmtId="0" fontId="3" fillId="0" borderId="1" xfId="0" applyFont="1" applyBorder="1" applyProtection="1"/>
    <xf numFmtId="0" fontId="3" fillId="0" borderId="0" xfId="0" applyFont="1" applyProtection="1"/>
    <xf numFmtId="0" fontId="4" fillId="0" borderId="3" xfId="0" applyFont="1" applyBorder="1" applyProtection="1"/>
    <xf numFmtId="0" fontId="2" fillId="0" borderId="0" xfId="0" applyFont="1" applyProtection="1">
      <protection locked="0"/>
    </xf>
    <xf numFmtId="0" fontId="3" fillId="0" borderId="1" xfId="0" applyFont="1" applyBorder="1" applyProtection="1">
      <protection locked="0"/>
    </xf>
    <xf numFmtId="0" fontId="3" fillId="0" borderId="0" xfId="0" applyFont="1" applyProtection="1">
      <protection locked="0"/>
    </xf>
    <xf numFmtId="0" fontId="3" fillId="0" borderId="4" xfId="0" applyFont="1" applyBorder="1" applyProtection="1">
      <protection locked="0"/>
    </xf>
    <xf numFmtId="0" fontId="0" fillId="0" borderId="7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8" xfId="0" applyBorder="1" applyProtection="1">
      <protection locked="0"/>
    </xf>
    <xf numFmtId="0" fontId="1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7" xfId="0" applyFont="1" applyBorder="1" applyProtection="1">
      <protection locked="0"/>
    </xf>
    <xf numFmtId="0" fontId="6" fillId="0" borderId="0" xfId="0" applyFont="1" applyBorder="1" applyProtection="1">
      <protection locked="0"/>
    </xf>
    <xf numFmtId="0" fontId="6" fillId="0" borderId="6" xfId="0" applyFont="1" applyBorder="1" applyProtection="1">
      <protection locked="0"/>
    </xf>
    <xf numFmtId="0" fontId="1" fillId="0" borderId="5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8" xfId="0" applyFont="1" applyBorder="1" applyProtection="1">
      <protection locked="0"/>
    </xf>
    <xf numFmtId="0" fontId="7" fillId="0" borderId="0" xfId="0" applyFont="1" applyBorder="1" applyProtection="1">
      <protection locked="0"/>
    </xf>
    <xf numFmtId="0" fontId="7" fillId="0" borderId="7" xfId="0" applyFont="1" applyBorder="1" applyProtection="1">
      <protection locked="0"/>
    </xf>
    <xf numFmtId="0" fontId="7" fillId="0" borderId="5" xfId="0" applyFont="1" applyBorder="1" applyProtection="1">
      <protection locked="0"/>
    </xf>
    <xf numFmtId="0" fontId="8" fillId="0" borderId="7" xfId="0" applyFont="1" applyBorder="1" applyProtection="1">
      <protection locked="0"/>
    </xf>
    <xf numFmtId="0" fontId="7" fillId="0" borderId="6" xfId="0" applyFont="1" applyBorder="1" applyProtection="1">
      <protection locked="0"/>
    </xf>
    <xf numFmtId="0" fontId="7" fillId="0" borderId="2" xfId="0" applyFont="1" applyBorder="1" applyProtection="1">
      <protection locked="0"/>
    </xf>
    <xf numFmtId="0" fontId="10" fillId="0" borderId="0" xfId="0" applyFont="1" applyProtection="1">
      <protection locked="0"/>
    </xf>
    <xf numFmtId="0" fontId="11" fillId="0" borderId="0" xfId="0" applyFont="1" applyProtection="1">
      <protection locked="0"/>
    </xf>
    <xf numFmtId="0" fontId="0" fillId="0" borderId="0" xfId="0" applyAlignment="1">
      <alignment horizontal="left" indent="1"/>
    </xf>
    <xf numFmtId="0" fontId="4" fillId="0" borderId="1" xfId="0" applyFont="1" applyBorder="1" applyProtection="1">
      <protection locked="0"/>
    </xf>
    <xf numFmtId="0" fontId="4" fillId="0" borderId="1" xfId="0" applyFont="1" applyBorder="1" applyProtection="1"/>
    <xf numFmtId="0" fontId="4" fillId="0" borderId="1" xfId="0" applyFont="1" applyBorder="1" applyAlignment="1" applyProtection="1">
      <alignment horizontal="right"/>
    </xf>
    <xf numFmtId="0" fontId="4" fillId="0" borderId="2" xfId="0" applyFont="1" applyBorder="1" applyAlignment="1" applyProtection="1">
      <alignment horizontal="right"/>
    </xf>
    <xf numFmtId="0" fontId="9" fillId="0" borderId="0" xfId="0" applyFont="1" applyProtection="1">
      <protection locked="0"/>
    </xf>
    <xf numFmtId="16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" fontId="3" fillId="0" borderId="6" xfId="0" applyNumberFormat="1" applyFont="1" applyBorder="1" applyProtection="1"/>
    <xf numFmtId="2" fontId="3" fillId="0" borderId="2" xfId="0" applyNumberFormat="1" applyFont="1" applyBorder="1" applyProtection="1"/>
    <xf numFmtId="2" fontId="3" fillId="0" borderId="1" xfId="0" applyNumberFormat="1" applyFont="1" applyBorder="1" applyProtection="1"/>
    <xf numFmtId="2" fontId="3" fillId="0" borderId="1" xfId="0" applyNumberFormat="1" applyFont="1" applyBorder="1" applyProtection="1">
      <protection locked="0"/>
    </xf>
    <xf numFmtId="0" fontId="12" fillId="0" borderId="1" xfId="0" applyFont="1" applyBorder="1" applyProtection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9525</xdr:colOff>
      <xdr:row>2</xdr:row>
      <xdr:rowOff>180975</xdr:rowOff>
    </xdr:from>
    <xdr:to>
      <xdr:col>33</xdr:col>
      <xdr:colOff>123825</xdr:colOff>
      <xdr:row>9</xdr:row>
      <xdr:rowOff>9525</xdr:rowOff>
    </xdr:to>
    <xdr:cxnSp macro="">
      <xdr:nvCxnSpPr>
        <xdr:cNvPr id="4" name="Connecteur droit 3"/>
        <xdr:cNvCxnSpPr/>
      </xdr:nvCxnSpPr>
      <xdr:spPr>
        <a:xfrm>
          <a:off x="9820275" y="704850"/>
          <a:ext cx="114300" cy="1162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9525</xdr:colOff>
      <xdr:row>9</xdr:row>
      <xdr:rowOff>0</xdr:rowOff>
    </xdr:from>
    <xdr:to>
      <xdr:col>33</xdr:col>
      <xdr:colOff>123825</xdr:colOff>
      <xdr:row>13</xdr:row>
      <xdr:rowOff>0</xdr:rowOff>
    </xdr:to>
    <xdr:cxnSp macro="">
      <xdr:nvCxnSpPr>
        <xdr:cNvPr id="6" name="Connecteur droit 5"/>
        <xdr:cNvCxnSpPr/>
      </xdr:nvCxnSpPr>
      <xdr:spPr>
        <a:xfrm flipV="1">
          <a:off x="9667875" y="1857375"/>
          <a:ext cx="266700" cy="762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657225</xdr:colOff>
      <xdr:row>3</xdr:row>
      <xdr:rowOff>0</xdr:rowOff>
    </xdr:from>
    <xdr:to>
      <xdr:col>31</xdr:col>
      <xdr:colOff>9525</xdr:colOff>
      <xdr:row>9</xdr:row>
      <xdr:rowOff>0</xdr:rowOff>
    </xdr:to>
    <xdr:cxnSp macro="">
      <xdr:nvCxnSpPr>
        <xdr:cNvPr id="8" name="Connecteur droit 7"/>
        <xdr:cNvCxnSpPr/>
      </xdr:nvCxnSpPr>
      <xdr:spPr>
        <a:xfrm flipH="1">
          <a:off x="9344025" y="714375"/>
          <a:ext cx="76200" cy="1143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657225</xdr:colOff>
      <xdr:row>9</xdr:row>
      <xdr:rowOff>0</xdr:rowOff>
    </xdr:from>
    <xdr:to>
      <xdr:col>31</xdr:col>
      <xdr:colOff>238125</xdr:colOff>
      <xdr:row>13</xdr:row>
      <xdr:rowOff>0</xdr:rowOff>
    </xdr:to>
    <xdr:cxnSp macro="">
      <xdr:nvCxnSpPr>
        <xdr:cNvPr id="10" name="Connecteur droit 9"/>
        <xdr:cNvCxnSpPr/>
      </xdr:nvCxnSpPr>
      <xdr:spPr>
        <a:xfrm>
          <a:off x="9344025" y="1857375"/>
          <a:ext cx="304800" cy="762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200025</xdr:colOff>
      <xdr:row>3</xdr:row>
      <xdr:rowOff>9525</xdr:rowOff>
    </xdr:from>
    <xdr:to>
      <xdr:col>28</xdr:col>
      <xdr:colOff>9525</xdr:colOff>
      <xdr:row>9</xdr:row>
      <xdr:rowOff>9525</xdr:rowOff>
    </xdr:to>
    <xdr:cxnSp macro="">
      <xdr:nvCxnSpPr>
        <xdr:cNvPr id="12" name="Connecteur droit 11"/>
        <xdr:cNvCxnSpPr/>
      </xdr:nvCxnSpPr>
      <xdr:spPr>
        <a:xfrm>
          <a:off x="8810625" y="723900"/>
          <a:ext cx="152400" cy="1143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9525</xdr:colOff>
      <xdr:row>8</xdr:row>
      <xdr:rowOff>180975</xdr:rowOff>
    </xdr:from>
    <xdr:to>
      <xdr:col>28</xdr:col>
      <xdr:colOff>9525</xdr:colOff>
      <xdr:row>13</xdr:row>
      <xdr:rowOff>9525</xdr:rowOff>
    </xdr:to>
    <xdr:cxnSp macro="">
      <xdr:nvCxnSpPr>
        <xdr:cNvPr id="14" name="Connecteur droit 13"/>
        <xdr:cNvCxnSpPr/>
      </xdr:nvCxnSpPr>
      <xdr:spPr>
        <a:xfrm flipV="1">
          <a:off x="8620125" y="1847850"/>
          <a:ext cx="342900" cy="781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3</xdr:row>
      <xdr:rowOff>9525</xdr:rowOff>
    </xdr:from>
    <xdr:to>
      <xdr:col>24</xdr:col>
      <xdr:colOff>123825</xdr:colOff>
      <xdr:row>8</xdr:row>
      <xdr:rowOff>180975</xdr:rowOff>
    </xdr:to>
    <xdr:cxnSp macro="">
      <xdr:nvCxnSpPr>
        <xdr:cNvPr id="16" name="Connecteur droit 15"/>
        <xdr:cNvCxnSpPr/>
      </xdr:nvCxnSpPr>
      <xdr:spPr>
        <a:xfrm flipH="1">
          <a:off x="8296275" y="723900"/>
          <a:ext cx="133350" cy="11239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8</xdr:row>
      <xdr:rowOff>180975</xdr:rowOff>
    </xdr:from>
    <xdr:to>
      <xdr:col>26</xdr:col>
      <xdr:colOff>9525</xdr:colOff>
      <xdr:row>13</xdr:row>
      <xdr:rowOff>28575</xdr:rowOff>
    </xdr:to>
    <xdr:cxnSp macro="">
      <xdr:nvCxnSpPr>
        <xdr:cNvPr id="18" name="Connecteur droit 17"/>
        <xdr:cNvCxnSpPr/>
      </xdr:nvCxnSpPr>
      <xdr:spPr>
        <a:xfrm flipH="1" flipV="1">
          <a:off x="8296275" y="1847850"/>
          <a:ext cx="323850" cy="8001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447675</xdr:colOff>
      <xdr:row>3</xdr:row>
      <xdr:rowOff>9525</xdr:rowOff>
    </xdr:from>
    <xdr:to>
      <xdr:col>19</xdr:col>
      <xdr:colOff>180975</xdr:colOff>
      <xdr:row>9</xdr:row>
      <xdr:rowOff>9525</xdr:rowOff>
    </xdr:to>
    <xdr:cxnSp macro="">
      <xdr:nvCxnSpPr>
        <xdr:cNvPr id="22" name="Connecteur droit 21"/>
        <xdr:cNvCxnSpPr/>
      </xdr:nvCxnSpPr>
      <xdr:spPr>
        <a:xfrm flipH="1">
          <a:off x="7610475" y="723900"/>
          <a:ext cx="381000" cy="1143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9</xdr:row>
      <xdr:rowOff>9525</xdr:rowOff>
    </xdr:from>
    <xdr:to>
      <xdr:col>18</xdr:col>
      <xdr:colOff>180975</xdr:colOff>
      <xdr:row>13</xdr:row>
      <xdr:rowOff>9525</xdr:rowOff>
    </xdr:to>
    <xdr:cxnSp macro="">
      <xdr:nvCxnSpPr>
        <xdr:cNvPr id="24" name="Connecteur droit 23"/>
        <xdr:cNvCxnSpPr/>
      </xdr:nvCxnSpPr>
      <xdr:spPr>
        <a:xfrm>
          <a:off x="7629525" y="1866900"/>
          <a:ext cx="171450" cy="762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9525</xdr:colOff>
      <xdr:row>3</xdr:row>
      <xdr:rowOff>9525</xdr:rowOff>
    </xdr:from>
    <xdr:to>
      <xdr:col>22</xdr:col>
      <xdr:colOff>9525</xdr:colOff>
      <xdr:row>9</xdr:row>
      <xdr:rowOff>9525</xdr:rowOff>
    </xdr:to>
    <xdr:cxnSp macro="">
      <xdr:nvCxnSpPr>
        <xdr:cNvPr id="26" name="Connecteur droit 25"/>
        <xdr:cNvCxnSpPr/>
      </xdr:nvCxnSpPr>
      <xdr:spPr>
        <a:xfrm>
          <a:off x="8010525" y="723900"/>
          <a:ext cx="228600" cy="1143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104775</xdr:colOff>
      <xdr:row>9</xdr:row>
      <xdr:rowOff>9525</xdr:rowOff>
    </xdr:from>
    <xdr:to>
      <xdr:col>22</xdr:col>
      <xdr:colOff>9525</xdr:colOff>
      <xdr:row>12</xdr:row>
      <xdr:rowOff>180975</xdr:rowOff>
    </xdr:to>
    <xdr:cxnSp macro="">
      <xdr:nvCxnSpPr>
        <xdr:cNvPr id="28" name="Connecteur droit 27"/>
        <xdr:cNvCxnSpPr/>
      </xdr:nvCxnSpPr>
      <xdr:spPr>
        <a:xfrm flipH="1">
          <a:off x="8105775" y="1866900"/>
          <a:ext cx="133350" cy="7429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33</xdr:col>
      <xdr:colOff>9525</xdr:colOff>
      <xdr:row>18</xdr:row>
      <xdr:rowOff>180975</xdr:rowOff>
    </xdr:from>
    <xdr:to>
      <xdr:col>33</xdr:col>
      <xdr:colOff>123825</xdr:colOff>
      <xdr:row>25</xdr:row>
      <xdr:rowOff>9525</xdr:rowOff>
    </xdr:to>
    <xdr:cxnSp macro="">
      <xdr:nvCxnSpPr>
        <xdr:cNvPr id="30" name="Connecteur droit 29"/>
        <xdr:cNvCxnSpPr/>
      </xdr:nvCxnSpPr>
      <xdr:spPr>
        <a:xfrm>
          <a:off x="11896725" y="704850"/>
          <a:ext cx="114300" cy="1162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32</xdr:col>
      <xdr:colOff>9525</xdr:colOff>
      <xdr:row>25</xdr:row>
      <xdr:rowOff>0</xdr:rowOff>
    </xdr:from>
    <xdr:to>
      <xdr:col>33</xdr:col>
      <xdr:colOff>123825</xdr:colOff>
      <xdr:row>29</xdr:row>
      <xdr:rowOff>0</xdr:rowOff>
    </xdr:to>
    <xdr:cxnSp macro="">
      <xdr:nvCxnSpPr>
        <xdr:cNvPr id="31" name="Connecteur droit 30"/>
        <xdr:cNvCxnSpPr/>
      </xdr:nvCxnSpPr>
      <xdr:spPr>
        <a:xfrm flipV="1">
          <a:off x="11744325" y="1857375"/>
          <a:ext cx="266700" cy="762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657225</xdr:colOff>
      <xdr:row>19</xdr:row>
      <xdr:rowOff>0</xdr:rowOff>
    </xdr:from>
    <xdr:to>
      <xdr:col>31</xdr:col>
      <xdr:colOff>9525</xdr:colOff>
      <xdr:row>25</xdr:row>
      <xdr:rowOff>0</xdr:rowOff>
    </xdr:to>
    <xdr:cxnSp macro="">
      <xdr:nvCxnSpPr>
        <xdr:cNvPr id="32" name="Connecteur droit 31"/>
        <xdr:cNvCxnSpPr/>
      </xdr:nvCxnSpPr>
      <xdr:spPr>
        <a:xfrm flipH="1">
          <a:off x="11420475" y="714375"/>
          <a:ext cx="76200" cy="1143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29</xdr:col>
      <xdr:colOff>657225</xdr:colOff>
      <xdr:row>25</xdr:row>
      <xdr:rowOff>0</xdr:rowOff>
    </xdr:from>
    <xdr:to>
      <xdr:col>31</xdr:col>
      <xdr:colOff>238125</xdr:colOff>
      <xdr:row>29</xdr:row>
      <xdr:rowOff>0</xdr:rowOff>
    </xdr:to>
    <xdr:cxnSp macro="">
      <xdr:nvCxnSpPr>
        <xdr:cNvPr id="33" name="Connecteur droit 32"/>
        <xdr:cNvCxnSpPr/>
      </xdr:nvCxnSpPr>
      <xdr:spPr>
        <a:xfrm>
          <a:off x="11420475" y="1857375"/>
          <a:ext cx="304800" cy="762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200025</xdr:colOff>
      <xdr:row>19</xdr:row>
      <xdr:rowOff>9525</xdr:rowOff>
    </xdr:from>
    <xdr:to>
      <xdr:col>28</xdr:col>
      <xdr:colOff>9525</xdr:colOff>
      <xdr:row>25</xdr:row>
      <xdr:rowOff>9525</xdr:rowOff>
    </xdr:to>
    <xdr:cxnSp macro="">
      <xdr:nvCxnSpPr>
        <xdr:cNvPr id="34" name="Connecteur droit 33"/>
        <xdr:cNvCxnSpPr/>
      </xdr:nvCxnSpPr>
      <xdr:spPr>
        <a:xfrm>
          <a:off x="10029825" y="723900"/>
          <a:ext cx="152400" cy="1143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26</xdr:col>
      <xdr:colOff>9525</xdr:colOff>
      <xdr:row>24</xdr:row>
      <xdr:rowOff>180975</xdr:rowOff>
    </xdr:from>
    <xdr:to>
      <xdr:col>28</xdr:col>
      <xdr:colOff>9525</xdr:colOff>
      <xdr:row>29</xdr:row>
      <xdr:rowOff>9525</xdr:rowOff>
    </xdr:to>
    <xdr:cxnSp macro="">
      <xdr:nvCxnSpPr>
        <xdr:cNvPr id="35" name="Connecteur droit 34"/>
        <xdr:cNvCxnSpPr/>
      </xdr:nvCxnSpPr>
      <xdr:spPr>
        <a:xfrm flipV="1">
          <a:off x="9839325" y="1847850"/>
          <a:ext cx="342900" cy="7810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19</xdr:row>
      <xdr:rowOff>9525</xdr:rowOff>
    </xdr:from>
    <xdr:to>
      <xdr:col>24</xdr:col>
      <xdr:colOff>123825</xdr:colOff>
      <xdr:row>24</xdr:row>
      <xdr:rowOff>180975</xdr:rowOff>
    </xdr:to>
    <xdr:cxnSp macro="">
      <xdr:nvCxnSpPr>
        <xdr:cNvPr id="36" name="Connecteur droit 35"/>
        <xdr:cNvCxnSpPr/>
      </xdr:nvCxnSpPr>
      <xdr:spPr>
        <a:xfrm flipH="1">
          <a:off x="9515475" y="723900"/>
          <a:ext cx="133350" cy="11239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371475</xdr:colOff>
      <xdr:row>24</xdr:row>
      <xdr:rowOff>180975</xdr:rowOff>
    </xdr:from>
    <xdr:to>
      <xdr:col>26</xdr:col>
      <xdr:colOff>9525</xdr:colOff>
      <xdr:row>29</xdr:row>
      <xdr:rowOff>28575</xdr:rowOff>
    </xdr:to>
    <xdr:cxnSp macro="">
      <xdr:nvCxnSpPr>
        <xdr:cNvPr id="37" name="Connecteur droit 36"/>
        <xdr:cNvCxnSpPr/>
      </xdr:nvCxnSpPr>
      <xdr:spPr>
        <a:xfrm flipH="1" flipV="1">
          <a:off x="9515475" y="1847850"/>
          <a:ext cx="323850" cy="8001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447675</xdr:colOff>
      <xdr:row>19</xdr:row>
      <xdr:rowOff>9525</xdr:rowOff>
    </xdr:from>
    <xdr:to>
      <xdr:col>19</xdr:col>
      <xdr:colOff>180975</xdr:colOff>
      <xdr:row>25</xdr:row>
      <xdr:rowOff>9525</xdr:rowOff>
    </xdr:to>
    <xdr:cxnSp macro="">
      <xdr:nvCxnSpPr>
        <xdr:cNvPr id="38" name="Connecteur droit 37"/>
        <xdr:cNvCxnSpPr/>
      </xdr:nvCxnSpPr>
      <xdr:spPr>
        <a:xfrm flipH="1">
          <a:off x="8105775" y="723900"/>
          <a:ext cx="381000" cy="1143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9525</xdr:colOff>
      <xdr:row>25</xdr:row>
      <xdr:rowOff>9525</xdr:rowOff>
    </xdr:from>
    <xdr:to>
      <xdr:col>18</xdr:col>
      <xdr:colOff>180975</xdr:colOff>
      <xdr:row>29</xdr:row>
      <xdr:rowOff>9525</xdr:rowOff>
    </xdr:to>
    <xdr:cxnSp macro="">
      <xdr:nvCxnSpPr>
        <xdr:cNvPr id="39" name="Connecteur droit 38"/>
        <xdr:cNvCxnSpPr/>
      </xdr:nvCxnSpPr>
      <xdr:spPr>
        <a:xfrm>
          <a:off x="8124825" y="1866900"/>
          <a:ext cx="171450" cy="762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9525</xdr:colOff>
      <xdr:row>19</xdr:row>
      <xdr:rowOff>9525</xdr:rowOff>
    </xdr:from>
    <xdr:to>
      <xdr:col>22</xdr:col>
      <xdr:colOff>9525</xdr:colOff>
      <xdr:row>25</xdr:row>
      <xdr:rowOff>9525</xdr:rowOff>
    </xdr:to>
    <xdr:cxnSp macro="">
      <xdr:nvCxnSpPr>
        <xdr:cNvPr id="40" name="Connecteur droit 39"/>
        <xdr:cNvCxnSpPr/>
      </xdr:nvCxnSpPr>
      <xdr:spPr>
        <a:xfrm>
          <a:off x="8505825" y="723900"/>
          <a:ext cx="228600" cy="114300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104775</xdr:colOff>
      <xdr:row>25</xdr:row>
      <xdr:rowOff>9525</xdr:rowOff>
    </xdr:from>
    <xdr:to>
      <xdr:col>22</xdr:col>
      <xdr:colOff>9525</xdr:colOff>
      <xdr:row>28</xdr:row>
      <xdr:rowOff>180975</xdr:rowOff>
    </xdr:to>
    <xdr:cxnSp macro="">
      <xdr:nvCxnSpPr>
        <xdr:cNvPr id="41" name="Connecteur droit 40"/>
        <xdr:cNvCxnSpPr/>
      </xdr:nvCxnSpPr>
      <xdr:spPr>
        <a:xfrm flipH="1">
          <a:off x="8601075" y="1866900"/>
          <a:ext cx="133350" cy="742950"/>
        </a:xfrm>
        <a:prstGeom prst="lin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18</xdr:row>
      <xdr:rowOff>180975</xdr:rowOff>
    </xdr:from>
    <xdr:to>
      <xdr:col>10</xdr:col>
      <xdr:colOff>304800</xdr:colOff>
      <xdr:row>25</xdr:row>
      <xdr:rowOff>9525</xdr:rowOff>
    </xdr:to>
    <xdr:cxnSp macro="">
      <xdr:nvCxnSpPr>
        <xdr:cNvPr id="51" name="Connecteur droit 50"/>
        <xdr:cNvCxnSpPr/>
      </xdr:nvCxnSpPr>
      <xdr:spPr>
        <a:xfrm flipH="1">
          <a:off x="6048375" y="3752850"/>
          <a:ext cx="304800" cy="116205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0</xdr:colOff>
      <xdr:row>24</xdr:row>
      <xdr:rowOff>171450</xdr:rowOff>
    </xdr:from>
    <xdr:to>
      <xdr:col>10</xdr:col>
      <xdr:colOff>0</xdr:colOff>
      <xdr:row>29</xdr:row>
      <xdr:rowOff>0</xdr:rowOff>
    </xdr:to>
    <xdr:cxnSp macro="">
      <xdr:nvCxnSpPr>
        <xdr:cNvPr id="57" name="Connecteur droit 56"/>
        <xdr:cNvCxnSpPr/>
      </xdr:nvCxnSpPr>
      <xdr:spPr>
        <a:xfrm>
          <a:off x="6048375" y="4886325"/>
          <a:ext cx="0" cy="78105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304800</xdr:colOff>
      <xdr:row>19</xdr:row>
      <xdr:rowOff>0</xdr:rowOff>
    </xdr:from>
    <xdr:to>
      <xdr:col>12</xdr:col>
      <xdr:colOff>0</xdr:colOff>
      <xdr:row>25</xdr:row>
      <xdr:rowOff>0</xdr:rowOff>
    </xdr:to>
    <xdr:cxnSp macro="">
      <xdr:nvCxnSpPr>
        <xdr:cNvPr id="59" name="Connecteur droit 58"/>
        <xdr:cNvCxnSpPr/>
      </xdr:nvCxnSpPr>
      <xdr:spPr>
        <a:xfrm>
          <a:off x="6353175" y="3762375"/>
          <a:ext cx="323850" cy="114300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25</xdr:row>
      <xdr:rowOff>0</xdr:rowOff>
    </xdr:from>
    <xdr:to>
      <xdr:col>12</xdr:col>
      <xdr:colOff>0</xdr:colOff>
      <xdr:row>29</xdr:row>
      <xdr:rowOff>0</xdr:rowOff>
    </xdr:to>
    <xdr:cxnSp macro="">
      <xdr:nvCxnSpPr>
        <xdr:cNvPr id="61" name="Connecteur droit 60"/>
        <xdr:cNvCxnSpPr/>
      </xdr:nvCxnSpPr>
      <xdr:spPr>
        <a:xfrm flipV="1">
          <a:off x="6677025" y="4905375"/>
          <a:ext cx="0" cy="76200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19</xdr:row>
      <xdr:rowOff>0</xdr:rowOff>
    </xdr:from>
    <xdr:to>
      <xdr:col>15</xdr:col>
      <xdr:colOff>9525</xdr:colOff>
      <xdr:row>25</xdr:row>
      <xdr:rowOff>0</xdr:rowOff>
    </xdr:to>
    <xdr:cxnSp macro="">
      <xdr:nvCxnSpPr>
        <xdr:cNvPr id="63" name="Connecteur droit 62"/>
        <xdr:cNvCxnSpPr/>
      </xdr:nvCxnSpPr>
      <xdr:spPr>
        <a:xfrm flipH="1">
          <a:off x="7305675" y="3762375"/>
          <a:ext cx="323850" cy="114300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25</xdr:row>
      <xdr:rowOff>0</xdr:rowOff>
    </xdr:from>
    <xdr:to>
      <xdr:col>14</xdr:col>
      <xdr:colOff>0</xdr:colOff>
      <xdr:row>29</xdr:row>
      <xdr:rowOff>0</xdr:rowOff>
    </xdr:to>
    <xdr:cxnSp macro="">
      <xdr:nvCxnSpPr>
        <xdr:cNvPr id="66" name="Connecteur droit 65"/>
        <xdr:cNvCxnSpPr/>
      </xdr:nvCxnSpPr>
      <xdr:spPr>
        <a:xfrm>
          <a:off x="7305675" y="4905375"/>
          <a:ext cx="0" cy="76200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19</xdr:row>
      <xdr:rowOff>19050</xdr:rowOff>
    </xdr:from>
    <xdr:to>
      <xdr:col>16</xdr:col>
      <xdr:colOff>0</xdr:colOff>
      <xdr:row>25</xdr:row>
      <xdr:rowOff>0</xdr:rowOff>
    </xdr:to>
    <xdr:cxnSp macro="">
      <xdr:nvCxnSpPr>
        <xdr:cNvPr id="68" name="Connecteur droit 67"/>
        <xdr:cNvCxnSpPr/>
      </xdr:nvCxnSpPr>
      <xdr:spPr>
        <a:xfrm>
          <a:off x="7629525" y="3781425"/>
          <a:ext cx="304800" cy="112395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16</xdr:col>
      <xdr:colOff>0</xdr:colOff>
      <xdr:row>25</xdr:row>
      <xdr:rowOff>0</xdr:rowOff>
    </xdr:from>
    <xdr:to>
      <xdr:col>16</xdr:col>
      <xdr:colOff>0</xdr:colOff>
      <xdr:row>29</xdr:row>
      <xdr:rowOff>0</xdr:rowOff>
    </xdr:to>
    <xdr:cxnSp macro="">
      <xdr:nvCxnSpPr>
        <xdr:cNvPr id="70" name="Connecteur droit 69"/>
        <xdr:cNvCxnSpPr/>
      </xdr:nvCxnSpPr>
      <xdr:spPr>
        <a:xfrm>
          <a:off x="7934325" y="4905375"/>
          <a:ext cx="0" cy="76200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11</xdr:col>
      <xdr:colOff>9525</xdr:colOff>
      <xdr:row>3</xdr:row>
      <xdr:rowOff>0</xdr:rowOff>
    </xdr:from>
    <xdr:to>
      <xdr:col>12</xdr:col>
      <xdr:colOff>304800</xdr:colOff>
      <xdr:row>9</xdr:row>
      <xdr:rowOff>0</xdr:rowOff>
    </xdr:to>
    <xdr:cxnSp macro="">
      <xdr:nvCxnSpPr>
        <xdr:cNvPr id="72" name="Connecteur droit 71"/>
        <xdr:cNvCxnSpPr/>
      </xdr:nvCxnSpPr>
      <xdr:spPr>
        <a:xfrm flipH="1">
          <a:off x="6372225" y="714375"/>
          <a:ext cx="609600" cy="114300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304800</xdr:colOff>
      <xdr:row>9</xdr:row>
      <xdr:rowOff>0</xdr:rowOff>
    </xdr:from>
    <xdr:to>
      <xdr:col>10</xdr:col>
      <xdr:colOff>304800</xdr:colOff>
      <xdr:row>13</xdr:row>
      <xdr:rowOff>0</xdr:rowOff>
    </xdr:to>
    <xdr:cxnSp macro="">
      <xdr:nvCxnSpPr>
        <xdr:cNvPr id="74" name="Connecteur droit 73"/>
        <xdr:cNvCxnSpPr/>
      </xdr:nvCxnSpPr>
      <xdr:spPr>
        <a:xfrm>
          <a:off x="6353175" y="1857375"/>
          <a:ext cx="0" cy="76200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304800</xdr:colOff>
      <xdr:row>3</xdr:row>
      <xdr:rowOff>0</xdr:rowOff>
    </xdr:from>
    <xdr:to>
      <xdr:col>15</xdr:col>
      <xdr:colOff>9525</xdr:colOff>
      <xdr:row>9</xdr:row>
      <xdr:rowOff>0</xdr:rowOff>
    </xdr:to>
    <xdr:cxnSp macro="">
      <xdr:nvCxnSpPr>
        <xdr:cNvPr id="76" name="Connecteur droit 75"/>
        <xdr:cNvCxnSpPr/>
      </xdr:nvCxnSpPr>
      <xdr:spPr>
        <a:xfrm>
          <a:off x="6981825" y="714375"/>
          <a:ext cx="647700" cy="114300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15</xdr:col>
      <xdr:colOff>9525</xdr:colOff>
      <xdr:row>9</xdr:row>
      <xdr:rowOff>19050</xdr:rowOff>
    </xdr:from>
    <xdr:to>
      <xdr:col>15</xdr:col>
      <xdr:colOff>9525</xdr:colOff>
      <xdr:row>13</xdr:row>
      <xdr:rowOff>0</xdr:rowOff>
    </xdr:to>
    <xdr:cxnSp macro="">
      <xdr:nvCxnSpPr>
        <xdr:cNvPr id="78" name="Connecteur droit 77"/>
        <xdr:cNvCxnSpPr/>
      </xdr:nvCxnSpPr>
      <xdr:spPr>
        <a:xfrm>
          <a:off x="7629525" y="1876425"/>
          <a:ext cx="0" cy="742950"/>
        </a:xfrm>
        <a:prstGeom prst="line">
          <a:avLst/>
        </a:prstGeom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8</xdr:col>
      <xdr:colOff>714375</xdr:colOff>
      <xdr:row>2</xdr:row>
      <xdr:rowOff>9525</xdr:rowOff>
    </xdr:from>
    <xdr:to>
      <xdr:col>9</xdr:col>
      <xdr:colOff>9525</xdr:colOff>
      <xdr:row>2</xdr:row>
      <xdr:rowOff>9525</xdr:rowOff>
    </xdr:to>
    <xdr:cxnSp macro="">
      <xdr:nvCxnSpPr>
        <xdr:cNvPr id="80" name="Connecteur droit 79"/>
        <xdr:cNvCxnSpPr/>
      </xdr:nvCxnSpPr>
      <xdr:spPr>
        <a:xfrm>
          <a:off x="5686425" y="533400"/>
          <a:ext cx="57150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34"/>
  <sheetViews>
    <sheetView showGridLines="0" tabSelected="1" workbookViewId="0">
      <selection activeCell="A8" sqref="A8"/>
    </sheetView>
  </sheetViews>
  <sheetFormatPr baseColWidth="10" defaultRowHeight="15"/>
  <cols>
    <col min="1" max="1" width="28.5703125" style="1" customWidth="1"/>
    <col min="2" max="2" width="7.42578125" style="1" customWidth="1"/>
    <col min="3" max="3" width="2.28515625" style="1" customWidth="1"/>
    <col min="4" max="4" width="6" style="1" customWidth="1"/>
    <col min="5" max="5" width="8.28515625" style="1" customWidth="1"/>
    <col min="6" max="6" width="2.5703125" style="1" customWidth="1"/>
    <col min="7" max="7" width="6.28515625" style="1" customWidth="1"/>
    <col min="8" max="8" width="9.42578125" style="1" customWidth="1"/>
    <col min="9" max="9" width="6.5703125" style="1" customWidth="1"/>
    <col min="10" max="17" width="4.7109375" style="1" customWidth="1"/>
    <col min="18" max="18" width="6.85546875" style="1" customWidth="1"/>
    <col min="19" max="20" width="2.85546875" style="1" customWidth="1"/>
    <col min="21" max="22" width="1.7109375" style="1" customWidth="1"/>
    <col min="23" max="23" width="6.28515625" style="1" customWidth="1"/>
    <col min="24" max="24" width="5.7109375" style="1" customWidth="1"/>
    <col min="25" max="25" width="2" style="1" customWidth="1"/>
    <col min="26" max="26" width="2.5703125" style="1" customWidth="1"/>
    <col min="27" max="27" width="3.140625" style="1" customWidth="1"/>
    <col min="28" max="28" width="2" style="1" customWidth="1"/>
    <col min="29" max="29" width="8.85546875" style="1" customWidth="1"/>
    <col min="30" max="30" width="10" style="1" customWidth="1"/>
    <col min="31" max="31" width="1.42578125" style="1" customWidth="1"/>
    <col min="32" max="32" width="3.7109375" style="1" customWidth="1"/>
    <col min="33" max="33" width="2.28515625" style="1" customWidth="1"/>
    <col min="34" max="34" width="2" style="1" customWidth="1"/>
    <col min="35" max="35" width="9.7109375" style="1" customWidth="1"/>
    <col min="36" max="36" width="3.42578125" style="1" customWidth="1"/>
    <col min="37" max="37" width="31.42578125" style="1" customWidth="1"/>
    <col min="38" max="16384" width="11.42578125" style="1"/>
  </cols>
  <sheetData>
    <row r="1" spans="1:36" ht="26.25">
      <c r="A1" s="27" t="s">
        <v>113</v>
      </c>
      <c r="B1" s="28"/>
      <c r="C1" s="28"/>
      <c r="D1" s="28"/>
      <c r="E1" s="28"/>
      <c r="F1" s="28"/>
      <c r="G1" s="28"/>
      <c r="H1" s="5"/>
      <c r="J1" s="14" t="s">
        <v>54</v>
      </c>
      <c r="K1" s="14"/>
      <c r="L1" s="14"/>
      <c r="M1" s="14"/>
    </row>
    <row r="2" spans="1:36">
      <c r="A2" s="5"/>
      <c r="B2" s="5"/>
      <c r="C2" s="5"/>
      <c r="D2" s="5"/>
      <c r="E2" s="5"/>
      <c r="F2" s="5"/>
      <c r="G2" s="5"/>
      <c r="H2" s="5"/>
      <c r="I2" s="13">
        <v>1</v>
      </c>
      <c r="J2" s="12"/>
      <c r="K2" s="10"/>
      <c r="L2" s="21"/>
      <c r="M2" s="21"/>
      <c r="N2" s="21"/>
      <c r="O2" s="21"/>
      <c r="P2" s="21"/>
      <c r="Q2" s="10"/>
      <c r="R2" s="12"/>
      <c r="S2" s="10"/>
      <c r="T2" s="10"/>
      <c r="U2" s="10"/>
      <c r="V2" s="10"/>
      <c r="W2" s="10"/>
      <c r="X2" s="12"/>
      <c r="Y2" s="21"/>
      <c r="Z2" s="21"/>
      <c r="AA2" s="21"/>
      <c r="AB2" s="21"/>
      <c r="AC2" s="21"/>
      <c r="AD2" s="12"/>
      <c r="AE2" s="10"/>
      <c r="AF2" s="10"/>
      <c r="AG2" s="10"/>
      <c r="AH2" s="10"/>
      <c r="AI2" s="10"/>
      <c r="AJ2" s="12"/>
    </row>
    <row r="3" spans="1:36">
      <c r="A3" s="31" t="s">
        <v>42</v>
      </c>
      <c r="B3" s="6"/>
      <c r="C3" s="7"/>
      <c r="D3" s="32" t="s">
        <v>0</v>
      </c>
      <c r="E3" s="40"/>
      <c r="F3" s="7"/>
      <c r="G3" s="4" t="s">
        <v>54</v>
      </c>
      <c r="H3" s="8"/>
      <c r="J3" s="18" t="s">
        <v>55</v>
      </c>
      <c r="K3" s="15"/>
      <c r="L3" s="22"/>
      <c r="M3" s="22"/>
      <c r="N3" s="23" t="s">
        <v>90</v>
      </c>
      <c r="O3" s="22"/>
      <c r="P3" s="24"/>
      <c r="Q3" s="9"/>
      <c r="R3" s="18" t="s">
        <v>56</v>
      </c>
      <c r="S3" s="22"/>
      <c r="T3" s="22"/>
      <c r="U3" s="23" t="s">
        <v>111</v>
      </c>
      <c r="V3" s="22"/>
      <c r="W3" s="22"/>
      <c r="X3" s="18" t="s">
        <v>57</v>
      </c>
      <c r="Y3" s="22"/>
      <c r="Z3" s="23" t="s">
        <v>81</v>
      </c>
      <c r="AA3" s="22"/>
      <c r="AB3" s="23" t="s">
        <v>83</v>
      </c>
      <c r="AC3" s="22"/>
      <c r="AD3" s="18" t="s">
        <v>58</v>
      </c>
      <c r="AE3" s="22"/>
      <c r="AF3" s="23" t="s">
        <v>78</v>
      </c>
      <c r="AG3" s="22"/>
      <c r="AH3" s="23" t="s">
        <v>75</v>
      </c>
      <c r="AI3" s="25"/>
      <c r="AJ3" s="20" t="s">
        <v>59</v>
      </c>
    </row>
    <row r="4" spans="1:36">
      <c r="A4" s="31" t="s">
        <v>43</v>
      </c>
      <c r="B4" s="6"/>
      <c r="C4" s="7"/>
      <c r="D4" s="32" t="s">
        <v>1</v>
      </c>
      <c r="E4" s="39">
        <f>B6/2</f>
        <v>0</v>
      </c>
      <c r="F4" s="7"/>
      <c r="G4" s="32" t="s">
        <v>38</v>
      </c>
      <c r="H4" s="37">
        <f>(E4-E10)/2</f>
        <v>0</v>
      </c>
      <c r="J4" s="12"/>
      <c r="K4" s="10"/>
      <c r="L4" s="21"/>
      <c r="M4" s="21"/>
      <c r="N4" s="21"/>
      <c r="O4" s="21"/>
      <c r="P4" s="21"/>
      <c r="Q4" s="10"/>
      <c r="R4" s="12"/>
      <c r="S4" s="21"/>
      <c r="T4" s="21"/>
      <c r="U4" s="21"/>
      <c r="V4" s="21"/>
      <c r="W4" s="21"/>
      <c r="X4" s="12"/>
      <c r="Y4" s="21"/>
      <c r="Z4" s="21"/>
      <c r="AA4" s="21"/>
      <c r="AB4" s="21"/>
      <c r="AC4" s="21"/>
      <c r="AD4" s="12"/>
      <c r="AE4" s="21"/>
      <c r="AF4" s="21"/>
      <c r="AG4" s="21"/>
      <c r="AH4" s="21"/>
      <c r="AI4" s="21"/>
      <c r="AJ4" s="12"/>
    </row>
    <row r="5" spans="1:36">
      <c r="A5" s="31" t="s">
        <v>44</v>
      </c>
      <c r="B5" s="6"/>
      <c r="C5" s="7"/>
      <c r="D5" s="32" t="s">
        <v>2</v>
      </c>
      <c r="E5" s="39">
        <f>(B11/2)-2.5</f>
        <v>-2.5</v>
      </c>
      <c r="F5" s="7"/>
      <c r="G5" s="33" t="s">
        <v>39</v>
      </c>
      <c r="H5" s="37">
        <f>H4</f>
        <v>0</v>
      </c>
      <c r="J5" s="12"/>
      <c r="K5" s="10"/>
      <c r="L5" s="21"/>
      <c r="M5" s="21"/>
      <c r="N5" s="21"/>
      <c r="O5" s="21"/>
      <c r="P5" s="21"/>
      <c r="Q5" s="10"/>
      <c r="R5" s="12"/>
      <c r="S5" s="21"/>
      <c r="T5" s="21"/>
      <c r="U5" s="21"/>
      <c r="V5" s="21"/>
      <c r="W5" s="21"/>
      <c r="X5" s="12"/>
      <c r="Y5" s="21"/>
      <c r="Z5" s="21"/>
      <c r="AA5" s="21"/>
      <c r="AB5" s="21"/>
      <c r="AC5" s="21"/>
      <c r="AD5" s="12"/>
      <c r="AE5" s="21"/>
      <c r="AF5" s="21"/>
      <c r="AG5" s="21"/>
      <c r="AH5" s="21"/>
      <c r="AI5" s="21"/>
      <c r="AJ5" s="12"/>
    </row>
    <row r="6" spans="1:36">
      <c r="A6" s="31" t="s">
        <v>45</v>
      </c>
      <c r="B6" s="6"/>
      <c r="C6" s="7"/>
      <c r="D6" s="32" t="s">
        <v>3</v>
      </c>
      <c r="E6" s="39">
        <f>B14</f>
        <v>0</v>
      </c>
      <c r="F6" s="7"/>
      <c r="G6" s="33" t="s">
        <v>23</v>
      </c>
      <c r="H6" s="38">
        <f>B12*0.088</f>
        <v>0</v>
      </c>
      <c r="J6" s="18" t="s">
        <v>60</v>
      </c>
      <c r="K6" s="9"/>
      <c r="L6" s="22"/>
      <c r="M6" s="22"/>
      <c r="N6" s="22"/>
      <c r="O6" s="22"/>
      <c r="P6" s="22"/>
      <c r="Q6" s="9"/>
      <c r="R6" s="18" t="s">
        <v>61</v>
      </c>
      <c r="S6" s="22"/>
      <c r="T6" s="22"/>
      <c r="U6" s="22"/>
      <c r="V6" s="22"/>
      <c r="W6" s="25"/>
      <c r="X6" s="18" t="s">
        <v>62</v>
      </c>
      <c r="Y6" s="22"/>
      <c r="Z6" s="22"/>
      <c r="AA6" s="22"/>
      <c r="AB6" s="22"/>
      <c r="AC6" s="22"/>
      <c r="AD6" s="18" t="s">
        <v>63</v>
      </c>
      <c r="AE6" s="22"/>
      <c r="AF6" s="22"/>
      <c r="AG6" s="22"/>
      <c r="AH6" s="22"/>
      <c r="AI6" s="25"/>
      <c r="AJ6" s="20" t="s">
        <v>64</v>
      </c>
    </row>
    <row r="7" spans="1:36">
      <c r="A7" s="31" t="s">
        <v>46</v>
      </c>
      <c r="B7" s="2">
        <f>B5-B6</f>
        <v>0</v>
      </c>
      <c r="C7" s="7"/>
      <c r="D7" s="32" t="s">
        <v>4</v>
      </c>
      <c r="E7" s="39">
        <f>B8</f>
        <v>0</v>
      </c>
      <c r="F7" s="7"/>
      <c r="G7" s="32" t="s">
        <v>24</v>
      </c>
      <c r="H7" s="39">
        <f>H6</f>
        <v>0</v>
      </c>
      <c r="J7" s="12"/>
      <c r="K7" s="10"/>
      <c r="L7" s="21"/>
      <c r="M7" s="21"/>
      <c r="N7" s="21"/>
      <c r="O7" s="21"/>
      <c r="P7" s="21"/>
      <c r="Q7" s="10"/>
      <c r="R7" s="12"/>
      <c r="S7" s="21"/>
      <c r="T7" s="21"/>
      <c r="U7" s="21"/>
      <c r="V7" s="21"/>
      <c r="W7" s="21"/>
      <c r="X7" s="12"/>
      <c r="Y7" s="21"/>
      <c r="Z7" s="21"/>
      <c r="AA7" s="21"/>
      <c r="AB7" s="21"/>
      <c r="AC7" s="21"/>
      <c r="AD7" s="12"/>
      <c r="AE7" s="21"/>
      <c r="AF7" s="21"/>
      <c r="AG7" s="21"/>
      <c r="AH7" s="21"/>
      <c r="AI7" s="21"/>
      <c r="AJ7" s="12"/>
    </row>
    <row r="8" spans="1:36">
      <c r="A8" s="31" t="s">
        <v>123</v>
      </c>
      <c r="B8" s="6"/>
      <c r="C8" s="7"/>
      <c r="D8" s="32" t="s">
        <v>5</v>
      </c>
      <c r="E8" s="39">
        <f>B3</f>
        <v>0</v>
      </c>
      <c r="F8" s="7"/>
      <c r="G8" s="32" t="s">
        <v>25</v>
      </c>
      <c r="H8" s="39">
        <f>B10*0.13</f>
        <v>0</v>
      </c>
      <c r="J8" s="12"/>
      <c r="K8" s="10"/>
      <c r="L8" s="21"/>
      <c r="M8" s="21"/>
      <c r="N8" s="21"/>
      <c r="O8" s="21"/>
      <c r="P8" s="21"/>
      <c r="Q8" s="10"/>
      <c r="R8" s="12"/>
      <c r="S8" s="21"/>
      <c r="T8" s="21"/>
      <c r="U8" s="21"/>
      <c r="V8" s="21"/>
      <c r="W8" s="21"/>
      <c r="X8" s="12"/>
      <c r="Y8" s="21"/>
      <c r="Z8" s="21"/>
      <c r="AA8" s="21"/>
      <c r="AB8" s="21"/>
      <c r="AC8" s="21"/>
      <c r="AD8" s="12"/>
      <c r="AE8" s="21"/>
      <c r="AF8" s="21"/>
      <c r="AG8" s="21"/>
      <c r="AH8" s="21"/>
      <c r="AI8" s="21"/>
      <c r="AJ8" s="12"/>
    </row>
    <row r="9" spans="1:36">
      <c r="A9" s="31" t="s">
        <v>47</v>
      </c>
      <c r="B9" s="6"/>
      <c r="C9" s="7"/>
      <c r="D9" s="32" t="s">
        <v>6</v>
      </c>
      <c r="E9" s="39">
        <f>B11*0.18</f>
        <v>0</v>
      </c>
      <c r="F9" s="7"/>
      <c r="G9" s="32" t="s">
        <v>26</v>
      </c>
      <c r="H9" s="39">
        <f>B10*0.13</f>
        <v>0</v>
      </c>
      <c r="J9" s="18" t="s">
        <v>65</v>
      </c>
      <c r="K9" s="15"/>
      <c r="L9" s="23" t="s">
        <v>91</v>
      </c>
      <c r="M9" s="22"/>
      <c r="N9" s="22"/>
      <c r="O9" s="22"/>
      <c r="P9" s="23" t="s">
        <v>93</v>
      </c>
      <c r="Q9" s="15"/>
      <c r="R9" s="19" t="s">
        <v>66</v>
      </c>
      <c r="S9" s="23" t="s">
        <v>85</v>
      </c>
      <c r="T9" s="22"/>
      <c r="U9" s="22"/>
      <c r="V9" s="22"/>
      <c r="W9" s="26" t="s">
        <v>87</v>
      </c>
      <c r="X9" s="18" t="s">
        <v>67</v>
      </c>
      <c r="Y9" s="23" t="s">
        <v>80</v>
      </c>
      <c r="Z9" s="22"/>
      <c r="AA9" s="22"/>
      <c r="AB9" s="22"/>
      <c r="AC9" s="26" t="s">
        <v>84</v>
      </c>
      <c r="AD9" s="19" t="s">
        <v>68</v>
      </c>
      <c r="AE9" s="23" t="s">
        <v>79</v>
      </c>
      <c r="AF9" s="22"/>
      <c r="AG9" s="22"/>
      <c r="AH9" s="22"/>
      <c r="AI9" s="26" t="s">
        <v>76</v>
      </c>
      <c r="AJ9" s="20" t="s">
        <v>69</v>
      </c>
    </row>
    <row r="10" spans="1:36">
      <c r="A10" s="31" t="s">
        <v>48</v>
      </c>
      <c r="B10" s="6"/>
      <c r="C10" s="7"/>
      <c r="D10" s="32" t="s">
        <v>7</v>
      </c>
      <c r="E10" s="39">
        <f>B6*0.14</f>
        <v>0</v>
      </c>
      <c r="F10" s="7"/>
      <c r="G10" s="32" t="s">
        <v>112</v>
      </c>
      <c r="H10" s="40">
        <f>E10-E21</f>
        <v>0</v>
      </c>
      <c r="J10" s="12"/>
      <c r="K10" s="16"/>
      <c r="L10" s="21"/>
      <c r="M10" s="21"/>
      <c r="N10" s="21"/>
      <c r="O10" s="21"/>
      <c r="P10" s="21"/>
      <c r="Q10" s="10"/>
      <c r="R10" s="12"/>
      <c r="S10" s="21"/>
      <c r="T10" s="21"/>
      <c r="U10" s="21"/>
      <c r="V10" s="21"/>
      <c r="W10" s="21"/>
      <c r="X10" s="12"/>
      <c r="Y10" s="21"/>
      <c r="Z10" s="21"/>
      <c r="AA10" s="21"/>
      <c r="AB10" s="21"/>
      <c r="AC10" s="21"/>
      <c r="AD10" s="12"/>
      <c r="AE10" s="21"/>
      <c r="AF10" s="21"/>
      <c r="AG10" s="21"/>
      <c r="AH10" s="21"/>
      <c r="AI10" s="21"/>
      <c r="AJ10" s="12"/>
    </row>
    <row r="11" spans="1:36">
      <c r="A11" s="31" t="s">
        <v>49</v>
      </c>
      <c r="B11" s="2">
        <f>B9-B10</f>
        <v>0</v>
      </c>
      <c r="C11" s="7"/>
      <c r="D11" s="32" t="s">
        <v>8</v>
      </c>
      <c r="E11" s="39">
        <f>B7*0.22</f>
        <v>0</v>
      </c>
      <c r="F11" s="7"/>
      <c r="G11" s="3"/>
      <c r="H11" s="7"/>
      <c r="J11" s="12"/>
      <c r="K11" s="10"/>
      <c r="L11" s="21"/>
      <c r="M11" s="21"/>
      <c r="N11" s="21"/>
      <c r="O11" s="21"/>
      <c r="P11" s="21"/>
      <c r="Q11" s="10"/>
      <c r="R11" s="12"/>
      <c r="S11" s="21"/>
      <c r="T11" s="21"/>
      <c r="U11" s="21"/>
      <c r="V11" s="21"/>
      <c r="W11" s="21"/>
      <c r="X11" s="12"/>
      <c r="Y11" s="21"/>
      <c r="Z11" s="21"/>
      <c r="AA11" s="21"/>
      <c r="AB11" s="21"/>
      <c r="AC11" s="21"/>
      <c r="AD11" s="12"/>
      <c r="AE11" s="21"/>
      <c r="AF11" s="21"/>
      <c r="AG11" s="21"/>
      <c r="AH11" s="21"/>
      <c r="AI11" s="21"/>
      <c r="AJ11" s="12"/>
    </row>
    <row r="12" spans="1:36">
      <c r="A12" s="31" t="s">
        <v>50</v>
      </c>
      <c r="B12" s="6"/>
      <c r="C12" s="7"/>
      <c r="D12" s="32" t="s">
        <v>9</v>
      </c>
      <c r="E12" s="39">
        <f>(B12-5)*0.12</f>
        <v>-0.6</v>
      </c>
      <c r="F12" s="7"/>
      <c r="G12" s="4" t="s">
        <v>53</v>
      </c>
      <c r="H12" s="8"/>
      <c r="J12" s="12"/>
      <c r="K12" s="10"/>
      <c r="L12" s="21"/>
      <c r="M12" s="21"/>
      <c r="N12" s="21"/>
      <c r="O12" s="21"/>
      <c r="P12" s="21"/>
      <c r="Q12" s="10"/>
      <c r="R12" s="12"/>
      <c r="S12" s="21"/>
      <c r="T12" s="21"/>
      <c r="U12" s="21"/>
      <c r="V12" s="21"/>
      <c r="W12" s="21"/>
      <c r="X12" s="12"/>
      <c r="Y12" s="21"/>
      <c r="Z12" s="21"/>
      <c r="AA12" s="21"/>
      <c r="AB12" s="21"/>
      <c r="AC12" s="21"/>
      <c r="AD12" s="12"/>
      <c r="AE12" s="21"/>
      <c r="AF12" s="21"/>
      <c r="AG12" s="21"/>
      <c r="AH12" s="21"/>
      <c r="AI12" s="21"/>
      <c r="AJ12" s="12"/>
    </row>
    <row r="13" spans="1:36">
      <c r="A13" s="31" t="s">
        <v>51</v>
      </c>
      <c r="B13" s="6"/>
      <c r="C13" s="7"/>
      <c r="D13" s="32" t="s">
        <v>10</v>
      </c>
      <c r="E13" s="39">
        <f>B11*0.19</f>
        <v>0</v>
      </c>
      <c r="F13" s="7"/>
      <c r="G13" s="33" t="s">
        <v>40</v>
      </c>
      <c r="H13" s="38">
        <f>H4</f>
        <v>0</v>
      </c>
      <c r="J13" s="18" t="s">
        <v>70</v>
      </c>
      <c r="K13" s="15"/>
      <c r="L13" s="23" t="s">
        <v>92</v>
      </c>
      <c r="M13" s="22"/>
      <c r="N13" s="22"/>
      <c r="O13" s="22"/>
      <c r="P13" s="23" t="s">
        <v>94</v>
      </c>
      <c r="Q13" s="17"/>
      <c r="R13" s="18" t="s">
        <v>71</v>
      </c>
      <c r="S13" s="22"/>
      <c r="T13" s="23" t="s">
        <v>86</v>
      </c>
      <c r="U13" s="22"/>
      <c r="V13" s="23" t="s">
        <v>88</v>
      </c>
      <c r="W13" s="22"/>
      <c r="X13" s="18" t="s">
        <v>72</v>
      </c>
      <c r="Y13" s="22"/>
      <c r="Z13" s="22"/>
      <c r="AA13" s="23" t="s">
        <v>82</v>
      </c>
      <c r="AB13" s="22"/>
      <c r="AC13" s="22"/>
      <c r="AD13" s="18" t="s">
        <v>73</v>
      </c>
      <c r="AE13" s="22"/>
      <c r="AF13" s="22"/>
      <c r="AG13" s="23" t="s">
        <v>77</v>
      </c>
      <c r="AH13" s="22"/>
      <c r="AI13" s="25"/>
      <c r="AJ13" s="20" t="s">
        <v>74</v>
      </c>
    </row>
    <row r="14" spans="1:36">
      <c r="A14" s="31" t="s">
        <v>52</v>
      </c>
      <c r="B14" s="6"/>
      <c r="C14" s="7"/>
      <c r="D14" s="32" t="s">
        <v>11</v>
      </c>
      <c r="E14" s="39">
        <f>B7*0.06</f>
        <v>0</v>
      </c>
      <c r="F14" s="7"/>
      <c r="G14" s="33" t="s">
        <v>41</v>
      </c>
      <c r="H14" s="38">
        <f>H5</f>
        <v>0</v>
      </c>
      <c r="J14" s="12"/>
      <c r="K14" s="10"/>
      <c r="L14" s="21"/>
      <c r="M14" s="21"/>
      <c r="N14" s="21"/>
      <c r="O14" s="21"/>
      <c r="P14" s="21"/>
      <c r="Q14" s="10"/>
      <c r="R14" s="12"/>
      <c r="S14" s="21"/>
      <c r="T14" s="21"/>
      <c r="U14" s="21"/>
      <c r="V14" s="21"/>
      <c r="W14" s="21"/>
      <c r="X14" s="12"/>
      <c r="Y14" s="21"/>
      <c r="Z14" s="21"/>
      <c r="AA14" s="21"/>
      <c r="AB14" s="21"/>
      <c r="AC14" s="21"/>
      <c r="AD14" s="12"/>
      <c r="AE14" s="21"/>
      <c r="AF14" s="21"/>
      <c r="AG14" s="21"/>
      <c r="AH14" s="21"/>
      <c r="AI14" s="21"/>
      <c r="AJ14" s="12"/>
    </row>
    <row r="15" spans="1:36">
      <c r="A15" s="41" t="s">
        <v>114</v>
      </c>
      <c r="B15" s="6"/>
      <c r="C15" s="7"/>
      <c r="D15" s="32" t="s">
        <v>12</v>
      </c>
      <c r="E15" s="39">
        <f>(B12-5)*0.04</f>
        <v>-0.2</v>
      </c>
      <c r="F15" s="7"/>
      <c r="G15" s="32" t="s">
        <v>28</v>
      </c>
      <c r="H15" s="39">
        <f>B6*0.06</f>
        <v>0</v>
      </c>
      <c r="J15" s="12"/>
      <c r="K15" s="10"/>
      <c r="L15" s="10"/>
      <c r="M15" s="10"/>
      <c r="N15" s="10"/>
      <c r="O15" s="10"/>
      <c r="P15" s="10"/>
      <c r="Q15" s="10"/>
      <c r="R15" s="12"/>
      <c r="S15" s="10"/>
      <c r="T15" s="10"/>
      <c r="U15" s="10"/>
      <c r="V15" s="10"/>
      <c r="W15" s="10"/>
      <c r="X15" s="12"/>
      <c r="Y15" s="10"/>
      <c r="Z15" s="10"/>
      <c r="AA15" s="10"/>
      <c r="AB15" s="10"/>
      <c r="AC15" s="10"/>
      <c r="AD15" s="12"/>
      <c r="AE15" s="10"/>
      <c r="AF15" s="10"/>
      <c r="AG15" s="10"/>
      <c r="AH15" s="10"/>
      <c r="AI15" s="10"/>
      <c r="AJ15" s="12"/>
    </row>
    <row r="16" spans="1:36">
      <c r="A16" s="41" t="s">
        <v>115</v>
      </c>
      <c r="B16" s="6"/>
      <c r="C16" s="7"/>
      <c r="D16" s="32" t="s">
        <v>13</v>
      </c>
      <c r="E16" s="39">
        <f>B7*0.09</f>
        <v>0</v>
      </c>
      <c r="F16" s="7"/>
      <c r="G16" s="32" t="s">
        <v>29</v>
      </c>
      <c r="H16" s="39">
        <f>B6*0.06</f>
        <v>0</v>
      </c>
    </row>
    <row r="17" spans="1:36">
      <c r="A17" s="41" t="s">
        <v>116</v>
      </c>
      <c r="B17" s="6"/>
      <c r="C17" s="7"/>
      <c r="D17" s="32" t="s">
        <v>14</v>
      </c>
      <c r="E17" s="39">
        <f>(B12-5)*0.04</f>
        <v>-0.2</v>
      </c>
      <c r="F17" s="7"/>
      <c r="G17" s="32" t="s">
        <v>30</v>
      </c>
      <c r="H17" s="39">
        <f>(B12-5)*0.03</f>
        <v>-0.15</v>
      </c>
      <c r="J17" s="14" t="s">
        <v>89</v>
      </c>
      <c r="K17" s="14"/>
      <c r="L17" s="14"/>
      <c r="M17" s="14"/>
    </row>
    <row r="18" spans="1:36">
      <c r="A18" s="41" t="s">
        <v>117</v>
      </c>
      <c r="B18" s="6"/>
      <c r="C18" s="7"/>
      <c r="D18" s="32" t="s">
        <v>15</v>
      </c>
      <c r="E18" s="39">
        <f>B11*0.1</f>
        <v>0</v>
      </c>
      <c r="F18" s="7"/>
      <c r="G18" s="32" t="s">
        <v>31</v>
      </c>
      <c r="H18" s="39">
        <f>(B12-5)*0.03</f>
        <v>-0.15</v>
      </c>
      <c r="J18" s="12"/>
      <c r="K18" s="10"/>
      <c r="L18" s="10"/>
      <c r="M18" s="10"/>
      <c r="N18" s="12"/>
      <c r="O18" s="10"/>
      <c r="P18" s="10"/>
      <c r="Q18" s="10"/>
      <c r="R18" s="12"/>
      <c r="S18" s="10"/>
      <c r="T18" s="10"/>
      <c r="U18" s="10"/>
      <c r="V18" s="10"/>
      <c r="W18" s="10"/>
      <c r="X18" s="12"/>
      <c r="Y18" s="10"/>
      <c r="Z18" s="10"/>
      <c r="AA18" s="10"/>
      <c r="AB18" s="10"/>
      <c r="AC18" s="10"/>
      <c r="AD18" s="12"/>
      <c r="AE18" s="10"/>
      <c r="AF18" s="10"/>
      <c r="AG18" s="10"/>
      <c r="AH18" s="10"/>
      <c r="AI18" s="10"/>
      <c r="AJ18" s="12"/>
    </row>
    <row r="19" spans="1:36">
      <c r="A19" s="41" t="s">
        <v>118</v>
      </c>
      <c r="B19" s="6"/>
      <c r="C19" s="7"/>
      <c r="D19" s="32" t="s">
        <v>16</v>
      </c>
      <c r="E19" s="39">
        <f>B7*0.06</f>
        <v>0</v>
      </c>
      <c r="F19" s="7"/>
      <c r="G19" s="32" t="s">
        <v>32</v>
      </c>
      <c r="H19" s="39">
        <f>B12*0.06</f>
        <v>0</v>
      </c>
      <c r="J19" s="18" t="s">
        <v>55</v>
      </c>
      <c r="K19" s="22"/>
      <c r="L19" s="23" t="s">
        <v>90</v>
      </c>
      <c r="M19" s="22"/>
      <c r="N19" s="18" t="s">
        <v>95</v>
      </c>
      <c r="O19" s="22"/>
      <c r="P19" s="23" t="s">
        <v>93</v>
      </c>
      <c r="Q19" s="22"/>
      <c r="R19" s="18" t="s">
        <v>56</v>
      </c>
      <c r="S19" s="22"/>
      <c r="T19" s="22"/>
      <c r="U19" s="23" t="s">
        <v>111</v>
      </c>
      <c r="V19" s="22"/>
      <c r="W19" s="22"/>
      <c r="X19" s="18" t="s">
        <v>57</v>
      </c>
      <c r="Y19" s="22"/>
      <c r="Z19" s="23" t="s">
        <v>81</v>
      </c>
      <c r="AA19" s="22"/>
      <c r="AB19" s="23" t="s">
        <v>83</v>
      </c>
      <c r="AC19" s="22"/>
      <c r="AD19" s="18" t="s">
        <v>58</v>
      </c>
      <c r="AE19" s="9"/>
      <c r="AF19" s="23" t="s">
        <v>78</v>
      </c>
      <c r="AG19" s="22"/>
      <c r="AH19" s="23" t="s">
        <v>75</v>
      </c>
      <c r="AI19" s="25"/>
      <c r="AJ19" s="20" t="s">
        <v>59</v>
      </c>
    </row>
    <row r="20" spans="1:36">
      <c r="A20" s="41" t="s">
        <v>119</v>
      </c>
      <c r="B20" s="6"/>
      <c r="C20" s="7"/>
      <c r="D20" s="32" t="s">
        <v>17</v>
      </c>
      <c r="E20" s="39">
        <f>(B12-5)*0.04</f>
        <v>-0.2</v>
      </c>
      <c r="F20" s="7"/>
      <c r="G20" s="32" t="s">
        <v>33</v>
      </c>
      <c r="H20" s="39">
        <f>H19</f>
        <v>0</v>
      </c>
      <c r="J20" s="12"/>
      <c r="K20" s="21"/>
      <c r="L20" s="21"/>
      <c r="M20" s="21"/>
      <c r="N20" s="12"/>
      <c r="O20" s="21"/>
      <c r="P20" s="21"/>
      <c r="Q20" s="21"/>
      <c r="R20" s="12"/>
      <c r="S20" s="21"/>
      <c r="T20" s="21"/>
      <c r="U20" s="21"/>
      <c r="V20" s="21"/>
      <c r="W20" s="21"/>
      <c r="X20" s="20"/>
      <c r="Y20" s="21"/>
      <c r="Z20" s="21"/>
      <c r="AA20" s="21"/>
      <c r="AB20" s="21"/>
      <c r="AC20" s="21"/>
      <c r="AD20" s="20"/>
      <c r="AE20" s="10"/>
      <c r="AF20" s="21"/>
      <c r="AG20" s="21"/>
      <c r="AH20" s="21"/>
      <c r="AI20" s="21"/>
      <c r="AJ20" s="20"/>
    </row>
    <row r="21" spans="1:36">
      <c r="A21" s="41" t="s">
        <v>120</v>
      </c>
      <c r="B21" s="6"/>
      <c r="C21" s="7"/>
      <c r="D21" s="32" t="s">
        <v>18</v>
      </c>
      <c r="E21" s="39">
        <f>B6*0.07</f>
        <v>0</v>
      </c>
      <c r="F21" s="7"/>
      <c r="G21" s="32" t="s">
        <v>34</v>
      </c>
      <c r="H21" s="39">
        <f>B10*0.04</f>
        <v>0</v>
      </c>
      <c r="J21" s="12"/>
      <c r="K21" s="21"/>
      <c r="L21" s="21"/>
      <c r="M21" s="21"/>
      <c r="N21" s="12"/>
      <c r="O21" s="21"/>
      <c r="P21" s="21"/>
      <c r="Q21" s="21"/>
      <c r="R21" s="12"/>
      <c r="S21" s="21"/>
      <c r="T21" s="21"/>
      <c r="U21" s="21"/>
      <c r="V21" s="21"/>
      <c r="W21" s="21"/>
      <c r="X21" s="20"/>
      <c r="Y21" s="21"/>
      <c r="Z21" s="21"/>
      <c r="AA21" s="21"/>
      <c r="AB21" s="21"/>
      <c r="AC21" s="21"/>
      <c r="AD21" s="20"/>
      <c r="AE21" s="10"/>
      <c r="AF21" s="21"/>
      <c r="AG21" s="21"/>
      <c r="AH21" s="21"/>
      <c r="AI21" s="21"/>
      <c r="AJ21" s="20"/>
    </row>
    <row r="22" spans="1:36">
      <c r="A22" s="41" t="s">
        <v>121</v>
      </c>
      <c r="B22" s="6"/>
      <c r="C22" s="7"/>
      <c r="D22" s="32" t="s">
        <v>19</v>
      </c>
      <c r="E22" s="39">
        <f>(B12-5)*0.04</f>
        <v>-0.2</v>
      </c>
      <c r="F22" s="7"/>
      <c r="G22" s="32" t="s">
        <v>35</v>
      </c>
      <c r="H22" s="39">
        <f>B10*0.04</f>
        <v>0</v>
      </c>
      <c r="J22" s="18" t="s">
        <v>60</v>
      </c>
      <c r="K22" s="22"/>
      <c r="L22" s="22"/>
      <c r="M22" s="22"/>
      <c r="N22" s="11"/>
      <c r="O22" s="22"/>
      <c r="P22" s="22"/>
      <c r="Q22" s="22"/>
      <c r="R22" s="18" t="s">
        <v>61</v>
      </c>
      <c r="S22" s="22"/>
      <c r="T22" s="22"/>
      <c r="U22" s="22"/>
      <c r="V22" s="22"/>
      <c r="W22" s="25"/>
      <c r="X22" s="18" t="s">
        <v>62</v>
      </c>
      <c r="Y22" s="22"/>
      <c r="Z22" s="22"/>
      <c r="AA22" s="22"/>
      <c r="AB22" s="22"/>
      <c r="AC22" s="22"/>
      <c r="AD22" s="18" t="s">
        <v>63</v>
      </c>
      <c r="AE22" s="9"/>
      <c r="AF22" s="22"/>
      <c r="AG22" s="22"/>
      <c r="AH22" s="22"/>
      <c r="AI22" s="25"/>
      <c r="AJ22" s="20" t="s">
        <v>64</v>
      </c>
    </row>
    <row r="23" spans="1:36">
      <c r="A23" s="41" t="s">
        <v>122</v>
      </c>
      <c r="B23" s="6"/>
      <c r="C23" s="7"/>
      <c r="D23" s="32" t="s">
        <v>20</v>
      </c>
      <c r="E23" s="39">
        <f>B10*0.12</f>
        <v>0</v>
      </c>
      <c r="F23" s="7"/>
      <c r="G23" s="32" t="s">
        <v>36</v>
      </c>
      <c r="H23" s="39">
        <f>B10*0.09</f>
        <v>0</v>
      </c>
      <c r="J23" s="12"/>
      <c r="K23" s="21"/>
      <c r="L23" s="21"/>
      <c r="M23" s="21"/>
      <c r="N23" s="12"/>
      <c r="O23" s="21"/>
      <c r="P23" s="21"/>
      <c r="Q23" s="21"/>
      <c r="R23" s="12"/>
      <c r="S23" s="21"/>
      <c r="T23" s="21"/>
      <c r="U23" s="21"/>
      <c r="V23" s="21"/>
      <c r="W23" s="21"/>
      <c r="X23" s="20"/>
      <c r="Y23" s="21"/>
      <c r="Z23" s="21"/>
      <c r="AA23" s="21"/>
      <c r="AB23" s="21"/>
      <c r="AC23" s="21"/>
      <c r="AD23" s="20"/>
      <c r="AE23" s="10"/>
      <c r="AF23" s="21"/>
      <c r="AG23" s="21"/>
      <c r="AH23" s="21"/>
      <c r="AI23" s="21"/>
      <c r="AJ23" s="20"/>
    </row>
    <row r="24" spans="1:36">
      <c r="A24" s="30" t="s">
        <v>109</v>
      </c>
      <c r="B24" s="2">
        <f>B5-B13</f>
        <v>0</v>
      </c>
      <c r="C24" s="7"/>
      <c r="D24" s="32" t="s">
        <v>21</v>
      </c>
      <c r="E24" s="39">
        <f>(B12-5)*0.03</f>
        <v>-0.15</v>
      </c>
      <c r="F24" s="7"/>
      <c r="G24" s="32" t="s">
        <v>37</v>
      </c>
      <c r="H24" s="39">
        <f>B10*0.09</f>
        <v>0</v>
      </c>
      <c r="J24" s="12"/>
      <c r="K24" s="21"/>
      <c r="L24" s="21"/>
      <c r="M24" s="21"/>
      <c r="N24" s="12"/>
      <c r="O24" s="21"/>
      <c r="P24" s="21"/>
      <c r="Q24" s="21"/>
      <c r="R24" s="12"/>
      <c r="S24" s="21"/>
      <c r="T24" s="21"/>
      <c r="U24" s="21"/>
      <c r="V24" s="21"/>
      <c r="W24" s="21"/>
      <c r="X24" s="20"/>
      <c r="Y24" s="21"/>
      <c r="Z24" s="21"/>
      <c r="AA24" s="21"/>
      <c r="AB24" s="21"/>
      <c r="AC24" s="21"/>
      <c r="AD24" s="20"/>
      <c r="AE24" s="10"/>
      <c r="AF24" s="21"/>
      <c r="AG24" s="21"/>
      <c r="AH24" s="21"/>
      <c r="AI24" s="21"/>
      <c r="AJ24" s="20"/>
    </row>
    <row r="25" spans="1:36">
      <c r="C25" s="7"/>
      <c r="D25" s="32" t="s">
        <v>22</v>
      </c>
      <c r="E25" s="39">
        <f>B10*0.1</f>
        <v>0</v>
      </c>
      <c r="F25" s="7"/>
      <c r="G25" s="32" t="s">
        <v>112</v>
      </c>
      <c r="H25" s="40">
        <f>E10-E21</f>
        <v>0</v>
      </c>
      <c r="J25" s="18" t="s">
        <v>65</v>
      </c>
      <c r="K25" s="23" t="s">
        <v>92</v>
      </c>
      <c r="L25" s="22"/>
      <c r="M25" s="26" t="s">
        <v>94</v>
      </c>
      <c r="N25" s="18" t="s">
        <v>27</v>
      </c>
      <c r="O25" s="23" t="s">
        <v>91</v>
      </c>
      <c r="P25" s="22"/>
      <c r="Q25" s="26" t="s">
        <v>97</v>
      </c>
      <c r="R25" s="18" t="s">
        <v>66</v>
      </c>
      <c r="S25" s="23" t="s">
        <v>85</v>
      </c>
      <c r="T25" s="22"/>
      <c r="U25" s="22"/>
      <c r="V25" s="22"/>
      <c r="W25" s="26" t="s">
        <v>87</v>
      </c>
      <c r="X25" s="18" t="s">
        <v>67</v>
      </c>
      <c r="Y25" s="23" t="s">
        <v>80</v>
      </c>
      <c r="Z25" s="22"/>
      <c r="AA25" s="22"/>
      <c r="AB25" s="22"/>
      <c r="AC25" s="26" t="s">
        <v>84</v>
      </c>
      <c r="AD25" s="19" t="s">
        <v>68</v>
      </c>
      <c r="AE25" s="23" t="s">
        <v>79</v>
      </c>
      <c r="AF25" s="22"/>
      <c r="AG25" s="22"/>
      <c r="AH25" s="22"/>
      <c r="AI25" s="26" t="s">
        <v>76</v>
      </c>
      <c r="AJ25" s="20" t="s">
        <v>69</v>
      </c>
    </row>
    <row r="26" spans="1:36">
      <c r="A26" s="34" t="s">
        <v>102</v>
      </c>
      <c r="J26" s="12"/>
      <c r="K26" s="21"/>
      <c r="L26" s="21"/>
      <c r="M26" s="21"/>
      <c r="N26" s="12"/>
      <c r="O26" s="21"/>
      <c r="P26" s="21"/>
      <c r="Q26" s="21"/>
      <c r="R26" s="12"/>
      <c r="S26" s="21"/>
      <c r="T26" s="21"/>
      <c r="U26" s="21"/>
      <c r="V26" s="21"/>
      <c r="W26" s="21"/>
      <c r="X26" s="20"/>
      <c r="Y26" s="21"/>
      <c r="Z26" s="21"/>
      <c r="AA26" s="21"/>
      <c r="AB26" s="21"/>
      <c r="AC26" s="21"/>
      <c r="AD26" s="20"/>
      <c r="AE26" s="10"/>
      <c r="AF26" s="21"/>
      <c r="AG26" s="21"/>
      <c r="AH26" s="21"/>
      <c r="AI26" s="21"/>
      <c r="AJ26" s="20"/>
    </row>
    <row r="27" spans="1:36">
      <c r="A27" s="34"/>
      <c r="J27" s="12"/>
      <c r="K27" s="21"/>
      <c r="L27" s="21"/>
      <c r="M27" s="21"/>
      <c r="N27" s="12"/>
      <c r="O27" s="21"/>
      <c r="P27" s="21"/>
      <c r="Q27" s="21"/>
      <c r="R27" s="12"/>
      <c r="S27" s="21"/>
      <c r="T27" s="21"/>
      <c r="U27" s="21"/>
      <c r="V27" s="21"/>
      <c r="W27" s="21"/>
      <c r="X27" s="20"/>
      <c r="Y27" s="21"/>
      <c r="Z27" s="21"/>
      <c r="AA27" s="21"/>
      <c r="AB27" s="21"/>
      <c r="AC27" s="21"/>
      <c r="AD27" s="20"/>
      <c r="AE27" s="10"/>
      <c r="AF27" s="21"/>
      <c r="AG27" s="21"/>
      <c r="AH27" s="21"/>
      <c r="AI27" s="21"/>
      <c r="AJ27" s="20"/>
    </row>
    <row r="28" spans="1:36">
      <c r="A28" s="14" t="s">
        <v>110</v>
      </c>
      <c r="J28" s="12"/>
      <c r="K28" s="21"/>
      <c r="L28" s="21"/>
      <c r="M28" s="21"/>
      <c r="N28" s="12"/>
      <c r="O28" s="21"/>
      <c r="P28" s="21"/>
      <c r="Q28" s="21"/>
      <c r="R28" s="12"/>
      <c r="S28" s="21"/>
      <c r="T28" s="21"/>
      <c r="U28" s="21"/>
      <c r="V28" s="21"/>
      <c r="W28" s="21"/>
      <c r="X28" s="20"/>
      <c r="Y28" s="21"/>
      <c r="Z28" s="21"/>
      <c r="AA28" s="21"/>
      <c r="AB28" s="21"/>
      <c r="AC28" s="21"/>
      <c r="AD28" s="20"/>
      <c r="AE28" s="10"/>
      <c r="AF28" s="21"/>
      <c r="AG28" s="21"/>
      <c r="AH28" s="21"/>
      <c r="AI28" s="21"/>
      <c r="AJ28" s="20"/>
    </row>
    <row r="29" spans="1:36">
      <c r="A29" s="29" t="s">
        <v>103</v>
      </c>
      <c r="F29" s="36"/>
      <c r="J29" s="18" t="s">
        <v>70</v>
      </c>
      <c r="K29" s="23" t="s">
        <v>98</v>
      </c>
      <c r="L29" s="22"/>
      <c r="M29" s="26" t="s">
        <v>99</v>
      </c>
      <c r="N29" s="18" t="s">
        <v>96</v>
      </c>
      <c r="O29" s="23" t="s">
        <v>100</v>
      </c>
      <c r="P29" s="22"/>
      <c r="Q29" s="26" t="s">
        <v>101</v>
      </c>
      <c r="R29" s="18" t="s">
        <v>71</v>
      </c>
      <c r="S29" s="22"/>
      <c r="T29" s="23" t="s">
        <v>86</v>
      </c>
      <c r="U29" s="22"/>
      <c r="V29" s="23" t="s">
        <v>88</v>
      </c>
      <c r="W29" s="22"/>
      <c r="X29" s="18" t="s">
        <v>72</v>
      </c>
      <c r="Y29" s="22"/>
      <c r="Z29" s="22"/>
      <c r="AA29" s="23" t="s">
        <v>82</v>
      </c>
      <c r="AB29" s="22"/>
      <c r="AC29" s="22"/>
      <c r="AD29" s="18" t="s">
        <v>73</v>
      </c>
      <c r="AE29" s="9"/>
      <c r="AF29" s="22"/>
      <c r="AG29" s="23" t="s">
        <v>77</v>
      </c>
      <c r="AH29" s="22"/>
      <c r="AI29" s="25"/>
      <c r="AJ29" s="20" t="s">
        <v>74</v>
      </c>
    </row>
    <row r="30" spans="1:36">
      <c r="A30" s="29" t="s">
        <v>104</v>
      </c>
      <c r="F30" s="35"/>
      <c r="G30" s="36"/>
      <c r="J30" s="12"/>
      <c r="K30" s="21"/>
      <c r="L30" s="21"/>
      <c r="M30" s="21"/>
      <c r="N30" s="12"/>
      <c r="O30" s="21"/>
      <c r="P30" s="21"/>
      <c r="Q30" s="21"/>
      <c r="R30" s="12"/>
      <c r="S30" s="21"/>
      <c r="T30" s="21"/>
      <c r="U30" s="21"/>
      <c r="V30" s="21"/>
      <c r="W30" s="21"/>
      <c r="X30" s="12"/>
      <c r="Y30" s="21"/>
      <c r="Z30" s="21"/>
      <c r="AA30" s="21"/>
      <c r="AB30" s="21"/>
      <c r="AC30" s="21"/>
      <c r="AD30" s="12"/>
      <c r="AE30" s="10"/>
      <c r="AF30" s="21"/>
      <c r="AG30" s="21"/>
      <c r="AH30" s="21"/>
      <c r="AI30" s="21"/>
      <c r="AJ30" s="12"/>
    </row>
    <row r="31" spans="1:36">
      <c r="A31" s="29" t="s">
        <v>105</v>
      </c>
      <c r="F31" s="35"/>
      <c r="G31" s="36"/>
      <c r="J31" s="12"/>
      <c r="K31" s="10"/>
      <c r="L31" s="10"/>
      <c r="M31" s="10"/>
      <c r="N31" s="12"/>
      <c r="O31" s="21"/>
      <c r="P31" s="21"/>
      <c r="Q31" s="21"/>
      <c r="R31" s="12"/>
      <c r="S31" s="10"/>
      <c r="T31" s="10"/>
      <c r="U31" s="10"/>
      <c r="V31" s="10"/>
      <c r="W31" s="10"/>
      <c r="X31" s="12"/>
      <c r="Y31" s="21"/>
      <c r="Z31" s="21"/>
      <c r="AA31" s="21"/>
      <c r="AB31" s="21"/>
      <c r="AC31" s="21"/>
      <c r="AD31" s="12"/>
      <c r="AE31" s="10"/>
      <c r="AF31" s="21"/>
      <c r="AG31" s="21"/>
      <c r="AH31" s="21"/>
      <c r="AI31" s="21"/>
      <c r="AJ31" s="12"/>
    </row>
    <row r="32" spans="1:36">
      <c r="A32" s="29" t="s">
        <v>106</v>
      </c>
    </row>
    <row r="33" spans="1:1">
      <c r="A33" s="29" t="s">
        <v>107</v>
      </c>
    </row>
    <row r="34" spans="1:1">
      <c r="A34" s="29" t="s">
        <v>108</v>
      </c>
    </row>
  </sheetData>
  <sheetProtection password="C79F" sheet="1" objects="1" scenarios="1"/>
  <pageMargins left="0.70866141732283472" right="0.70866141732283472" top="0.74803149606299213" bottom="0.74803149606299213" header="0.31496062992125984" footer="0.31496062992125984"/>
  <pageSetup paperSize="9" scale="65" orientation="landscape" horizontalDpi="300" verticalDpi="300" r:id="rId1"/>
  <ignoredErrors>
    <ignoredError sqref="H6" formula="1"/>
    <ignoredError sqref="H10 H25" unlocked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Feuil2</vt:lpstr>
      <vt:lpstr>Feuil3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cathy le floch riche</dc:creator>
  <cp:lastModifiedBy>cathy le floch riche</cp:lastModifiedBy>
  <cp:lastPrinted>2012-01-03T09:41:16Z</cp:lastPrinted>
  <dcterms:created xsi:type="dcterms:W3CDTF">2011-12-18T16:52:57Z</dcterms:created>
  <dcterms:modified xsi:type="dcterms:W3CDTF">2012-01-03T09:41:45Z</dcterms:modified>
</cp:coreProperties>
</file>