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5480" tabRatio="500"/>
  </bookViews>
  <sheets>
    <sheet name="Feuil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C15" i="1"/>
  <c r="D15" i="1"/>
  <c r="B19" i="1"/>
  <c r="C19" i="1"/>
  <c r="C9" i="1"/>
  <c r="D9" i="1"/>
  <c r="C16" i="1"/>
  <c r="D16" i="1"/>
  <c r="B20" i="1"/>
  <c r="C20" i="1"/>
  <c r="D20" i="1"/>
  <c r="D19" i="1"/>
  <c r="D4" i="1"/>
  <c r="D3" i="1"/>
  <c r="D2" i="1"/>
</calcChain>
</file>

<file path=xl/sharedStrings.xml><?xml version="1.0" encoding="utf-8"?>
<sst xmlns="http://schemas.openxmlformats.org/spreadsheetml/2006/main" count="28" uniqueCount="20">
  <si>
    <t>Marsh MuuLOW</t>
  </si>
  <si>
    <t>Master Adri</t>
  </si>
  <si>
    <t>Métal</t>
  </si>
  <si>
    <t>Cristal</t>
  </si>
  <si>
    <t>Deutérium</t>
  </si>
  <si>
    <t>Consommation</t>
  </si>
  <si>
    <r>
      <t xml:space="preserve">Tour de contrôle  Rapport de combat [9:421:9] (D: 0, A: 7.250.000)  </t>
    </r>
    <r>
      <rPr>
        <b/>
        <sz val="12"/>
        <color theme="1"/>
        <rFont val="Calibri"/>
        <family val="2"/>
        <scheme val="minor"/>
      </rPr>
      <t>01.11.2014 07:35:34</t>
    </r>
    <r>
      <rPr>
        <sz val="12"/>
        <color theme="1"/>
        <rFont val="Calibri"/>
        <family val="2"/>
        <scheme val="minor"/>
      </rPr>
      <t xml:space="preserve">  
 Tour de contrôle  Rapport de combat [9:421:9] (D: 0, A: 7.250.000)  </t>
    </r>
    <r>
      <rPr>
        <b/>
        <sz val="12"/>
        <color theme="1"/>
        <rFont val="Calibri"/>
        <family val="2"/>
        <scheme val="minor"/>
      </rPr>
      <t xml:space="preserve">01.11.2014 07:35:21  </t>
    </r>
    <r>
      <rPr>
        <sz val="12"/>
        <color theme="1"/>
        <rFont val="Calibri"/>
        <family val="2"/>
        <scheme val="minor"/>
      </rPr>
      <t xml:space="preserve">
 Tour de contrôle  Rapport de combat [9:421:9] (D: 0, A: 7.250.000)  </t>
    </r>
    <r>
      <rPr>
        <b/>
        <sz val="12"/>
        <color theme="1"/>
        <rFont val="Calibri"/>
        <family val="2"/>
        <scheme val="minor"/>
      </rPr>
      <t>01.11.2014 07:35:07</t>
    </r>
    <r>
      <rPr>
        <sz val="12"/>
        <color theme="1"/>
        <rFont val="Calibri"/>
        <family val="2"/>
        <scheme val="minor"/>
      </rPr>
      <t xml:space="preserve">  
 Tour de contrôle  Rapport de combat [9:421:9] (D: 0, A: 7.250.000)  </t>
    </r>
    <r>
      <rPr>
        <b/>
        <sz val="12"/>
        <color theme="1"/>
        <rFont val="Calibri"/>
        <family val="2"/>
        <scheme val="minor"/>
      </rPr>
      <t xml:space="preserve">01.11.2014 07:34:53  </t>
    </r>
    <r>
      <rPr>
        <sz val="12"/>
        <color theme="1"/>
        <rFont val="Calibri"/>
        <family val="2"/>
        <scheme val="minor"/>
      </rPr>
      <t xml:space="preserve">
 Tour de contrôle  Rapport de combat [9:421:9] (D: 0, A: 7.250.000)  </t>
    </r>
    <r>
      <rPr>
        <b/>
        <sz val="12"/>
        <color theme="1"/>
        <rFont val="Calibri"/>
        <family val="2"/>
        <scheme val="minor"/>
      </rPr>
      <t>01.11.2014 07:34:39</t>
    </r>
  </si>
  <si>
    <r>
      <t xml:space="preserve">380 000 000 </t>
    </r>
    <r>
      <rPr>
        <b/>
        <sz val="12"/>
        <color theme="1"/>
        <rFont val="Calibri"/>
        <family val="2"/>
        <scheme val="minor"/>
      </rPr>
      <t>(*)</t>
    </r>
  </si>
  <si>
    <r>
      <rPr>
        <b/>
        <sz val="12"/>
        <color theme="1"/>
        <rFont val="Calibri"/>
        <family val="2"/>
        <scheme val="minor"/>
      </rPr>
      <t>(*)</t>
    </r>
    <r>
      <rPr>
        <sz val="12"/>
        <color theme="1"/>
        <rFont val="Calibri"/>
        <family val="2"/>
        <scheme val="minor"/>
      </rPr>
      <t xml:space="preserve"> Dans les pertes de Marsh MuuLOW est compris les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>RESSOURCES ENVOYEES A MASTER ADRI</t>
    </r>
    <r>
      <rPr>
        <sz val="12"/>
        <color theme="1"/>
        <rFont val="Calibri"/>
        <family val="2"/>
        <scheme val="minor"/>
      </rPr>
      <t xml:space="preserve">  +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6" tint="-0.249977111117893"/>
        <rFont val="Calibri"/>
        <family val="2"/>
        <scheme val="minor"/>
      </rPr>
      <t>LES TENTAS DE LUNE</t>
    </r>
    <r>
      <rPr>
        <sz val="12"/>
        <color theme="1"/>
        <rFont val="Calibri"/>
        <family val="2"/>
        <scheme val="minor"/>
      </rPr>
      <t xml:space="preserve"> :</t>
    </r>
  </si>
  <si>
    <t>Récapitulatif des Pertes</t>
  </si>
  <si>
    <t>Pertes exprimées en Métal et Cristal uniquement (après conversion du Deutérium au taux 1D=1C)</t>
  </si>
  <si>
    <t>Bénéfices par attaquant</t>
  </si>
  <si>
    <t>Bénéfice des 2 attaquants</t>
  </si>
  <si>
    <t>Doit récupérer</t>
  </si>
  <si>
    <t>(**) Le pillage du RC n'est pas pris en compte puisque selon les règles il ne se partage pas.</t>
  </si>
  <si>
    <r>
      <t>Ressources Récupérées</t>
    </r>
    <r>
      <rPr>
        <b/>
        <sz val="12"/>
        <color theme="1"/>
        <rFont val="Calibri"/>
        <family val="2"/>
        <scheme val="minor"/>
      </rPr>
      <t xml:space="preserve"> (**)</t>
    </r>
  </si>
  <si>
    <t>Addition (= Ressources Récupérées)</t>
  </si>
  <si>
    <r>
      <t xml:space="preserve">De:  Tour de contrôle
A:  MarSH MuuL0W
Objet:  Arrivée sur une planète
Date:  </t>
    </r>
    <r>
      <rPr>
        <b/>
        <sz val="12"/>
        <color theme="1"/>
        <rFont val="Calibri"/>
        <family val="2"/>
        <scheme val="minor"/>
      </rPr>
      <t>01.11.2014 15:28:50</t>
    </r>
    <r>
      <rPr>
        <sz val="12"/>
        <color theme="1"/>
        <rFont val="Calibri"/>
        <family val="2"/>
        <scheme val="minor"/>
      </rPr>
      <t xml:space="preserve">
    effacer
Votre flotte de la planète
KaKaKaTa KaTaoMoi!!! [9:421:10] a atteint la planète
Lune [9:421:9] et y a livré les ressources suivantes :
</t>
    </r>
    <r>
      <rPr>
        <b/>
        <sz val="12"/>
        <color theme="1"/>
        <rFont val="Calibri"/>
        <family val="2"/>
        <scheme val="minor"/>
      </rPr>
      <t xml:space="preserve">Métal : 1.018.000.000 Cristal : 546.000.000 Deutérium : 0 </t>
    </r>
  </si>
  <si>
    <r>
      <t xml:space="preserve">De:  Tour de contrôle
A:  MarSH MuuL0W
Objet:  Arrivée sur une planète
Date:  </t>
    </r>
    <r>
      <rPr>
        <b/>
        <sz val="12"/>
        <color theme="0"/>
        <rFont val="Calibri"/>
        <family val="2"/>
        <scheme val="minor"/>
      </rPr>
      <t>01.11.2014 08:01:23</t>
    </r>
    <r>
      <rPr>
        <sz val="12"/>
        <color theme="0"/>
        <rFont val="Calibri"/>
        <family val="2"/>
        <scheme val="minor"/>
      </rPr>
      <t xml:space="preserve">
Votre flotte de la planète
KaKaKaTa KaTaoMoi!!! [9:421:10] a atteint la planète
Lune [9:421:9] et y a livré les ressources suivantes :
</t>
    </r>
    <r>
      <rPr>
        <b/>
        <sz val="12"/>
        <color theme="0"/>
        <rFont val="Calibri"/>
        <family val="2"/>
        <scheme val="minor"/>
      </rPr>
      <t xml:space="preserve">Métal : 8.000.000 Cristal : 10.006.300 Deutérium : 20.271.253 </t>
    </r>
  </si>
  <si>
    <r>
      <t xml:space="preserve">De:  Tour de contrôle
A:  MarSH MuuL0W
Objet:  Arrivée sur une planète
Date:  </t>
    </r>
    <r>
      <rPr>
        <b/>
        <sz val="12"/>
        <color theme="0"/>
        <rFont val="Calibri"/>
        <family val="2"/>
        <scheme val="minor"/>
      </rPr>
      <t>01.11.2014 08:08:02</t>
    </r>
    <r>
      <rPr>
        <sz val="12"/>
        <color theme="0"/>
        <rFont val="Calibri"/>
        <family val="2"/>
        <scheme val="minor"/>
      </rPr>
      <t xml:space="preserve">
Votre flotte de la planète
KaKaKaTa KaTaoMoi!!! [9:421:10] a atteint la planète
Lune [9:421:9] et y a livré les ressources suivantes :
Métal : 0 Cristal : 0 </t>
    </r>
    <r>
      <rPr>
        <b/>
        <sz val="12"/>
        <color theme="0"/>
        <rFont val="Calibri"/>
        <family val="2"/>
        <scheme val="minor"/>
      </rPr>
      <t xml:space="preserve">Deutérium : 275.000.000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</si>
</sst>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center" wrapText="1"/>
    </xf>
    <xf numFmtId="3" fontId="0" fillId="0" borderId="0" xfId="0" applyNumberFormat="1" applyFill="1" applyBorder="1" applyAlignment="1">
      <alignment wrapText="1"/>
    </xf>
    <xf numFmtId="3" fontId="0" fillId="4" borderId="6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4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wrapText="1"/>
    </xf>
    <xf numFmtId="3" fontId="0" fillId="2" borderId="10" xfId="0" applyNumberFormat="1" applyFill="1" applyBorder="1" applyAlignment="1">
      <alignment horizontal="center" wrapText="1"/>
    </xf>
    <xf numFmtId="3" fontId="0" fillId="2" borderId="11" xfId="0" applyNumberFormat="1" applyFill="1" applyBorder="1" applyAlignment="1">
      <alignment horizontal="center" wrapText="1"/>
    </xf>
    <xf numFmtId="3" fontId="0" fillId="2" borderId="4" xfId="0" applyNumberFormat="1" applyFill="1" applyBorder="1" applyAlignment="1">
      <alignment horizontal="center" wrapText="1"/>
    </xf>
    <xf numFmtId="3" fontId="0" fillId="2" borderId="0" xfId="0" applyNumberFormat="1" applyFill="1" applyBorder="1" applyAlignment="1">
      <alignment horizontal="center" wrapText="1"/>
    </xf>
    <xf numFmtId="3" fontId="0" fillId="2" borderId="12" xfId="0" applyNumberFormat="1" applyFill="1" applyBorder="1" applyAlignment="1">
      <alignment horizontal="center" wrapText="1"/>
    </xf>
    <xf numFmtId="3" fontId="0" fillId="2" borderId="13" xfId="0" applyNumberFormat="1" applyFill="1" applyBorder="1" applyAlignment="1">
      <alignment horizontal="center" wrapText="1"/>
    </xf>
    <xf numFmtId="3" fontId="0" fillId="2" borderId="14" xfId="0" applyNumberFormat="1" applyFill="1" applyBorder="1" applyAlignment="1">
      <alignment horizontal="center" wrapText="1"/>
    </xf>
    <xf numFmtId="3" fontId="0" fillId="2" borderId="15" xfId="0" applyNumberForma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5" borderId="10" xfId="0" applyNumberForma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2" xfId="0" applyNumberFormat="1" applyFill="1" applyBorder="1" applyAlignment="1">
      <alignment horizontal="center" wrapText="1"/>
    </xf>
    <xf numFmtId="3" fontId="0" fillId="5" borderId="16" xfId="0" applyNumberFormat="1" applyFill="1" applyBorder="1" applyAlignment="1">
      <alignment horizontal="center" wrapText="1"/>
    </xf>
    <xf numFmtId="3" fontId="0" fillId="5" borderId="11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5" borderId="0" xfId="0" applyNumberFormat="1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19" xfId="0" applyNumberFormat="1" applyFill="1" applyBorder="1" applyAlignment="1">
      <alignment horizontal="center"/>
    </xf>
    <xf numFmtId="3" fontId="0" fillId="5" borderId="14" xfId="0" applyNumberFormat="1" applyFill="1" applyBorder="1" applyAlignment="1">
      <alignment horizontal="center"/>
    </xf>
    <xf numFmtId="3" fontId="0" fillId="5" borderId="15" xfId="0" applyNumberFormat="1" applyFill="1" applyBorder="1" applyAlignment="1">
      <alignment horizontal="center"/>
    </xf>
    <xf numFmtId="3" fontId="0" fillId="5" borderId="1" xfId="0" applyNumberFormat="1" applyFill="1" applyBorder="1"/>
    <xf numFmtId="3" fontId="0" fillId="6" borderId="1" xfId="0" applyNumberFormat="1" applyFill="1" applyBorder="1"/>
    <xf numFmtId="3" fontId="1" fillId="6" borderId="6" xfId="0" applyNumberFormat="1" applyFont="1" applyFill="1" applyBorder="1" applyAlignment="1">
      <alignment horizontal="center" wrapText="1"/>
    </xf>
    <xf numFmtId="3" fontId="0" fillId="6" borderId="7" xfId="0" applyNumberFormat="1" applyFill="1" applyBorder="1" applyAlignment="1">
      <alignment horizontal="center" wrapText="1"/>
    </xf>
    <xf numFmtId="3" fontId="0" fillId="6" borderId="8" xfId="0" applyNumberFormat="1" applyFill="1" applyBorder="1" applyAlignment="1">
      <alignment horizontal="center" wrapText="1"/>
    </xf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D22" sqref="D22"/>
    </sheetView>
  </sheetViews>
  <sheetFormatPr baseColWidth="10" defaultColWidth="10.875" defaultRowHeight="15.75" x14ac:dyDescent="0.25"/>
  <cols>
    <col min="1" max="1" width="14.25" style="1" customWidth="1"/>
    <col min="2" max="2" width="23.625" style="1" customWidth="1"/>
    <col min="3" max="3" width="22" style="1" customWidth="1"/>
    <col min="4" max="4" width="39.625" style="1" customWidth="1"/>
    <col min="5" max="5" width="12.125" style="1" customWidth="1"/>
    <col min="6" max="14" width="10.875" style="1"/>
    <col min="15" max="15" width="34" style="1" customWidth="1"/>
    <col min="16" max="16" width="26.75" style="1" customWidth="1"/>
    <col min="17" max="17" width="20.25" style="1" customWidth="1"/>
    <col min="18" max="16384" width="10.875" style="1"/>
  </cols>
  <sheetData>
    <row r="1" spans="1:18" ht="16.5" thickBot="1" x14ac:dyDescent="0.3">
      <c r="B1" s="4" t="s">
        <v>9</v>
      </c>
      <c r="C1" s="3" t="s">
        <v>1</v>
      </c>
      <c r="D1" s="3" t="s">
        <v>0</v>
      </c>
      <c r="E1" s="8" t="s">
        <v>8</v>
      </c>
      <c r="F1" s="9"/>
      <c r="G1" s="9"/>
      <c r="H1" s="9"/>
      <c r="I1" s="9"/>
      <c r="J1" s="9"/>
      <c r="K1" s="9"/>
      <c r="L1" s="9"/>
      <c r="M1" s="9"/>
      <c r="N1" s="9"/>
      <c r="O1" s="10"/>
    </row>
    <row r="2" spans="1:18" ht="15.75" customHeight="1" x14ac:dyDescent="0.25">
      <c r="B2" s="3" t="s">
        <v>2</v>
      </c>
      <c r="C2" s="3">
        <v>425259000</v>
      </c>
      <c r="D2" s="3">
        <f>188640000+33000000</f>
        <v>221640000</v>
      </c>
      <c r="E2" s="26" t="s">
        <v>19</v>
      </c>
      <c r="F2" s="26"/>
      <c r="G2" s="26"/>
      <c r="H2" s="27"/>
      <c r="I2" s="32" t="s">
        <v>18</v>
      </c>
      <c r="J2" s="26"/>
      <c r="K2" s="26"/>
      <c r="L2" s="27"/>
      <c r="M2" s="11" t="s">
        <v>6</v>
      </c>
      <c r="N2" s="12"/>
      <c r="O2" s="13"/>
    </row>
    <row r="3" spans="1:18" x14ac:dyDescent="0.25">
      <c r="B3" s="3" t="s">
        <v>3</v>
      </c>
      <c r="C3" s="3">
        <v>197737000</v>
      </c>
      <c r="D3" s="3">
        <f>107296000+18750000</f>
        <v>126046000</v>
      </c>
      <c r="E3" s="28"/>
      <c r="F3" s="28"/>
      <c r="G3" s="28"/>
      <c r="H3" s="29"/>
      <c r="I3" s="33"/>
      <c r="J3" s="28"/>
      <c r="K3" s="28"/>
      <c r="L3" s="29"/>
      <c r="M3" s="14"/>
      <c r="N3" s="15"/>
      <c r="O3" s="16"/>
    </row>
    <row r="4" spans="1:18" x14ac:dyDescent="0.25">
      <c r="B4" s="3" t="s">
        <v>4</v>
      </c>
      <c r="C4" s="3">
        <v>37548000</v>
      </c>
      <c r="D4" s="3">
        <f>37548000+22800000</f>
        <v>60348000</v>
      </c>
      <c r="E4" s="28"/>
      <c r="F4" s="28"/>
      <c r="G4" s="28"/>
      <c r="H4" s="29"/>
      <c r="I4" s="33"/>
      <c r="J4" s="28"/>
      <c r="K4" s="28"/>
      <c r="L4" s="29"/>
      <c r="M4" s="14"/>
      <c r="N4" s="15"/>
      <c r="O4" s="16"/>
    </row>
    <row r="5" spans="1:18" x14ac:dyDescent="0.25">
      <c r="B5" s="3" t="s">
        <v>5</v>
      </c>
      <c r="C5" s="3">
        <v>0</v>
      </c>
      <c r="D5" s="20" t="s">
        <v>7</v>
      </c>
      <c r="E5" s="28"/>
      <c r="F5" s="28"/>
      <c r="G5" s="28"/>
      <c r="H5" s="29"/>
      <c r="I5" s="33"/>
      <c r="J5" s="28"/>
      <c r="K5" s="28"/>
      <c r="L5" s="29"/>
      <c r="M5" s="14"/>
      <c r="N5" s="15"/>
      <c r="O5" s="16"/>
    </row>
    <row r="6" spans="1:18" ht="15.75" customHeight="1" x14ac:dyDescent="0.25">
      <c r="B6" s="2"/>
      <c r="E6" s="28"/>
      <c r="F6" s="28"/>
      <c r="G6" s="28"/>
      <c r="H6" s="29"/>
      <c r="I6" s="33"/>
      <c r="J6" s="28"/>
      <c r="K6" s="28"/>
      <c r="L6" s="29"/>
      <c r="M6" s="14"/>
      <c r="N6" s="15"/>
      <c r="O6" s="16"/>
      <c r="P6" s="6"/>
      <c r="Q6" s="6"/>
      <c r="R6" s="6"/>
    </row>
    <row r="7" spans="1:18" ht="15.75" customHeight="1" x14ac:dyDescent="0.25">
      <c r="B7" s="22" t="s">
        <v>10</v>
      </c>
      <c r="C7" s="22"/>
      <c r="D7" s="22"/>
      <c r="E7" s="28"/>
      <c r="F7" s="28"/>
      <c r="G7" s="28"/>
      <c r="H7" s="29"/>
      <c r="I7" s="33"/>
      <c r="J7" s="28"/>
      <c r="K7" s="28"/>
      <c r="L7" s="29"/>
      <c r="M7" s="14"/>
      <c r="N7" s="15"/>
      <c r="O7" s="16"/>
      <c r="P7" s="6"/>
      <c r="Q7" s="6"/>
      <c r="R7" s="6"/>
    </row>
    <row r="8" spans="1:18" ht="15.75" customHeight="1" x14ac:dyDescent="0.25">
      <c r="B8" s="23" t="s">
        <v>2</v>
      </c>
      <c r="C8" s="23">
        <v>425259000</v>
      </c>
      <c r="D8" s="23">
        <f>188640000+33000000</f>
        <v>221640000</v>
      </c>
      <c r="E8" s="28"/>
      <c r="F8" s="28"/>
      <c r="G8" s="28"/>
      <c r="H8" s="29"/>
      <c r="I8" s="33"/>
      <c r="J8" s="28"/>
      <c r="K8" s="28"/>
      <c r="L8" s="29"/>
      <c r="M8" s="14"/>
      <c r="N8" s="15"/>
      <c r="O8" s="16"/>
      <c r="P8" s="6"/>
      <c r="Q8" s="6"/>
      <c r="R8" s="6"/>
    </row>
    <row r="9" spans="1:18" ht="15.75" customHeight="1" x14ac:dyDescent="0.25">
      <c r="B9" s="3" t="s">
        <v>3</v>
      </c>
      <c r="C9" s="3">
        <f>197737000+37548000</f>
        <v>235285000</v>
      </c>
      <c r="D9" s="3">
        <f>126046000+60348000+380000000</f>
        <v>566394000</v>
      </c>
      <c r="E9" s="28"/>
      <c r="F9" s="28"/>
      <c r="G9" s="28"/>
      <c r="H9" s="29"/>
      <c r="I9" s="33"/>
      <c r="J9" s="28"/>
      <c r="K9" s="28"/>
      <c r="L9" s="29"/>
      <c r="M9" s="14"/>
      <c r="N9" s="15"/>
      <c r="O9" s="16"/>
      <c r="P9" s="6"/>
      <c r="Q9" s="6"/>
      <c r="R9" s="6"/>
    </row>
    <row r="10" spans="1:18" ht="15.75" customHeight="1" x14ac:dyDescent="0.25">
      <c r="E10" s="28"/>
      <c r="F10" s="28"/>
      <c r="G10" s="28"/>
      <c r="H10" s="29"/>
      <c r="I10" s="33"/>
      <c r="J10" s="28"/>
      <c r="K10" s="28"/>
      <c r="L10" s="29"/>
      <c r="M10" s="14"/>
      <c r="N10" s="15"/>
      <c r="O10" s="16"/>
      <c r="P10" s="6"/>
      <c r="Q10" s="6"/>
      <c r="R10" s="6"/>
    </row>
    <row r="11" spans="1:18" x14ac:dyDescent="0.25">
      <c r="E11" s="28"/>
      <c r="F11" s="28"/>
      <c r="G11" s="28"/>
      <c r="H11" s="29"/>
      <c r="I11" s="33"/>
      <c r="J11" s="28"/>
      <c r="K11" s="28"/>
      <c r="L11" s="29"/>
      <c r="M11" s="14"/>
      <c r="N11" s="15"/>
      <c r="O11" s="16"/>
    </row>
    <row r="12" spans="1:18" ht="16.5" thickBot="1" x14ac:dyDescent="0.3">
      <c r="E12" s="30"/>
      <c r="F12" s="30"/>
      <c r="G12" s="30"/>
      <c r="H12" s="31"/>
      <c r="I12" s="34"/>
      <c r="J12" s="30"/>
      <c r="K12" s="30"/>
      <c r="L12" s="31"/>
      <c r="M12" s="17"/>
      <c r="N12" s="18"/>
      <c r="O12" s="19"/>
    </row>
    <row r="13" spans="1:18" ht="16.5" thickBot="1" x14ac:dyDescent="0.3">
      <c r="E13" s="7"/>
      <c r="F13" s="7"/>
      <c r="G13" s="7"/>
      <c r="H13" s="7"/>
      <c r="I13" s="7"/>
      <c r="J13" s="7"/>
      <c r="K13" s="7"/>
      <c r="L13" s="7"/>
      <c r="M13" s="7"/>
      <c r="N13" s="5"/>
      <c r="O13" s="6"/>
    </row>
    <row r="14" spans="1:18" ht="15" customHeight="1" thickBot="1" x14ac:dyDescent="0.3">
      <c r="B14" s="46" t="s">
        <v>15</v>
      </c>
      <c r="C14" s="21" t="s">
        <v>12</v>
      </c>
      <c r="D14" s="24" t="s">
        <v>11</v>
      </c>
      <c r="E14" s="47" t="s">
        <v>14</v>
      </c>
      <c r="F14" s="48"/>
      <c r="G14" s="48"/>
      <c r="H14" s="48"/>
      <c r="I14" s="48"/>
      <c r="J14" s="48"/>
      <c r="K14" s="48"/>
      <c r="L14" s="49"/>
      <c r="M14" s="7"/>
      <c r="N14" s="5"/>
      <c r="O14" s="6"/>
    </row>
    <row r="15" spans="1:18" x14ac:dyDescent="0.25">
      <c r="A15" s="3" t="s">
        <v>2</v>
      </c>
      <c r="B15" s="3">
        <v>1834000000</v>
      </c>
      <c r="C15" s="3">
        <f>B15-C8-D8</f>
        <v>1187101000</v>
      </c>
      <c r="D15" s="35">
        <f>C15/2</f>
        <v>593550500</v>
      </c>
      <c r="E15" s="37" t="s">
        <v>17</v>
      </c>
      <c r="F15" s="25"/>
      <c r="G15" s="25"/>
      <c r="H15" s="38"/>
      <c r="I15" s="7"/>
      <c r="J15" s="7"/>
      <c r="K15" s="7"/>
      <c r="L15" s="7"/>
      <c r="M15" s="7"/>
      <c r="N15" s="5"/>
      <c r="O15" s="6"/>
    </row>
    <row r="16" spans="1:18" x14ac:dyDescent="0.25">
      <c r="A16" s="3" t="s">
        <v>3</v>
      </c>
      <c r="B16" s="3">
        <v>1411000000</v>
      </c>
      <c r="C16" s="3">
        <f>B16-C9-D9</f>
        <v>609321000</v>
      </c>
      <c r="D16" s="35">
        <f>C16/2</f>
        <v>304660500</v>
      </c>
      <c r="E16" s="39"/>
      <c r="F16" s="40"/>
      <c r="G16" s="40"/>
      <c r="H16" s="41"/>
      <c r="I16" s="7"/>
      <c r="J16" s="7"/>
      <c r="K16" s="7"/>
      <c r="L16" s="7"/>
      <c r="M16" s="7"/>
      <c r="N16" s="5"/>
      <c r="O16" s="6"/>
    </row>
    <row r="17" spans="1:15" x14ac:dyDescent="0.25">
      <c r="E17" s="39"/>
      <c r="F17" s="40"/>
      <c r="G17" s="40"/>
      <c r="H17" s="41"/>
      <c r="I17" s="5"/>
      <c r="J17" s="5"/>
      <c r="K17" s="5"/>
      <c r="L17" s="5"/>
      <c r="M17" s="5"/>
      <c r="O17" s="6"/>
    </row>
    <row r="18" spans="1:15" x14ac:dyDescent="0.25">
      <c r="A18" s="4" t="s">
        <v>13</v>
      </c>
      <c r="B18" s="21" t="s">
        <v>1</v>
      </c>
      <c r="C18" s="21" t="s">
        <v>0</v>
      </c>
      <c r="D18" s="36" t="s">
        <v>16</v>
      </c>
      <c r="E18" s="39"/>
      <c r="F18" s="40"/>
      <c r="G18" s="40"/>
      <c r="H18" s="41"/>
      <c r="O18" s="6"/>
    </row>
    <row r="19" spans="1:15" x14ac:dyDescent="0.25">
      <c r="A19" s="3" t="s">
        <v>2</v>
      </c>
      <c r="B19" s="45">
        <f>C8+D15</f>
        <v>1018809500</v>
      </c>
      <c r="C19" s="3">
        <f>D8+D15</f>
        <v>815190500</v>
      </c>
      <c r="D19" s="35">
        <f>B19+C19</f>
        <v>1834000000</v>
      </c>
      <c r="E19" s="39"/>
      <c r="F19" s="40"/>
      <c r="G19" s="40"/>
      <c r="H19" s="41"/>
    </row>
    <row r="20" spans="1:15" x14ac:dyDescent="0.25">
      <c r="A20" s="3" t="s">
        <v>3</v>
      </c>
      <c r="B20" s="45">
        <f>C9+D16</f>
        <v>539945500</v>
      </c>
      <c r="C20" s="3">
        <f>D16+D9</f>
        <v>871054500</v>
      </c>
      <c r="D20" s="35">
        <f>B20+C20</f>
        <v>1411000000</v>
      </c>
      <c r="E20" s="39"/>
      <c r="F20" s="40"/>
      <c r="G20" s="40"/>
      <c r="H20" s="41"/>
    </row>
    <row r="21" spans="1:15" x14ac:dyDescent="0.25">
      <c r="E21" s="39"/>
      <c r="F21" s="40"/>
      <c r="G21" s="40"/>
      <c r="H21" s="41"/>
    </row>
    <row r="22" spans="1:15" x14ac:dyDescent="0.25">
      <c r="E22" s="39"/>
      <c r="F22" s="40"/>
      <c r="G22" s="40"/>
      <c r="H22" s="41"/>
    </row>
    <row r="23" spans="1:15" x14ac:dyDescent="0.25">
      <c r="E23" s="39"/>
      <c r="F23" s="40"/>
      <c r="G23" s="40"/>
      <c r="H23" s="41"/>
    </row>
    <row r="24" spans="1:15" x14ac:dyDescent="0.25">
      <c r="E24" s="39"/>
      <c r="F24" s="40"/>
      <c r="G24" s="40"/>
      <c r="H24" s="41"/>
    </row>
    <row r="25" spans="1:15" ht="16.5" thickBot="1" x14ac:dyDescent="0.3">
      <c r="E25" s="42"/>
      <c r="F25" s="43"/>
      <c r="G25" s="43"/>
      <c r="H25" s="44"/>
    </row>
  </sheetData>
  <mergeCells count="7">
    <mergeCell ref="E15:H25"/>
    <mergeCell ref="B7:D7"/>
    <mergeCell ref="E14:L14"/>
    <mergeCell ref="E2:H12"/>
    <mergeCell ref="I2:L12"/>
    <mergeCell ref="M2:O12"/>
    <mergeCell ref="E1:O1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Ld</dc:creator>
  <cp:lastModifiedBy>Nathalie Picard</cp:lastModifiedBy>
  <dcterms:created xsi:type="dcterms:W3CDTF">2014-11-01T14:00:48Z</dcterms:created>
  <dcterms:modified xsi:type="dcterms:W3CDTF">2014-11-01T15:45:39Z</dcterms:modified>
</cp:coreProperties>
</file>