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20" windowWidth="10515" windowHeight="4680"/>
  </bookViews>
  <sheets>
    <sheet name="Feuil1" sheetId="1" r:id="rId1"/>
  </sheets>
  <definedNames>
    <definedName name="_xlnm._FilterDatabase" localSheetId="0" hidden="1">Feuil1!$B$1:$B$42</definedName>
  </definedNames>
  <calcPr calcId="125725"/>
</workbook>
</file>

<file path=xl/calcChain.xml><?xml version="1.0" encoding="utf-8"?>
<calcChain xmlns="http://schemas.openxmlformats.org/spreadsheetml/2006/main">
  <c r="J3" i="1"/>
  <c r="J5"/>
  <c r="J6"/>
  <c r="J10"/>
  <c r="J18"/>
  <c r="J25"/>
  <c r="J28"/>
  <c r="J4"/>
  <c r="J7"/>
  <c r="J8"/>
  <c r="J9"/>
  <c r="J11"/>
  <c r="J12"/>
  <c r="J13"/>
  <c r="J14"/>
  <c r="J15"/>
  <c r="J16"/>
  <c r="J17"/>
  <c r="J19"/>
  <c r="J20"/>
  <c r="J21"/>
  <c r="J22"/>
  <c r="J23"/>
  <c r="J24"/>
  <c r="J26"/>
  <c r="J27"/>
  <c r="J29"/>
  <c r="J30"/>
  <c r="J31"/>
  <c r="J2"/>
  <c r="M3" l="1"/>
  <c r="M2"/>
  <c r="M5"/>
  <c r="M6"/>
  <c r="M10"/>
  <c r="M18"/>
  <c r="M25"/>
  <c r="M28"/>
  <c r="M4"/>
  <c r="M7"/>
  <c r="M8"/>
  <c r="M9"/>
  <c r="M11"/>
  <c r="M12"/>
  <c r="M13"/>
  <c r="M14"/>
  <c r="M15"/>
  <c r="M16"/>
  <c r="M17"/>
  <c r="M19"/>
  <c r="M20"/>
  <c r="M21"/>
  <c r="M22"/>
  <c r="M23"/>
  <c r="M24"/>
  <c r="M26"/>
  <c r="M27"/>
  <c r="M29"/>
  <c r="M30"/>
  <c r="M31"/>
  <c r="K3"/>
  <c r="K5"/>
  <c r="K6"/>
  <c r="K10"/>
  <c r="K18"/>
  <c r="K25"/>
  <c r="K28"/>
  <c r="K4"/>
  <c r="K7"/>
  <c r="K8"/>
  <c r="K9"/>
  <c r="K11"/>
  <c r="K12"/>
  <c r="K13"/>
  <c r="K14"/>
  <c r="K15"/>
  <c r="K16"/>
  <c r="K17"/>
  <c r="K19"/>
  <c r="K20"/>
  <c r="K21"/>
  <c r="K22"/>
  <c r="K23"/>
  <c r="K24"/>
  <c r="K26"/>
  <c r="K27"/>
  <c r="K29"/>
  <c r="K30"/>
  <c r="K31"/>
  <c r="K2"/>
  <c r="L30" l="1"/>
  <c r="L31" l="1"/>
  <c r="L29"/>
  <c r="L27"/>
  <c r="L26"/>
  <c r="L24"/>
  <c r="L23"/>
  <c r="L22"/>
  <c r="L21"/>
  <c r="L20"/>
  <c r="L19"/>
  <c r="L17"/>
  <c r="L16"/>
  <c r="L15"/>
  <c r="L14"/>
  <c r="L13"/>
  <c r="L12"/>
  <c r="L11"/>
  <c r="L9"/>
  <c r="L8"/>
  <c r="L7"/>
  <c r="L4"/>
  <c r="L28"/>
  <c r="L25"/>
  <c r="L18"/>
  <c r="L10"/>
  <c r="L6"/>
  <c r="L5"/>
  <c r="L3"/>
  <c r="L2" l="1"/>
</calcChain>
</file>

<file path=xl/sharedStrings.xml><?xml version="1.0" encoding="utf-8"?>
<sst xmlns="http://schemas.openxmlformats.org/spreadsheetml/2006/main" count="54" uniqueCount="54">
  <si>
    <t>But à  atteindre</t>
  </si>
  <si>
    <t>Force</t>
  </si>
  <si>
    <t>Condition</t>
  </si>
  <si>
    <t>Intuition</t>
  </si>
  <si>
    <t>Cerveau</t>
  </si>
  <si>
    <t>Stats /40</t>
  </si>
  <si>
    <t>Evolution Niveaux</t>
  </si>
  <si>
    <t>Evolution  Stats/Niveau</t>
  </si>
  <si>
    <t>But Sem-1</t>
  </si>
  <si>
    <t>Valeur inférieure à 40 : "Compétences très faible"</t>
  </si>
  <si>
    <t>Un vrai Héro du dimanche! Il serait peut-être temps de renouveler votre abonnement en salle de sport et de faire un petit tour à la brocante</t>
  </si>
  <si>
    <t>Valeur de 40 à 45 : "Compétences faibles"</t>
  </si>
  <si>
    <t>C'est un peu mou tout ça! Encore un peu d'entrainement et tu pourras soulever ce trophée en bronze d'une seule main, avoue que sa donne envie non?</t>
  </si>
  <si>
    <t>Valeur de 45 à 50 : "Compétences normales"</t>
  </si>
  <si>
    <t>Valeur de 50 à 55 : "Bonnes compétences"</t>
  </si>
  <si>
    <t>Valeur supérieure à 55 : "Compétences excellentes"</t>
  </si>
  <si>
    <t>Une légende parmi les héros. Aimé par le peuple et redouté par les criminels, ton nom fait le tour du monde! Il me semble même avoir aperçu ta statue à Métropolis….</t>
  </si>
  <si>
    <t>Finies les petites missions ingrates, tu vas enfin pouvoir accomplir des missions dignes de ton nom. Aller, au boulot!</t>
  </si>
  <si>
    <t>Quelle allure! Tout le monde te regarde et te demande un autographe. Un vrai super-héro des temps modernes</t>
  </si>
  <si>
    <r>
      <t>Joueur</t>
    </r>
    <r>
      <rPr>
        <b/>
        <sz val="11"/>
        <color rgb="FFFF33CC"/>
        <rFont val="Calibri"/>
        <family val="2"/>
        <scheme val="minor"/>
      </rPr>
      <t xml:space="preserve"> (+ / - / ! Objectif atteint)</t>
    </r>
  </si>
  <si>
    <t>Amy6</t>
  </si>
  <si>
    <t xml:space="preserve">Niveau =       Mois 0 </t>
  </si>
  <si>
    <t>Niveau =   Mois+1</t>
  </si>
  <si>
    <t>tututdwal</t>
  </si>
  <si>
    <t>Noah2004</t>
  </si>
  <si>
    <t>capelat</t>
  </si>
  <si>
    <t>bizaréla</t>
  </si>
  <si>
    <t>Alianna</t>
  </si>
  <si>
    <t>Ilhy</t>
  </si>
  <si>
    <t>Brice19911</t>
  </si>
  <si>
    <t>kykoulol</t>
  </si>
  <si>
    <t>keltoum</t>
  </si>
  <si>
    <t>gaiztoen</t>
  </si>
  <si>
    <t>superinde</t>
  </si>
  <si>
    <t>BARCA</t>
  </si>
  <si>
    <t>louman</t>
  </si>
  <si>
    <t>Cisco</t>
  </si>
  <si>
    <t>TonySnipe35</t>
  </si>
  <si>
    <t>Missill</t>
  </si>
  <si>
    <t>scarlulu</t>
  </si>
  <si>
    <t>gogole6</t>
  </si>
  <si>
    <t>cece74140</t>
  </si>
  <si>
    <t>hopa</t>
  </si>
  <si>
    <t>youssef4</t>
  </si>
  <si>
    <t>Hoculus</t>
  </si>
  <si>
    <t>famille51300</t>
  </si>
  <si>
    <t>Magixbrice</t>
  </si>
  <si>
    <t>Ellina</t>
  </si>
  <si>
    <t>yoyocool11</t>
  </si>
  <si>
    <t>DrGreen</t>
  </si>
  <si>
    <t>xfollow</t>
  </si>
  <si>
    <t>Smartileretour</t>
  </si>
  <si>
    <t>Stats / Niveau Mois 0</t>
  </si>
  <si>
    <t>Stats / Niveau Mois+1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</si>
</sst>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C00FF"/>
      <name val="Calibri"/>
      <family val="2"/>
      <scheme val="minor"/>
    </font>
    <font>
      <b/>
      <sz val="11"/>
      <color rgb="FFFF99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33CC"/>
      <name val="Calibri"/>
      <family val="2"/>
      <scheme val="minor"/>
    </font>
    <font>
      <sz val="11"/>
      <color rgb="FF00660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FF33CC"/>
        <bgColor indexed="64"/>
      </patternFill>
    </fill>
    <fill>
      <patternFill patternType="gray0625"/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2" fontId="0" fillId="8" borderId="6" xfId="0" applyNumberForma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1" fillId="6" borderId="4" xfId="0" applyNumberFormat="1" applyFont="1" applyFill="1" applyBorder="1" applyAlignment="1">
      <alignment horizontal="center" vertical="center" wrapText="1"/>
    </xf>
    <xf numFmtId="2" fontId="1" fillId="6" borderId="7" xfId="0" applyNumberFormat="1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2" fontId="1" fillId="6" borderId="15" xfId="0" applyNumberFormat="1" applyFont="1" applyFill="1" applyBorder="1" applyAlignment="1">
      <alignment horizontal="center" vertical="center" wrapText="1"/>
    </xf>
    <xf numFmtId="2" fontId="1" fillId="6" borderId="10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5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2" fontId="7" fillId="3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70">
    <dxf>
      <font>
        <b/>
        <i val="0"/>
        <strike val="0"/>
        <color rgb="FFCC00FF"/>
      </font>
      <fill>
        <patternFill>
          <bgColor rgb="FFFFCCFF"/>
        </patternFill>
      </fill>
    </dxf>
    <dxf>
      <font>
        <b/>
        <i val="0"/>
        <strike val="0"/>
        <color rgb="FFFF9900"/>
      </font>
      <fill>
        <patternFill>
          <bgColor theme="9" tint="0.79998168889431442"/>
        </patternFill>
      </fill>
    </dxf>
    <dxf>
      <font>
        <b/>
        <i val="0"/>
        <color rgb="FF006600"/>
      </font>
      <fill>
        <patternFill>
          <bgColor rgb="FF99FFCC"/>
        </patternFill>
      </fill>
    </dxf>
    <dxf>
      <font>
        <b/>
        <i val="0"/>
        <color rgb="FFFFFF00"/>
      </font>
      <fill>
        <patternFill>
          <bgColor rgb="FF7030A0"/>
        </patternFill>
      </fill>
    </dxf>
    <dxf>
      <font>
        <b/>
        <i val="0"/>
        <strike val="0"/>
        <color theme="0"/>
      </font>
      <fill>
        <patternFill>
          <bgColor rgb="FFFF33CC"/>
        </patternFill>
      </fill>
    </dxf>
    <dxf>
      <font>
        <b/>
        <i val="0"/>
        <strike val="0"/>
        <color rgb="FFCC00FF"/>
      </font>
      <fill>
        <patternFill>
          <bgColor rgb="FFFFCCFF"/>
        </patternFill>
      </fill>
    </dxf>
    <dxf>
      <font>
        <b/>
        <i val="0"/>
        <strike val="0"/>
        <color rgb="FFFF9900"/>
      </font>
      <fill>
        <patternFill>
          <bgColor theme="9" tint="0.79998168889431442"/>
        </patternFill>
      </fill>
    </dxf>
    <dxf>
      <font>
        <b/>
        <i val="0"/>
        <color rgb="FF006600"/>
      </font>
      <fill>
        <patternFill>
          <bgColor rgb="FF99FFCC"/>
        </patternFill>
      </fill>
    </dxf>
    <dxf>
      <font>
        <b/>
        <i val="0"/>
        <color rgb="FFFFFF00"/>
      </font>
      <fill>
        <patternFill>
          <bgColor rgb="FF7030A0"/>
        </patternFill>
      </fill>
    </dxf>
    <dxf>
      <font>
        <b/>
        <i val="0"/>
        <strike val="0"/>
        <color theme="0"/>
      </font>
      <fill>
        <patternFill>
          <bgColor rgb="FFFF33CC"/>
        </patternFill>
      </fill>
    </dxf>
    <dxf>
      <font>
        <b/>
        <i val="0"/>
        <strike val="0"/>
        <color theme="0"/>
      </font>
      <fill>
        <patternFill>
          <bgColor rgb="FFFF00FF"/>
        </patternFill>
      </fill>
    </dxf>
    <dxf>
      <font>
        <b/>
        <i val="0"/>
        <strike val="0"/>
        <color rgb="FFFFFF00"/>
      </font>
      <fill>
        <patternFill>
          <bgColor rgb="FF7030A0"/>
        </patternFill>
      </fill>
    </dxf>
    <dxf>
      <font>
        <b/>
        <i val="0"/>
        <color rgb="FF006600"/>
      </font>
      <fill>
        <patternFill>
          <bgColor rgb="FF66FFCC"/>
        </patternFill>
      </fill>
    </dxf>
    <dxf>
      <font>
        <b/>
        <i val="0"/>
        <strike val="0"/>
        <color rgb="FFFF9900"/>
      </font>
      <fill>
        <patternFill>
          <bgColor theme="9" tint="0.79998168889431442"/>
        </patternFill>
      </fill>
    </dxf>
    <dxf>
      <font>
        <b/>
        <i val="0"/>
        <strike val="0"/>
        <color rgb="FFFF33CC"/>
      </font>
      <fill>
        <patternFill patternType="solid">
          <bgColor rgb="FFFFCCFF"/>
        </patternFill>
      </fill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CC00FF"/>
      </font>
      <fill>
        <patternFill>
          <bgColor rgb="FFFFCCFF"/>
        </patternFill>
      </fill>
    </dxf>
    <dxf>
      <font>
        <b/>
        <i val="0"/>
        <strike val="0"/>
        <color rgb="FFFF9900"/>
      </font>
      <fill>
        <patternFill>
          <bgColor theme="9" tint="0.79998168889431442"/>
        </patternFill>
      </fill>
    </dxf>
    <dxf>
      <font>
        <b/>
        <i val="0"/>
        <color rgb="FF006600"/>
      </font>
      <fill>
        <patternFill>
          <bgColor rgb="FF99FFCC"/>
        </patternFill>
      </fill>
    </dxf>
    <dxf>
      <font>
        <b/>
        <i val="0"/>
        <color rgb="FFFFFF00"/>
      </font>
      <fill>
        <patternFill>
          <bgColor rgb="FF7030A0"/>
        </patternFill>
      </fill>
    </dxf>
    <dxf>
      <font>
        <b/>
        <i val="0"/>
        <strike val="0"/>
        <color theme="0"/>
      </font>
      <fill>
        <patternFill>
          <bgColor rgb="FFFF33CC"/>
        </patternFill>
      </fill>
    </dxf>
    <dxf>
      <font>
        <b/>
        <i val="0"/>
        <color rgb="FF006600"/>
      </font>
      <fill>
        <patternFill>
          <bgColor rgb="FF99FFCC"/>
        </patternFill>
      </fill>
    </dxf>
    <dxf>
      <font>
        <b/>
        <i val="0"/>
        <strike val="0"/>
        <color theme="0"/>
      </font>
      <fill>
        <patternFill>
          <bgColor rgb="FFFF00FF"/>
        </patternFill>
      </fill>
    </dxf>
    <dxf>
      <font>
        <b/>
        <i val="0"/>
        <strike val="0"/>
        <color rgb="FFFFFF00"/>
      </font>
      <fill>
        <patternFill>
          <bgColor rgb="FF7030A0"/>
        </patternFill>
      </fill>
    </dxf>
    <dxf>
      <font>
        <b/>
        <i val="0"/>
        <strike val="0"/>
        <color rgb="FFFF9900"/>
      </font>
      <fill>
        <patternFill>
          <bgColor theme="9" tint="0.79998168889431442"/>
        </patternFill>
      </fill>
    </dxf>
    <dxf>
      <font>
        <b/>
        <i val="0"/>
        <strike val="0"/>
        <color rgb="FFFF33CC"/>
      </font>
      <fill>
        <patternFill patternType="solid">
          <bgColor rgb="FFFFCCFF"/>
        </patternFill>
      </fill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CC00FF"/>
      </font>
      <fill>
        <patternFill>
          <bgColor rgb="FFFFCCFF"/>
        </patternFill>
      </fill>
    </dxf>
    <dxf>
      <font>
        <b/>
        <i val="0"/>
        <strike val="0"/>
        <color rgb="FFFF9900"/>
      </font>
      <fill>
        <patternFill>
          <bgColor theme="9" tint="0.79998168889431442"/>
        </patternFill>
      </fill>
    </dxf>
    <dxf>
      <font>
        <b/>
        <i val="0"/>
        <color rgb="FF006600"/>
      </font>
      <fill>
        <patternFill>
          <bgColor rgb="FF99FFCC"/>
        </patternFill>
      </fill>
    </dxf>
    <dxf>
      <font>
        <b/>
        <i val="0"/>
        <color rgb="FFFFFF00"/>
      </font>
      <fill>
        <patternFill>
          <bgColor rgb="FF7030A0"/>
        </patternFill>
      </fill>
    </dxf>
    <dxf>
      <font>
        <b/>
        <i val="0"/>
        <strike val="0"/>
        <color theme="0"/>
      </font>
      <fill>
        <patternFill>
          <bgColor rgb="FFFF33CC"/>
        </patternFill>
      </fill>
    </dxf>
    <dxf>
      <font>
        <b/>
        <i val="0"/>
        <strike val="0"/>
        <color theme="0"/>
      </font>
      <fill>
        <patternFill>
          <bgColor rgb="FFFF00FF"/>
        </patternFill>
      </fill>
    </dxf>
    <dxf>
      <font>
        <b/>
        <i val="0"/>
        <strike val="0"/>
        <color rgb="FFFFFF00"/>
      </font>
      <fill>
        <patternFill>
          <bgColor rgb="FF7030A0"/>
        </patternFill>
      </fill>
    </dxf>
    <dxf>
      <font>
        <b/>
        <i val="0"/>
        <color rgb="FF006600"/>
      </font>
      <fill>
        <patternFill>
          <bgColor rgb="FF66FFCC"/>
        </patternFill>
      </fill>
    </dxf>
    <dxf>
      <font>
        <b/>
        <i val="0"/>
        <strike val="0"/>
        <color rgb="FFFF9900"/>
      </font>
      <fill>
        <patternFill>
          <bgColor theme="9" tint="0.79998168889431442"/>
        </patternFill>
      </fill>
    </dxf>
    <dxf>
      <font>
        <b/>
        <i val="0"/>
        <strike val="0"/>
        <color rgb="FFFF33CC"/>
      </font>
      <fill>
        <patternFill patternType="solid">
          <bgColor rgb="FFFFCCFF"/>
        </patternFill>
      </fill>
    </dxf>
    <dxf>
      <font>
        <b/>
        <i val="0"/>
        <color rgb="FF006600"/>
      </font>
      <fill>
        <patternFill>
          <bgColor rgb="FF66FFCC"/>
        </patternFill>
      </fill>
    </dxf>
    <dxf>
      <font>
        <b/>
        <i val="0"/>
        <strike val="0"/>
        <color rgb="FFFF9900"/>
      </font>
      <fill>
        <patternFill>
          <bgColor theme="9" tint="0.79998168889431442"/>
        </patternFill>
      </fill>
    </dxf>
    <dxf>
      <font>
        <b/>
        <i val="0"/>
        <strike val="0"/>
        <color rgb="FFFF33CC"/>
      </font>
      <fill>
        <patternFill patternType="solid">
          <bgColor rgb="FFFFCCFF"/>
        </patternFill>
      </fill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CC00FF"/>
      </font>
      <fill>
        <patternFill>
          <bgColor rgb="FFFFCCFF"/>
        </patternFill>
      </fill>
    </dxf>
    <dxf>
      <font>
        <b/>
        <i val="0"/>
        <strike val="0"/>
        <color rgb="FFFF9900"/>
      </font>
      <fill>
        <patternFill>
          <bgColor theme="9" tint="0.79998168889431442"/>
        </patternFill>
      </fill>
    </dxf>
    <dxf>
      <font>
        <b/>
        <i val="0"/>
        <color rgb="FF006600"/>
      </font>
      <fill>
        <patternFill>
          <bgColor rgb="FF99FFCC"/>
        </patternFill>
      </fill>
    </dxf>
    <dxf>
      <font>
        <b/>
        <i val="0"/>
        <color rgb="FFFFFF00"/>
      </font>
      <fill>
        <patternFill>
          <bgColor rgb="FF7030A0"/>
        </patternFill>
      </fill>
    </dxf>
    <dxf>
      <font>
        <b/>
        <i val="0"/>
        <strike val="0"/>
        <color theme="0"/>
      </font>
      <fill>
        <patternFill>
          <bgColor rgb="FFFF33CC"/>
        </patternFill>
      </fill>
    </dxf>
    <dxf>
      <font>
        <b/>
        <i val="0"/>
        <strike val="0"/>
        <color rgb="FFFF9900"/>
      </font>
      <fill>
        <patternFill>
          <bgColor rgb="FFFFCC99"/>
        </patternFill>
      </fill>
    </dxf>
    <dxf>
      <font>
        <b/>
        <i val="0"/>
        <strike val="0"/>
        <color rgb="FFFF33CC"/>
      </font>
      <fill>
        <patternFill patternType="solid">
          <bgColor rgb="FFFFCCFF"/>
        </patternFill>
      </fill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CC00FF"/>
      </font>
      <fill>
        <patternFill>
          <bgColor rgb="FFFFCCFF"/>
        </patternFill>
      </fill>
    </dxf>
    <dxf>
      <font>
        <b/>
        <i val="0"/>
        <strike val="0"/>
        <color rgb="FFFF9900"/>
      </font>
      <fill>
        <patternFill>
          <bgColor theme="9" tint="0.79998168889431442"/>
        </patternFill>
      </fill>
    </dxf>
    <dxf>
      <font>
        <b/>
        <i val="0"/>
        <color rgb="FF006600"/>
      </font>
      <fill>
        <patternFill>
          <bgColor rgb="FF99FFCC"/>
        </patternFill>
      </fill>
    </dxf>
    <dxf>
      <font>
        <b/>
        <i val="0"/>
        <color rgb="FFFFFF00"/>
      </font>
      <fill>
        <patternFill>
          <bgColor rgb="FF7030A0"/>
        </patternFill>
      </fill>
    </dxf>
    <dxf>
      <font>
        <b/>
        <i val="0"/>
        <strike val="0"/>
        <color theme="0"/>
      </font>
      <fill>
        <patternFill>
          <bgColor rgb="FFFF33CC"/>
        </patternFill>
      </fill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CC00FF"/>
      </font>
      <fill>
        <patternFill>
          <bgColor rgb="FFFFCCFF"/>
        </patternFill>
      </fill>
    </dxf>
    <dxf>
      <font>
        <b/>
        <i val="0"/>
        <strike val="0"/>
        <color rgb="FFFF9900"/>
      </font>
      <fill>
        <patternFill>
          <bgColor theme="9" tint="0.79998168889431442"/>
        </patternFill>
      </fill>
    </dxf>
    <dxf>
      <font>
        <b/>
        <i val="0"/>
        <color rgb="FF006600"/>
      </font>
      <fill>
        <patternFill>
          <bgColor rgb="FF99FFCC"/>
        </patternFill>
      </fill>
    </dxf>
    <dxf>
      <font>
        <b/>
        <i val="0"/>
        <color rgb="FFFFFF00"/>
      </font>
      <fill>
        <patternFill>
          <bgColor rgb="FF7030A0"/>
        </patternFill>
      </fill>
    </dxf>
    <dxf>
      <font>
        <b/>
        <i val="0"/>
        <strike val="0"/>
        <color theme="0"/>
      </font>
      <fill>
        <patternFill>
          <bgColor rgb="FFFF33CC"/>
        </patternFill>
      </fill>
    </dxf>
  </dxfs>
  <tableStyles count="0" defaultTableStyle="TableStyleMedium2" defaultPivotStyle="PivotStyleLight16"/>
  <colors>
    <mruColors>
      <color rgb="FF99FFCC"/>
      <color rgb="FFFF00FF"/>
      <color rgb="FF006600"/>
      <color rgb="FF66FFCC"/>
      <color rgb="FFFFCC99"/>
      <color rgb="FFFF9900"/>
      <color rgb="FFFFCCFF"/>
      <color rgb="FFFF33CC"/>
      <color rgb="FFCC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zoomScaleNormal="100" workbookViewId="0">
      <selection activeCell="L3" sqref="L3"/>
    </sheetView>
  </sheetViews>
  <sheetFormatPr baseColWidth="10" defaultRowHeight="15"/>
  <cols>
    <col min="1" max="1" width="18" style="1" customWidth="1"/>
    <col min="2" max="4" width="9.7109375" customWidth="1"/>
    <col min="5" max="5" width="5.5703125" customWidth="1"/>
    <col min="6" max="6" width="9.42578125" customWidth="1"/>
    <col min="7" max="7" width="8" customWidth="1"/>
    <col min="8" max="8" width="8.42578125" customWidth="1"/>
    <col min="9" max="11" width="8.28515625" customWidth="1"/>
    <col min="12" max="12" width="9.140625" customWidth="1"/>
    <col min="13" max="13" width="12.140625" customWidth="1"/>
    <col min="14" max="14" width="9.7109375" customWidth="1"/>
  </cols>
  <sheetData>
    <row r="1" spans="1:14" s="2" customFormat="1" ht="30" customHeight="1" thickBot="1">
      <c r="A1" s="7" t="s">
        <v>19</v>
      </c>
      <c r="B1" s="7" t="s">
        <v>21</v>
      </c>
      <c r="C1" s="7" t="s">
        <v>22</v>
      </c>
      <c r="D1" s="7" t="s">
        <v>0</v>
      </c>
      <c r="E1" s="7" t="s">
        <v>1</v>
      </c>
      <c r="F1" s="7" t="s">
        <v>2</v>
      </c>
      <c r="G1" s="7" t="s">
        <v>4</v>
      </c>
      <c r="H1" s="7" t="s">
        <v>3</v>
      </c>
      <c r="I1" s="12" t="s">
        <v>52</v>
      </c>
      <c r="J1" s="23" t="s">
        <v>53</v>
      </c>
      <c r="K1" s="24" t="s">
        <v>5</v>
      </c>
      <c r="L1" s="7" t="s">
        <v>6</v>
      </c>
      <c r="M1" s="7" t="s">
        <v>7</v>
      </c>
      <c r="N1" s="7" t="s">
        <v>8</v>
      </c>
    </row>
    <row r="2" spans="1:14" ht="15" customHeight="1">
      <c r="A2" s="27" t="s">
        <v>20</v>
      </c>
      <c r="B2" s="3">
        <v>258</v>
      </c>
      <c r="C2" s="3">
        <v>258</v>
      </c>
      <c r="D2" s="9"/>
      <c r="E2" s="3">
        <v>3246</v>
      </c>
      <c r="F2" s="3">
        <v>3078</v>
      </c>
      <c r="G2" s="3">
        <v>3180</v>
      </c>
      <c r="H2" s="3">
        <v>4112</v>
      </c>
      <c r="I2" s="16"/>
      <c r="J2" s="16">
        <f>ROUND(((E2+F2+G2+H2)/C2),2)</f>
        <v>52.78</v>
      </c>
      <c r="K2" s="26">
        <f>(E2+F2+G2+H2)/40</f>
        <v>340.4</v>
      </c>
      <c r="L2" s="3">
        <f>C2 - B2</f>
        <v>0</v>
      </c>
      <c r="M2" s="32" t="str">
        <f>IF(J2=I2,"↔",IF(J2&gt;I2,"↗",IF(J2&lt;I2,"↘")))</f>
        <v>↗</v>
      </c>
      <c r="N2" s="17"/>
    </row>
    <row r="3" spans="1:14" ht="15" customHeight="1">
      <c r="A3" s="28" t="s">
        <v>23</v>
      </c>
      <c r="B3" s="4">
        <v>244</v>
      </c>
      <c r="C3" s="4">
        <v>244</v>
      </c>
      <c r="D3" s="10"/>
      <c r="E3" s="4">
        <v>2432</v>
      </c>
      <c r="F3" s="4">
        <v>2270</v>
      </c>
      <c r="G3" s="4">
        <v>3275</v>
      </c>
      <c r="H3" s="4">
        <v>3055</v>
      </c>
      <c r="I3" s="16"/>
      <c r="J3" s="16">
        <f>ROUND(((E3+F3+G3+H3)/C3),2)</f>
        <v>45.21</v>
      </c>
      <c r="K3" s="8">
        <f>(E3+F3+G3+H3)/40</f>
        <v>275.8</v>
      </c>
      <c r="L3" s="4">
        <f>C3-B3</f>
        <v>0</v>
      </c>
      <c r="M3" s="22" t="str">
        <f>IF(J3=I3,"↔",IF(J3&gt;I3,"↗",IF(J3&lt;I3,"↘")))</f>
        <v>↗</v>
      </c>
      <c r="N3" s="18"/>
    </row>
    <row r="4" spans="1:14" ht="15" customHeight="1">
      <c r="A4" s="28" t="s">
        <v>29</v>
      </c>
      <c r="B4" s="4">
        <v>227</v>
      </c>
      <c r="C4" s="4">
        <v>227</v>
      </c>
      <c r="D4" s="10"/>
      <c r="E4" s="4">
        <v>2775</v>
      </c>
      <c r="F4" s="4">
        <v>2738</v>
      </c>
      <c r="G4" s="4">
        <v>2841</v>
      </c>
      <c r="H4" s="4">
        <v>2844</v>
      </c>
      <c r="I4" s="16"/>
      <c r="J4" s="16">
        <f>ROUND(((E4+F4+G4+H4)/C4),2)</f>
        <v>49.33</v>
      </c>
      <c r="K4" s="8">
        <f>(E4+F4+G4+H4)/40</f>
        <v>279.95</v>
      </c>
      <c r="L4" s="4">
        <f>C4-B4</f>
        <v>0</v>
      </c>
      <c r="M4" s="33" t="str">
        <f>IF(J4=I4,"↔",IF(J4&gt;I4,"↗",IF(J4&lt;I4,"↘")))</f>
        <v>↗</v>
      </c>
      <c r="N4" s="18"/>
    </row>
    <row r="5" spans="1:14" ht="15" customHeight="1">
      <c r="A5" s="28" t="s">
        <v>24</v>
      </c>
      <c r="B5" s="4">
        <v>192</v>
      </c>
      <c r="C5" s="4">
        <v>192</v>
      </c>
      <c r="D5" s="10"/>
      <c r="E5" s="4">
        <v>1888</v>
      </c>
      <c r="F5" s="4">
        <v>2462</v>
      </c>
      <c r="G5" s="4">
        <v>2527</v>
      </c>
      <c r="H5" s="4">
        <v>2420</v>
      </c>
      <c r="I5" s="16"/>
      <c r="J5" s="16">
        <f>ROUND(((E5+F5+G5+H5)/C5),2)</f>
        <v>48.42</v>
      </c>
      <c r="K5" s="8">
        <f>(E5+F5+G5+H5)/40</f>
        <v>232.42500000000001</v>
      </c>
      <c r="L5" s="4">
        <f>C5-B5</f>
        <v>0</v>
      </c>
      <c r="M5" s="33" t="str">
        <f>IF(J5=I5,"↔",IF(J5&gt;I5,"↗",IF(J5&lt;I5,"↘")))</f>
        <v>↗</v>
      </c>
      <c r="N5" s="18"/>
    </row>
    <row r="6" spans="1:14" ht="15" customHeight="1">
      <c r="A6" s="28" t="s">
        <v>25</v>
      </c>
      <c r="B6" s="4">
        <v>192</v>
      </c>
      <c r="C6" s="4">
        <v>192</v>
      </c>
      <c r="D6" s="10"/>
      <c r="E6" s="4">
        <v>2351</v>
      </c>
      <c r="F6" s="4">
        <v>2494</v>
      </c>
      <c r="G6" s="4">
        <v>2750</v>
      </c>
      <c r="H6" s="4">
        <v>2232</v>
      </c>
      <c r="I6" s="16"/>
      <c r="J6" s="16">
        <f>ROUND(((E6+F6+G6+H6)/C6),2)</f>
        <v>51.18</v>
      </c>
      <c r="K6" s="8">
        <f>(E6+F6+G6+H6)/40</f>
        <v>245.67500000000001</v>
      </c>
      <c r="L6" s="4">
        <f>C6-B6</f>
        <v>0</v>
      </c>
      <c r="M6" s="33" t="str">
        <f>IF(J6=I6,"↔",IF(J6&gt;I6,"↗",IF(J6&lt;I6,"↘")))</f>
        <v>↗</v>
      </c>
      <c r="N6" s="18"/>
    </row>
    <row r="7" spans="1:14" ht="15" customHeight="1">
      <c r="A7" s="28" t="s">
        <v>30</v>
      </c>
      <c r="B7" s="4">
        <v>189</v>
      </c>
      <c r="C7" s="4">
        <v>189</v>
      </c>
      <c r="D7" s="10"/>
      <c r="E7" s="4">
        <v>2238</v>
      </c>
      <c r="F7" s="4">
        <v>2237</v>
      </c>
      <c r="G7" s="4">
        <v>2175</v>
      </c>
      <c r="H7" s="4">
        <v>2200</v>
      </c>
      <c r="I7" s="16"/>
      <c r="J7" s="16">
        <f>ROUND(((E7+F7+G7+H7)/C7),2)</f>
        <v>46.83</v>
      </c>
      <c r="K7" s="8">
        <f>(E7+F7+G7+H7)/40</f>
        <v>221.25</v>
      </c>
      <c r="L7" s="4">
        <f>C7-B7</f>
        <v>0</v>
      </c>
      <c r="M7" s="33" t="str">
        <f>IF(J7=I7,"↔",IF(J7&gt;I7,"↗",IF(J7&lt;I7,"↘")))</f>
        <v>↗</v>
      </c>
      <c r="N7" s="18"/>
    </row>
    <row r="8" spans="1:14" ht="15" customHeight="1">
      <c r="A8" s="28" t="s">
        <v>31</v>
      </c>
      <c r="B8" s="4">
        <v>188</v>
      </c>
      <c r="C8" s="4">
        <v>188</v>
      </c>
      <c r="D8" s="10"/>
      <c r="E8" s="4">
        <v>2322</v>
      </c>
      <c r="F8" s="4">
        <v>2520</v>
      </c>
      <c r="G8" s="4">
        <v>2255</v>
      </c>
      <c r="H8" s="4">
        <v>2542</v>
      </c>
      <c r="I8" s="16"/>
      <c r="J8" s="16">
        <f>ROUND(((E8+F8+G8+H8)/C8),2)</f>
        <v>51.27</v>
      </c>
      <c r="K8" s="8">
        <f>(E8+F8+G8+H8)/40</f>
        <v>240.97499999999999</v>
      </c>
      <c r="L8" s="4">
        <f>C8-B8</f>
        <v>0</v>
      </c>
      <c r="M8" s="33" t="str">
        <f>IF(J8=I8,"↔",IF(J8&gt;I8,"↗",IF(J8&lt;I8,"↘")))</f>
        <v>↗</v>
      </c>
      <c r="N8" s="18"/>
    </row>
    <row r="9" spans="1:14" ht="15" customHeight="1">
      <c r="A9" s="28" t="s">
        <v>32</v>
      </c>
      <c r="B9" s="4">
        <v>187</v>
      </c>
      <c r="C9" s="4">
        <v>187</v>
      </c>
      <c r="D9" s="10"/>
      <c r="E9" s="4">
        <v>2151</v>
      </c>
      <c r="F9" s="4">
        <v>2495</v>
      </c>
      <c r="G9" s="4">
        <v>2430</v>
      </c>
      <c r="H9" s="4">
        <v>2590</v>
      </c>
      <c r="I9" s="16"/>
      <c r="J9" s="16">
        <f>ROUND(((E9+F9+G9+H9)/C9),2)</f>
        <v>51.69</v>
      </c>
      <c r="K9" s="8">
        <f>(E9+F9+G9+H9)/40</f>
        <v>241.65</v>
      </c>
      <c r="L9" s="4">
        <f>C9-B9</f>
        <v>0</v>
      </c>
      <c r="M9" s="33" t="str">
        <f>IF(J9=I9,"↔",IF(J9&gt;I9,"↗",IF(J9&lt;I9,"↘")))</f>
        <v>↗</v>
      </c>
      <c r="N9" s="18"/>
    </row>
    <row r="10" spans="1:14" ht="15" customHeight="1">
      <c r="A10" s="28" t="s">
        <v>26</v>
      </c>
      <c r="B10" s="4">
        <v>184</v>
      </c>
      <c r="C10" s="4">
        <v>184</v>
      </c>
      <c r="D10" s="10"/>
      <c r="E10" s="4">
        <v>2123</v>
      </c>
      <c r="F10" s="4">
        <v>2628</v>
      </c>
      <c r="G10" s="4">
        <v>2348</v>
      </c>
      <c r="H10" s="4">
        <v>2200</v>
      </c>
      <c r="I10" s="16"/>
      <c r="J10" s="16">
        <f>ROUND(((E10+F10+G10+H10)/C10),2)</f>
        <v>50.54</v>
      </c>
      <c r="K10" s="8">
        <f>(E10+F10+G10+H10)/40</f>
        <v>232.47499999999999</v>
      </c>
      <c r="L10" s="4">
        <f>C10-B10</f>
        <v>0</v>
      </c>
      <c r="M10" s="33" t="str">
        <f>IF(J10=I10,"↔",IF(J10&gt;I10,"↗",IF(J10&lt;I10,"↘")))</f>
        <v>↗</v>
      </c>
      <c r="N10" s="18"/>
    </row>
    <row r="11" spans="1:14" ht="15" customHeight="1">
      <c r="A11" s="28" t="s">
        <v>33</v>
      </c>
      <c r="B11" s="4">
        <v>182</v>
      </c>
      <c r="C11" s="4">
        <v>182</v>
      </c>
      <c r="D11" s="10"/>
      <c r="E11" s="4">
        <v>2238</v>
      </c>
      <c r="F11" s="4">
        <v>3386</v>
      </c>
      <c r="G11" s="4">
        <v>2119</v>
      </c>
      <c r="H11" s="4">
        <v>2598</v>
      </c>
      <c r="I11" s="16"/>
      <c r="J11" s="16">
        <f>ROUND(((E11+F11+G11+H11)/C11),2)</f>
        <v>56.82</v>
      </c>
      <c r="K11" s="8">
        <f>(E11+F11+G11+H11)/40</f>
        <v>258.52499999999998</v>
      </c>
      <c r="L11" s="4">
        <f>C11-B11</f>
        <v>0</v>
      </c>
      <c r="M11" s="33" t="str">
        <f>IF(J11=I11,"↔",IF(J11&gt;I11,"↗",IF(J11&lt;I11,"↘")))</f>
        <v>↗</v>
      </c>
      <c r="N11" s="18"/>
    </row>
    <row r="12" spans="1:14" ht="15" customHeight="1">
      <c r="A12" s="28" t="s">
        <v>34</v>
      </c>
      <c r="B12" s="4">
        <v>168</v>
      </c>
      <c r="C12" s="4">
        <v>168</v>
      </c>
      <c r="D12" s="10"/>
      <c r="E12" s="4">
        <v>2631</v>
      </c>
      <c r="F12" s="4">
        <v>2378</v>
      </c>
      <c r="G12" s="4">
        <v>2538</v>
      </c>
      <c r="H12" s="4">
        <v>2418</v>
      </c>
      <c r="I12" s="16"/>
      <c r="J12" s="16">
        <f>ROUND(((E12+F12+G12+H12)/C12),2)</f>
        <v>59.32</v>
      </c>
      <c r="K12" s="8">
        <f>(E12+F12+G12+H12)/40</f>
        <v>249.125</v>
      </c>
      <c r="L12" s="4">
        <f>C12-B12</f>
        <v>0</v>
      </c>
      <c r="M12" s="33" t="str">
        <f>IF(J12=I12,"↔",IF(J12&gt;I12,"↗",IF(J12&lt;I12,"↘")))</f>
        <v>↗</v>
      </c>
      <c r="N12" s="18"/>
    </row>
    <row r="13" spans="1:14" ht="15" customHeight="1">
      <c r="A13" s="28" t="s">
        <v>35</v>
      </c>
      <c r="B13" s="4">
        <v>167</v>
      </c>
      <c r="C13" s="4">
        <v>167</v>
      </c>
      <c r="D13" s="15"/>
      <c r="E13" s="4">
        <v>2059</v>
      </c>
      <c r="F13" s="4">
        <v>2261</v>
      </c>
      <c r="G13" s="4">
        <v>2243</v>
      </c>
      <c r="H13" s="4">
        <v>2565</v>
      </c>
      <c r="I13" s="16"/>
      <c r="J13" s="16">
        <f>ROUND(((E13+F13+G13+H13)/C13),2)</f>
        <v>54.66</v>
      </c>
      <c r="K13" s="8">
        <f>(E13+F13+G13+H13)/40</f>
        <v>228.2</v>
      </c>
      <c r="L13" s="4">
        <f>C13-B13</f>
        <v>0</v>
      </c>
      <c r="M13" s="33" t="str">
        <f>IF(J13=I13,"↔",IF(J13&gt;I13,"↗",IF(J13&lt;I13,"↘")))</f>
        <v>↗</v>
      </c>
      <c r="N13" s="19"/>
    </row>
    <row r="14" spans="1:14" ht="15" customHeight="1">
      <c r="A14" s="28" t="s">
        <v>36</v>
      </c>
      <c r="B14" s="4">
        <v>165</v>
      </c>
      <c r="C14" s="4">
        <v>165</v>
      </c>
      <c r="D14" s="10"/>
      <c r="E14" s="4">
        <v>1928</v>
      </c>
      <c r="F14" s="4">
        <v>1812</v>
      </c>
      <c r="G14" s="4">
        <v>1867</v>
      </c>
      <c r="H14" s="4">
        <v>2102</v>
      </c>
      <c r="I14" s="16"/>
      <c r="J14" s="16">
        <f>ROUND(((E14+F14+G14+H14)/C14),2)</f>
        <v>46.72</v>
      </c>
      <c r="K14" s="8">
        <f>(E14+F14+G14+H14)/40</f>
        <v>192.72499999999999</v>
      </c>
      <c r="L14" s="4">
        <f>C14-B14</f>
        <v>0</v>
      </c>
      <c r="M14" s="33" t="str">
        <f>IF(J14=I14,"↔",IF(J14&gt;I14,"↗",IF(J14&lt;I14,"↘")))</f>
        <v>↗</v>
      </c>
      <c r="N14" s="19"/>
    </row>
    <row r="15" spans="1:14" ht="15" customHeight="1">
      <c r="A15" s="28" t="s">
        <v>37</v>
      </c>
      <c r="B15" s="4">
        <v>162</v>
      </c>
      <c r="C15" s="4">
        <v>162</v>
      </c>
      <c r="D15" s="10"/>
      <c r="E15" s="4">
        <v>1519</v>
      </c>
      <c r="F15" s="4">
        <v>1908</v>
      </c>
      <c r="G15" s="4">
        <v>1955</v>
      </c>
      <c r="H15" s="4">
        <v>2604</v>
      </c>
      <c r="I15" s="16"/>
      <c r="J15" s="16">
        <f>ROUND(((E15+F15+G15+H15)/C15),2)</f>
        <v>49.3</v>
      </c>
      <c r="K15" s="8">
        <f>(E15+F15+G15+H15)/40</f>
        <v>199.65</v>
      </c>
      <c r="L15" s="4">
        <f>C15-B15</f>
        <v>0</v>
      </c>
      <c r="M15" s="33" t="str">
        <f>IF(J15=I15,"↔",IF(J15&gt;I15,"↗",IF(J15&lt;I15,"↘")))</f>
        <v>↗</v>
      </c>
      <c r="N15" s="18"/>
    </row>
    <row r="16" spans="1:14" ht="15" customHeight="1">
      <c r="A16" s="28" t="s">
        <v>38</v>
      </c>
      <c r="B16" s="4">
        <v>156</v>
      </c>
      <c r="C16" s="4">
        <v>156</v>
      </c>
      <c r="D16" s="10"/>
      <c r="E16" s="4">
        <v>2487</v>
      </c>
      <c r="F16" s="4">
        <v>2276</v>
      </c>
      <c r="G16" s="4">
        <v>2304</v>
      </c>
      <c r="H16" s="4">
        <v>2222</v>
      </c>
      <c r="I16" s="16"/>
      <c r="J16" s="16">
        <f>ROUND(((E16+F16+G16+H16)/C16),2)</f>
        <v>59.54</v>
      </c>
      <c r="K16" s="8">
        <f>(E16+F16+G16+H16)/40</f>
        <v>232.22499999999999</v>
      </c>
      <c r="L16" s="4">
        <f>C16-B16</f>
        <v>0</v>
      </c>
      <c r="M16" s="33" t="str">
        <f>IF(J16=I16,"↔",IF(J16&gt;I16,"↗",IF(J16&lt;I16,"↘")))</f>
        <v>↗</v>
      </c>
      <c r="N16" s="18"/>
    </row>
    <row r="17" spans="1:14" ht="15" customHeight="1">
      <c r="A17" s="28" t="s">
        <v>39</v>
      </c>
      <c r="B17" s="4">
        <v>154</v>
      </c>
      <c r="C17" s="4">
        <v>154</v>
      </c>
      <c r="D17" s="10"/>
      <c r="E17" s="4">
        <v>1766</v>
      </c>
      <c r="F17" s="4">
        <v>2019</v>
      </c>
      <c r="G17" s="4">
        <v>2008</v>
      </c>
      <c r="H17" s="4">
        <v>2277</v>
      </c>
      <c r="I17" s="16"/>
      <c r="J17" s="16">
        <f>ROUND(((E17+F17+G17+H17)/C17),2)</f>
        <v>52.4</v>
      </c>
      <c r="K17" s="8">
        <f>(E17+F17+G17+H17)/40</f>
        <v>201.75</v>
      </c>
      <c r="L17" s="4">
        <f>C17-B17</f>
        <v>0</v>
      </c>
      <c r="M17" s="33" t="str">
        <f>IF(J17=I17,"↔",IF(J17&gt;I17,"↗",IF(J17&lt;I17,"↘")))</f>
        <v>↗</v>
      </c>
      <c r="N17" s="18"/>
    </row>
    <row r="18" spans="1:14" ht="15" customHeight="1">
      <c r="A18" s="28" t="s">
        <v>27</v>
      </c>
      <c r="B18" s="4">
        <v>153</v>
      </c>
      <c r="C18" s="4">
        <v>153</v>
      </c>
      <c r="D18" s="10"/>
      <c r="E18" s="4">
        <v>2285</v>
      </c>
      <c r="F18" s="4">
        <v>2167</v>
      </c>
      <c r="G18" s="4">
        <v>2062</v>
      </c>
      <c r="H18" s="4">
        <v>2380</v>
      </c>
      <c r="I18" s="16"/>
      <c r="J18" s="16">
        <f>ROUND(((E18+F18+G18+H18)/C18),2)</f>
        <v>58.13</v>
      </c>
      <c r="K18" s="8">
        <f>(E18+F18+G18+H18)/40</f>
        <v>222.35</v>
      </c>
      <c r="L18" s="4">
        <f>C18-B18</f>
        <v>0</v>
      </c>
      <c r="M18" s="33" t="str">
        <f>IF(J18=I18,"↔",IF(J18&gt;I18,"↗",IF(J18&lt;I18,"↘")))</f>
        <v>↗</v>
      </c>
      <c r="N18" s="18"/>
    </row>
    <row r="19" spans="1:14" ht="15" customHeight="1">
      <c r="A19" s="28" t="s">
        <v>40</v>
      </c>
      <c r="B19" s="4">
        <v>147</v>
      </c>
      <c r="C19" s="4">
        <v>147</v>
      </c>
      <c r="D19" s="10"/>
      <c r="E19" s="4">
        <v>1319</v>
      </c>
      <c r="F19" s="4">
        <v>1504</v>
      </c>
      <c r="G19" s="4">
        <v>1416</v>
      </c>
      <c r="H19" s="4">
        <v>1602</v>
      </c>
      <c r="I19" s="16"/>
      <c r="J19" s="16">
        <f>ROUND(((E19+F19+G19+H19)/C19),2)</f>
        <v>39.729999999999997</v>
      </c>
      <c r="K19" s="8">
        <f>(E19+F19+G19+H19)/40</f>
        <v>146.02500000000001</v>
      </c>
      <c r="L19" s="4">
        <f>C19-B19</f>
        <v>0</v>
      </c>
      <c r="M19" s="33" t="str">
        <f>IF(J19=I19,"↔",IF(J19&gt;I19,"↗",IF(J19&lt;I19,"↘")))</f>
        <v>↗</v>
      </c>
      <c r="N19" s="19"/>
    </row>
    <row r="20" spans="1:14" ht="15" customHeight="1">
      <c r="A20" s="28" t="s">
        <v>41</v>
      </c>
      <c r="B20" s="4">
        <v>145</v>
      </c>
      <c r="C20" s="4">
        <v>145</v>
      </c>
      <c r="D20" s="10"/>
      <c r="E20" s="4">
        <v>2070</v>
      </c>
      <c r="F20" s="4">
        <v>1282</v>
      </c>
      <c r="G20" s="4">
        <v>1326</v>
      </c>
      <c r="H20" s="4">
        <v>1993</v>
      </c>
      <c r="I20" s="16"/>
      <c r="J20" s="16">
        <f>ROUND(((E20+F20+G20+H20)/C20),2)</f>
        <v>46.01</v>
      </c>
      <c r="K20" s="8">
        <f>(E20+F20+G20+H20)/40</f>
        <v>166.77500000000001</v>
      </c>
      <c r="L20" s="4">
        <f>C20-B20</f>
        <v>0</v>
      </c>
      <c r="M20" s="33" t="str">
        <f>IF(J20=I20,"↔",IF(J20&gt;I20,"↗",IF(J20&lt;I20,"↘")))</f>
        <v>↗</v>
      </c>
      <c r="N20" s="18"/>
    </row>
    <row r="21" spans="1:14" ht="15" customHeight="1">
      <c r="A21" s="28" t="s">
        <v>42</v>
      </c>
      <c r="B21" s="4">
        <v>144</v>
      </c>
      <c r="C21" s="4">
        <v>144</v>
      </c>
      <c r="D21" s="10"/>
      <c r="E21" s="4">
        <v>1847</v>
      </c>
      <c r="F21" s="4">
        <v>1984</v>
      </c>
      <c r="G21" s="4">
        <v>1781</v>
      </c>
      <c r="H21" s="4">
        <v>1918</v>
      </c>
      <c r="I21" s="16"/>
      <c r="J21" s="16">
        <f>ROUND(((E21+F21+G21+H21)/C21),2)</f>
        <v>52.29</v>
      </c>
      <c r="K21" s="8">
        <f>(E21+F21+G21+H21)/40</f>
        <v>188.25</v>
      </c>
      <c r="L21" s="4">
        <f>C21-B21</f>
        <v>0</v>
      </c>
      <c r="M21" s="33" t="str">
        <f>IF(J21=I21,"↔",IF(J21&gt;I21,"↗",IF(J21&lt;I21,"↘")))</f>
        <v>↗</v>
      </c>
      <c r="N21" s="18"/>
    </row>
    <row r="22" spans="1:14" ht="15" customHeight="1">
      <c r="A22" s="28" t="s">
        <v>43</v>
      </c>
      <c r="B22" s="4">
        <v>143</v>
      </c>
      <c r="C22" s="4">
        <v>143</v>
      </c>
      <c r="D22" s="10"/>
      <c r="E22" s="4">
        <v>1006</v>
      </c>
      <c r="F22" s="4">
        <v>2109</v>
      </c>
      <c r="G22" s="4">
        <v>1206</v>
      </c>
      <c r="H22" s="4">
        <v>2106</v>
      </c>
      <c r="I22" s="16"/>
      <c r="J22" s="16">
        <f>ROUND(((E22+F22+G22+H22)/C22),2)</f>
        <v>44.94</v>
      </c>
      <c r="K22" s="8">
        <f>(E22+F22+G22+H22)/40</f>
        <v>160.67500000000001</v>
      </c>
      <c r="L22" s="4">
        <f>C22-B22</f>
        <v>0</v>
      </c>
      <c r="M22" s="33" t="str">
        <f>IF(J22=I22,"↔",IF(J22&gt;I22,"↗",IF(J22&lt;I22,"↘")))</f>
        <v>↗</v>
      </c>
      <c r="N22" s="19"/>
    </row>
    <row r="23" spans="1:14" ht="15" customHeight="1">
      <c r="A23" s="28" t="s">
        <v>44</v>
      </c>
      <c r="B23" s="4">
        <v>142</v>
      </c>
      <c r="C23" s="4">
        <v>142</v>
      </c>
      <c r="D23" s="10"/>
      <c r="E23" s="4">
        <v>1111</v>
      </c>
      <c r="F23" s="4">
        <v>1716</v>
      </c>
      <c r="G23" s="4">
        <v>1850</v>
      </c>
      <c r="H23" s="4">
        <v>1710</v>
      </c>
      <c r="I23" s="16"/>
      <c r="J23" s="16">
        <f>ROUND(((E23+F23+G23+H23)/C23),2)</f>
        <v>44.98</v>
      </c>
      <c r="K23" s="8">
        <f>(E23+F23+G23+H23)/40</f>
        <v>159.67500000000001</v>
      </c>
      <c r="L23" s="4">
        <f>C23-B23</f>
        <v>0</v>
      </c>
      <c r="M23" s="33" t="str">
        <f>IF(J23=I23,"↔",IF(J23&gt;I23,"↗",IF(J23&lt;I23,"↘")))</f>
        <v>↗</v>
      </c>
      <c r="N23" s="18"/>
    </row>
    <row r="24" spans="1:14" ht="15" customHeight="1">
      <c r="A24" s="28" t="s">
        <v>45</v>
      </c>
      <c r="B24" s="4">
        <v>139</v>
      </c>
      <c r="C24" s="4">
        <v>139</v>
      </c>
      <c r="D24" s="10"/>
      <c r="E24" s="4">
        <v>1059</v>
      </c>
      <c r="F24" s="4">
        <v>1903</v>
      </c>
      <c r="G24" s="4">
        <v>2099</v>
      </c>
      <c r="H24" s="4">
        <v>1647</v>
      </c>
      <c r="I24" s="16"/>
      <c r="J24" s="16">
        <f>ROUND(((E24+F24+G24+H24)/C24),2)</f>
        <v>48.26</v>
      </c>
      <c r="K24" s="8">
        <f>(E24+F24+G24+H24)/40</f>
        <v>167.7</v>
      </c>
      <c r="L24" s="4">
        <f>C24-B24</f>
        <v>0</v>
      </c>
      <c r="M24" s="33" t="str">
        <f>IF(J24=I24,"↔",IF(J24&gt;I24,"↗",IF(J24&lt;I24,"↘")))</f>
        <v>↗</v>
      </c>
      <c r="N24" s="18"/>
    </row>
    <row r="25" spans="1:14" ht="15" customHeight="1">
      <c r="A25" s="28" t="s">
        <v>28</v>
      </c>
      <c r="B25" s="4">
        <v>135</v>
      </c>
      <c r="C25" s="4">
        <v>135</v>
      </c>
      <c r="D25" s="10"/>
      <c r="E25" s="4">
        <v>2180</v>
      </c>
      <c r="F25" s="4">
        <v>1937</v>
      </c>
      <c r="G25" s="4">
        <v>1983</v>
      </c>
      <c r="H25" s="4">
        <v>1735</v>
      </c>
      <c r="I25" s="16"/>
      <c r="J25" s="16">
        <f>ROUND(((E25+F25+G25+H25)/C25),2)</f>
        <v>58.04</v>
      </c>
      <c r="K25" s="8">
        <f>(E25+F25+G25+H25)/40</f>
        <v>195.875</v>
      </c>
      <c r="L25" s="4">
        <f>C25-B25</f>
        <v>0</v>
      </c>
      <c r="M25" s="33" t="str">
        <f>IF(J25=I25,"↔",IF(J25&gt;I25,"↗",IF(J25&lt;I25,"↘")))</f>
        <v>↗</v>
      </c>
      <c r="N25" s="18"/>
    </row>
    <row r="26" spans="1:14" ht="15" customHeight="1">
      <c r="A26" s="28" t="s">
        <v>46</v>
      </c>
      <c r="B26" s="4">
        <v>135</v>
      </c>
      <c r="C26" s="4">
        <v>135</v>
      </c>
      <c r="D26" s="10"/>
      <c r="E26" s="4">
        <v>1905</v>
      </c>
      <c r="F26" s="4">
        <v>1847</v>
      </c>
      <c r="G26" s="4">
        <v>1124</v>
      </c>
      <c r="H26" s="4">
        <v>1589</v>
      </c>
      <c r="I26" s="16"/>
      <c r="J26" s="16">
        <f>ROUND(((E26+F26+G26+H26)/C26),2)</f>
        <v>47.89</v>
      </c>
      <c r="K26" s="8">
        <f>(E26+F26+G26+H26)/40</f>
        <v>161.625</v>
      </c>
      <c r="L26" s="4">
        <f>C26-B26</f>
        <v>0</v>
      </c>
      <c r="M26" s="33" t="str">
        <f>IF(J26=I26,"↔",IF(J26&gt;I26,"↗",IF(J26&lt;I26,"↘")))</f>
        <v>↗</v>
      </c>
      <c r="N26" s="18"/>
    </row>
    <row r="27" spans="1:14" ht="15" customHeight="1">
      <c r="A27" s="28" t="s">
        <v>47</v>
      </c>
      <c r="B27" s="4">
        <v>134</v>
      </c>
      <c r="C27" s="4">
        <v>134</v>
      </c>
      <c r="D27" s="10"/>
      <c r="E27" s="4">
        <v>1461</v>
      </c>
      <c r="F27" s="4">
        <v>1603</v>
      </c>
      <c r="G27" s="4">
        <v>1601</v>
      </c>
      <c r="H27" s="4">
        <v>1839</v>
      </c>
      <c r="I27" s="16"/>
      <c r="J27" s="16">
        <f>ROUND(((E27+F27+G27+H27)/C27),2)</f>
        <v>48.54</v>
      </c>
      <c r="K27" s="8">
        <f>(E27+F27+G27+H27)/40</f>
        <v>162.6</v>
      </c>
      <c r="L27" s="4">
        <f>C27-B27</f>
        <v>0</v>
      </c>
      <c r="M27" s="33" t="str">
        <f>IF(J27=I27,"↔",IF(J27&gt;I27,"↗",IF(J27&lt;I27,"↘")))</f>
        <v>↗</v>
      </c>
      <c r="N27" s="18"/>
    </row>
    <row r="28" spans="1:14" ht="15" customHeight="1">
      <c r="A28" s="28" t="s">
        <v>51</v>
      </c>
      <c r="B28" s="4">
        <v>132</v>
      </c>
      <c r="C28" s="4">
        <v>132</v>
      </c>
      <c r="D28" s="10"/>
      <c r="E28" s="4">
        <v>2419</v>
      </c>
      <c r="F28" s="4">
        <v>1692</v>
      </c>
      <c r="G28" s="4">
        <v>1741</v>
      </c>
      <c r="H28" s="4">
        <v>2049</v>
      </c>
      <c r="I28" s="16"/>
      <c r="J28" s="16">
        <f>ROUND(((E28+F28+G28+H28)/C28),2)</f>
        <v>59.86</v>
      </c>
      <c r="K28" s="8">
        <f>(E28+F28+G28+H28)/40</f>
        <v>197.52500000000001</v>
      </c>
      <c r="L28" s="4">
        <f>C28-B28</f>
        <v>0</v>
      </c>
      <c r="M28" s="33" t="str">
        <f>IF(J28=I28,"↔",IF(J28&gt;I28,"↗",IF(J28&lt;I28,"↘")))</f>
        <v>↗</v>
      </c>
      <c r="N28" s="18"/>
    </row>
    <row r="29" spans="1:14" ht="15" customHeight="1">
      <c r="A29" s="28" t="s">
        <v>48</v>
      </c>
      <c r="B29" s="4">
        <v>124</v>
      </c>
      <c r="C29" s="4">
        <v>124</v>
      </c>
      <c r="D29" s="10"/>
      <c r="E29" s="4">
        <v>880</v>
      </c>
      <c r="F29" s="4">
        <v>1584</v>
      </c>
      <c r="G29" s="4">
        <v>1405</v>
      </c>
      <c r="H29" s="4">
        <v>1670</v>
      </c>
      <c r="I29" s="16"/>
      <c r="J29" s="16">
        <f>ROUND(((E29+F29+G29+H29)/C29),2)</f>
        <v>44.67</v>
      </c>
      <c r="K29" s="8">
        <f>(E29+F29+G29+H29)/40</f>
        <v>138.47499999999999</v>
      </c>
      <c r="L29" s="4">
        <f>C29-B29</f>
        <v>0</v>
      </c>
      <c r="M29" s="33" t="str">
        <f>IF(J29=I29,"↔",IF(J29&gt;I29,"↗",IF(J29&lt;I29,"↘")))</f>
        <v>↗</v>
      </c>
      <c r="N29" s="18"/>
    </row>
    <row r="30" spans="1:14" ht="15" customHeight="1">
      <c r="A30" s="29" t="s">
        <v>49</v>
      </c>
      <c r="B30" s="13">
        <v>123</v>
      </c>
      <c r="C30" s="13">
        <v>123</v>
      </c>
      <c r="D30" s="14"/>
      <c r="E30" s="13">
        <v>1243</v>
      </c>
      <c r="F30" s="13">
        <v>1382</v>
      </c>
      <c r="G30" s="13">
        <v>1528</v>
      </c>
      <c r="H30" s="13">
        <v>1505</v>
      </c>
      <c r="I30" s="16"/>
      <c r="J30" s="16">
        <f>ROUND(((E30+F30+G30+H30)/C30),2)</f>
        <v>46</v>
      </c>
      <c r="K30" s="8">
        <f>(E30+F30+G30+H30)/40</f>
        <v>141.44999999999999</v>
      </c>
      <c r="L30" s="13">
        <f>C30-B30</f>
        <v>0</v>
      </c>
      <c r="M30" s="33" t="str">
        <f>IF(J30=I30,"↔",IF(J30&gt;I30,"↗",IF(J30&lt;I30,"↘")))</f>
        <v>↗</v>
      </c>
      <c r="N30" s="20"/>
    </row>
    <row r="31" spans="1:14" ht="15" customHeight="1" thickBot="1">
      <c r="A31" s="30" t="s">
        <v>50</v>
      </c>
      <c r="B31" s="5">
        <v>123</v>
      </c>
      <c r="C31" s="5">
        <v>123</v>
      </c>
      <c r="D31" s="11"/>
      <c r="E31" s="5">
        <v>1380</v>
      </c>
      <c r="F31" s="5">
        <v>1444</v>
      </c>
      <c r="G31" s="5">
        <v>1543</v>
      </c>
      <c r="H31" s="5">
        <v>1601</v>
      </c>
      <c r="I31" s="41"/>
      <c r="J31" s="41">
        <f>ROUND(((E31+F31+G31+H31)/C31),2)</f>
        <v>48.52</v>
      </c>
      <c r="K31" s="25">
        <f>(E31+F31+G31+H31)/40</f>
        <v>149.19999999999999</v>
      </c>
      <c r="L31" s="5">
        <f>C31-B31</f>
        <v>0</v>
      </c>
      <c r="M31" s="31" t="str">
        <f>IF(J31=I31,"↔",IF(J31&gt;I31,"↗",IF(J31&lt;I31,"↘")))</f>
        <v>↗</v>
      </c>
      <c r="N31" s="21"/>
    </row>
    <row r="32" spans="1:14" ht="3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>
      <c r="A33" s="38" t="s">
        <v>9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1:14">
      <c r="A34" s="35" t="s">
        <v>10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</row>
    <row r="35" spans="1:14">
      <c r="A35" s="39" t="s">
        <v>11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  <row r="36" spans="1:14">
      <c r="A36" s="35" t="s">
        <v>12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</row>
    <row r="37" spans="1:14">
      <c r="A37" s="40" t="s">
        <v>13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</row>
    <row r="38" spans="1:14">
      <c r="A38" s="35" t="s">
        <v>17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</row>
    <row r="39" spans="1:14">
      <c r="A39" s="34" t="s">
        <v>14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:14">
      <c r="A40" s="35" t="s">
        <v>18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pans="1:14">
      <c r="A41" s="36" t="s">
        <v>15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1:14" ht="29.25" customHeight="1">
      <c r="A42" s="37" t="s">
        <v>16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</row>
  </sheetData>
  <sortState caseSensitive="1" ref="A2:P31">
    <sortCondition descending="1" ref="C2:C31"/>
  </sortState>
  <mergeCells count="10">
    <mergeCell ref="A39:N39"/>
    <mergeCell ref="A40:N40"/>
    <mergeCell ref="A41:N41"/>
    <mergeCell ref="A42:N42"/>
    <mergeCell ref="A33:N33"/>
    <mergeCell ref="A34:N34"/>
    <mergeCell ref="A35:N35"/>
    <mergeCell ref="A36:N36"/>
    <mergeCell ref="A37:N37"/>
    <mergeCell ref="A38:N38"/>
  </mergeCells>
  <conditionalFormatting sqref="J2:J31">
    <cfRule type="cellIs" dxfId="35" priority="21" stopIfTrue="1" operator="greaterThan">
      <formula>55</formula>
    </cfRule>
    <cfRule type="cellIs" dxfId="34" priority="22" stopIfTrue="1" operator="between">
      <formula>50</formula>
      <formula>55</formula>
    </cfRule>
    <cfRule type="cellIs" dxfId="33" priority="23" stopIfTrue="1" operator="between">
      <formula>45</formula>
      <formula>50</formula>
    </cfRule>
    <cfRule type="cellIs" dxfId="32" priority="24" stopIfTrue="1" operator="between">
      <formula>40</formula>
      <formula>45</formula>
    </cfRule>
    <cfRule type="cellIs" dxfId="31" priority="25" stopIfTrue="1" operator="lessThan">
      <formula>40</formula>
    </cfRule>
  </conditionalFormatting>
  <conditionalFormatting sqref="M2:M31">
    <cfRule type="containsText" dxfId="30" priority="12" stopIfTrue="1" operator="containsText" text="↔">
      <formula>NOT(ISERROR(SEARCH("↔",M2)))</formula>
    </cfRule>
    <cfRule type="containsText" dxfId="29" priority="13" stopIfTrue="1" operator="containsText" text="↘">
      <formula>NOT(ISERROR(SEARCH("↘",M2)))</formula>
    </cfRule>
    <cfRule type="containsText" dxfId="28" priority="14" stopIfTrue="1" operator="containsText" text="↗">
      <formula>NOT(ISERROR(SEARCH("↗",M2)))</formula>
    </cfRule>
  </conditionalFormatting>
  <conditionalFormatting sqref="I2:I31">
    <cfRule type="cellIs" dxfId="27" priority="10" stopIfTrue="1" operator="lessThan">
      <formula>40</formula>
    </cfRule>
    <cfRule type="cellIs" dxfId="26" priority="9" stopIfTrue="1" operator="between">
      <formula>40</formula>
      <formula>45</formula>
    </cfRule>
    <cfRule type="cellIs" dxfId="23" priority="8" stopIfTrue="1" operator="between">
      <formula>45</formula>
      <formula>50</formula>
    </cfRule>
    <cfRule type="cellIs" dxfId="25" priority="7" stopIfTrue="1" operator="between">
      <formula>50</formula>
      <formula>55</formula>
    </cfRule>
    <cfRule type="cellIs" dxfId="24" priority="6" stopIfTrue="1" operator="greaterThan">
      <formula>55</formula>
    </cfRule>
  </conditionalFormatting>
  <conditionalFormatting sqref="I2:I31">
    <cfRule type="cellIs" dxfId="9" priority="1" stopIfTrue="1" operator="greaterThan">
      <formula>55</formula>
    </cfRule>
    <cfRule type="cellIs" dxfId="8" priority="2" stopIfTrue="1" operator="between">
      <formula>50</formula>
      <formula>55</formula>
    </cfRule>
    <cfRule type="cellIs" dxfId="7" priority="3" stopIfTrue="1" operator="between">
      <formula>45</formula>
      <formula>50</formula>
    </cfRule>
    <cfRule type="cellIs" dxfId="6" priority="4" stopIfTrue="1" operator="between">
      <formula>40</formula>
      <formula>45</formula>
    </cfRule>
    <cfRule type="cellIs" dxfId="5" priority="5" stopIfTrue="1" operator="lessThan">
      <formula>40</formula>
    </cfRule>
  </conditionalFormatting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</dc:creator>
  <cp:lastModifiedBy>ADATECHN1J</cp:lastModifiedBy>
  <dcterms:created xsi:type="dcterms:W3CDTF">2014-10-29T22:53:40Z</dcterms:created>
  <dcterms:modified xsi:type="dcterms:W3CDTF">2014-11-05T15:44:26Z</dcterms:modified>
</cp:coreProperties>
</file>