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3" i="2" l="1"/>
  <c r="E173" i="2"/>
  <c r="D173" i="2"/>
  <c r="H172" i="2"/>
  <c r="E172" i="2"/>
  <c r="D172" i="2"/>
  <c r="H171" i="2"/>
  <c r="E171" i="2"/>
  <c r="D171" i="2"/>
  <c r="H93" i="2" l="1"/>
  <c r="E93" i="2"/>
  <c r="D93" i="2"/>
  <c r="H138" i="2"/>
  <c r="E138" i="2"/>
  <c r="D138" i="2"/>
  <c r="H118" i="2"/>
  <c r="E118" i="2"/>
  <c r="D118" i="2"/>
  <c r="H119" i="2"/>
  <c r="E119" i="2"/>
  <c r="D119" i="2"/>
  <c r="H124" i="2"/>
  <c r="E124" i="2"/>
  <c r="D124" i="2"/>
  <c r="H130" i="2"/>
  <c r="E130" i="2"/>
  <c r="D130" i="2"/>
  <c r="H139" i="2"/>
  <c r="E139" i="2"/>
  <c r="D139" i="2"/>
  <c r="H147" i="2"/>
  <c r="E147" i="2"/>
  <c r="D147" i="2"/>
  <c r="H154" i="2"/>
  <c r="E154" i="2"/>
  <c r="D154" i="2"/>
  <c r="H134" i="2"/>
  <c r="E134" i="2"/>
  <c r="D134" i="2"/>
  <c r="H146" i="2"/>
  <c r="E146" i="2"/>
  <c r="D146" i="2"/>
  <c r="E137" i="1"/>
  <c r="D137" i="1"/>
  <c r="E149" i="1"/>
  <c r="D149" i="1"/>
  <c r="H29" i="2" l="1"/>
  <c r="E29" i="2"/>
  <c r="D29" i="2"/>
  <c r="H21" i="2"/>
  <c r="E21" i="2"/>
  <c r="D21" i="2"/>
  <c r="H46" i="2"/>
  <c r="E46" i="2"/>
  <c r="D46" i="2"/>
  <c r="H44" i="2"/>
  <c r="E44" i="2"/>
  <c r="D44" i="2"/>
  <c r="H112" i="2"/>
  <c r="E112" i="2"/>
  <c r="D112" i="2"/>
  <c r="H162" i="2"/>
  <c r="E162" i="2"/>
  <c r="D162" i="2"/>
  <c r="H109" i="2" l="1"/>
  <c r="E109" i="2"/>
  <c r="D109" i="2"/>
  <c r="H143" i="2"/>
  <c r="E143" i="2"/>
  <c r="D143" i="2"/>
  <c r="H141" i="2"/>
  <c r="E141" i="2"/>
  <c r="D141" i="2"/>
  <c r="H158" i="2"/>
  <c r="E158" i="2"/>
  <c r="D158" i="2"/>
  <c r="H97" i="2"/>
  <c r="E97" i="2"/>
  <c r="D97" i="2"/>
  <c r="H19" i="2"/>
  <c r="E19" i="2"/>
  <c r="D19" i="2"/>
  <c r="H27" i="2"/>
  <c r="E27" i="2"/>
  <c r="D27" i="2"/>
  <c r="H33" i="2"/>
  <c r="E33" i="2"/>
  <c r="D33" i="2"/>
  <c r="H38" i="2"/>
  <c r="E38" i="2"/>
  <c r="D38" i="2"/>
  <c r="H84" i="2"/>
  <c r="E84" i="2"/>
  <c r="D84" i="2"/>
  <c r="H12" i="2" l="1"/>
  <c r="E12" i="2"/>
  <c r="D12" i="2"/>
  <c r="H99" i="2"/>
  <c r="E99" i="2"/>
  <c r="D99" i="2"/>
  <c r="H41" i="2"/>
  <c r="E41" i="2"/>
  <c r="D41" i="2"/>
  <c r="H22" i="2"/>
  <c r="E22" i="2"/>
  <c r="D22" i="2"/>
  <c r="H163" i="2"/>
  <c r="E163" i="2"/>
  <c r="D163" i="2"/>
  <c r="H16" i="2" l="1"/>
  <c r="E16" i="2"/>
  <c r="D16" i="2"/>
  <c r="H14" i="2"/>
  <c r="E14" i="2"/>
  <c r="D14" i="2"/>
  <c r="H15" i="2"/>
  <c r="E15" i="2"/>
  <c r="D15" i="2"/>
  <c r="H18" i="2"/>
  <c r="E18" i="2"/>
  <c r="D18" i="2"/>
  <c r="H10" i="2"/>
  <c r="E10" i="2"/>
  <c r="D10" i="2"/>
  <c r="H4" i="2" l="1"/>
  <c r="E4" i="2"/>
  <c r="D4" i="2"/>
  <c r="H85" i="2" l="1"/>
  <c r="E85" i="2"/>
  <c r="D85" i="2"/>
  <c r="H70" i="2"/>
  <c r="E70" i="2"/>
  <c r="D70" i="2"/>
  <c r="H90" i="2"/>
  <c r="E90" i="2"/>
  <c r="D90" i="2"/>
  <c r="H79" i="2"/>
  <c r="E79" i="2"/>
  <c r="D79" i="2"/>
  <c r="H106" i="2"/>
  <c r="E106" i="2"/>
  <c r="D106" i="2"/>
  <c r="H103" i="2"/>
  <c r="E103" i="2"/>
  <c r="D103" i="2"/>
  <c r="H110" i="2"/>
  <c r="E110" i="2"/>
  <c r="D110" i="2"/>
  <c r="H70" i="1"/>
  <c r="G70" i="1" s="1"/>
  <c r="E70" i="1"/>
  <c r="D70" i="1"/>
  <c r="H115" i="2" l="1"/>
  <c r="E115" i="2"/>
  <c r="D115" i="2"/>
  <c r="H151" i="2"/>
  <c r="E151" i="2"/>
  <c r="D151" i="2"/>
  <c r="H136" i="2"/>
  <c r="E136" i="2"/>
  <c r="D136" i="2"/>
  <c r="H153" i="2"/>
  <c r="E153" i="2"/>
  <c r="D153" i="2"/>
  <c r="H156" i="2" l="1"/>
  <c r="E156" i="2"/>
  <c r="D156" i="2"/>
  <c r="H92" i="2"/>
  <c r="E92" i="2"/>
  <c r="D92" i="2"/>
  <c r="H81" i="2"/>
  <c r="E81" i="2"/>
  <c r="D81" i="2"/>
  <c r="H88" i="2"/>
  <c r="E88" i="2"/>
  <c r="D88" i="2"/>
  <c r="H123" i="2"/>
  <c r="E123" i="2"/>
  <c r="D123" i="2"/>
  <c r="H120" i="2"/>
  <c r="E120" i="2"/>
  <c r="D120" i="2"/>
  <c r="H24" i="1" l="1"/>
  <c r="G24" i="1" s="1"/>
  <c r="E24" i="1"/>
  <c r="D24" i="1"/>
  <c r="H25" i="1"/>
  <c r="G25" i="1" s="1"/>
  <c r="E25" i="1"/>
  <c r="D25" i="1"/>
  <c r="H57" i="1"/>
  <c r="G57" i="1" s="1"/>
  <c r="E57" i="1"/>
  <c r="D57" i="1"/>
  <c r="H88" i="1"/>
  <c r="G88" i="1" s="1"/>
  <c r="E88" i="1"/>
  <c r="D88" i="1"/>
  <c r="H75" i="1"/>
  <c r="G75" i="1" s="1"/>
  <c r="E75" i="1"/>
  <c r="D75" i="1"/>
  <c r="H80" i="1"/>
  <c r="G80" i="1" s="1"/>
  <c r="E80" i="1"/>
  <c r="D80" i="1"/>
  <c r="H105" i="1"/>
  <c r="E105" i="1"/>
  <c r="D105" i="1"/>
  <c r="G105" i="1" l="1"/>
  <c r="H3" i="2"/>
  <c r="H5" i="2"/>
  <c r="H6" i="2"/>
  <c r="H7" i="2"/>
  <c r="H8" i="2"/>
  <c r="H9" i="2"/>
  <c r="H11" i="2"/>
  <c r="H13" i="2"/>
  <c r="H17" i="2"/>
  <c r="H20" i="2"/>
  <c r="H23" i="2"/>
  <c r="H26" i="2"/>
  <c r="H28" i="2"/>
  <c r="H30" i="2"/>
  <c r="H31" i="2"/>
  <c r="H32" i="2"/>
  <c r="H34" i="2"/>
  <c r="H35" i="2"/>
  <c r="H36" i="2"/>
  <c r="H37" i="2"/>
  <c r="H39" i="2"/>
  <c r="H40" i="2"/>
  <c r="H42" i="2"/>
  <c r="H43" i="2"/>
  <c r="H45" i="2"/>
  <c r="H47" i="2"/>
  <c r="H48" i="2"/>
  <c r="H49" i="2"/>
  <c r="H50" i="2"/>
  <c r="H51" i="2"/>
  <c r="H52" i="2"/>
  <c r="H53" i="2"/>
  <c r="H54" i="2"/>
  <c r="H55" i="2"/>
  <c r="H56" i="2"/>
  <c r="H58" i="2"/>
  <c r="H59" i="2"/>
  <c r="H60" i="2"/>
  <c r="H61" i="2"/>
  <c r="H62" i="2"/>
  <c r="H63" i="2"/>
  <c r="H64" i="2"/>
  <c r="H65" i="2"/>
  <c r="H66" i="2"/>
  <c r="H67" i="2"/>
  <c r="H68" i="2"/>
  <c r="H69" i="2"/>
  <c r="H71" i="2"/>
  <c r="H72" i="2"/>
  <c r="H74" i="2"/>
  <c r="H75" i="2"/>
  <c r="H76" i="2"/>
  <c r="H77" i="2"/>
  <c r="H80" i="2"/>
  <c r="H82" i="2"/>
  <c r="H83" i="2"/>
  <c r="H87" i="2"/>
  <c r="H89" i="2"/>
  <c r="H91" i="2"/>
  <c r="H94" i="2"/>
  <c r="H95" i="2"/>
  <c r="H96" i="2"/>
  <c r="H98" i="2"/>
  <c r="H100" i="2"/>
  <c r="H101" i="2"/>
  <c r="H104" i="2"/>
  <c r="H105" i="2"/>
  <c r="H107" i="2"/>
  <c r="H108" i="2"/>
  <c r="H111" i="2"/>
  <c r="H113" i="2"/>
  <c r="H114" i="2"/>
  <c r="H116" i="2"/>
  <c r="H117" i="2"/>
  <c r="H121" i="2"/>
  <c r="H122" i="2"/>
  <c r="H125" i="2"/>
  <c r="H126" i="2"/>
  <c r="H127" i="2"/>
  <c r="H128" i="2"/>
  <c r="H129" i="2"/>
  <c r="H131" i="2"/>
  <c r="H132" i="2"/>
  <c r="H133" i="2"/>
  <c r="H135" i="2"/>
  <c r="H137" i="2"/>
  <c r="H140" i="2"/>
  <c r="H142" i="2"/>
  <c r="H144" i="2"/>
  <c r="H145" i="2"/>
  <c r="H148" i="2"/>
  <c r="H149" i="2"/>
  <c r="H150" i="2"/>
  <c r="H152" i="2"/>
  <c r="H155" i="2"/>
  <c r="H157" i="2"/>
  <c r="H159" i="2"/>
  <c r="H160" i="2"/>
  <c r="H161" i="2"/>
  <c r="H164" i="2"/>
  <c r="H165" i="2"/>
  <c r="H166" i="2"/>
  <c r="H167" i="2"/>
  <c r="H168" i="2"/>
  <c r="H169" i="2"/>
  <c r="H170" i="2"/>
  <c r="H2" i="2"/>
  <c r="H102" i="2"/>
  <c r="H78" i="2"/>
  <c r="H73" i="2"/>
  <c r="H86" i="2"/>
  <c r="H57" i="2"/>
  <c r="H25" i="2"/>
  <c r="H24"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195" i="2"/>
  <c r="D195" i="2"/>
  <c r="E194" i="2"/>
  <c r="D194" i="2"/>
  <c r="E193" i="2"/>
  <c r="D193" i="2"/>
  <c r="E192" i="2"/>
  <c r="D192" i="2"/>
  <c r="E191" i="2"/>
  <c r="D191" i="2"/>
  <c r="E190" i="2"/>
  <c r="D190" i="2"/>
  <c r="E189" i="2"/>
  <c r="D189" i="2"/>
  <c r="E188" i="2"/>
  <c r="D188" i="2"/>
  <c r="E187" i="2"/>
  <c r="D187" i="2"/>
  <c r="E186" i="2"/>
  <c r="D186" i="2"/>
  <c r="E185" i="2"/>
  <c r="D185" i="2"/>
  <c r="E184" i="2"/>
  <c r="D184" i="2"/>
  <c r="E183" i="2"/>
  <c r="D183" i="2"/>
  <c r="E182" i="2"/>
  <c r="D182" i="2"/>
  <c r="E181" i="2"/>
  <c r="D181" i="2"/>
  <c r="E180" i="2"/>
  <c r="D180" i="2"/>
  <c r="E179" i="2"/>
  <c r="D179" i="2"/>
  <c r="E178" i="2"/>
  <c r="D178" i="2"/>
  <c r="E177" i="2"/>
  <c r="D177" i="2"/>
  <c r="E176" i="2"/>
  <c r="D176" i="2"/>
  <c r="E175" i="2"/>
  <c r="D175" i="2"/>
  <c r="E174" i="2"/>
  <c r="D174" i="2"/>
  <c r="E24" i="2"/>
  <c r="D24" i="2"/>
  <c r="E25" i="2"/>
  <c r="D25" i="2"/>
  <c r="E57" i="2"/>
  <c r="D57" i="2"/>
  <c r="E86" i="2"/>
  <c r="D86" i="2"/>
  <c r="E73" i="2"/>
  <c r="D73" i="2"/>
  <c r="E78" i="2"/>
  <c r="D78" i="2"/>
  <c r="E102" i="2"/>
  <c r="D102" i="2"/>
  <c r="E170" i="2"/>
  <c r="D170" i="2"/>
  <c r="E169" i="2"/>
  <c r="D169" i="2"/>
  <c r="E168" i="2"/>
  <c r="D168" i="2"/>
  <c r="E167" i="2"/>
  <c r="D167" i="2"/>
  <c r="E166" i="2"/>
  <c r="D166" i="2"/>
  <c r="E165" i="2"/>
  <c r="D165" i="2"/>
  <c r="E164" i="2"/>
  <c r="D164" i="2"/>
  <c r="E161" i="2"/>
  <c r="D161" i="2"/>
  <c r="E160" i="2"/>
  <c r="D160" i="2"/>
  <c r="E159" i="2"/>
  <c r="D159" i="2"/>
  <c r="E157" i="2"/>
  <c r="D157" i="2"/>
  <c r="E155" i="2"/>
  <c r="D155" i="2"/>
  <c r="E152" i="2"/>
  <c r="D152" i="2"/>
  <c r="E150" i="2"/>
  <c r="D150" i="2"/>
  <c r="E149" i="2"/>
  <c r="D149" i="2"/>
  <c r="E148" i="2"/>
  <c r="D148" i="2"/>
  <c r="E145" i="2"/>
  <c r="D145" i="2"/>
  <c r="E144" i="2"/>
  <c r="D144" i="2"/>
  <c r="E142" i="2"/>
  <c r="D142" i="2"/>
  <c r="E140" i="2"/>
  <c r="D140" i="2"/>
  <c r="E137" i="2"/>
  <c r="D137" i="2"/>
  <c r="E135" i="2"/>
  <c r="D135" i="2"/>
  <c r="E133" i="2"/>
  <c r="D133" i="2"/>
  <c r="E132" i="2"/>
  <c r="D132" i="2"/>
  <c r="E131" i="2"/>
  <c r="D131" i="2"/>
  <c r="E129" i="2"/>
  <c r="D129" i="2"/>
  <c r="E128" i="2"/>
  <c r="D128" i="2"/>
  <c r="E127" i="2"/>
  <c r="D127" i="2"/>
  <c r="E126" i="2"/>
  <c r="D126" i="2"/>
  <c r="E125" i="2"/>
  <c r="D125" i="2"/>
  <c r="E122" i="2"/>
  <c r="D122" i="2"/>
  <c r="E121" i="2"/>
  <c r="D121" i="2"/>
  <c r="E117" i="2"/>
  <c r="D117" i="2"/>
  <c r="E116" i="2"/>
  <c r="D116" i="2"/>
  <c r="E114" i="2"/>
  <c r="D114" i="2"/>
  <c r="E113" i="2"/>
  <c r="D113" i="2"/>
  <c r="E111" i="2"/>
  <c r="D111" i="2"/>
  <c r="E108" i="2"/>
  <c r="D108" i="2"/>
  <c r="E107" i="2"/>
  <c r="D107" i="2"/>
  <c r="E105" i="2"/>
  <c r="D105" i="2"/>
  <c r="E104" i="2"/>
  <c r="D104" i="2"/>
  <c r="E101" i="2"/>
  <c r="D101" i="2"/>
  <c r="E100" i="2"/>
  <c r="D100" i="2"/>
  <c r="E98" i="2"/>
  <c r="D98" i="2"/>
  <c r="E96" i="2"/>
  <c r="D96" i="2"/>
  <c r="E95" i="2"/>
  <c r="D95" i="2"/>
  <c r="E94" i="2"/>
  <c r="D94" i="2"/>
  <c r="E91" i="2"/>
  <c r="D91" i="2"/>
  <c r="E89" i="2"/>
  <c r="D89" i="2"/>
  <c r="E87" i="2"/>
  <c r="D87" i="2"/>
  <c r="E83" i="2"/>
  <c r="D83" i="2"/>
  <c r="E82" i="2"/>
  <c r="D82" i="2"/>
  <c r="E80" i="2"/>
  <c r="D80" i="2"/>
  <c r="E77" i="2"/>
  <c r="D77" i="2"/>
  <c r="E76" i="2"/>
  <c r="D76" i="2"/>
  <c r="E75" i="2"/>
  <c r="D75" i="2"/>
  <c r="E74" i="2"/>
  <c r="D74" i="2"/>
  <c r="E72" i="2"/>
  <c r="D72" i="2"/>
  <c r="E71" i="2"/>
  <c r="D71" i="2"/>
  <c r="E69" i="2"/>
  <c r="D69" i="2"/>
  <c r="E68" i="2"/>
  <c r="D68" i="2"/>
  <c r="E67" i="2"/>
  <c r="D67" i="2"/>
  <c r="E66" i="2"/>
  <c r="D66" i="2"/>
  <c r="E65" i="2"/>
  <c r="D65" i="2"/>
  <c r="E64" i="2"/>
  <c r="D64" i="2"/>
  <c r="E63" i="2"/>
  <c r="D63" i="2"/>
  <c r="E62" i="2"/>
  <c r="D62" i="2"/>
  <c r="E61" i="2"/>
  <c r="D61" i="2"/>
  <c r="E60" i="2"/>
  <c r="D60" i="2"/>
  <c r="E59" i="2"/>
  <c r="D59" i="2"/>
  <c r="E58" i="2"/>
  <c r="D58" i="2"/>
  <c r="E56" i="2"/>
  <c r="D56" i="2"/>
  <c r="E55" i="2"/>
  <c r="D55" i="2"/>
  <c r="E54" i="2"/>
  <c r="D54" i="2"/>
  <c r="E53" i="2"/>
  <c r="D53" i="2"/>
  <c r="E52" i="2"/>
  <c r="D52" i="2"/>
  <c r="E51" i="2"/>
  <c r="D51" i="2"/>
  <c r="E50" i="2"/>
  <c r="D50" i="2"/>
  <c r="E49" i="2"/>
  <c r="D49" i="2"/>
  <c r="E48" i="2"/>
  <c r="D48" i="2"/>
  <c r="E47" i="2"/>
  <c r="D47" i="2"/>
  <c r="E45" i="2"/>
  <c r="D45" i="2"/>
  <c r="E43" i="2"/>
  <c r="D43" i="2"/>
  <c r="E42" i="2"/>
  <c r="D42" i="2"/>
  <c r="E40" i="2"/>
  <c r="D40" i="2"/>
  <c r="E39" i="2"/>
  <c r="D39" i="2"/>
  <c r="E37" i="2"/>
  <c r="D37" i="2"/>
  <c r="E36" i="2"/>
  <c r="D36" i="2"/>
  <c r="E35" i="2"/>
  <c r="D35" i="2"/>
  <c r="E34" i="2"/>
  <c r="D34" i="2"/>
  <c r="E32" i="2"/>
  <c r="D32" i="2"/>
  <c r="E31" i="2"/>
  <c r="D31" i="2"/>
  <c r="E30" i="2"/>
  <c r="D30" i="2"/>
  <c r="E28" i="2"/>
  <c r="D28" i="2"/>
  <c r="E26" i="2"/>
  <c r="D26" i="2"/>
  <c r="E23" i="2"/>
  <c r="D23" i="2"/>
  <c r="E20" i="2"/>
  <c r="D20" i="2"/>
  <c r="E17" i="2"/>
  <c r="D17" i="2"/>
  <c r="E13" i="2"/>
  <c r="D13" i="2"/>
  <c r="E11" i="2"/>
  <c r="D11" i="2"/>
  <c r="S7" i="2"/>
  <c r="E9" i="2"/>
  <c r="D9" i="2"/>
  <c r="E8" i="2"/>
  <c r="D8" i="2"/>
  <c r="E7" i="2"/>
  <c r="D7" i="2"/>
  <c r="E6" i="2"/>
  <c r="D6" i="2"/>
  <c r="E5" i="2"/>
  <c r="D5"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3" i="2"/>
  <c r="D3" i="2"/>
  <c r="H3" i="1"/>
  <c r="H5" i="1"/>
  <c r="H6" i="1"/>
  <c r="H7" i="1"/>
  <c r="H8" i="1"/>
  <c r="H9" i="1"/>
  <c r="H11" i="1"/>
  <c r="H13" i="1"/>
  <c r="H17" i="1"/>
  <c r="H20" i="1"/>
  <c r="H23" i="1"/>
  <c r="H26" i="1"/>
  <c r="H28" i="1"/>
  <c r="H30" i="1"/>
  <c r="H31" i="1"/>
  <c r="H32" i="1"/>
  <c r="H34" i="1"/>
  <c r="H35" i="1"/>
  <c r="H36" i="1"/>
  <c r="H37" i="1"/>
  <c r="H39" i="1"/>
  <c r="H40" i="1"/>
  <c r="H42" i="1"/>
  <c r="H43" i="1"/>
  <c r="H45" i="1"/>
  <c r="H47" i="1"/>
  <c r="H48" i="1"/>
  <c r="H49" i="1"/>
  <c r="H50" i="1"/>
  <c r="H51" i="1"/>
  <c r="H52" i="1"/>
  <c r="H53" i="1"/>
  <c r="H54" i="1"/>
  <c r="H55" i="1"/>
  <c r="H56" i="1"/>
  <c r="H58" i="1"/>
  <c r="H59" i="1"/>
  <c r="H60" i="1"/>
  <c r="H61" i="1"/>
  <c r="H62" i="1"/>
  <c r="H63" i="1"/>
  <c r="H64" i="1"/>
  <c r="H65" i="1"/>
  <c r="H66" i="1"/>
  <c r="H67" i="1"/>
  <c r="H68" i="1"/>
  <c r="H69" i="1"/>
  <c r="H71" i="1"/>
  <c r="H74" i="1"/>
  <c r="H76" i="1"/>
  <c r="H77" i="1"/>
  <c r="H78" i="1"/>
  <c r="H79" i="1"/>
  <c r="H82" i="1"/>
  <c r="H84" i="1"/>
  <c r="H85" i="1"/>
  <c r="H89" i="1"/>
  <c r="H91" i="1"/>
  <c r="H93" i="1"/>
  <c r="H97" i="1"/>
  <c r="H98" i="1"/>
  <c r="H99" i="1"/>
  <c r="H101" i="1"/>
  <c r="H103" i="1"/>
  <c r="H104" i="1"/>
  <c r="H107" i="1"/>
  <c r="H108" i="1"/>
  <c r="H110" i="1"/>
  <c r="H111" i="1"/>
  <c r="H114" i="1"/>
  <c r="H116" i="1"/>
  <c r="H117" i="1"/>
  <c r="H119" i="1"/>
  <c r="H120" i="1"/>
  <c r="H124" i="1"/>
  <c r="H125" i="1"/>
  <c r="H128" i="1"/>
  <c r="H129" i="1"/>
  <c r="H130" i="1"/>
  <c r="H131" i="1"/>
  <c r="H132" i="1"/>
  <c r="H134" i="1"/>
  <c r="H135" i="1"/>
  <c r="H136" i="1"/>
  <c r="H138" i="1"/>
  <c r="H140" i="1"/>
  <c r="H143" i="1"/>
  <c r="H145" i="1"/>
  <c r="H147" i="1"/>
  <c r="H148" i="1"/>
  <c r="H151" i="1"/>
  <c r="H152" i="1"/>
  <c r="H153" i="1"/>
  <c r="H155" i="1"/>
  <c r="H158" i="1"/>
  <c r="H160" i="1"/>
  <c r="H162" i="1"/>
  <c r="H163" i="1"/>
  <c r="H164" i="1"/>
  <c r="H167" i="1"/>
  <c r="H168" i="1"/>
  <c r="H169" i="1"/>
  <c r="H170" i="1"/>
  <c r="H171" i="1"/>
  <c r="G171" i="2" s="1"/>
  <c r="H172" i="1"/>
  <c r="G172" i="2" s="1"/>
  <c r="H173" i="1"/>
  <c r="G173" i="2" s="1"/>
  <c r="H2" i="1"/>
  <c r="H123" i="1"/>
  <c r="H126" i="1"/>
  <c r="H90" i="1"/>
  <c r="H83" i="1"/>
  <c r="H95" i="1"/>
  <c r="H159" i="1"/>
  <c r="H156" i="1"/>
  <c r="H139" i="1"/>
  <c r="H154" i="1"/>
  <c r="H118" i="1"/>
  <c r="H113" i="1"/>
  <c r="H106" i="1"/>
  <c r="H109" i="1"/>
  <c r="H81" i="1"/>
  <c r="H92" i="1"/>
  <c r="H87" i="1"/>
  <c r="H4" i="1"/>
  <c r="G4" i="2" s="1"/>
  <c r="H10" i="1"/>
  <c r="H18" i="1"/>
  <c r="H15" i="1"/>
  <c r="H14" i="1"/>
  <c r="H16" i="1"/>
  <c r="H166" i="1"/>
  <c r="H22" i="1"/>
  <c r="H41" i="1"/>
  <c r="H102" i="1"/>
  <c r="H12" i="1"/>
  <c r="H86" i="1"/>
  <c r="H38" i="1"/>
  <c r="H33" i="1"/>
  <c r="H27" i="1"/>
  <c r="H19" i="1"/>
  <c r="H100" i="1"/>
  <c r="H161" i="1"/>
  <c r="H144" i="1"/>
  <c r="H146" i="1"/>
  <c r="H112" i="1"/>
  <c r="H165" i="1"/>
  <c r="H115" i="1"/>
  <c r="H44" i="1"/>
  <c r="H46" i="1"/>
  <c r="H21" i="1"/>
  <c r="H29" i="1"/>
  <c r="H149" i="1"/>
  <c r="H137" i="1"/>
  <c r="H157" i="1"/>
  <c r="H150" i="1"/>
  <c r="H142" i="1"/>
  <c r="H133" i="1"/>
  <c r="H127" i="1"/>
  <c r="H122" i="1"/>
  <c r="H121" i="1"/>
  <c r="H141" i="1"/>
  <c r="H96" i="1"/>
  <c r="H72" i="1"/>
  <c r="H94" i="1"/>
  <c r="H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147" i="2" l="1"/>
  <c r="G93" i="2"/>
  <c r="G118" i="2"/>
  <c r="G124" i="2"/>
  <c r="G139" i="2"/>
  <c r="G146" i="2"/>
  <c r="G154" i="2"/>
  <c r="G138" i="2"/>
  <c r="G119" i="2"/>
  <c r="G130" i="2"/>
  <c r="G134" i="2"/>
  <c r="G29" i="2"/>
  <c r="G46" i="2"/>
  <c r="G112" i="2"/>
  <c r="G21" i="2"/>
  <c r="G44" i="2"/>
  <c r="G162" i="2"/>
  <c r="G19" i="2"/>
  <c r="G109" i="2"/>
  <c r="G33" i="2"/>
  <c r="G141" i="2"/>
  <c r="G84" i="2"/>
  <c r="G97" i="2"/>
  <c r="G27" i="2"/>
  <c r="G143" i="2"/>
  <c r="G38" i="2"/>
  <c r="G158" i="2"/>
  <c r="G12" i="2"/>
  <c r="G41" i="2"/>
  <c r="G163" i="2"/>
  <c r="G99" i="2"/>
  <c r="G22" i="2"/>
  <c r="G14" i="2"/>
  <c r="G18" i="2"/>
  <c r="G16" i="2"/>
  <c r="G15" i="2"/>
  <c r="G10" i="2"/>
  <c r="G106" i="2"/>
  <c r="G103" i="2"/>
  <c r="G115" i="2"/>
  <c r="G85" i="2"/>
  <c r="G136" i="2"/>
  <c r="G90" i="2"/>
  <c r="G102" i="2"/>
  <c r="G110" i="2"/>
  <c r="G151" i="2"/>
  <c r="G70" i="2"/>
  <c r="G153" i="2"/>
  <c r="G79" i="2"/>
  <c r="G156" i="2"/>
  <c r="G81" i="2"/>
  <c r="G123" i="2"/>
  <c r="G92" i="2"/>
  <c r="G88" i="2"/>
  <c r="G120"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223" i="1"/>
  <c r="G223" i="2"/>
  <c r="G221" i="1"/>
  <c r="G221" i="2"/>
  <c r="G219" i="1"/>
  <c r="G219" i="2"/>
  <c r="G217" i="1"/>
  <c r="G217" i="2"/>
  <c r="G215" i="1"/>
  <c r="G215" i="2"/>
  <c r="G213" i="1"/>
  <c r="G213" i="2"/>
  <c r="G211" i="1"/>
  <c r="G211" i="2"/>
  <c r="G209" i="1"/>
  <c r="G209" i="2"/>
  <c r="G207" i="1"/>
  <c r="G207" i="2"/>
  <c r="G205" i="1"/>
  <c r="G205" i="2"/>
  <c r="G203" i="1"/>
  <c r="G203" i="2"/>
  <c r="G201" i="1"/>
  <c r="G201" i="2"/>
  <c r="G199" i="1"/>
  <c r="G199" i="2"/>
  <c r="G197" i="1"/>
  <c r="G197" i="2"/>
  <c r="G195" i="1"/>
  <c r="G195" i="2"/>
  <c r="G193" i="1"/>
  <c r="G193" i="2"/>
  <c r="G191" i="1"/>
  <c r="G191" i="2"/>
  <c r="G189" i="1"/>
  <c r="G189" i="2"/>
  <c r="G187" i="1"/>
  <c r="G187" i="2"/>
  <c r="G185" i="1"/>
  <c r="G185" i="2"/>
  <c r="G183" i="1"/>
  <c r="G183" i="2"/>
  <c r="G181" i="1"/>
  <c r="G181" i="2"/>
  <c r="G179" i="1"/>
  <c r="G179" i="2"/>
  <c r="G177" i="1"/>
  <c r="G177" i="2"/>
  <c r="G175" i="1"/>
  <c r="G175" i="2"/>
  <c r="G73" i="1"/>
  <c r="G72" i="1"/>
  <c r="G141" i="1"/>
  <c r="G122" i="1"/>
  <c r="G133" i="1"/>
  <c r="G150" i="1"/>
  <c r="G137" i="1"/>
  <c r="G29" i="1"/>
  <c r="G46" i="1"/>
  <c r="G115" i="1"/>
  <c r="G112" i="1"/>
  <c r="G144" i="1"/>
  <c r="G100" i="1"/>
  <c r="G27" i="1"/>
  <c r="G38" i="1"/>
  <c r="G12" i="1"/>
  <c r="G41" i="1"/>
  <c r="G166" i="1"/>
  <c r="G14" i="1"/>
  <c r="G18" i="1"/>
  <c r="G4" i="1"/>
  <c r="G81" i="1"/>
  <c r="G106" i="1"/>
  <c r="G118" i="1"/>
  <c r="G139" i="1"/>
  <c r="G159" i="1"/>
  <c r="G83" i="1"/>
  <c r="G126" i="1"/>
  <c r="G24" i="2"/>
  <c r="G57" i="2"/>
  <c r="G73" i="2"/>
  <c r="G173" i="1"/>
  <c r="G170" i="2"/>
  <c r="G171" i="1"/>
  <c r="G168" i="2"/>
  <c r="G169" i="1"/>
  <c r="G166" i="2"/>
  <c r="G167" i="1"/>
  <c r="G164" i="2"/>
  <c r="G163" i="1"/>
  <c r="G160" i="2"/>
  <c r="G160" i="1"/>
  <c r="G157" i="2"/>
  <c r="G155" i="1"/>
  <c r="G152" i="2"/>
  <c r="G152" i="1"/>
  <c r="G149" i="2"/>
  <c r="G148" i="1"/>
  <c r="G145" i="2"/>
  <c r="G145" i="1"/>
  <c r="G142" i="2"/>
  <c r="G140" i="1"/>
  <c r="G137" i="2"/>
  <c r="G136" i="1"/>
  <c r="G133" i="2"/>
  <c r="G134" i="1"/>
  <c r="G131" i="2"/>
  <c r="G131" i="1"/>
  <c r="G128" i="2"/>
  <c r="G129" i="1"/>
  <c r="G126" i="2"/>
  <c r="G125" i="1"/>
  <c r="G122" i="2"/>
  <c r="G120" i="1"/>
  <c r="G117" i="2"/>
  <c r="G117" i="1"/>
  <c r="G114" i="2"/>
  <c r="G114" i="1"/>
  <c r="G111" i="2"/>
  <c r="G110" i="1"/>
  <c r="G107" i="2"/>
  <c r="G107" i="1"/>
  <c r="G104" i="2"/>
  <c r="G103" i="1"/>
  <c r="G100" i="2"/>
  <c r="G99" i="1"/>
  <c r="G96" i="2"/>
  <c r="G97" i="1"/>
  <c r="G94" i="2"/>
  <c r="G91" i="1"/>
  <c r="G89" i="2"/>
  <c r="G85" i="1"/>
  <c r="G83" i="2"/>
  <c r="G82" i="1"/>
  <c r="G80" i="2"/>
  <c r="G78" i="1"/>
  <c r="G76" i="2"/>
  <c r="G76" i="1"/>
  <c r="G74" i="2"/>
  <c r="G71" i="1"/>
  <c r="G71" i="2"/>
  <c r="G68" i="1"/>
  <c r="G68" i="2"/>
  <c r="G66" i="1"/>
  <c r="G66" i="2"/>
  <c r="G64" i="1"/>
  <c r="G64" i="2"/>
  <c r="G62" i="1"/>
  <c r="G62" i="2"/>
  <c r="G60" i="1"/>
  <c r="G60" i="2"/>
  <c r="G58" i="1"/>
  <c r="G58" i="2"/>
  <c r="G55" i="1"/>
  <c r="G55" i="2"/>
  <c r="G53" i="1"/>
  <c r="G53" i="2"/>
  <c r="G51" i="1"/>
  <c r="G51" i="2"/>
  <c r="G49" i="1"/>
  <c r="G49" i="2"/>
  <c r="G47" i="1"/>
  <c r="G47" i="2"/>
  <c r="G43" i="1"/>
  <c r="G43" i="2"/>
  <c r="G40" i="1"/>
  <c r="G40" i="2"/>
  <c r="G37" i="1"/>
  <c r="G37" i="2"/>
  <c r="G35" i="1"/>
  <c r="G35" i="2"/>
  <c r="G32" i="1"/>
  <c r="G32" i="2"/>
  <c r="G30" i="1"/>
  <c r="G30" i="2"/>
  <c r="G26" i="1"/>
  <c r="G26" i="2"/>
  <c r="G20" i="1"/>
  <c r="G20" i="2"/>
  <c r="G13" i="1"/>
  <c r="G13" i="2"/>
  <c r="G9" i="1"/>
  <c r="G9" i="2"/>
  <c r="G7" i="1"/>
  <c r="G7" i="2"/>
  <c r="G5" i="1"/>
  <c r="G5"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22" i="1"/>
  <c r="G222" i="2"/>
  <c r="G220" i="1"/>
  <c r="G220" i="2"/>
  <c r="G218" i="1"/>
  <c r="G218" i="2"/>
  <c r="G216" i="1"/>
  <c r="G216" i="2"/>
  <c r="G214" i="1"/>
  <c r="G214" i="2"/>
  <c r="G212" i="1"/>
  <c r="G212" i="2"/>
  <c r="G210" i="1"/>
  <c r="G210" i="2"/>
  <c r="G208" i="1"/>
  <c r="G208" i="2"/>
  <c r="G206" i="1"/>
  <c r="G206" i="2"/>
  <c r="G204" i="1"/>
  <c r="G204" i="2"/>
  <c r="G202" i="1"/>
  <c r="G202" i="2"/>
  <c r="G200" i="1"/>
  <c r="G200" i="2"/>
  <c r="G198" i="1"/>
  <c r="G198" i="2"/>
  <c r="G196" i="1"/>
  <c r="G196" i="2"/>
  <c r="G194" i="1"/>
  <c r="G194" i="2"/>
  <c r="G192" i="1"/>
  <c r="G192" i="2"/>
  <c r="G190" i="1"/>
  <c r="G190" i="2"/>
  <c r="G188" i="1"/>
  <c r="G188" i="2"/>
  <c r="G186" i="1"/>
  <c r="G186" i="2"/>
  <c r="G184" i="1"/>
  <c r="G184" i="2"/>
  <c r="G182" i="1"/>
  <c r="G182" i="2"/>
  <c r="G180" i="1"/>
  <c r="G180" i="2"/>
  <c r="G178" i="1"/>
  <c r="G178" i="2"/>
  <c r="G176" i="1"/>
  <c r="G176" i="2"/>
  <c r="G174" i="1"/>
  <c r="G174" i="2"/>
  <c r="G94" i="1"/>
  <c r="G96" i="1"/>
  <c r="G121" i="1"/>
  <c r="G127" i="1"/>
  <c r="G142" i="1"/>
  <c r="G157" i="1"/>
  <c r="G149" i="1"/>
  <c r="G21" i="1"/>
  <c r="G44" i="1"/>
  <c r="G165" i="1"/>
  <c r="G146" i="1"/>
  <c r="G161" i="1"/>
  <c r="G19" i="1"/>
  <c r="G33" i="1"/>
  <c r="G86" i="1"/>
  <c r="G102" i="1"/>
  <c r="G22" i="1"/>
  <c r="G16" i="1"/>
  <c r="G15" i="1"/>
  <c r="G10" i="1"/>
  <c r="G87" i="1"/>
  <c r="G92" i="1"/>
  <c r="G109" i="1"/>
  <c r="G113" i="1"/>
  <c r="G154" i="1"/>
  <c r="G156" i="1"/>
  <c r="G95" i="1"/>
  <c r="G90" i="1"/>
  <c r="G123" i="1"/>
  <c r="G25" i="2"/>
  <c r="G86" i="2"/>
  <c r="G78" i="2"/>
  <c r="G2" i="1"/>
  <c r="G2" i="2"/>
  <c r="G172" i="1"/>
  <c r="G169" i="2"/>
  <c r="G170" i="1"/>
  <c r="G167" i="2"/>
  <c r="G168" i="1"/>
  <c r="G165" i="2"/>
  <c r="G164" i="1"/>
  <c r="G161" i="2"/>
  <c r="G162" i="1"/>
  <c r="G159" i="2"/>
  <c r="G158" i="1"/>
  <c r="G155" i="2"/>
  <c r="G153" i="1"/>
  <c r="G150" i="2"/>
  <c r="G151" i="1"/>
  <c r="G148" i="2"/>
  <c r="G147" i="1"/>
  <c r="G144" i="2"/>
  <c r="G143" i="1"/>
  <c r="G140" i="2"/>
  <c r="G138" i="1"/>
  <c r="G135" i="2"/>
  <c r="G135" i="1"/>
  <c r="G132" i="2"/>
  <c r="G132" i="1"/>
  <c r="G129" i="2"/>
  <c r="G130" i="1"/>
  <c r="G127" i="2"/>
  <c r="G128" i="1"/>
  <c r="G125" i="2"/>
  <c r="G124" i="1"/>
  <c r="G121" i="2"/>
  <c r="G119" i="1"/>
  <c r="G116" i="2"/>
  <c r="G116" i="1"/>
  <c r="G113" i="2"/>
  <c r="G111" i="1"/>
  <c r="G108" i="2"/>
  <c r="G108" i="1"/>
  <c r="G105" i="2"/>
  <c r="G104" i="1"/>
  <c r="G101" i="2"/>
  <c r="G101" i="1"/>
  <c r="G98" i="2"/>
  <c r="G98" i="1"/>
  <c r="G95" i="2"/>
  <c r="G93" i="1"/>
  <c r="G91" i="2"/>
  <c r="G89" i="1"/>
  <c r="G87" i="2"/>
  <c r="G84" i="1"/>
  <c r="G82" i="2"/>
  <c r="G79" i="1"/>
  <c r="G77" i="2"/>
  <c r="G77" i="1"/>
  <c r="G75" i="2"/>
  <c r="G74" i="1"/>
  <c r="G72" i="2"/>
  <c r="G69" i="1"/>
  <c r="G69" i="2"/>
  <c r="G67" i="1"/>
  <c r="G67" i="2"/>
  <c r="G65" i="1"/>
  <c r="G65" i="2"/>
  <c r="G63" i="1"/>
  <c r="G63" i="2"/>
  <c r="G61" i="1"/>
  <c r="G61" i="2"/>
  <c r="G59" i="1"/>
  <c r="G59" i="2"/>
  <c r="G56" i="1"/>
  <c r="G56" i="2"/>
  <c r="G54" i="1"/>
  <c r="G54" i="2"/>
  <c r="G52" i="1"/>
  <c r="G52" i="2"/>
  <c r="G50" i="1"/>
  <c r="G50" i="2"/>
  <c r="G48" i="1"/>
  <c r="G48" i="2"/>
  <c r="G45" i="1"/>
  <c r="G45" i="2"/>
  <c r="G42" i="1"/>
  <c r="G42" i="2"/>
  <c r="G39" i="1"/>
  <c r="G39" i="2"/>
  <c r="G36" i="1"/>
  <c r="G36" i="2"/>
  <c r="G34" i="1"/>
  <c r="G34" i="2"/>
  <c r="G31" i="1"/>
  <c r="G31" i="2"/>
  <c r="G28" i="1"/>
  <c r="G28" i="2"/>
  <c r="G23" i="1"/>
  <c r="G23" i="2"/>
  <c r="G17" i="1"/>
  <c r="G17" i="2"/>
  <c r="G11" i="1"/>
  <c r="G11" i="2"/>
  <c r="G8" i="1"/>
  <c r="G8" i="2"/>
  <c r="G6" i="1"/>
  <c r="G6" i="2"/>
  <c r="G3" i="1"/>
  <c r="G3"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73" i="1"/>
  <c r="D73" i="1"/>
  <c r="E94" i="1"/>
  <c r="D94" i="1"/>
  <c r="E72" i="1"/>
  <c r="D72" i="1"/>
  <c r="E96" i="1"/>
  <c r="D96" i="1"/>
  <c r="E141" i="1"/>
  <c r="D141" i="1"/>
  <c r="E121" i="1"/>
  <c r="D121" i="1"/>
  <c r="E122" i="1"/>
  <c r="D122" i="1"/>
  <c r="E127" i="1"/>
  <c r="D127" i="1"/>
  <c r="E133" i="1"/>
  <c r="D133" i="1"/>
  <c r="E142" i="1"/>
  <c r="D142" i="1"/>
  <c r="E150" i="1"/>
  <c r="D150" i="1"/>
  <c r="E157" i="1"/>
  <c r="D157" i="1"/>
  <c r="E29" i="1"/>
  <c r="D29" i="1"/>
  <c r="E21" i="1"/>
  <c r="D21" i="1"/>
  <c r="E46" i="1"/>
  <c r="D46" i="1"/>
  <c r="E44" i="1"/>
  <c r="D44" i="1"/>
  <c r="E115" i="1"/>
  <c r="D115" i="1"/>
  <c r="E165" i="1"/>
  <c r="D165" i="1"/>
  <c r="E112" i="1"/>
  <c r="D112" i="1"/>
  <c r="E146" i="1"/>
  <c r="D146" i="1"/>
  <c r="E144" i="1"/>
  <c r="D144" i="1"/>
  <c r="E161" i="1"/>
  <c r="D161" i="1"/>
  <c r="E100" i="1"/>
  <c r="D100" i="1"/>
  <c r="E19" i="1"/>
  <c r="D19" i="1"/>
  <c r="E27" i="1"/>
  <c r="D27" i="1"/>
  <c r="E33" i="1"/>
  <c r="D33" i="1"/>
  <c r="E38" i="1"/>
  <c r="D38" i="1"/>
  <c r="E86" i="1"/>
  <c r="D86" i="1"/>
  <c r="E12" i="1"/>
  <c r="D12" i="1"/>
  <c r="E102" i="1"/>
  <c r="D102" i="1"/>
  <c r="E41" i="1"/>
  <c r="D41" i="1"/>
  <c r="E22" i="1"/>
  <c r="D22" i="1"/>
  <c r="E166" i="1"/>
  <c r="D166" i="1"/>
  <c r="E16" i="1"/>
  <c r="D16" i="1"/>
  <c r="E14" i="1"/>
  <c r="D14" i="1"/>
  <c r="E15" i="1"/>
  <c r="D15" i="1"/>
  <c r="E18" i="1"/>
  <c r="D18" i="1"/>
  <c r="E10" i="1"/>
  <c r="D10" i="1"/>
  <c r="E4" i="1"/>
  <c r="D4" i="1"/>
  <c r="E87" i="1"/>
  <c r="D87" i="1"/>
  <c r="E92" i="1"/>
  <c r="D92" i="1"/>
  <c r="E81" i="1"/>
  <c r="D81" i="1"/>
  <c r="E109" i="1"/>
  <c r="D109" i="1"/>
  <c r="E106" i="1"/>
  <c r="D106" i="1"/>
  <c r="E113" i="1"/>
  <c r="D113" i="1"/>
  <c r="E118" i="1"/>
  <c r="D118" i="1"/>
  <c r="E154" i="1"/>
  <c r="D154" i="1"/>
  <c r="E139" i="1"/>
  <c r="D139" i="1"/>
  <c r="E156" i="1"/>
  <c r="D156" i="1"/>
  <c r="E159" i="1"/>
  <c r="D159" i="1"/>
  <c r="E95" i="1"/>
  <c r="D95" i="1"/>
  <c r="E83" i="1"/>
  <c r="D83" i="1"/>
  <c r="E90" i="1"/>
  <c r="D90" i="1"/>
  <c r="E126" i="1"/>
  <c r="D126" i="1"/>
  <c r="E123" i="1"/>
  <c r="D123" i="1"/>
  <c r="E2" i="1"/>
  <c r="D2" i="1"/>
  <c r="E173" i="1"/>
  <c r="D173" i="1"/>
  <c r="E172" i="1"/>
  <c r="D172" i="1"/>
  <c r="E171" i="1"/>
  <c r="D171" i="1"/>
  <c r="E170" i="1"/>
  <c r="D170" i="1"/>
  <c r="E169" i="1"/>
  <c r="D169" i="1"/>
  <c r="E168" i="1"/>
  <c r="D168" i="1"/>
  <c r="E167" i="1"/>
  <c r="D167" i="1"/>
  <c r="E164" i="1"/>
  <c r="D164" i="1"/>
  <c r="E163" i="1"/>
  <c r="D163" i="1"/>
  <c r="E162" i="1"/>
  <c r="D162" i="1"/>
  <c r="E160" i="1"/>
  <c r="D160" i="1"/>
  <c r="E158" i="1"/>
  <c r="D158" i="1"/>
  <c r="E155" i="1"/>
  <c r="D155" i="1"/>
  <c r="E153" i="1"/>
  <c r="D153" i="1"/>
  <c r="E152" i="1"/>
  <c r="D152" i="1"/>
  <c r="E151" i="1"/>
  <c r="D151" i="1"/>
  <c r="E148" i="1"/>
  <c r="D148" i="1"/>
  <c r="E147" i="1"/>
  <c r="D147" i="1"/>
  <c r="E145" i="1"/>
  <c r="D145" i="1"/>
  <c r="E143" i="1"/>
  <c r="D143" i="1"/>
  <c r="E140" i="1"/>
  <c r="D140" i="1"/>
  <c r="E138" i="1"/>
  <c r="D138" i="1"/>
  <c r="E136" i="1"/>
  <c r="D136" i="1"/>
  <c r="E135" i="1"/>
  <c r="D135" i="1"/>
  <c r="E134" i="1"/>
  <c r="D134" i="1"/>
  <c r="E132" i="1"/>
  <c r="D132" i="1"/>
  <c r="E131" i="1"/>
  <c r="D131" i="1"/>
  <c r="E130" i="1"/>
  <c r="D130" i="1"/>
  <c r="E129" i="1"/>
  <c r="D129" i="1"/>
  <c r="E128" i="1"/>
  <c r="D128" i="1"/>
  <c r="E125" i="1"/>
  <c r="D125" i="1"/>
  <c r="E124" i="1"/>
  <c r="D124" i="1"/>
  <c r="E120" i="1"/>
  <c r="D120" i="1"/>
  <c r="E119" i="1"/>
  <c r="D119" i="1"/>
  <c r="E117" i="1"/>
  <c r="D117" i="1"/>
  <c r="E116" i="1"/>
  <c r="D116" i="1"/>
  <c r="E114" i="1"/>
  <c r="D114" i="1"/>
  <c r="E111" i="1"/>
  <c r="D111" i="1"/>
  <c r="E110" i="1"/>
  <c r="D110" i="1"/>
  <c r="E108" i="1"/>
  <c r="D108" i="1"/>
  <c r="E107" i="1"/>
  <c r="D107" i="1"/>
  <c r="E104" i="1"/>
  <c r="D104" i="1"/>
  <c r="E103" i="1"/>
  <c r="D103" i="1"/>
  <c r="E101" i="1"/>
  <c r="D101" i="1"/>
  <c r="E99" i="1"/>
  <c r="D99" i="1"/>
  <c r="E98" i="1"/>
  <c r="D98" i="1"/>
  <c r="E97" i="1"/>
  <c r="D97" i="1"/>
  <c r="E93" i="1"/>
  <c r="D93" i="1"/>
  <c r="E91" i="1"/>
  <c r="D91" i="1"/>
  <c r="E89" i="1"/>
  <c r="D89" i="1"/>
  <c r="E85" i="1"/>
  <c r="D85" i="1"/>
  <c r="E84" i="1"/>
  <c r="D84" i="1"/>
  <c r="E82" i="1"/>
  <c r="D82" i="1"/>
  <c r="E79" i="1"/>
  <c r="D79" i="1"/>
  <c r="E78" i="1"/>
  <c r="D78" i="1"/>
  <c r="E77" i="1"/>
  <c r="D77" i="1"/>
  <c r="E76" i="1"/>
  <c r="D76" i="1"/>
  <c r="E74" i="1"/>
  <c r="D74" i="1"/>
  <c r="E71" i="1"/>
  <c r="D71" i="1"/>
  <c r="E69" i="1"/>
  <c r="D69" i="1"/>
  <c r="E68" i="1"/>
  <c r="D68" i="1"/>
  <c r="E67" i="1"/>
  <c r="D67" i="1"/>
  <c r="E66" i="1"/>
  <c r="D66" i="1"/>
  <c r="E65" i="1"/>
  <c r="D65" i="1"/>
  <c r="E64" i="1"/>
  <c r="D64" i="1"/>
  <c r="E63" i="1"/>
  <c r="D63" i="1"/>
  <c r="E62" i="1"/>
  <c r="D62" i="1"/>
  <c r="E61" i="1"/>
  <c r="D61" i="1"/>
  <c r="E60" i="1"/>
  <c r="D60" i="1"/>
  <c r="E59" i="1"/>
  <c r="D59" i="1"/>
  <c r="E58" i="1"/>
  <c r="D58" i="1"/>
  <c r="E56" i="1"/>
  <c r="D56" i="1"/>
  <c r="E55" i="1"/>
  <c r="D55" i="1"/>
  <c r="E54" i="1"/>
  <c r="D54" i="1"/>
  <c r="E53" i="1"/>
  <c r="D53" i="1"/>
  <c r="E52" i="1"/>
  <c r="D52" i="1"/>
  <c r="E51" i="1"/>
  <c r="D51" i="1"/>
  <c r="E50" i="1"/>
  <c r="D50" i="1"/>
  <c r="E49" i="1"/>
  <c r="D49" i="1"/>
  <c r="E48" i="1"/>
  <c r="D48" i="1"/>
  <c r="E47" i="1"/>
  <c r="D47" i="1"/>
  <c r="E45" i="1"/>
  <c r="D45" i="1"/>
  <c r="E43" i="1"/>
  <c r="D43" i="1"/>
  <c r="E42" i="1"/>
  <c r="D42" i="1"/>
  <c r="E40" i="1"/>
  <c r="D40" i="1"/>
  <c r="E39" i="1"/>
  <c r="D39" i="1"/>
  <c r="E37" i="1"/>
  <c r="D37" i="1"/>
  <c r="E36" i="1"/>
  <c r="D36" i="1"/>
  <c r="E35" i="1"/>
  <c r="D35" i="1"/>
  <c r="E34" i="1"/>
  <c r="D34" i="1"/>
  <c r="E32" i="1"/>
  <c r="D32" i="1"/>
  <c r="E31" i="1"/>
  <c r="D31" i="1"/>
  <c r="E30" i="1"/>
  <c r="D30" i="1"/>
  <c r="E28" i="1"/>
  <c r="D28" i="1"/>
  <c r="E26" i="1"/>
  <c r="D26" i="1"/>
  <c r="E23" i="1"/>
  <c r="D23" i="1"/>
  <c r="E20" i="1"/>
  <c r="D20" i="1"/>
  <c r="E17" i="1"/>
  <c r="D17" i="1"/>
  <c r="E13" i="1"/>
  <c r="D13" i="1"/>
  <c r="E11" i="1"/>
  <c r="D11" i="1"/>
  <c r="E9" i="1"/>
  <c r="D9" i="1"/>
  <c r="E8" i="1"/>
  <c r="D8" i="1"/>
  <c r="E7" i="1"/>
  <c r="D7" i="1"/>
  <c r="E6" i="1"/>
  <c r="D6" i="1"/>
  <c r="E5" i="1"/>
  <c r="D5"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3" i="1"/>
  <c r="D3" i="1"/>
</calcChain>
</file>

<file path=xl/sharedStrings.xml><?xml version="1.0" encoding="utf-8"?>
<sst xmlns="http://schemas.openxmlformats.org/spreadsheetml/2006/main" count="2470" uniqueCount="616">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</sst>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65">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58" dataDxfId="57">
  <autoFilter ref="B1:P1000"/>
  <sortState ref="B2:P1000">
    <sortCondition ref="C1:C1000"/>
  </sortState>
  <tableColumns count="15">
    <tableColumn id="1" name="Voiture" dataDxfId="56"/>
    <tableColumn id="2" name="Chrono" dataDxfId="55"/>
    <tableColumn id="3" name="Ecart total" dataDxfId="54">
      <calculatedColumnFormula>C2-$C$2</calculatedColumnFormula>
    </tableColumn>
    <tableColumn id="4" name="Ecart précédent" dataDxfId="53">
      <calculatedColumnFormula>C2-$C1</calculatedColumnFormula>
    </tableColumn>
    <tableColumn id="5" name="PP" dataDxfId="52"/>
    <tableColumn id="6" name="ΔPP" dataDxfId="51">
      <calculatedColumnFormula>Tableau2[[#This Row],[PP ajustés]]-Tableau2[[#This Row],[PP]]</calculatedColumnFormula>
    </tableColumn>
    <tableColumn id="7" name="PP ajustés" dataDxfId="50">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49"/>
    <tableColumn id="9" name="Année" dataDxfId="48"/>
    <tableColumn id="10" name="ABS" dataDxfId="47"/>
    <tableColumn id="11" name="Type" dataDxfId="46"/>
    <tableColumn id="12" name="Boite" dataDxfId="45"/>
    <tableColumn id="13" name="Rapports utilisés" dataDxfId="44"/>
    <tableColumn id="14" name="Facilité" dataDxfId="43"/>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8" dataDxfId="17">
  <autoFilter ref="B1:P1000"/>
  <sortState ref="B2:P1000">
    <sortCondition ref="C1:C1000"/>
  </sortState>
  <tableColumns count="15">
    <tableColumn id="1" name="Car"/>
    <tableColumn id="2" name="Lap time" dataDxfId="16"/>
    <tableColumn id="3" name="Global gap" dataDxfId="15">
      <calculatedColumnFormula>C2-$C$2</calculatedColumnFormula>
    </tableColumn>
    <tableColumn id="4" name="Gap w. previous" dataDxfId="14">
      <calculatedColumnFormula>C2-$C1</calculatedColumnFormula>
    </tableColumn>
    <tableColumn id="5" name="PP" dataDxfId="13"/>
    <tableColumn id="6" name="ΔPP" dataDxfId="12">
      <calculatedColumnFormula>Tableau2[[#This Row],[PP ajustés]]-Tableau2[[#This Row],[PP]]</calculatedColumnFormula>
    </tableColumn>
    <tableColumn id="7" name="PP Corrected" dataDxfId="11">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0"/>
    <tableColumn id="9" name="Year" dataDxfId="9"/>
    <tableColumn id="10" name="ABS" dataDxfId="8"/>
    <tableColumn id="11" name="Type" dataDxfId="7"/>
    <tableColumn id="12" name="Gearbox" dataDxfId="6"/>
    <tableColumn id="13" name="Used gears" dataDxfId="5"/>
    <tableColumn id="14" name="Ease" dataDxfId="4"/>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abSelected="1" workbookViewId="0">
      <selection activeCell="A2" sqref="A2"/>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C2-$C$2</f>
        <v>0</v>
      </c>
      <c r="E2" s="3" t="e">
        <f>C2-$C1</f>
        <v>#VALUE!</v>
      </c>
      <c r="F2" s="4">
        <v>608</v>
      </c>
      <c r="G2" s="33">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410</v>
      </c>
      <c r="R2" s="21" t="s">
        <v>164</v>
      </c>
      <c r="S2" s="22" t="s">
        <v>165</v>
      </c>
    </row>
    <row r="3" spans="1:19" x14ac:dyDescent="0.3">
      <c r="A3" s="9">
        <f>A2+1</f>
        <v>2</v>
      </c>
      <c r="B3" s="29" t="s">
        <v>11</v>
      </c>
      <c r="C3" s="31">
        <v>1.0558564814814814E-3</v>
      </c>
      <c r="D3" s="3">
        <f>C3-$C$2</f>
        <v>1.1585648148147937E-5</v>
      </c>
      <c r="E3" s="3">
        <f>C3-$C2</f>
        <v>1.1585648148147937E-5</v>
      </c>
      <c r="F3" s="4">
        <v>572</v>
      </c>
      <c r="G3" s="33">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163</v>
      </c>
      <c r="R3" s="21" t="s">
        <v>168</v>
      </c>
      <c r="S3" s="22" t="s">
        <v>301</v>
      </c>
    </row>
    <row r="4" spans="1:19" x14ac:dyDescent="0.3">
      <c r="A4" s="10">
        <f t="shared" ref="A4:A67" si="0">A3+1</f>
        <v>3</v>
      </c>
      <c r="B4" s="29" t="s">
        <v>485</v>
      </c>
      <c r="C4" s="31">
        <v>1.0560416666666667E-3</v>
      </c>
      <c r="D4" s="3">
        <f>C4-$C$2</f>
        <v>1.1770833333333251E-5</v>
      </c>
      <c r="E4" s="3">
        <f>C4-$C3</f>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487</v>
      </c>
      <c r="R4" s="21" t="s">
        <v>170</v>
      </c>
      <c r="S4" s="22" t="s">
        <v>171</v>
      </c>
    </row>
    <row r="5" spans="1:19" ht="15" thickBot="1" x14ac:dyDescent="0.35">
      <c r="A5" s="11">
        <f t="shared" si="0"/>
        <v>4</v>
      </c>
      <c r="B5" s="29" t="s">
        <v>16</v>
      </c>
      <c r="C5" s="31">
        <v>1.0567708333333334E-3</v>
      </c>
      <c r="D5" s="3">
        <f>C5-$C$2</f>
        <v>1.2499999999999924E-5</v>
      </c>
      <c r="E5" s="3">
        <f>C5-$C4</f>
        <v>7.291666666666731E-7</v>
      </c>
      <c r="F5" s="4">
        <v>594</v>
      </c>
      <c r="G5" s="33">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167</v>
      </c>
      <c r="R5" s="23" t="s">
        <v>284</v>
      </c>
      <c r="S5" s="24" t="s">
        <v>173</v>
      </c>
    </row>
    <row r="6" spans="1:19" ht="15" thickBot="1" x14ac:dyDescent="0.35">
      <c r="A6" s="11">
        <f t="shared" si="0"/>
        <v>5</v>
      </c>
      <c r="B6" s="29" t="s">
        <v>21</v>
      </c>
      <c r="C6" s="31">
        <v>1.0616087962962962E-3</v>
      </c>
      <c r="D6" s="3">
        <f>C6-$C$2</f>
        <v>1.7337962962962706E-5</v>
      </c>
      <c r="E6" s="3">
        <f>C6-$C5</f>
        <v>4.8379629629627819E-6</v>
      </c>
      <c r="F6" s="4">
        <v>581</v>
      </c>
      <c r="G6" s="33">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169</v>
      </c>
      <c r="R6" s="39" t="s">
        <v>285</v>
      </c>
      <c r="S6" s="40"/>
    </row>
    <row r="7" spans="1:19" x14ac:dyDescent="0.3">
      <c r="A7" s="11">
        <f t="shared" si="0"/>
        <v>6</v>
      </c>
      <c r="B7" s="29" t="s">
        <v>24</v>
      </c>
      <c r="C7" s="31">
        <v>1.0644212962962964E-3</v>
      </c>
      <c r="D7" s="3">
        <f>C7-$C$2</f>
        <v>2.0150462962962917E-5</v>
      </c>
      <c r="E7" s="3">
        <f>C7-$C6</f>
        <v>2.8125000000002107E-6</v>
      </c>
      <c r="F7" s="4">
        <v>581</v>
      </c>
      <c r="G7" s="33">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172</v>
      </c>
      <c r="R7" s="14" t="s">
        <v>277</v>
      </c>
      <c r="S7" s="15">
        <f>S8*S9</f>
        <v>1.1574074074074101E-5</v>
      </c>
    </row>
    <row r="8" spans="1:19" ht="15" thickBot="1" x14ac:dyDescent="0.35">
      <c r="A8" s="11">
        <f t="shared" si="0"/>
        <v>7</v>
      </c>
      <c r="B8" s="29" t="s">
        <v>27</v>
      </c>
      <c r="C8" s="31">
        <v>1.0651736111111111E-3</v>
      </c>
      <c r="D8" s="3">
        <f>C8-$C$2</f>
        <v>2.0902777777777673E-5</v>
      </c>
      <c r="E8" s="3">
        <f>C8-$C7</f>
        <v>7.5231481481475605E-7</v>
      </c>
      <c r="F8" s="4">
        <v>608</v>
      </c>
      <c r="G8" s="33">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175</v>
      </c>
      <c r="R8" s="16" t="s">
        <v>278</v>
      </c>
      <c r="S8" s="17">
        <v>1.1574074074074101E-5</v>
      </c>
    </row>
    <row r="9" spans="1:19" ht="15" thickBot="1" x14ac:dyDescent="0.35">
      <c r="A9" s="11">
        <f t="shared" si="0"/>
        <v>8</v>
      </c>
      <c r="B9" s="29" t="s">
        <v>29</v>
      </c>
      <c r="C9" s="31">
        <v>1.0790972222222224E-3</v>
      </c>
      <c r="D9" s="3">
        <f>C9-$C$2</f>
        <v>3.4826388888888928E-5</v>
      </c>
      <c r="E9" s="3">
        <f>C9-$C8</f>
        <v>1.3923611111111255E-5</v>
      </c>
      <c r="F9" s="4">
        <v>574</v>
      </c>
      <c r="G9" s="33">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176</v>
      </c>
      <c r="R9" s="19" t="s">
        <v>279</v>
      </c>
      <c r="S9" s="20">
        <v>1</v>
      </c>
    </row>
    <row r="10" spans="1:19" x14ac:dyDescent="0.3">
      <c r="A10" s="11">
        <f t="shared" si="0"/>
        <v>9</v>
      </c>
      <c r="B10" s="29" t="s">
        <v>489</v>
      </c>
      <c r="C10" s="31">
        <v>1.0848958333333333E-3</v>
      </c>
      <c r="D10" s="3">
        <f>C10-$C$2</f>
        <v>4.0624999999999863E-5</v>
      </c>
      <c r="E10" s="3">
        <f>C10-$C9</f>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492</v>
      </c>
      <c r="R10" s="1"/>
    </row>
    <row r="11" spans="1:19" x14ac:dyDescent="0.3">
      <c r="A11" s="11">
        <f t="shared" si="0"/>
        <v>10</v>
      </c>
      <c r="B11" s="29" t="s">
        <v>30</v>
      </c>
      <c r="C11" s="31">
        <v>1.0858101851851851E-3</v>
      </c>
      <c r="D11" s="3">
        <f>C11-$C$2</f>
        <v>4.1539351851851633E-5</v>
      </c>
      <c r="E11" s="3">
        <f>C11-$C10</f>
        <v>9.1435185185177043E-7</v>
      </c>
      <c r="F11" s="4">
        <v>558</v>
      </c>
      <c r="G11" s="33">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177</v>
      </c>
    </row>
    <row r="12" spans="1:19" x14ac:dyDescent="0.3">
      <c r="A12" s="11">
        <f t="shared" si="0"/>
        <v>11</v>
      </c>
      <c r="B12" s="29" t="s">
        <v>507</v>
      </c>
      <c r="C12" s="31">
        <v>1.0907754629629631E-3</v>
      </c>
      <c r="D12" s="3">
        <f>C12-$C$2</f>
        <v>4.650462962962963E-5</v>
      </c>
      <c r="E12" s="3">
        <f>C12-$C11</f>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512</v>
      </c>
    </row>
    <row r="13" spans="1:19" x14ac:dyDescent="0.3">
      <c r="A13" s="11">
        <f t="shared" si="0"/>
        <v>12</v>
      </c>
      <c r="B13" s="29" t="s">
        <v>31</v>
      </c>
      <c r="C13" s="31">
        <v>1.0924421296296296E-3</v>
      </c>
      <c r="D13" s="3">
        <f>C13-$C$2</f>
        <v>4.8171296296296157E-5</v>
      </c>
      <c r="E13" s="3">
        <f>C13-$C12</f>
        <v>1.6666666666665265E-6</v>
      </c>
      <c r="F13" s="4">
        <v>565</v>
      </c>
      <c r="G13" s="33">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178</v>
      </c>
    </row>
    <row r="14" spans="1:19" x14ac:dyDescent="0.3">
      <c r="A14" s="11">
        <f t="shared" si="0"/>
        <v>13</v>
      </c>
      <c r="B14" s="29" t="s">
        <v>495</v>
      </c>
      <c r="C14" s="31">
        <v>1.0938310185185185E-3</v>
      </c>
      <c r="D14" s="3">
        <f>C14-$C$2</f>
        <v>4.9560185185185037E-5</v>
      </c>
      <c r="E14" s="3">
        <f>C14-$C13</f>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496</v>
      </c>
    </row>
    <row r="15" spans="1:19" x14ac:dyDescent="0.3">
      <c r="A15" s="11">
        <f t="shared" si="0"/>
        <v>14</v>
      </c>
      <c r="B15" s="29" t="s">
        <v>491</v>
      </c>
      <c r="C15" s="31">
        <v>1.1001504629629629E-3</v>
      </c>
      <c r="D15" s="3">
        <f>C15-$C$2</f>
        <v>5.5879629629629465E-5</v>
      </c>
      <c r="E15" s="3">
        <f>C15-$C14</f>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494</v>
      </c>
    </row>
    <row r="16" spans="1:19" x14ac:dyDescent="0.3">
      <c r="A16" s="11">
        <f t="shared" si="0"/>
        <v>15</v>
      </c>
      <c r="B16" s="29" t="s">
        <v>497</v>
      </c>
      <c r="C16" s="31">
        <v>1.100173611111111E-3</v>
      </c>
      <c r="D16" s="3">
        <f>C16-$C$2</f>
        <v>5.5902777777777548E-5</v>
      </c>
      <c r="E16" s="3">
        <f>C16-$C15</f>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493</v>
      </c>
    </row>
    <row r="17" spans="1:16" x14ac:dyDescent="0.3">
      <c r="A17" s="11">
        <f t="shared" si="0"/>
        <v>16</v>
      </c>
      <c r="B17" s="29" t="s">
        <v>33</v>
      </c>
      <c r="C17" s="31">
        <v>1.1037962962962963E-3</v>
      </c>
      <c r="D17" s="3">
        <f>C17-$C$2</f>
        <v>5.952546296296283E-5</v>
      </c>
      <c r="E17" s="3">
        <f>C17-$C16</f>
        <v>3.6226851851852825E-6</v>
      </c>
      <c r="F17" s="4">
        <v>560</v>
      </c>
      <c r="G17" s="33">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179</v>
      </c>
    </row>
    <row r="18" spans="1:16" x14ac:dyDescent="0.3">
      <c r="A18" s="11">
        <f t="shared" si="0"/>
        <v>17</v>
      </c>
      <c r="B18" s="29" t="s">
        <v>490</v>
      </c>
      <c r="C18" s="31">
        <v>1.103935185185185E-3</v>
      </c>
      <c r="D18" s="3">
        <f>C18-$C$2</f>
        <v>5.9664351851851545E-5</v>
      </c>
      <c r="E18" s="3">
        <f>C18-$C17</f>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493</v>
      </c>
    </row>
    <row r="19" spans="1:16" x14ac:dyDescent="0.3">
      <c r="A19" s="11">
        <f t="shared" si="0"/>
        <v>18</v>
      </c>
      <c r="B19" s="29" t="s">
        <v>525</v>
      </c>
      <c r="C19" s="31">
        <v>1.1161226851851851E-3</v>
      </c>
      <c r="D19" s="3">
        <f>C19-$C$2</f>
        <v>7.1851851851851591E-5</v>
      </c>
      <c r="E19" s="3">
        <f>C19-$C18</f>
        <v>1.2187500000000046E-5</v>
      </c>
      <c r="F19" s="4">
        <v>493</v>
      </c>
      <c r="G19" s="33">
        <f>Tableau2[[#This Row],[PP ajustés]]-Tableau2[[#This Row],[PP]]</f>
        <v>11.834470565055426</v>
      </c>
      <c r="H19" s="18">
        <f>(SUMPRODUCT((Tableau2[Chrono]&gt;=(C19-$S$7))*(Tableau2[Chrono]&lt;=(C19+$S$7))*(Tableau2[PP]))/SUMPRODUCT(--(Tableau2[Chrono]&gt;=(C19-$S$7))*(Tableau2[Chrono]&lt;=(C19+$S$7))))*((SUMPRODUCT((Tableau2[Chrono]&gt;=(C19-$S$7))*(Tableau2[Chrono]&lt;=(C19+$S$7))*(Tableau2[Chrono]))/SUMPRODUCT(--(Tableau2[Chrono]&gt;=(C19-$S$7))*(Tableau2[Chrono]&lt;=(C19+$S$7))))/C19)</f>
        <v>504.83447056505543</v>
      </c>
      <c r="I19" s="4" t="s">
        <v>25</v>
      </c>
      <c r="J19" s="4">
        <v>2000</v>
      </c>
      <c r="K19" s="4" t="s">
        <v>18</v>
      </c>
      <c r="L19" s="4" t="s">
        <v>67</v>
      </c>
      <c r="M19" s="4">
        <v>5</v>
      </c>
      <c r="N19" s="5" t="s">
        <v>36</v>
      </c>
      <c r="O19" s="4" t="s">
        <v>162</v>
      </c>
      <c r="P19" t="s">
        <v>530</v>
      </c>
    </row>
    <row r="20" spans="1:16" x14ac:dyDescent="0.3">
      <c r="A20" s="11">
        <f t="shared" si="0"/>
        <v>19</v>
      </c>
      <c r="B20" s="29" t="s">
        <v>34</v>
      </c>
      <c r="C20" s="31">
        <v>1.1264930555555555E-3</v>
      </c>
      <c r="D20" s="3">
        <f>C20-$C$2</f>
        <v>8.2222222222222028E-5</v>
      </c>
      <c r="E20" s="3">
        <f>C20-$C19</f>
        <v>1.0370370370370438E-5</v>
      </c>
      <c r="F20" s="4">
        <v>512</v>
      </c>
      <c r="G20" s="33">
        <f>Tableau2[[#This Row],[PP ajustés]]-Tableau2[[#This Row],[PP]]</f>
        <v>-14.39142749759668</v>
      </c>
      <c r="H20" s="18">
        <f>(SUMPRODUCT((Tableau2[Chrono]&gt;=(C20-$S$7))*(Tableau2[Chrono]&lt;=(C20+$S$7))*(Tableau2[PP]))/SUMPRODUCT(--(Tableau2[Chrono]&gt;=(C20-$S$7))*(Tableau2[Chrono]&lt;=(C20+$S$7))))*((SUMPRODUCT((Tableau2[Chrono]&gt;=(C20-$S$7))*(Tableau2[Chrono]&lt;=(C20+$S$7))*(Tableau2[Chrono]))/SUMPRODUCT(--(Tableau2[Chrono]&gt;=(C20-$S$7))*(Tableau2[Chrono]&lt;=(C20+$S$7))))/C20)</f>
        <v>497.60857250240332</v>
      </c>
      <c r="I20" s="4" t="s">
        <v>12</v>
      </c>
      <c r="J20" s="4">
        <v>2000</v>
      </c>
      <c r="K20" s="4" t="s">
        <v>18</v>
      </c>
      <c r="L20" s="4" t="s">
        <v>35</v>
      </c>
      <c r="M20" s="4">
        <v>5</v>
      </c>
      <c r="N20" s="5" t="s">
        <v>36</v>
      </c>
      <c r="O20" s="4" t="s">
        <v>166</v>
      </c>
      <c r="P20" t="s">
        <v>180</v>
      </c>
    </row>
    <row r="21" spans="1:16" x14ac:dyDescent="0.3">
      <c r="A21" s="11">
        <f t="shared" si="0"/>
        <v>20</v>
      </c>
      <c r="B21" s="29" t="s">
        <v>563</v>
      </c>
      <c r="C21" s="31">
        <v>1.1282986111111112E-3</v>
      </c>
      <c r="D21" s="3">
        <f>C21-$C$2</f>
        <v>8.4027777777777703E-5</v>
      </c>
      <c r="E21" s="3">
        <f>C21-$C20</f>
        <v>1.8055555555556747E-6</v>
      </c>
      <c r="F21" s="4">
        <v>526</v>
      </c>
      <c r="G21" s="33">
        <f>Tableau2[[#This Row],[PP ajustés]]-Tableau2[[#This Row],[PP]]</f>
        <v>-28.357077499102502</v>
      </c>
      <c r="H21" s="18">
        <f>(SUMPRODUCT((Tableau2[Chrono]&gt;=(C21-$S$7))*(Tableau2[Chrono]&lt;=(C21+$S$7))*(Tableau2[PP]))/SUMPRODUCT(--(Tableau2[Chrono]&gt;=(C21-$S$7))*(Tableau2[Chrono]&lt;=(C21+$S$7))))*((SUMPRODUCT((Tableau2[Chrono]&gt;=(C21-$S$7))*(Tableau2[Chrono]&lt;=(C21+$S$7))*(Tableau2[Chrono]))/SUMPRODUCT(--(Tableau2[Chrono]&gt;=(C21-$S$7))*(Tableau2[Chrono]&lt;=(C21+$S$7))))/C21)</f>
        <v>497.6429225008975</v>
      </c>
      <c r="I21" s="4" t="s">
        <v>564</v>
      </c>
      <c r="J21" s="4">
        <v>2001</v>
      </c>
      <c r="K21" s="4" t="s">
        <v>18</v>
      </c>
      <c r="L21" s="4" t="s">
        <v>67</v>
      </c>
      <c r="M21" s="4">
        <v>6</v>
      </c>
      <c r="N21" s="5" t="s">
        <v>28</v>
      </c>
      <c r="O21" s="4" t="s">
        <v>174</v>
      </c>
      <c r="P21" t="s">
        <v>565</v>
      </c>
    </row>
    <row r="22" spans="1:16" x14ac:dyDescent="0.3">
      <c r="A22" s="11">
        <f t="shared" si="0"/>
        <v>21</v>
      </c>
      <c r="B22" s="29" t="s">
        <v>503</v>
      </c>
      <c r="C22" s="31">
        <v>1.1288425925925925E-3</v>
      </c>
      <c r="D22" s="3">
        <f>C22-$C$2</f>
        <v>8.4571759259259062E-5</v>
      </c>
      <c r="E22" s="3">
        <f>C22-$C21</f>
        <v>5.4398148148135893E-7</v>
      </c>
      <c r="F22" s="4">
        <v>560</v>
      </c>
      <c r="G22" s="33">
        <f>Tableau2[[#This Row],[PP ajustés]]-Tableau2[[#This Row],[PP]]</f>
        <v>-62.596888200795604</v>
      </c>
      <c r="H22" s="18">
        <f>(SUMPRODUCT((Tableau2[Chrono]&gt;=(C22-$S$7))*(Tableau2[Chrono]&lt;=(C22+$S$7))*(Tableau2[PP]))/SUMPRODUCT(--(Tableau2[Chrono]&gt;=(C22-$S$7))*(Tableau2[Chrono]&lt;=(C22+$S$7))))*((SUMPRODUCT((Tableau2[Chrono]&gt;=(C22-$S$7))*(Tableau2[Chrono]&lt;=(C22+$S$7))*(Tableau2[Chrono]))/SUMPRODUCT(--(Tableau2[Chrono]&gt;=(C22-$S$7))*(Tableau2[Chrono]&lt;=(C22+$S$7))))/C22)</f>
        <v>497.4031117992044</v>
      </c>
      <c r="I22" s="4" t="s">
        <v>25</v>
      </c>
      <c r="J22" s="4">
        <v>2002</v>
      </c>
      <c r="K22" s="4" t="s">
        <v>13</v>
      </c>
      <c r="L22" s="4" t="s">
        <v>504</v>
      </c>
      <c r="M22" s="4">
        <v>6</v>
      </c>
      <c r="N22" s="5" t="s">
        <v>510</v>
      </c>
      <c r="O22" s="4" t="s">
        <v>174</v>
      </c>
      <c r="P22" t="s">
        <v>511</v>
      </c>
    </row>
    <row r="23" spans="1:16" x14ac:dyDescent="0.3">
      <c r="A23" s="11">
        <f t="shared" si="0"/>
        <v>22</v>
      </c>
      <c r="B23" s="29" t="s">
        <v>37</v>
      </c>
      <c r="C23" s="31">
        <v>1.1323611111111111E-3</v>
      </c>
      <c r="D23" s="3">
        <f>C23-$C$2</f>
        <v>8.8090277777777646E-5</v>
      </c>
      <c r="E23" s="3">
        <f>C23-$C22</f>
        <v>3.518518518518584E-6</v>
      </c>
      <c r="F23" s="4">
        <v>462</v>
      </c>
      <c r="G23" s="33">
        <f>Tableau2[[#This Row],[PP ajustés]]-Tableau2[[#This Row],[PP]]</f>
        <v>33.843495853827164</v>
      </c>
      <c r="H23" s="18">
        <f>(SUMPRODUCT((Tableau2[Chrono]&gt;=(C23-$S$7))*(Tableau2[Chrono]&lt;=(C23+$S$7))*(Tableau2[PP]))/SUMPRODUCT(--(Tableau2[Chrono]&gt;=(C23-$S$7))*(Tableau2[Chrono]&lt;=(C23+$S$7))))*((SUMPRODUCT((Tableau2[Chrono]&gt;=(C23-$S$7))*(Tableau2[Chrono]&lt;=(C23+$S$7))*(Tableau2[Chrono]))/SUMPRODUCT(--(Tableau2[Chrono]&gt;=(C23-$S$7))*(Tableau2[Chrono]&lt;=(C23+$S$7))))/C23)</f>
        <v>495.84349585382716</v>
      </c>
      <c r="I23" s="4" t="s">
        <v>12</v>
      </c>
      <c r="J23" s="4">
        <v>2004</v>
      </c>
      <c r="K23" s="4" t="s">
        <v>18</v>
      </c>
      <c r="L23" s="4" t="s">
        <v>19</v>
      </c>
      <c r="M23" s="4">
        <v>6</v>
      </c>
      <c r="N23" s="5" t="s">
        <v>38</v>
      </c>
      <c r="O23" s="12" t="s">
        <v>162</v>
      </c>
      <c r="P23" t="s">
        <v>181</v>
      </c>
    </row>
    <row r="24" spans="1:16" x14ac:dyDescent="0.3">
      <c r="A24" s="11">
        <f t="shared" si="0"/>
        <v>23</v>
      </c>
      <c r="B24" t="s">
        <v>424</v>
      </c>
      <c r="C24" s="3">
        <v>1.1330787037037036E-3</v>
      </c>
      <c r="D24" s="3">
        <f>C24-$C$2</f>
        <v>8.8807870370370169E-5</v>
      </c>
      <c r="E24" s="3">
        <f>C24-$C23</f>
        <v>7.175925925925232E-7</v>
      </c>
      <c r="F24" s="4">
        <v>488</v>
      </c>
      <c r="G24" s="36">
        <f>Tableau2[[#This Row],[PP ajustés]]-Tableau2[[#This Row],[PP]]</f>
        <v>7.5294721072446009</v>
      </c>
      <c r="H24" s="18">
        <f>(SUMPRODUCT((Tableau2[Chrono]&gt;=(C24-$S$7))*(Tableau2[Chrono]&lt;=(C24+$S$7))*(Tableau2[PP]))/SUMPRODUCT(--(Tableau2[Chrono]&gt;=(C24-$S$7))*(Tableau2[Chrono]&lt;=(C24+$S$7))))*((SUMPRODUCT((Tableau2[Chrono]&gt;=(C24-$S$7))*(Tableau2[Chrono]&lt;=(C24+$S$7))*(Tableau2[Chrono]))/SUMPRODUCT(--(Tableau2[Chrono]&gt;=(C24-$S$7))*(Tableau2[Chrono]&lt;=(C24+$S$7))))/C24)</f>
        <v>495.5294721072446</v>
      </c>
      <c r="I24" s="4" t="s">
        <v>25</v>
      </c>
      <c r="J24" s="4">
        <v>1998</v>
      </c>
      <c r="K24" s="4" t="s">
        <v>13</v>
      </c>
      <c r="L24" s="4" t="s">
        <v>19</v>
      </c>
      <c r="M24" s="4">
        <v>5</v>
      </c>
      <c r="N24" s="5" t="s">
        <v>23</v>
      </c>
      <c r="O24" s="4" t="s">
        <v>166</v>
      </c>
      <c r="P24" t="s">
        <v>425</v>
      </c>
    </row>
    <row r="25" spans="1:16" x14ac:dyDescent="0.3">
      <c r="A25" s="11">
        <f t="shared" si="0"/>
        <v>24</v>
      </c>
      <c r="B25" t="s">
        <v>422</v>
      </c>
      <c r="C25" s="3">
        <v>1.134039351851852E-3</v>
      </c>
      <c r="D25" s="3">
        <f>C25-$C$2</f>
        <v>8.9768518518518539E-5</v>
      </c>
      <c r="E25" s="3">
        <f>C25-$C24</f>
        <v>9.6064814814837002E-7</v>
      </c>
      <c r="F25" s="4">
        <v>440</v>
      </c>
      <c r="G25" s="36">
        <f>Tableau2[[#This Row],[PP ajustés]]-Tableau2[[#This Row],[PP]]</f>
        <v>55.109707599994181</v>
      </c>
      <c r="H25" s="18">
        <f>(SUMPRODUCT((Tableau2[Chrono]&gt;=(C25-$S$7))*(Tableau2[Chrono]&lt;=(C25+$S$7))*(Tableau2[PP]))/SUMPRODUCT(--(Tableau2[Chrono]&gt;=(C25-$S$7))*(Tableau2[Chrono]&lt;=(C25+$S$7))))*((SUMPRODUCT((Tableau2[Chrono]&gt;=(C25-$S$7))*(Tableau2[Chrono]&lt;=(C25+$S$7))*(Tableau2[Chrono]))/SUMPRODUCT(--(Tableau2[Chrono]&gt;=(C25-$S$7))*(Tableau2[Chrono]&lt;=(C25+$S$7))))/C25)</f>
        <v>495.10970759999418</v>
      </c>
      <c r="I25" s="4" t="s">
        <v>25</v>
      </c>
      <c r="J25" s="4">
        <v>2004</v>
      </c>
      <c r="K25" s="4" t="s">
        <v>18</v>
      </c>
      <c r="L25" s="4" t="s">
        <v>19</v>
      </c>
      <c r="M25" s="4">
        <v>6</v>
      </c>
      <c r="N25" s="5" t="s">
        <v>23</v>
      </c>
      <c r="O25" s="12" t="s">
        <v>162</v>
      </c>
      <c r="P25" t="s">
        <v>423</v>
      </c>
    </row>
    <row r="26" spans="1:16" x14ac:dyDescent="0.3">
      <c r="A26" s="11">
        <f t="shared" si="0"/>
        <v>25</v>
      </c>
      <c r="B26" s="29" t="s">
        <v>39</v>
      </c>
      <c r="C26" s="31">
        <v>1.1341666666666668E-3</v>
      </c>
      <c r="D26" s="3">
        <f>C26-$C$2</f>
        <v>8.9895833333333321E-5</v>
      </c>
      <c r="E26" s="3">
        <f>C26-$C25</f>
        <v>1.2731481481478152E-7</v>
      </c>
      <c r="F26" s="4">
        <v>502</v>
      </c>
      <c r="G26" s="33">
        <f>Tableau2[[#This Row],[PP ajustés]]-Tableau2[[#This Row],[PP]]</f>
        <v>-6.9458704755997474</v>
      </c>
      <c r="H26" s="18">
        <f>(SUMPRODUCT((Tableau2[Chrono]&gt;=(C26-$S$7))*(Tableau2[Chrono]&lt;=(C26+$S$7))*(Tableau2[PP]))/SUMPRODUCT(--(Tableau2[Chrono]&gt;=(C26-$S$7))*(Tableau2[Chrono]&lt;=(C26+$S$7))))*((SUMPRODUCT((Tableau2[Chrono]&gt;=(C26-$S$7))*(Tableau2[Chrono]&lt;=(C26+$S$7))*(Tableau2[Chrono]))/SUMPRODUCT(--(Tableau2[Chrono]&gt;=(C26-$S$7))*(Tableau2[Chrono]&lt;=(C26+$S$7))))/C26)</f>
        <v>495.05412952440025</v>
      </c>
      <c r="I26" s="4" t="s">
        <v>12</v>
      </c>
      <c r="J26" s="4">
        <v>2007</v>
      </c>
      <c r="K26" s="4" t="s">
        <v>18</v>
      </c>
      <c r="L26" s="4" t="s">
        <v>14</v>
      </c>
      <c r="M26" s="4">
        <v>6</v>
      </c>
      <c r="N26" s="5" t="s">
        <v>23</v>
      </c>
      <c r="O26" s="4" t="s">
        <v>166</v>
      </c>
      <c r="P26" t="s">
        <v>182</v>
      </c>
    </row>
    <row r="27" spans="1:16" x14ac:dyDescent="0.3">
      <c r="A27" s="11">
        <f t="shared" si="0"/>
        <v>26</v>
      </c>
      <c r="B27" s="29" t="s">
        <v>524</v>
      </c>
      <c r="C27" s="31">
        <v>1.1356365740740741E-3</v>
      </c>
      <c r="D27" s="3">
        <f>C27-$C$2</f>
        <v>9.13657407407406E-5</v>
      </c>
      <c r="E27" s="3">
        <f>C27-$C26</f>
        <v>1.4699074074072793E-6</v>
      </c>
      <c r="F27" s="4">
        <v>482</v>
      </c>
      <c r="G27" s="33">
        <f>Tableau2[[#This Row],[PP ajustés]]-Tableau2[[#This Row],[PP]]</f>
        <v>12.413357864990815</v>
      </c>
      <c r="H27" s="18">
        <f>(SUMPRODUCT((Tableau2[Chrono]&gt;=(C27-$S$7))*(Tableau2[Chrono]&lt;=(C27+$S$7))*(Tableau2[PP]))/SUMPRODUCT(--(Tableau2[Chrono]&gt;=(C27-$S$7))*(Tableau2[Chrono]&lt;=(C27+$S$7))))*((SUMPRODUCT((Tableau2[Chrono]&gt;=(C27-$S$7))*(Tableau2[Chrono]&lt;=(C27+$S$7))*(Tableau2[Chrono]))/SUMPRODUCT(--(Tableau2[Chrono]&gt;=(C27-$S$7))*(Tableau2[Chrono]&lt;=(C27+$S$7))))/C27)</f>
        <v>494.41335786499081</v>
      </c>
      <c r="I27" s="4" t="s">
        <v>25</v>
      </c>
      <c r="J27" s="4">
        <v>2002</v>
      </c>
      <c r="K27" s="4" t="s">
        <v>18</v>
      </c>
      <c r="L27" s="4" t="s">
        <v>67</v>
      </c>
      <c r="M27" s="4">
        <v>5</v>
      </c>
      <c r="N27" s="5" t="s">
        <v>36</v>
      </c>
      <c r="O27" s="4" t="s">
        <v>162</v>
      </c>
      <c r="P27" t="s">
        <v>529</v>
      </c>
    </row>
    <row r="28" spans="1:16" x14ac:dyDescent="0.3">
      <c r="A28" s="11">
        <f t="shared" si="0"/>
        <v>27</v>
      </c>
      <c r="B28" s="29" t="s">
        <v>40</v>
      </c>
      <c r="C28" s="31">
        <v>1.1391666666666666E-3</v>
      </c>
      <c r="D28" s="3">
        <f>C28-$C$2</f>
        <v>9.4895833333333117E-5</v>
      </c>
      <c r="E28" s="3">
        <f>C28-$C27</f>
        <v>3.530092592592517E-6</v>
      </c>
      <c r="F28" s="4">
        <v>500</v>
      </c>
      <c r="G28" s="33">
        <f>Tableau2[[#This Row],[PP ajustés]]-Tableau2[[#This Row],[PP]]</f>
        <v>-12.13497697038639</v>
      </c>
      <c r="H28" s="18">
        <f>(SUMPRODUCT((Tableau2[Chrono]&gt;=(C28-$S$7))*(Tableau2[Chrono]&lt;=(C28+$S$7))*(Tableau2[PP]))/SUMPRODUCT(--(Tableau2[Chrono]&gt;=(C28-$S$7))*(Tableau2[Chrono]&lt;=(C28+$S$7))))*((SUMPRODUCT((Tableau2[Chrono]&gt;=(C28-$S$7))*(Tableau2[Chrono]&lt;=(C28+$S$7))*(Tableau2[Chrono]))/SUMPRODUCT(--(Tableau2[Chrono]&gt;=(C28-$S$7))*(Tableau2[Chrono]&lt;=(C28+$S$7))))/C28)</f>
        <v>487.86502302961361</v>
      </c>
      <c r="I28" s="4" t="s">
        <v>32</v>
      </c>
      <c r="J28" s="4">
        <v>2008</v>
      </c>
      <c r="K28" s="4" t="s">
        <v>18</v>
      </c>
      <c r="L28" s="4" t="s">
        <v>14</v>
      </c>
      <c r="M28" s="4">
        <v>6</v>
      </c>
      <c r="N28" s="5" t="s">
        <v>23</v>
      </c>
      <c r="O28" s="4" t="s">
        <v>166</v>
      </c>
      <c r="P28" t="s">
        <v>183</v>
      </c>
    </row>
    <row r="29" spans="1:16" x14ac:dyDescent="0.3">
      <c r="A29" s="11">
        <f t="shared" si="0"/>
        <v>28</v>
      </c>
      <c r="B29" s="29" t="s">
        <v>567</v>
      </c>
      <c r="C29" s="31">
        <v>1.139699074074074E-3</v>
      </c>
      <c r="D29" s="3">
        <f>C29-$C$2</f>
        <v>9.5428240740740543E-5</v>
      </c>
      <c r="E29" s="3">
        <f>C29-$C28</f>
        <v>5.3240740740742587E-7</v>
      </c>
      <c r="F29" s="4">
        <v>483</v>
      </c>
      <c r="G29" s="33">
        <f>Tableau2[[#This Row],[PP ajustés]]-Tableau2[[#This Row],[PP]]</f>
        <v>4.6371181747403512</v>
      </c>
      <c r="H29" s="18">
        <f>(SUMPRODUCT((Tableau2[Chrono]&gt;=(C29-$S$7))*(Tableau2[Chrono]&lt;=(C29+$S$7))*(Tableau2[PP]))/SUMPRODUCT(--(Tableau2[Chrono]&gt;=(C29-$S$7))*(Tableau2[Chrono]&lt;=(C29+$S$7))))*((SUMPRODUCT((Tableau2[Chrono]&gt;=(C29-$S$7))*(Tableau2[Chrono]&lt;=(C29+$S$7))*(Tableau2[Chrono]))/SUMPRODUCT(--(Tableau2[Chrono]&gt;=(C29-$S$7))*(Tableau2[Chrono]&lt;=(C29+$S$7))))/C29)</f>
        <v>487.63711817474035</v>
      </c>
      <c r="I29" s="4" t="s">
        <v>566</v>
      </c>
      <c r="J29" s="4">
        <v>2004</v>
      </c>
      <c r="K29" s="4" t="s">
        <v>18</v>
      </c>
      <c r="L29" s="4" t="s">
        <v>67</v>
      </c>
      <c r="M29" s="4">
        <v>6</v>
      </c>
      <c r="N29" s="5" t="s">
        <v>23</v>
      </c>
      <c r="O29" s="4" t="s">
        <v>174</v>
      </c>
      <c r="P29" t="s">
        <v>568</v>
      </c>
    </row>
    <row r="30" spans="1:16" x14ac:dyDescent="0.3">
      <c r="A30" s="11">
        <f t="shared" si="0"/>
        <v>29</v>
      </c>
      <c r="B30" s="29" t="s">
        <v>41</v>
      </c>
      <c r="C30" s="31">
        <v>1.140949074074074E-3</v>
      </c>
      <c r="D30" s="3">
        <f>C30-$C$2</f>
        <v>9.6678240740740492E-5</v>
      </c>
      <c r="E30" s="3">
        <f>C30-$C29</f>
        <v>1.2499999999999491E-6</v>
      </c>
      <c r="F30" s="4">
        <v>534</v>
      </c>
      <c r="G30" s="33">
        <f>Tableau2[[#This Row],[PP ajustés]]-Tableau2[[#This Row],[PP]]</f>
        <v>-55.342005673619951</v>
      </c>
      <c r="H30" s="18">
        <f>(SUMPRODUCT((Tableau2[Chrono]&gt;=(C30-$S$7))*(Tableau2[Chrono]&lt;=(C30+$S$7))*(Tableau2[PP]))/SUMPRODUCT(--(Tableau2[Chrono]&gt;=(C30-$S$7))*(Tableau2[Chrono]&lt;=(C30+$S$7))))*((SUMPRODUCT((Tableau2[Chrono]&gt;=(C30-$S$7))*(Tableau2[Chrono]&lt;=(C30+$S$7))*(Tableau2[Chrono]))/SUMPRODUCT(--(Tableau2[Chrono]&gt;=(C30-$S$7))*(Tableau2[Chrono]&lt;=(C30+$S$7))))/C30)</f>
        <v>478.65799432638005</v>
      </c>
      <c r="I30" s="4" t="s">
        <v>42</v>
      </c>
      <c r="J30" s="4">
        <v>1960</v>
      </c>
      <c r="K30" s="4" t="s">
        <v>13</v>
      </c>
      <c r="L30" s="4" t="s">
        <v>19</v>
      </c>
      <c r="M30" s="4">
        <v>6</v>
      </c>
      <c r="N30" s="5" t="s">
        <v>23</v>
      </c>
      <c r="O30" s="4" t="s">
        <v>184</v>
      </c>
      <c r="P30" t="s">
        <v>185</v>
      </c>
    </row>
    <row r="31" spans="1:16" x14ac:dyDescent="0.3">
      <c r="A31" s="11">
        <f t="shared" si="0"/>
        <v>30</v>
      </c>
      <c r="B31" s="29" t="s">
        <v>43</v>
      </c>
      <c r="C31" s="31">
        <v>1.1415856481481483E-3</v>
      </c>
      <c r="D31" s="3">
        <f>C31-$C$2</f>
        <v>9.7314814814814833E-5</v>
      </c>
      <c r="E31" s="3">
        <f>C31-$C30</f>
        <v>6.3657407407434127E-7</v>
      </c>
      <c r="F31" s="4">
        <v>471</v>
      </c>
      <c r="G31" s="33">
        <f>Tableau2[[#This Row],[PP ajustés]]-Tableau2[[#This Row],[PP]]</f>
        <v>7.3910837620865095</v>
      </c>
      <c r="H31" s="18">
        <f>(SUMPRODUCT((Tableau2[Chrono]&gt;=(C31-$S$7))*(Tableau2[Chrono]&lt;=(C31+$S$7))*(Tableau2[PP]))/SUMPRODUCT(--(Tableau2[Chrono]&gt;=(C31-$S$7))*(Tableau2[Chrono]&lt;=(C31+$S$7))))*((SUMPRODUCT((Tableau2[Chrono]&gt;=(C31-$S$7))*(Tableau2[Chrono]&lt;=(C31+$S$7))*(Tableau2[Chrono]))/SUMPRODUCT(--(Tableau2[Chrono]&gt;=(C31-$S$7))*(Tableau2[Chrono]&lt;=(C31+$S$7))))/C31)</f>
        <v>478.39108376208651</v>
      </c>
      <c r="I31" s="4" t="s">
        <v>12</v>
      </c>
      <c r="J31" s="4">
        <v>2012</v>
      </c>
      <c r="K31" s="4" t="s">
        <v>18</v>
      </c>
      <c r="L31" s="4" t="s">
        <v>35</v>
      </c>
      <c r="M31" s="4">
        <v>6</v>
      </c>
      <c r="N31" s="5" t="s">
        <v>36</v>
      </c>
      <c r="O31" s="12" t="s">
        <v>162</v>
      </c>
      <c r="P31" t="s">
        <v>186</v>
      </c>
    </row>
    <row r="32" spans="1:16" x14ac:dyDescent="0.3">
      <c r="A32" s="11">
        <f t="shared" si="0"/>
        <v>31</v>
      </c>
      <c r="B32" s="29" t="s">
        <v>44</v>
      </c>
      <c r="C32" s="31">
        <v>1.1429282407407408E-3</v>
      </c>
      <c r="D32" s="3">
        <f>C32-$C$2</f>
        <v>9.8657407407407331E-5</v>
      </c>
      <c r="E32" s="3">
        <f>C32-$C31</f>
        <v>1.3425925925924977E-6</v>
      </c>
      <c r="F32" s="4">
        <v>470</v>
      </c>
      <c r="G32" s="33">
        <f>Tableau2[[#This Row],[PP ajustés]]-Tableau2[[#This Row],[PP]]</f>
        <v>11.793543265026699</v>
      </c>
      <c r="H32" s="18">
        <f>(SUMPRODUCT((Tableau2[Chrono]&gt;=(C32-$S$7))*(Tableau2[Chrono]&lt;=(C32+$S$7))*(Tableau2[PP]))/SUMPRODUCT(--(Tableau2[Chrono]&gt;=(C32-$S$7))*(Tableau2[Chrono]&lt;=(C32+$S$7))))*((SUMPRODUCT((Tableau2[Chrono]&gt;=(C32-$S$7))*(Tableau2[Chrono]&lt;=(C32+$S$7))*(Tableau2[Chrono]))/SUMPRODUCT(--(Tableau2[Chrono]&gt;=(C32-$S$7))*(Tableau2[Chrono]&lt;=(C32+$S$7))))/C32)</f>
        <v>481.7935432650267</v>
      </c>
      <c r="I32" s="4" t="s">
        <v>12</v>
      </c>
      <c r="J32" s="4">
        <v>2004</v>
      </c>
      <c r="K32" s="4" t="s">
        <v>18</v>
      </c>
      <c r="L32" s="4" t="s">
        <v>35</v>
      </c>
      <c r="M32" s="4">
        <v>6</v>
      </c>
      <c r="N32" s="5" t="s">
        <v>36</v>
      </c>
      <c r="O32" s="12" t="s">
        <v>162</v>
      </c>
      <c r="P32" t="s">
        <v>187</v>
      </c>
    </row>
    <row r="33" spans="1:16" x14ac:dyDescent="0.3">
      <c r="A33" s="11">
        <f t="shared" si="0"/>
        <v>32</v>
      </c>
      <c r="B33" s="29" t="s">
        <v>523</v>
      </c>
      <c r="C33" s="31">
        <v>1.1477314814814816E-3</v>
      </c>
      <c r="D33" s="3">
        <f>C33-$C$2</f>
        <v>1.034606481481481E-4</v>
      </c>
      <c r="E33" s="3">
        <f>C33-$C32</f>
        <v>4.8032407407407659E-6</v>
      </c>
      <c r="F33" s="4">
        <v>482</v>
      </c>
      <c r="G33" s="33">
        <f>Tableau2[[#This Row],[PP ajustés]]-Tableau2[[#This Row],[PP]]</f>
        <v>4.7446226073241178</v>
      </c>
      <c r="H33" s="18">
        <f>(SUMPRODUCT((Tableau2[Chrono]&gt;=(C33-$S$7))*(Tableau2[Chrono]&lt;=(C33+$S$7))*(Tableau2[PP]))/SUMPRODUCT(--(Tableau2[Chrono]&gt;=(C33-$S$7))*(Tableau2[Chrono]&lt;=(C33+$S$7))))*((SUMPRODUCT((Tableau2[Chrono]&gt;=(C33-$S$7))*(Tableau2[Chrono]&lt;=(C33+$S$7))*(Tableau2[Chrono]))/SUMPRODUCT(--(Tableau2[Chrono]&gt;=(C33-$S$7))*(Tableau2[Chrono]&lt;=(C33+$S$7))))/C33)</f>
        <v>486.74462260732412</v>
      </c>
      <c r="I33" s="4" t="s">
        <v>25</v>
      </c>
      <c r="J33" s="4">
        <v>1998</v>
      </c>
      <c r="K33" s="4" t="s">
        <v>18</v>
      </c>
      <c r="L33" s="4" t="s">
        <v>67</v>
      </c>
      <c r="M33" s="4">
        <v>5</v>
      </c>
      <c r="N33" s="5" t="s">
        <v>23</v>
      </c>
      <c r="O33" s="4" t="s">
        <v>166</v>
      </c>
      <c r="P33" t="s">
        <v>528</v>
      </c>
    </row>
    <row r="34" spans="1:16" x14ac:dyDescent="0.3">
      <c r="A34" s="11">
        <f t="shared" si="0"/>
        <v>33</v>
      </c>
      <c r="B34" s="29" t="s">
        <v>45</v>
      </c>
      <c r="C34" s="31">
        <v>1.1484027777777779E-3</v>
      </c>
      <c r="D34" s="3">
        <f>C34-$C$2</f>
        <v>1.0413194444444445E-4</v>
      </c>
      <c r="E34" s="3">
        <f>C34-$C33</f>
        <v>6.7129629629635729E-7</v>
      </c>
      <c r="F34" s="4">
        <v>453</v>
      </c>
      <c r="G34" s="33">
        <f>Tableau2[[#This Row],[PP ajustés]]-Tableau2[[#This Row],[PP]]</f>
        <v>32.972665210336345</v>
      </c>
      <c r="H34" s="18">
        <f>(SUMPRODUCT((Tableau2[Chrono]&gt;=(C34-$S$7))*(Tableau2[Chrono]&lt;=(C34+$S$7))*(Tableau2[PP]))/SUMPRODUCT(--(Tableau2[Chrono]&gt;=(C34-$S$7))*(Tableau2[Chrono]&lt;=(C34+$S$7))))*((SUMPRODUCT((Tableau2[Chrono]&gt;=(C34-$S$7))*(Tableau2[Chrono]&lt;=(C34+$S$7))*(Tableau2[Chrono]))/SUMPRODUCT(--(Tableau2[Chrono]&gt;=(C34-$S$7))*(Tableau2[Chrono]&lt;=(C34+$S$7))))/C34)</f>
        <v>485.97266521033634</v>
      </c>
      <c r="I34" s="4" t="s">
        <v>12</v>
      </c>
      <c r="J34" s="4">
        <v>2002</v>
      </c>
      <c r="K34" s="4" t="s">
        <v>13</v>
      </c>
      <c r="L34" s="4" t="s">
        <v>14</v>
      </c>
      <c r="M34" s="4">
        <v>6</v>
      </c>
      <c r="N34" s="5" t="s">
        <v>46</v>
      </c>
      <c r="O34" s="12" t="s">
        <v>162</v>
      </c>
      <c r="P34" t="s">
        <v>188</v>
      </c>
    </row>
    <row r="35" spans="1:16" x14ac:dyDescent="0.3">
      <c r="A35" s="11">
        <f t="shared" si="0"/>
        <v>34</v>
      </c>
      <c r="B35" s="29" t="s">
        <v>47</v>
      </c>
      <c r="C35" s="31">
        <v>1.148888888888889E-3</v>
      </c>
      <c r="D35" s="3">
        <f>C35-$C$2</f>
        <v>1.046180555555555E-4</v>
      </c>
      <c r="E35" s="3">
        <f>C35-$C34</f>
        <v>4.8611111111104312E-7</v>
      </c>
      <c r="F35" s="4">
        <v>470</v>
      </c>
      <c r="G35" s="33">
        <f>Tableau2[[#This Row],[PP ajustés]]-Tableau2[[#This Row],[PP]]</f>
        <v>15.767043313789543</v>
      </c>
      <c r="H35" s="18">
        <f>(SUMPRODUCT((Tableau2[Chrono]&gt;=(C35-$S$7))*(Tableau2[Chrono]&lt;=(C35+$S$7))*(Tableau2[PP]))/SUMPRODUCT(--(Tableau2[Chrono]&gt;=(C35-$S$7))*(Tableau2[Chrono]&lt;=(C35+$S$7))))*((SUMPRODUCT((Tableau2[Chrono]&gt;=(C35-$S$7))*(Tableau2[Chrono]&lt;=(C35+$S$7))*(Tableau2[Chrono]))/SUMPRODUCT(--(Tableau2[Chrono]&gt;=(C35-$S$7))*(Tableau2[Chrono]&lt;=(C35+$S$7))))/C35)</f>
        <v>485.76704331378954</v>
      </c>
      <c r="I35" s="4" t="s">
        <v>12</v>
      </c>
      <c r="J35" s="4">
        <v>2009</v>
      </c>
      <c r="K35" s="4" t="s">
        <v>18</v>
      </c>
      <c r="L35" s="4" t="s">
        <v>35</v>
      </c>
      <c r="M35" s="4">
        <v>6</v>
      </c>
      <c r="N35" s="5" t="s">
        <v>36</v>
      </c>
      <c r="O35" s="4" t="s">
        <v>162</v>
      </c>
      <c r="P35" t="s">
        <v>189</v>
      </c>
    </row>
    <row r="36" spans="1:16" x14ac:dyDescent="0.3">
      <c r="A36" s="11">
        <f t="shared" si="0"/>
        <v>35</v>
      </c>
      <c r="B36" s="29" t="s">
        <v>48</v>
      </c>
      <c r="C36" s="31">
        <v>1.1519560185185185E-3</v>
      </c>
      <c r="D36" s="3">
        <f>C36-$C$2</f>
        <v>1.0768518518518505E-4</v>
      </c>
      <c r="E36" s="3">
        <f>C36-$C35</f>
        <v>3.0671296296295569E-6</v>
      </c>
      <c r="F36" s="4">
        <v>472</v>
      </c>
      <c r="G36" s="33">
        <f>Tableau2[[#This Row],[PP ajustés]]-Tableau2[[#This Row],[PP]]</f>
        <v>8.6330584804428554</v>
      </c>
      <c r="H36" s="18">
        <f>(SUMPRODUCT((Tableau2[Chrono]&gt;=(C36-$S$7))*(Tableau2[Chrono]&lt;=(C36+$S$7))*(Tableau2[PP]))/SUMPRODUCT(--(Tableau2[Chrono]&gt;=(C36-$S$7))*(Tableau2[Chrono]&lt;=(C36+$S$7))))*((SUMPRODUCT((Tableau2[Chrono]&gt;=(C36-$S$7))*(Tableau2[Chrono]&lt;=(C36+$S$7))*(Tableau2[Chrono]))/SUMPRODUCT(--(Tableau2[Chrono]&gt;=(C36-$S$7))*(Tableau2[Chrono]&lt;=(C36+$S$7))))/C36)</f>
        <v>480.63305848044286</v>
      </c>
      <c r="I36" s="4" t="s">
        <v>12</v>
      </c>
      <c r="J36" s="4">
        <v>2001</v>
      </c>
      <c r="K36" s="4" t="s">
        <v>13</v>
      </c>
      <c r="L36" s="4" t="s">
        <v>35</v>
      </c>
      <c r="M36" s="4">
        <v>5</v>
      </c>
      <c r="N36" s="5" t="s">
        <v>49</v>
      </c>
      <c r="O36" s="4" t="s">
        <v>162</v>
      </c>
      <c r="P36" t="s">
        <v>190</v>
      </c>
    </row>
    <row r="37" spans="1:16" x14ac:dyDescent="0.3">
      <c r="A37" s="11">
        <f t="shared" si="0"/>
        <v>36</v>
      </c>
      <c r="B37" s="29" t="s">
        <v>50</v>
      </c>
      <c r="C37" s="31">
        <v>1.1521412037037036E-3</v>
      </c>
      <c r="D37" s="3">
        <f>C37-$C$2</f>
        <v>1.0787037037037015E-4</v>
      </c>
      <c r="E37" s="3">
        <f>C37-$C36</f>
        <v>1.8518518518509733E-7</v>
      </c>
      <c r="F37" s="4">
        <v>475</v>
      </c>
      <c r="G37" s="33">
        <f>Tableau2[[#This Row],[PP ajustés]]-Tableau2[[#This Row],[PP]]</f>
        <v>5.5558056908935782</v>
      </c>
      <c r="H37" s="18">
        <f>(SUMPRODUCT((Tableau2[Chrono]&gt;=(C37-$S$7))*(Tableau2[Chrono]&lt;=(C37+$S$7))*(Tableau2[PP]))/SUMPRODUCT(--(Tableau2[Chrono]&gt;=(C37-$S$7))*(Tableau2[Chrono]&lt;=(C37+$S$7))))*((SUMPRODUCT((Tableau2[Chrono]&gt;=(C37-$S$7))*(Tableau2[Chrono]&lt;=(C37+$S$7))*(Tableau2[Chrono]))/SUMPRODUCT(--(Tableau2[Chrono]&gt;=(C37-$S$7))*(Tableau2[Chrono]&lt;=(C37+$S$7))))/C37)</f>
        <v>480.55580569089358</v>
      </c>
      <c r="I37" s="4" t="s">
        <v>12</v>
      </c>
      <c r="J37" s="4">
        <v>2000</v>
      </c>
      <c r="K37" s="4" t="s">
        <v>13</v>
      </c>
      <c r="L37" s="4" t="s">
        <v>19</v>
      </c>
      <c r="M37" s="4">
        <v>5</v>
      </c>
      <c r="N37" s="5" t="s">
        <v>23</v>
      </c>
      <c r="O37" s="4" t="s">
        <v>166</v>
      </c>
      <c r="P37" t="s">
        <v>191</v>
      </c>
    </row>
    <row r="38" spans="1:16" x14ac:dyDescent="0.3">
      <c r="A38" s="11">
        <f t="shared" si="0"/>
        <v>37</v>
      </c>
      <c r="B38" s="29" t="s">
        <v>522</v>
      </c>
      <c r="C38" s="31">
        <v>1.1523611111111112E-3</v>
      </c>
      <c r="D38" s="3">
        <f>C38-$C$2</f>
        <v>1.080902777777777E-4</v>
      </c>
      <c r="E38" s="3">
        <f>C38-$C37</f>
        <v>2.1990740740754702E-7</v>
      </c>
      <c r="F38" s="4">
        <v>479</v>
      </c>
      <c r="G38" s="33">
        <f>Tableau2[[#This Row],[PP ajustés]]-Tableau2[[#This Row],[PP]]</f>
        <v>1.4641002520991719</v>
      </c>
      <c r="H38" s="18">
        <f>(SUMPRODUCT((Tableau2[Chrono]&gt;=(C38-$S$7))*(Tableau2[Chrono]&lt;=(C38+$S$7))*(Tableau2[PP]))/SUMPRODUCT(--(Tableau2[Chrono]&gt;=(C38-$S$7))*(Tableau2[Chrono]&lt;=(C38+$S$7))))*((SUMPRODUCT((Tableau2[Chrono]&gt;=(C38-$S$7))*(Tableau2[Chrono]&lt;=(C38+$S$7))*(Tableau2[Chrono]))/SUMPRODUCT(--(Tableau2[Chrono]&gt;=(C38-$S$7))*(Tableau2[Chrono]&lt;=(C38+$S$7))))/C38)</f>
        <v>480.46410025209917</v>
      </c>
      <c r="I38" s="4" t="s">
        <v>25</v>
      </c>
      <c r="J38" s="4">
        <v>1998</v>
      </c>
      <c r="K38" s="4" t="s">
        <v>18</v>
      </c>
      <c r="L38" s="4" t="s">
        <v>67</v>
      </c>
      <c r="M38" s="4">
        <v>5</v>
      </c>
      <c r="N38" s="5" t="s">
        <v>23</v>
      </c>
      <c r="O38" s="4" t="s">
        <v>166</v>
      </c>
      <c r="P38" t="s">
        <v>527</v>
      </c>
    </row>
    <row r="39" spans="1:16" x14ac:dyDescent="0.3">
      <c r="A39" s="11">
        <f t="shared" si="0"/>
        <v>38</v>
      </c>
      <c r="B39" s="29" t="s">
        <v>51</v>
      </c>
      <c r="C39" s="31">
        <v>1.1525231481481482E-3</v>
      </c>
      <c r="D39" s="3">
        <f>C39-$C$2</f>
        <v>1.0825231481481471E-4</v>
      </c>
      <c r="E39" s="3">
        <f>C39-$C38</f>
        <v>1.6203703703701437E-7</v>
      </c>
      <c r="F39" s="4">
        <v>461</v>
      </c>
      <c r="G39" s="33">
        <f>Tableau2[[#This Row],[PP ajustés]]-Tableau2[[#This Row],[PP]]</f>
        <v>19.396550216915386</v>
      </c>
      <c r="H39" s="18">
        <f>(SUMPRODUCT((Tableau2[Chrono]&gt;=(C39-$S$7))*(Tableau2[Chrono]&lt;=(C39+$S$7))*(Tableau2[PP]))/SUMPRODUCT(--(Tableau2[Chrono]&gt;=(C39-$S$7))*(Tableau2[Chrono]&lt;=(C39+$S$7))))*((SUMPRODUCT((Tableau2[Chrono]&gt;=(C39-$S$7))*(Tableau2[Chrono]&lt;=(C39+$S$7))*(Tableau2[Chrono]))/SUMPRODUCT(--(Tableau2[Chrono]&gt;=(C39-$S$7))*(Tableau2[Chrono]&lt;=(C39+$S$7))))/C39)</f>
        <v>480.39655021691539</v>
      </c>
      <c r="I39" s="4" t="s">
        <v>12</v>
      </c>
      <c r="J39" s="4">
        <v>2007</v>
      </c>
      <c r="K39" s="4" t="s">
        <v>18</v>
      </c>
      <c r="L39" s="4" t="s">
        <v>35</v>
      </c>
      <c r="M39" s="4">
        <v>6</v>
      </c>
      <c r="N39" s="5" t="s">
        <v>36</v>
      </c>
      <c r="O39" s="4" t="s">
        <v>162</v>
      </c>
      <c r="P39" t="s">
        <v>192</v>
      </c>
    </row>
    <row r="40" spans="1:16" x14ac:dyDescent="0.3">
      <c r="A40" s="11">
        <f t="shared" si="0"/>
        <v>39</v>
      </c>
      <c r="B40" s="29" t="s">
        <v>52</v>
      </c>
      <c r="C40" s="31">
        <v>1.153587962962963E-3</v>
      </c>
      <c r="D40" s="3">
        <f>C40-$C$2</f>
        <v>1.0931712962962956E-4</v>
      </c>
      <c r="E40" s="3">
        <f>C40-$C39</f>
        <v>1.0648148148148517E-6</v>
      </c>
      <c r="F40" s="4">
        <v>478</v>
      </c>
      <c r="G40" s="33">
        <f>Tableau2[[#This Row],[PP ajustés]]-Tableau2[[#This Row],[PP]]</f>
        <v>-0.8543144758656922</v>
      </c>
      <c r="H40" s="18">
        <f>(SUMPRODUCT((Tableau2[Chrono]&gt;=(C40-$S$7))*(Tableau2[Chrono]&lt;=(C40+$S$7))*(Tableau2[PP]))/SUMPRODUCT(--(Tableau2[Chrono]&gt;=(C40-$S$7))*(Tableau2[Chrono]&lt;=(C40+$S$7))))*((SUMPRODUCT((Tableau2[Chrono]&gt;=(C40-$S$7))*(Tableau2[Chrono]&lt;=(C40+$S$7))*(Tableau2[Chrono]))/SUMPRODUCT(--(Tableau2[Chrono]&gt;=(C40-$S$7))*(Tableau2[Chrono]&lt;=(C40+$S$7))))/C40)</f>
        <v>477.14568552413431</v>
      </c>
      <c r="I40" s="4" t="s">
        <v>12</v>
      </c>
      <c r="J40" s="4">
        <v>2003</v>
      </c>
      <c r="K40" s="4" t="s">
        <v>18</v>
      </c>
      <c r="L40" s="4" t="s">
        <v>35</v>
      </c>
      <c r="M40" s="4">
        <v>5</v>
      </c>
      <c r="N40" s="5" t="s">
        <v>53</v>
      </c>
      <c r="O40" s="4" t="s">
        <v>166</v>
      </c>
      <c r="P40" t="s">
        <v>193</v>
      </c>
    </row>
    <row r="41" spans="1:16" x14ac:dyDescent="0.3">
      <c r="A41" s="11">
        <f t="shared" si="0"/>
        <v>40</v>
      </c>
      <c r="B41" s="29" t="s">
        <v>505</v>
      </c>
      <c r="C41" s="31">
        <v>1.1536111111111111E-3</v>
      </c>
      <c r="D41" s="3">
        <f>C41-$C$2</f>
        <v>1.0934027777777765E-4</v>
      </c>
      <c r="E41" s="3">
        <f>C41-$C40</f>
        <v>2.3148148148082956E-8</v>
      </c>
      <c r="F41" s="4">
        <v>544</v>
      </c>
      <c r="G41" s="33">
        <f>Tableau2[[#This Row],[PP ajustés]]-Tableau2[[#This Row],[PP]]</f>
        <v>-66.863888793337367</v>
      </c>
      <c r="H41" s="18">
        <f>(SUMPRODUCT((Tableau2[Chrono]&gt;=(C41-$S$7))*(Tableau2[Chrono]&lt;=(C41+$S$7))*(Tableau2[PP]))/SUMPRODUCT(--(Tableau2[Chrono]&gt;=(C41-$S$7))*(Tableau2[Chrono]&lt;=(C41+$S$7))))*((SUMPRODUCT((Tableau2[Chrono]&gt;=(C41-$S$7))*(Tableau2[Chrono]&lt;=(C41+$S$7))*(Tableau2[Chrono]))/SUMPRODUCT(--(Tableau2[Chrono]&gt;=(C41-$S$7))*(Tableau2[Chrono]&lt;=(C41+$S$7))))/C41)</f>
        <v>477.13611120666263</v>
      </c>
      <c r="I41" s="4" t="s">
        <v>32</v>
      </c>
      <c r="J41" s="4">
        <v>1994</v>
      </c>
      <c r="K41" s="4" t="s">
        <v>13</v>
      </c>
      <c r="L41" s="4" t="s">
        <v>67</v>
      </c>
      <c r="M41" s="4">
        <v>5</v>
      </c>
      <c r="N41" s="5" t="s">
        <v>58</v>
      </c>
      <c r="O41" s="4" t="s">
        <v>195</v>
      </c>
      <c r="P41" t="s">
        <v>515</v>
      </c>
    </row>
    <row r="42" spans="1:16" x14ac:dyDescent="0.3">
      <c r="A42" s="11">
        <f t="shared" si="0"/>
        <v>41</v>
      </c>
      <c r="B42" s="29" t="s">
        <v>54</v>
      </c>
      <c r="C42" s="31">
        <v>1.1551736111111112E-3</v>
      </c>
      <c r="D42" s="3">
        <f>C42-$C$2</f>
        <v>1.1090277777777769E-4</v>
      </c>
      <c r="E42" s="3">
        <f>C42-$C41</f>
        <v>1.5625000000000448E-6</v>
      </c>
      <c r="F42" s="4">
        <v>464</v>
      </c>
      <c r="G42" s="33">
        <f>Tableau2[[#This Row],[PP ajustés]]-Tableau2[[#This Row],[PP]]</f>
        <v>11.87982850379484</v>
      </c>
      <c r="H42" s="18">
        <f>(SUMPRODUCT((Tableau2[Chrono]&gt;=(C42-$S$7))*(Tableau2[Chrono]&lt;=(C42+$S$7))*(Tableau2[PP]))/SUMPRODUCT(--(Tableau2[Chrono]&gt;=(C42-$S$7))*(Tableau2[Chrono]&lt;=(C42+$S$7))))*((SUMPRODUCT((Tableau2[Chrono]&gt;=(C42-$S$7))*(Tableau2[Chrono]&lt;=(C42+$S$7))*(Tableau2[Chrono]))/SUMPRODUCT(--(Tableau2[Chrono]&gt;=(C42-$S$7))*(Tableau2[Chrono]&lt;=(C42+$S$7))))/C42)</f>
        <v>475.87982850379484</v>
      </c>
      <c r="I42" s="4" t="s">
        <v>12</v>
      </c>
      <c r="J42" s="4">
        <v>2010</v>
      </c>
      <c r="K42" s="4" t="s">
        <v>18</v>
      </c>
      <c r="L42" s="4" t="s">
        <v>35</v>
      </c>
      <c r="M42" s="4">
        <v>6</v>
      </c>
      <c r="N42" s="5" t="s">
        <v>36</v>
      </c>
      <c r="O42" s="4" t="s">
        <v>162</v>
      </c>
      <c r="P42" t="s">
        <v>194</v>
      </c>
    </row>
    <row r="43" spans="1:16" x14ac:dyDescent="0.3">
      <c r="A43" s="11">
        <f t="shared" si="0"/>
        <v>42</v>
      </c>
      <c r="B43" s="29" t="s">
        <v>55</v>
      </c>
      <c r="C43" s="31">
        <v>1.1553009259259259E-3</v>
      </c>
      <c r="D43" s="3">
        <f>C43-$C$2</f>
        <v>1.1103009259259247E-4</v>
      </c>
      <c r="E43" s="3">
        <f>C43-$C42</f>
        <v>1.2731481481478152E-7</v>
      </c>
      <c r="F43" s="4">
        <v>518</v>
      </c>
      <c r="G43" s="33">
        <f>Tableau2[[#This Row],[PP ajustés]]-Tableau2[[#This Row],[PP]]</f>
        <v>-42.172613722191784</v>
      </c>
      <c r="H43" s="18">
        <f>(SUMPRODUCT((Tableau2[Chrono]&gt;=(C43-$S$7))*(Tableau2[Chrono]&lt;=(C43+$S$7))*(Tableau2[PP]))/SUMPRODUCT(--(Tableau2[Chrono]&gt;=(C43-$S$7))*(Tableau2[Chrono]&lt;=(C43+$S$7))))*((SUMPRODUCT((Tableau2[Chrono]&gt;=(C43-$S$7))*(Tableau2[Chrono]&lt;=(C43+$S$7))*(Tableau2[Chrono]))/SUMPRODUCT(--(Tableau2[Chrono]&gt;=(C43-$S$7))*(Tableau2[Chrono]&lt;=(C43+$S$7))))/C43)</f>
        <v>475.82738627780822</v>
      </c>
      <c r="I43" s="4" t="s">
        <v>25</v>
      </c>
      <c r="J43" s="4">
        <v>1966</v>
      </c>
      <c r="K43" s="4" t="s">
        <v>13</v>
      </c>
      <c r="L43" s="4" t="s">
        <v>19</v>
      </c>
      <c r="M43" s="4">
        <v>4</v>
      </c>
      <c r="N43" s="5" t="s">
        <v>56</v>
      </c>
      <c r="O43" s="4" t="s">
        <v>195</v>
      </c>
      <c r="P43" t="s">
        <v>196</v>
      </c>
    </row>
    <row r="44" spans="1:16" x14ac:dyDescent="0.3">
      <c r="A44" s="11">
        <f t="shared" si="0"/>
        <v>43</v>
      </c>
      <c r="B44" s="29" t="s">
        <v>559</v>
      </c>
      <c r="C44" s="31">
        <v>1.1563194444444444E-3</v>
      </c>
      <c r="D44" s="3">
        <f>C44-$C$2</f>
        <v>1.1204861111111094E-4</v>
      </c>
      <c r="E44" s="3">
        <f>C44-$C43</f>
        <v>1.018518518518469E-6</v>
      </c>
      <c r="F44" s="4">
        <v>489</v>
      </c>
      <c r="G44" s="33">
        <f>Tableau2[[#This Row],[PP ajustés]]-Tableau2[[#This Row],[PP]]</f>
        <v>-13.591735796866431</v>
      </c>
      <c r="H44" s="18">
        <f>(SUMPRODUCT((Tableau2[Chrono]&gt;=(C44-$S$7))*(Tableau2[Chrono]&lt;=(C44+$S$7))*(Tableau2[PP]))/SUMPRODUCT(--(Tableau2[Chrono]&gt;=(C44-$S$7))*(Tableau2[Chrono]&lt;=(C44+$S$7))))*((SUMPRODUCT((Tableau2[Chrono]&gt;=(C44-$S$7))*(Tableau2[Chrono]&lt;=(C44+$S$7))*(Tableau2[Chrono]))/SUMPRODUCT(--(Tableau2[Chrono]&gt;=(C44-$S$7))*(Tableau2[Chrono]&lt;=(C44+$S$7))))/C44)</f>
        <v>475.40826420313357</v>
      </c>
      <c r="I44" s="4" t="s">
        <v>32</v>
      </c>
      <c r="J44" s="4">
        <v>2008</v>
      </c>
      <c r="K44" s="4" t="s">
        <v>18</v>
      </c>
      <c r="L44" s="4" t="s">
        <v>67</v>
      </c>
      <c r="M44" s="4">
        <v>6</v>
      </c>
      <c r="N44" s="5" t="s">
        <v>58</v>
      </c>
      <c r="O44" s="4" t="s">
        <v>166</v>
      </c>
      <c r="P44" t="s">
        <v>560</v>
      </c>
    </row>
    <row r="45" spans="1:16" x14ac:dyDescent="0.3">
      <c r="A45" s="11">
        <f t="shared" si="0"/>
        <v>44</v>
      </c>
      <c r="B45" s="29" t="s">
        <v>57</v>
      </c>
      <c r="C45" s="31">
        <v>1.1570370370370369E-3</v>
      </c>
      <c r="D45" s="3">
        <f>C45-$C$2</f>
        <v>1.1276620370370347E-4</v>
      </c>
      <c r="E45" s="3">
        <f>C45-$C44</f>
        <v>7.175925925925232E-7</v>
      </c>
      <c r="F45" s="4">
        <v>489</v>
      </c>
      <c r="G45" s="33">
        <f>Tableau2[[#This Row],[PP ajustés]]-Tableau2[[#This Row],[PP]]</f>
        <v>-16.055687067861754</v>
      </c>
      <c r="H45" s="18">
        <f>(SUMPRODUCT((Tableau2[Chrono]&gt;=(C45-$S$7))*(Tableau2[Chrono]&lt;=(C45+$S$7))*(Tableau2[PP]))/SUMPRODUCT(--(Tableau2[Chrono]&gt;=(C45-$S$7))*(Tableau2[Chrono]&lt;=(C45+$S$7))))*((SUMPRODUCT((Tableau2[Chrono]&gt;=(C45-$S$7))*(Tableau2[Chrono]&lt;=(C45+$S$7))*(Tableau2[Chrono]))/SUMPRODUCT(--(Tableau2[Chrono]&gt;=(C45-$S$7))*(Tableau2[Chrono]&lt;=(C45+$S$7))))/C45)</f>
        <v>472.94431293213825</v>
      </c>
      <c r="I45" s="4" t="s">
        <v>12</v>
      </c>
      <c r="J45" s="4">
        <v>1989</v>
      </c>
      <c r="K45" s="4" t="s">
        <v>18</v>
      </c>
      <c r="L45" s="4" t="s">
        <v>14</v>
      </c>
      <c r="M45" s="4">
        <v>4</v>
      </c>
      <c r="N45" s="5" t="s">
        <v>58</v>
      </c>
      <c r="O45" s="4" t="s">
        <v>184</v>
      </c>
      <c r="P45" t="s">
        <v>197</v>
      </c>
    </row>
    <row r="46" spans="1:16" x14ac:dyDescent="0.3">
      <c r="A46" s="11">
        <f t="shared" si="0"/>
        <v>45</v>
      </c>
      <c r="B46" s="29" t="s">
        <v>561</v>
      </c>
      <c r="C46" s="31">
        <v>1.1580439814814815E-3</v>
      </c>
      <c r="D46" s="3">
        <f>C46-$C$2</f>
        <v>1.13773148148148E-4</v>
      </c>
      <c r="E46" s="3">
        <f>C46-$C45</f>
        <v>1.0069444444445359E-6</v>
      </c>
      <c r="F46" s="4">
        <v>499</v>
      </c>
      <c r="G46" s="33">
        <f>Tableau2[[#This Row],[PP ajustés]]-Tableau2[[#This Row],[PP]]</f>
        <v>-26.896441676013239</v>
      </c>
      <c r="H46" s="18">
        <f>(SUMPRODUCT((Tableau2[Chrono]&gt;=(C46-$S$7))*(Tableau2[Chrono]&lt;=(C46+$S$7))*(Tableau2[PP]))/SUMPRODUCT(--(Tableau2[Chrono]&gt;=(C46-$S$7))*(Tableau2[Chrono]&lt;=(C46+$S$7))))*((SUMPRODUCT((Tableau2[Chrono]&gt;=(C46-$S$7))*(Tableau2[Chrono]&lt;=(C46+$S$7))*(Tableau2[Chrono]))/SUMPRODUCT(--(Tableau2[Chrono]&gt;=(C46-$S$7))*(Tableau2[Chrono]&lt;=(C46+$S$7))))/C46)</f>
        <v>472.10355832398676</v>
      </c>
      <c r="I46" s="4" t="s">
        <v>42</v>
      </c>
      <c r="J46" s="4">
        <v>2003</v>
      </c>
      <c r="K46" s="4" t="s">
        <v>18</v>
      </c>
      <c r="L46" s="4" t="s">
        <v>67</v>
      </c>
      <c r="M46" s="4">
        <v>6</v>
      </c>
      <c r="N46" s="5" t="s">
        <v>28</v>
      </c>
      <c r="O46" s="4" t="s">
        <v>174</v>
      </c>
      <c r="P46" t="s">
        <v>562</v>
      </c>
    </row>
    <row r="47" spans="1:16" x14ac:dyDescent="0.3">
      <c r="A47" s="11">
        <f t="shared" si="0"/>
        <v>46</v>
      </c>
      <c r="B47" s="29" t="s">
        <v>59</v>
      </c>
      <c r="C47" s="31">
        <v>1.1595949074074076E-3</v>
      </c>
      <c r="D47" s="3">
        <f>C47-$C$2</f>
        <v>1.1532407407407411E-4</v>
      </c>
      <c r="E47" s="3">
        <f>C47-$C46</f>
        <v>1.5509259259261117E-6</v>
      </c>
      <c r="F47" s="4">
        <v>472</v>
      </c>
      <c r="G47" s="33">
        <f>Tableau2[[#This Row],[PP ajustés]]-Tableau2[[#This Row],[PP]]</f>
        <v>-1.7033999431063194</v>
      </c>
      <c r="H47" s="18">
        <f>(SUMPRODUCT((Tableau2[Chrono]&gt;=(C47-$S$7))*(Tableau2[Chrono]&lt;=(C47+$S$7))*(Tableau2[PP]))/SUMPRODUCT(--(Tableau2[Chrono]&gt;=(C47-$S$7))*(Tableau2[Chrono]&lt;=(C47+$S$7))))*((SUMPRODUCT((Tableau2[Chrono]&gt;=(C47-$S$7))*(Tableau2[Chrono]&lt;=(C47+$S$7))*(Tableau2[Chrono]))/SUMPRODUCT(--(Tableau2[Chrono]&gt;=(C47-$S$7))*(Tableau2[Chrono]&lt;=(C47+$S$7))))/C47)</f>
        <v>470.29660005689368</v>
      </c>
      <c r="I47" s="4" t="s">
        <v>12</v>
      </c>
      <c r="J47" s="4">
        <v>2000</v>
      </c>
      <c r="K47" s="4" t="s">
        <v>13</v>
      </c>
      <c r="L47" s="4" t="s">
        <v>35</v>
      </c>
      <c r="M47" s="4">
        <v>5</v>
      </c>
      <c r="N47" s="5" t="s">
        <v>49</v>
      </c>
      <c r="O47" s="4" t="s">
        <v>162</v>
      </c>
      <c r="P47" t="s">
        <v>198</v>
      </c>
    </row>
    <row r="48" spans="1:16" x14ac:dyDescent="0.3">
      <c r="A48" s="11">
        <f t="shared" si="0"/>
        <v>47</v>
      </c>
      <c r="B48" s="29" t="s">
        <v>60</v>
      </c>
      <c r="C48" s="31">
        <v>1.1620833333333333E-3</v>
      </c>
      <c r="D48" s="3">
        <f>C48-$C$2</f>
        <v>1.1781249999999986E-4</v>
      </c>
      <c r="E48" s="3">
        <f>C48-$C47</f>
        <v>2.4884259259257482E-6</v>
      </c>
      <c r="F48" s="4">
        <v>447</v>
      </c>
      <c r="G48" s="33">
        <f>Tableau2[[#This Row],[PP ajustés]]-Tableau2[[#This Row],[PP]]</f>
        <v>22.179639215950374</v>
      </c>
      <c r="H48" s="18">
        <f>(SUMPRODUCT((Tableau2[Chrono]&gt;=(C48-$S$7))*(Tableau2[Chrono]&lt;=(C48+$S$7))*(Tableau2[PP]))/SUMPRODUCT(--(Tableau2[Chrono]&gt;=(C48-$S$7))*(Tableau2[Chrono]&lt;=(C48+$S$7))))*((SUMPRODUCT((Tableau2[Chrono]&gt;=(C48-$S$7))*(Tableau2[Chrono]&lt;=(C48+$S$7))*(Tableau2[Chrono]))/SUMPRODUCT(--(Tableau2[Chrono]&gt;=(C48-$S$7))*(Tableau2[Chrono]&lt;=(C48+$S$7))))/C48)</f>
        <v>469.17963921595037</v>
      </c>
      <c r="I48" s="4" t="s">
        <v>12</v>
      </c>
      <c r="J48" s="4">
        <v>2004</v>
      </c>
      <c r="K48" s="4" t="s">
        <v>18</v>
      </c>
      <c r="L48" s="4" t="s">
        <v>14</v>
      </c>
      <c r="M48" s="4">
        <v>6</v>
      </c>
      <c r="N48" s="5" t="s">
        <v>23</v>
      </c>
      <c r="O48" s="4" t="s">
        <v>162</v>
      </c>
      <c r="P48" t="s">
        <v>199</v>
      </c>
    </row>
    <row r="49" spans="1:16" x14ac:dyDescent="0.3">
      <c r="A49" s="11">
        <f t="shared" si="0"/>
        <v>48</v>
      </c>
      <c r="B49" s="29" t="s">
        <v>61</v>
      </c>
      <c r="C49" s="31">
        <v>1.1624768518518518E-3</v>
      </c>
      <c r="D49" s="3">
        <f>C49-$C$2</f>
        <v>1.1820601851851836E-4</v>
      </c>
      <c r="E49" s="3">
        <f>C49-$C48</f>
        <v>3.9351851851849445E-7</v>
      </c>
      <c r="F49" s="4">
        <v>440</v>
      </c>
      <c r="G49" s="33">
        <f>Tableau2[[#This Row],[PP ajustés]]-Tableau2[[#This Row],[PP]]</f>
        <v>29.02081379396526</v>
      </c>
      <c r="H49" s="18">
        <f>(SUMPRODUCT((Tableau2[Chrono]&gt;=(C49-$S$7))*(Tableau2[Chrono]&lt;=(C49+$S$7))*(Tableau2[PP]))/SUMPRODUCT(--(Tableau2[Chrono]&gt;=(C49-$S$7))*(Tableau2[Chrono]&lt;=(C49+$S$7))))*((SUMPRODUCT((Tableau2[Chrono]&gt;=(C49-$S$7))*(Tableau2[Chrono]&lt;=(C49+$S$7))*(Tableau2[Chrono]))/SUMPRODUCT(--(Tableau2[Chrono]&gt;=(C49-$S$7))*(Tableau2[Chrono]&lt;=(C49+$S$7))))/C49)</f>
        <v>469.02081379396526</v>
      </c>
      <c r="I49" s="4" t="s">
        <v>12</v>
      </c>
      <c r="J49" s="4">
        <v>2004</v>
      </c>
      <c r="K49" s="4" t="s">
        <v>18</v>
      </c>
      <c r="L49" s="4" t="s">
        <v>19</v>
      </c>
      <c r="M49" s="4">
        <v>6</v>
      </c>
      <c r="N49" s="5" t="s">
        <v>36</v>
      </c>
      <c r="O49" s="4" t="s">
        <v>174</v>
      </c>
      <c r="P49" t="s">
        <v>200</v>
      </c>
    </row>
    <row r="50" spans="1:16" x14ac:dyDescent="0.3">
      <c r="A50" s="11">
        <f t="shared" si="0"/>
        <v>49</v>
      </c>
      <c r="B50" s="29" t="s">
        <v>62</v>
      </c>
      <c r="C50" s="31">
        <v>1.164351851851852E-3</v>
      </c>
      <c r="D50" s="3">
        <f>C50-$C$2</f>
        <v>1.200810185185185E-4</v>
      </c>
      <c r="E50" s="3">
        <f>C50-$C49</f>
        <v>1.8750000000001404E-6</v>
      </c>
      <c r="F50" s="4">
        <v>473</v>
      </c>
      <c r="G50" s="33">
        <f>Tableau2[[#This Row],[PP ajustés]]-Tableau2[[#This Row],[PP]]</f>
        <v>-5.2129813121273969</v>
      </c>
      <c r="H50" s="18">
        <f>(SUMPRODUCT((Tableau2[Chrono]&gt;=(C50-$S$7))*(Tableau2[Chrono]&lt;=(C50+$S$7))*(Tableau2[PP]))/SUMPRODUCT(--(Tableau2[Chrono]&gt;=(C50-$S$7))*(Tableau2[Chrono]&lt;=(C50+$S$7))))*((SUMPRODUCT((Tableau2[Chrono]&gt;=(C50-$S$7))*(Tableau2[Chrono]&lt;=(C50+$S$7))*(Tableau2[Chrono]))/SUMPRODUCT(--(Tableau2[Chrono]&gt;=(C50-$S$7))*(Tableau2[Chrono]&lt;=(C50+$S$7))))/C50)</f>
        <v>467.7870186878726</v>
      </c>
      <c r="I50" s="4" t="s">
        <v>12</v>
      </c>
      <c r="J50" s="4">
        <v>2003</v>
      </c>
      <c r="K50" s="4" t="s">
        <v>18</v>
      </c>
      <c r="L50" s="4" t="s">
        <v>35</v>
      </c>
      <c r="M50" s="4">
        <v>6</v>
      </c>
      <c r="N50" s="5" t="s">
        <v>46</v>
      </c>
      <c r="O50" s="4" t="s">
        <v>166</v>
      </c>
      <c r="P50" t="s">
        <v>201</v>
      </c>
    </row>
    <row r="51" spans="1:16" x14ac:dyDescent="0.3">
      <c r="A51" s="11">
        <f t="shared" si="0"/>
        <v>50</v>
      </c>
      <c r="B51" s="29" t="s">
        <v>63</v>
      </c>
      <c r="C51" s="31">
        <v>1.1647916666666666E-3</v>
      </c>
      <c r="D51" s="3">
        <f>C51-$C$2</f>
        <v>1.2052083333333316E-4</v>
      </c>
      <c r="E51" s="3">
        <f>C51-$C50</f>
        <v>4.3981481481466037E-7</v>
      </c>
      <c r="F51" s="4">
        <v>471</v>
      </c>
      <c r="G51" s="33">
        <f>Tableau2[[#This Row],[PP ajustés]]-Tableau2[[#This Row],[PP]]</f>
        <v>-4.4225051455790663</v>
      </c>
      <c r="H51" s="18">
        <f>(SUMPRODUCT((Tableau2[Chrono]&gt;=(C51-$S$7))*(Tableau2[Chrono]&lt;=(C51+$S$7))*(Tableau2[PP]))/SUMPRODUCT(--(Tableau2[Chrono]&gt;=(C51-$S$7))*(Tableau2[Chrono]&lt;=(C51+$S$7))))*((SUMPRODUCT((Tableau2[Chrono]&gt;=(C51-$S$7))*(Tableau2[Chrono]&lt;=(C51+$S$7))*(Tableau2[Chrono]))/SUMPRODUCT(--(Tableau2[Chrono]&gt;=(C51-$S$7))*(Tableau2[Chrono]&lt;=(C51+$S$7))))/C51)</f>
        <v>466.57749485442093</v>
      </c>
      <c r="I51" s="4" t="s">
        <v>12</v>
      </c>
      <c r="J51" s="4">
        <v>1999</v>
      </c>
      <c r="K51" s="4" t="s">
        <v>13</v>
      </c>
      <c r="L51" s="4" t="s">
        <v>35</v>
      </c>
      <c r="M51" s="4">
        <v>5</v>
      </c>
      <c r="N51" s="5" t="s">
        <v>49</v>
      </c>
      <c r="O51" s="4" t="s">
        <v>162</v>
      </c>
      <c r="P51" t="s">
        <v>202</v>
      </c>
    </row>
    <row r="52" spans="1:16" x14ac:dyDescent="0.3">
      <c r="A52" s="11">
        <f t="shared" si="0"/>
        <v>51</v>
      </c>
      <c r="B52" s="29" t="s">
        <v>64</v>
      </c>
      <c r="C52" s="31">
        <v>1.1649305555555556E-3</v>
      </c>
      <c r="D52" s="3">
        <f>C52-$C$2</f>
        <v>1.2065972222222209E-4</v>
      </c>
      <c r="E52" s="3">
        <f>C52-$C51</f>
        <v>1.3888888888893142E-7</v>
      </c>
      <c r="F52" s="4">
        <v>458</v>
      </c>
      <c r="G52" s="33">
        <f>Tableau2[[#This Row],[PP ajustés]]-Tableau2[[#This Row],[PP]]</f>
        <v>8.5553648355997893</v>
      </c>
      <c r="H52" s="18">
        <f>(SUMPRODUCT((Tableau2[Chrono]&gt;=(C52-$S$7))*(Tableau2[Chrono]&lt;=(C52+$S$7))*(Tableau2[PP]))/SUMPRODUCT(--(Tableau2[Chrono]&gt;=(C52-$S$7))*(Tableau2[Chrono]&lt;=(C52+$S$7))))*((SUMPRODUCT((Tableau2[Chrono]&gt;=(C52-$S$7))*(Tableau2[Chrono]&lt;=(C52+$S$7))*(Tableau2[Chrono]))/SUMPRODUCT(--(Tableau2[Chrono]&gt;=(C52-$S$7))*(Tableau2[Chrono]&lt;=(C52+$S$7))))/C52)</f>
        <v>466.55536483559979</v>
      </c>
      <c r="I52" s="4" t="s">
        <v>12</v>
      </c>
      <c r="J52" s="4">
        <v>1999</v>
      </c>
      <c r="K52" s="4" t="s">
        <v>18</v>
      </c>
      <c r="L52" s="4" t="s">
        <v>35</v>
      </c>
      <c r="M52" s="4">
        <v>5</v>
      </c>
      <c r="N52" s="5" t="s">
        <v>58</v>
      </c>
      <c r="O52" s="4" t="s">
        <v>162</v>
      </c>
      <c r="P52" t="s">
        <v>203</v>
      </c>
    </row>
    <row r="53" spans="1:16" x14ac:dyDescent="0.3">
      <c r="A53" s="11">
        <f t="shared" si="0"/>
        <v>52</v>
      </c>
      <c r="B53" s="29" t="s">
        <v>65</v>
      </c>
      <c r="C53" s="31">
        <v>1.1654976851851852E-3</v>
      </c>
      <c r="D53" s="3">
        <f>C53-$C$2</f>
        <v>1.2122685185185175E-4</v>
      </c>
      <c r="E53" s="3">
        <f>C53-$C52</f>
        <v>5.6712962962965872E-7</v>
      </c>
      <c r="F53" s="4">
        <v>475</v>
      </c>
      <c r="G53" s="33">
        <f>Tableau2[[#This Row],[PP ajustés]]-Tableau2[[#This Row],[PP]]</f>
        <v>-11.33739767911203</v>
      </c>
      <c r="H53" s="18">
        <f>(SUMPRODUCT((Tableau2[Chrono]&gt;=(C53-$S$7))*(Tableau2[Chrono]&lt;=(C53+$S$7))*(Tableau2[PP]))/SUMPRODUCT(--(Tableau2[Chrono]&gt;=(C53-$S$7))*(Tableau2[Chrono]&lt;=(C53+$S$7))))*((SUMPRODUCT((Tableau2[Chrono]&gt;=(C53-$S$7))*(Tableau2[Chrono]&lt;=(C53+$S$7))*(Tableau2[Chrono]))/SUMPRODUCT(--(Tableau2[Chrono]&gt;=(C53-$S$7))*(Tableau2[Chrono]&lt;=(C53+$S$7))))/C53)</f>
        <v>463.66260232088797</v>
      </c>
      <c r="I53" s="4" t="s">
        <v>12</v>
      </c>
      <c r="J53" s="4">
        <v>2004</v>
      </c>
      <c r="K53" s="4" t="s">
        <v>18</v>
      </c>
      <c r="L53" s="4" t="s">
        <v>35</v>
      </c>
      <c r="M53" s="4">
        <v>6</v>
      </c>
      <c r="N53" s="5" t="s">
        <v>46</v>
      </c>
      <c r="O53" s="4" t="s">
        <v>166</v>
      </c>
      <c r="P53" t="s">
        <v>201</v>
      </c>
    </row>
    <row r="54" spans="1:16" x14ac:dyDescent="0.3">
      <c r="A54" s="11">
        <f t="shared" si="0"/>
        <v>53</v>
      </c>
      <c r="B54" s="29" t="s">
        <v>66</v>
      </c>
      <c r="C54" s="31">
        <v>1.1656712962962964E-3</v>
      </c>
      <c r="D54" s="3">
        <f>C54-$C$2</f>
        <v>1.2140046296296291E-4</v>
      </c>
      <c r="E54" s="3">
        <f>C54-$C53</f>
        <v>1.7361111111116427E-7</v>
      </c>
      <c r="F54" s="4">
        <v>456</v>
      </c>
      <c r="G54" s="33">
        <f>Tableau2[[#This Row],[PP ajustés]]-Tableau2[[#This Row],[PP]]</f>
        <v>7.5935459927228521</v>
      </c>
      <c r="H54" s="18">
        <f>(SUMPRODUCT((Tableau2[Chrono]&gt;=(C54-$S$7))*(Tableau2[Chrono]&lt;=(C54+$S$7))*(Tableau2[PP]))/SUMPRODUCT(--(Tableau2[Chrono]&gt;=(C54-$S$7))*(Tableau2[Chrono]&lt;=(C54+$S$7))))*((SUMPRODUCT((Tableau2[Chrono]&gt;=(C54-$S$7))*(Tableau2[Chrono]&lt;=(C54+$S$7))*(Tableau2[Chrono]))/SUMPRODUCT(--(Tableau2[Chrono]&gt;=(C54-$S$7))*(Tableau2[Chrono]&lt;=(C54+$S$7))))/C54)</f>
        <v>463.59354599272285</v>
      </c>
      <c r="I54" s="4" t="s">
        <v>12</v>
      </c>
      <c r="J54" s="4">
        <v>1998</v>
      </c>
      <c r="K54" s="4" t="s">
        <v>18</v>
      </c>
      <c r="L54" s="4" t="s">
        <v>67</v>
      </c>
      <c r="M54" s="4">
        <v>5</v>
      </c>
      <c r="N54" s="5" t="s">
        <v>38</v>
      </c>
      <c r="O54" s="4" t="s">
        <v>162</v>
      </c>
      <c r="P54" t="s">
        <v>204</v>
      </c>
    </row>
    <row r="55" spans="1:16" x14ac:dyDescent="0.3">
      <c r="A55" s="11">
        <f t="shared" si="0"/>
        <v>54</v>
      </c>
      <c r="B55" s="29" t="s">
        <v>68</v>
      </c>
      <c r="C55" s="31">
        <v>1.1657291666666667E-3</v>
      </c>
      <c r="D55" s="3">
        <f>C55-$C$2</f>
        <v>1.2145833333333323E-4</v>
      </c>
      <c r="E55" s="3">
        <f>C55-$C54</f>
        <v>5.787037037031581E-8</v>
      </c>
      <c r="F55" s="4">
        <v>460</v>
      </c>
      <c r="G55" s="33">
        <f>Tableau2[[#This Row],[PP ajustés]]-Tableau2[[#This Row],[PP]]</f>
        <v>3.5705317875584228</v>
      </c>
      <c r="H55" s="18">
        <f>(SUMPRODUCT((Tableau2[Chrono]&gt;=(C55-$S$7))*(Tableau2[Chrono]&lt;=(C55+$S$7))*(Tableau2[PP]))/SUMPRODUCT(--(Tableau2[Chrono]&gt;=(C55-$S$7))*(Tableau2[Chrono]&lt;=(C55+$S$7))))*((SUMPRODUCT((Tableau2[Chrono]&gt;=(C55-$S$7))*(Tableau2[Chrono]&lt;=(C55+$S$7))*(Tableau2[Chrono]))/SUMPRODUCT(--(Tableau2[Chrono]&gt;=(C55-$S$7))*(Tableau2[Chrono]&lt;=(C55+$S$7))))/C55)</f>
        <v>463.57053178755842</v>
      </c>
      <c r="I55" s="4" t="s">
        <v>12</v>
      </c>
      <c r="J55" s="4">
        <v>2005</v>
      </c>
      <c r="K55" s="4" t="s">
        <v>18</v>
      </c>
      <c r="L55" s="4" t="s">
        <v>35</v>
      </c>
      <c r="M55" s="4">
        <v>6</v>
      </c>
      <c r="N55" s="5" t="s">
        <v>36</v>
      </c>
      <c r="O55" s="12" t="s">
        <v>162</v>
      </c>
      <c r="P55" t="s">
        <v>205</v>
      </c>
    </row>
    <row r="56" spans="1:16" x14ac:dyDescent="0.3">
      <c r="A56" s="11">
        <f t="shared" si="0"/>
        <v>55</v>
      </c>
      <c r="B56" s="29" t="s">
        <v>69</v>
      </c>
      <c r="C56" s="31">
        <v>1.1680439814814815E-3</v>
      </c>
      <c r="D56" s="3">
        <f>C56-$C$2</f>
        <v>1.2377314814814803E-4</v>
      </c>
      <c r="E56" s="3">
        <f>C56-$C55</f>
        <v>2.3148148148148008E-6</v>
      </c>
      <c r="F56" s="4">
        <v>463</v>
      </c>
      <c r="G56" s="33">
        <f>Tableau2[[#This Row],[PP ajustés]]-Tableau2[[#This Row],[PP]]</f>
        <v>-3.736324120688721</v>
      </c>
      <c r="H56" s="18">
        <f>(SUMPRODUCT((Tableau2[Chrono]&gt;=(C56-$S$7))*(Tableau2[Chrono]&lt;=(C56+$S$7))*(Tableau2[PP]))/SUMPRODUCT(--(Tableau2[Chrono]&gt;=(C56-$S$7))*(Tableau2[Chrono]&lt;=(C56+$S$7))))*((SUMPRODUCT((Tableau2[Chrono]&gt;=(C56-$S$7))*(Tableau2[Chrono]&lt;=(C56+$S$7))*(Tableau2[Chrono]))/SUMPRODUCT(--(Tableau2[Chrono]&gt;=(C56-$S$7))*(Tableau2[Chrono]&lt;=(C56+$S$7))))/C56)</f>
        <v>459.26367587931128</v>
      </c>
      <c r="I56" s="4" t="s">
        <v>12</v>
      </c>
      <c r="J56" s="4">
        <v>2007</v>
      </c>
      <c r="K56" s="4" t="s">
        <v>18</v>
      </c>
      <c r="L56" s="4" t="s">
        <v>35</v>
      </c>
      <c r="M56" s="4">
        <v>6</v>
      </c>
      <c r="N56" s="5" t="s">
        <v>38</v>
      </c>
      <c r="O56" s="4" t="s">
        <v>162</v>
      </c>
      <c r="P56" t="s">
        <v>206</v>
      </c>
    </row>
    <row r="57" spans="1:16" x14ac:dyDescent="0.3">
      <c r="A57" s="11">
        <f t="shared" si="0"/>
        <v>56</v>
      </c>
      <c r="B57" t="s">
        <v>420</v>
      </c>
      <c r="C57" s="3">
        <v>1.1681018518518518E-3</v>
      </c>
      <c r="D57" s="3">
        <f>C57-$C$2</f>
        <v>1.2383101851851834E-4</v>
      </c>
      <c r="E57" s="3">
        <f>C57-$C56</f>
        <v>5.787037037031581E-8</v>
      </c>
      <c r="F57" s="4">
        <v>424</v>
      </c>
      <c r="G57" s="36">
        <f>Tableau2[[#This Row],[PP ajustés]]-Tableau2[[#This Row],[PP]]</f>
        <v>35.240922932743672</v>
      </c>
      <c r="H57" s="18">
        <f>(SUMPRODUCT((Tableau2[Chrono]&gt;=(C57-$S$7))*(Tableau2[Chrono]&lt;=(C57+$S$7))*(Tableau2[PP]))/SUMPRODUCT(--(Tableau2[Chrono]&gt;=(C57-$S$7))*(Tableau2[Chrono]&lt;=(C57+$S$7))))*((SUMPRODUCT((Tableau2[Chrono]&gt;=(C57-$S$7))*(Tableau2[Chrono]&lt;=(C57+$S$7))*(Tableau2[Chrono]))/SUMPRODUCT(--(Tableau2[Chrono]&gt;=(C57-$S$7))*(Tableau2[Chrono]&lt;=(C57+$S$7))))/C57)</f>
        <v>459.24092293274367</v>
      </c>
      <c r="I57" s="4" t="s">
        <v>25</v>
      </c>
      <c r="J57" s="4">
        <v>2003</v>
      </c>
      <c r="K57" s="4" t="s">
        <v>13</v>
      </c>
      <c r="L57" s="4" t="s">
        <v>19</v>
      </c>
      <c r="M57" s="4">
        <v>5</v>
      </c>
      <c r="N57" s="5" t="s">
        <v>58</v>
      </c>
      <c r="O57" s="12" t="s">
        <v>162</v>
      </c>
      <c r="P57" t="s">
        <v>421</v>
      </c>
    </row>
    <row r="58" spans="1:16" x14ac:dyDescent="0.3">
      <c r="A58" s="11">
        <f t="shared" si="0"/>
        <v>57</v>
      </c>
      <c r="B58" s="29" t="s">
        <v>70</v>
      </c>
      <c r="C58" s="31">
        <v>1.168761574074074E-3</v>
      </c>
      <c r="D58" s="3">
        <f>C58-$C$2</f>
        <v>1.2449074074074055E-4</v>
      </c>
      <c r="E58" s="3">
        <f>C58-$C57</f>
        <v>6.5972222222220739E-7</v>
      </c>
      <c r="F58" s="4">
        <v>457</v>
      </c>
      <c r="G58" s="33">
        <f>Tableau2[[#This Row],[PP ajustés]]-Tableau2[[#This Row],[PP]]</f>
        <v>1.0730454521755064</v>
      </c>
      <c r="H58" s="18">
        <f>(SUMPRODUCT((Tableau2[Chrono]&gt;=(C58-$S$7))*(Tableau2[Chrono]&lt;=(C58+$S$7))*(Tableau2[PP]))/SUMPRODUCT(--(Tableau2[Chrono]&gt;=(C58-$S$7))*(Tableau2[Chrono]&lt;=(C58+$S$7))))*((SUMPRODUCT((Tableau2[Chrono]&gt;=(C58-$S$7))*(Tableau2[Chrono]&lt;=(C58+$S$7))*(Tableau2[Chrono]))/SUMPRODUCT(--(Tableau2[Chrono]&gt;=(C58-$S$7))*(Tableau2[Chrono]&lt;=(C58+$S$7))))/C58)</f>
        <v>458.07304545217551</v>
      </c>
      <c r="I58" s="4" t="s">
        <v>12</v>
      </c>
      <c r="J58" s="4">
        <v>2002</v>
      </c>
      <c r="K58" s="4" t="s">
        <v>18</v>
      </c>
      <c r="L58" s="4" t="s">
        <v>35</v>
      </c>
      <c r="M58" s="4">
        <v>6</v>
      </c>
      <c r="N58" s="5" t="s">
        <v>23</v>
      </c>
      <c r="O58" s="4" t="s">
        <v>162</v>
      </c>
      <c r="P58" t="s">
        <v>207</v>
      </c>
    </row>
    <row r="59" spans="1:16" x14ac:dyDescent="0.3">
      <c r="A59" s="11">
        <f t="shared" si="0"/>
        <v>58</v>
      </c>
      <c r="B59" s="29" t="s">
        <v>71</v>
      </c>
      <c r="C59" s="31">
        <v>1.1702893518518518E-3</v>
      </c>
      <c r="D59" s="3">
        <f>C59-$C$2</f>
        <v>1.2601851851851836E-4</v>
      </c>
      <c r="E59" s="3">
        <f>C59-$C58</f>
        <v>1.5277777777778119E-6</v>
      </c>
      <c r="F59" s="4">
        <v>456</v>
      </c>
      <c r="G59" s="33">
        <f>Tableau2[[#This Row],[PP ajustés]]-Tableau2[[#This Row],[PP]]</f>
        <v>1.7509504941276077</v>
      </c>
      <c r="H59" s="18">
        <f>(SUMPRODUCT((Tableau2[Chrono]&gt;=(C59-$S$7))*(Tableau2[Chrono]&lt;=(C59+$S$7))*(Tableau2[PP]))/SUMPRODUCT(--(Tableau2[Chrono]&gt;=(C59-$S$7))*(Tableau2[Chrono]&lt;=(C59+$S$7))))*((SUMPRODUCT((Tableau2[Chrono]&gt;=(C59-$S$7))*(Tableau2[Chrono]&lt;=(C59+$S$7))*(Tableau2[Chrono]))/SUMPRODUCT(--(Tableau2[Chrono]&gt;=(C59-$S$7))*(Tableau2[Chrono]&lt;=(C59+$S$7))))/C59)</f>
        <v>457.75095049412761</v>
      </c>
      <c r="I59" s="4" t="s">
        <v>12</v>
      </c>
      <c r="J59" s="4">
        <v>2001</v>
      </c>
      <c r="K59" s="4" t="s">
        <v>18</v>
      </c>
      <c r="L59" s="4" t="s">
        <v>35</v>
      </c>
      <c r="M59" s="4">
        <v>6</v>
      </c>
      <c r="N59" s="5" t="s">
        <v>23</v>
      </c>
      <c r="O59" s="4" t="s">
        <v>162</v>
      </c>
      <c r="P59" t="s">
        <v>207</v>
      </c>
    </row>
    <row r="60" spans="1:16" x14ac:dyDescent="0.3">
      <c r="A60" s="11">
        <f t="shared" si="0"/>
        <v>59</v>
      </c>
      <c r="B60" s="29" t="s">
        <v>72</v>
      </c>
      <c r="C60" s="31">
        <v>1.1708101851851853E-3</v>
      </c>
      <c r="D60" s="3">
        <f>C60-$C$2</f>
        <v>1.2653935185185186E-4</v>
      </c>
      <c r="E60" s="3">
        <f>C60-$C59</f>
        <v>5.2083333333349281E-7</v>
      </c>
      <c r="F60" s="4">
        <v>452</v>
      </c>
      <c r="G60" s="33">
        <f>Tableau2[[#This Row],[PP ajustés]]-Tableau2[[#This Row],[PP]]</f>
        <v>5.3125282890791254</v>
      </c>
      <c r="H60" s="18">
        <f>(SUMPRODUCT((Tableau2[Chrono]&gt;=(C60-$S$7))*(Tableau2[Chrono]&lt;=(C60+$S$7))*(Tableau2[PP]))/SUMPRODUCT(--(Tableau2[Chrono]&gt;=(C60-$S$7))*(Tableau2[Chrono]&lt;=(C60+$S$7))))*((SUMPRODUCT((Tableau2[Chrono]&gt;=(C60-$S$7))*(Tableau2[Chrono]&lt;=(C60+$S$7))*(Tableau2[Chrono]))/SUMPRODUCT(--(Tableau2[Chrono]&gt;=(C60-$S$7))*(Tableau2[Chrono]&lt;=(C60+$S$7))))/C60)</f>
        <v>457.31252828907913</v>
      </c>
      <c r="I60" s="4" t="s">
        <v>12</v>
      </c>
      <c r="J60" s="4">
        <v>1999</v>
      </c>
      <c r="K60" s="4" t="s">
        <v>18</v>
      </c>
      <c r="L60" s="4" t="s">
        <v>73</v>
      </c>
      <c r="M60" s="4">
        <v>5</v>
      </c>
      <c r="N60" s="5" t="s">
        <v>58</v>
      </c>
      <c r="O60" s="4" t="s">
        <v>162</v>
      </c>
      <c r="P60" t="s">
        <v>208</v>
      </c>
    </row>
    <row r="61" spans="1:16" x14ac:dyDescent="0.3">
      <c r="A61" s="11">
        <f t="shared" si="0"/>
        <v>60</v>
      </c>
      <c r="B61" s="29" t="s">
        <v>74</v>
      </c>
      <c r="C61" s="31">
        <v>1.1719907407407406E-3</v>
      </c>
      <c r="D61" s="3">
        <f>C61-$C$2</f>
        <v>1.2771990740740712E-4</v>
      </c>
      <c r="E61" s="3">
        <f>C61-$C60</f>
        <v>1.1805555555552665E-6</v>
      </c>
      <c r="F61" s="4">
        <v>465</v>
      </c>
      <c r="G61" s="33">
        <f>Tableau2[[#This Row],[PP ajustés]]-Tableau2[[#This Row],[PP]]</f>
        <v>-7.3308945990199845</v>
      </c>
      <c r="H61" s="18">
        <f>(SUMPRODUCT((Tableau2[Chrono]&gt;=(C61-$S$7))*(Tableau2[Chrono]&lt;=(C61+$S$7))*(Tableau2[PP]))/SUMPRODUCT(--(Tableau2[Chrono]&gt;=(C61-$S$7))*(Tableau2[Chrono]&lt;=(C61+$S$7))))*((SUMPRODUCT((Tableau2[Chrono]&gt;=(C61-$S$7))*(Tableau2[Chrono]&lt;=(C61+$S$7))*(Tableau2[Chrono]))/SUMPRODUCT(--(Tableau2[Chrono]&gt;=(C61-$S$7))*(Tableau2[Chrono]&lt;=(C61+$S$7))))/C61)</f>
        <v>457.66910540098002</v>
      </c>
      <c r="I61" s="4" t="s">
        <v>12</v>
      </c>
      <c r="J61" s="4">
        <v>1999</v>
      </c>
      <c r="K61" s="4" t="s">
        <v>18</v>
      </c>
      <c r="L61" s="4" t="s">
        <v>35</v>
      </c>
      <c r="M61" s="4">
        <v>5</v>
      </c>
      <c r="N61" s="5" t="s">
        <v>38</v>
      </c>
      <c r="O61" s="4" t="s">
        <v>162</v>
      </c>
      <c r="P61" t="s">
        <v>209</v>
      </c>
    </row>
    <row r="62" spans="1:16" x14ac:dyDescent="0.3">
      <c r="A62" s="11">
        <f t="shared" si="0"/>
        <v>61</v>
      </c>
      <c r="B62" s="29" t="s">
        <v>75</v>
      </c>
      <c r="C62" s="31">
        <v>1.1723726851851851E-3</v>
      </c>
      <c r="D62" s="3">
        <f>C62-$C$2</f>
        <v>1.2810185185185168E-4</v>
      </c>
      <c r="E62" s="3">
        <f>C62-$C61</f>
        <v>3.819444444445614E-7</v>
      </c>
      <c r="F62" s="4">
        <v>455</v>
      </c>
      <c r="G62" s="33">
        <f>Tableau2[[#This Row],[PP ajustés]]-Tableau2[[#This Row],[PP]]</f>
        <v>2.4250636920862689</v>
      </c>
      <c r="H62" s="18">
        <f>(SUMPRODUCT((Tableau2[Chrono]&gt;=(C62-$S$7))*(Tableau2[Chrono]&lt;=(C62+$S$7))*(Tableau2[PP]))/SUMPRODUCT(--(Tableau2[Chrono]&gt;=(C62-$S$7))*(Tableau2[Chrono]&lt;=(C62+$S$7))))*((SUMPRODUCT((Tableau2[Chrono]&gt;=(C62-$S$7))*(Tableau2[Chrono]&lt;=(C62+$S$7))*(Tableau2[Chrono]))/SUMPRODUCT(--(Tableau2[Chrono]&gt;=(C62-$S$7))*(Tableau2[Chrono]&lt;=(C62+$S$7))))/C62)</f>
        <v>457.42506369208627</v>
      </c>
      <c r="I62" s="4" t="s">
        <v>12</v>
      </c>
      <c r="J62" s="4">
        <v>1998</v>
      </c>
      <c r="K62" s="4" t="s">
        <v>18</v>
      </c>
      <c r="L62" s="4" t="s">
        <v>35</v>
      </c>
      <c r="M62" s="4">
        <v>5</v>
      </c>
      <c r="N62" s="5" t="s">
        <v>58</v>
      </c>
      <c r="O62" s="4" t="s">
        <v>162</v>
      </c>
      <c r="P62" t="s">
        <v>210</v>
      </c>
    </row>
    <row r="63" spans="1:16" x14ac:dyDescent="0.3">
      <c r="A63" s="11">
        <f t="shared" si="0"/>
        <v>62</v>
      </c>
      <c r="B63" s="29" t="s">
        <v>76</v>
      </c>
      <c r="C63" s="31">
        <v>1.1723958333333332E-3</v>
      </c>
      <c r="D63" s="3">
        <f>C63-$C$2</f>
        <v>1.2812499999999977E-4</v>
      </c>
      <c r="E63" s="3">
        <f>C63-$C62</f>
        <v>2.3148148148082956E-8</v>
      </c>
      <c r="F63" s="4">
        <v>458</v>
      </c>
      <c r="G63" s="33">
        <f>Tableau2[[#This Row],[PP ajustés]]-Tableau2[[#This Row],[PP]]</f>
        <v>-0.58396785070829083</v>
      </c>
      <c r="H63" s="18">
        <f>(SUMPRODUCT((Tableau2[Chrono]&gt;=(C63-$S$7))*(Tableau2[Chrono]&lt;=(C63+$S$7))*(Tableau2[PP]))/SUMPRODUCT(--(Tableau2[Chrono]&gt;=(C63-$S$7))*(Tableau2[Chrono]&lt;=(C63+$S$7))))*((SUMPRODUCT((Tableau2[Chrono]&gt;=(C63-$S$7))*(Tableau2[Chrono]&lt;=(C63+$S$7))*(Tableau2[Chrono]))/SUMPRODUCT(--(Tableau2[Chrono]&gt;=(C63-$S$7))*(Tableau2[Chrono]&lt;=(C63+$S$7))))/C63)</f>
        <v>457.41603214929171</v>
      </c>
      <c r="I63" s="4" t="s">
        <v>12</v>
      </c>
      <c r="J63" s="4">
        <v>1999</v>
      </c>
      <c r="K63" s="4" t="s">
        <v>18</v>
      </c>
      <c r="L63" s="4" t="s">
        <v>67</v>
      </c>
      <c r="M63" s="4">
        <v>5</v>
      </c>
      <c r="N63" s="5" t="s">
        <v>38</v>
      </c>
      <c r="O63" s="4" t="s">
        <v>162</v>
      </c>
      <c r="P63" t="s">
        <v>211</v>
      </c>
    </row>
    <row r="64" spans="1:16" x14ac:dyDescent="0.3">
      <c r="A64" s="11">
        <f t="shared" si="0"/>
        <v>63</v>
      </c>
      <c r="B64" s="29" t="s">
        <v>77</v>
      </c>
      <c r="C64" s="31">
        <v>1.1724189814814813E-3</v>
      </c>
      <c r="D64" s="3">
        <f>C64-$C$2</f>
        <v>1.2814814814814785E-4</v>
      </c>
      <c r="E64" s="3">
        <f>C64-$C63</f>
        <v>2.3148148148082956E-8</v>
      </c>
      <c r="F64" s="4">
        <v>453</v>
      </c>
      <c r="G64" s="33">
        <f>Tableau2[[#This Row],[PP ajustés]]-Tableau2[[#This Row],[PP]]</f>
        <v>4.4070009631331573</v>
      </c>
      <c r="H64" s="18">
        <f>(SUMPRODUCT((Tableau2[Chrono]&gt;=(C64-$S$7))*(Tableau2[Chrono]&lt;=(C64+$S$7))*(Tableau2[PP]))/SUMPRODUCT(--(Tableau2[Chrono]&gt;=(C64-$S$7))*(Tableau2[Chrono]&lt;=(C64+$S$7))))*((SUMPRODUCT((Tableau2[Chrono]&gt;=(C64-$S$7))*(Tableau2[Chrono]&lt;=(C64+$S$7))*(Tableau2[Chrono]))/SUMPRODUCT(--(Tableau2[Chrono]&gt;=(C64-$S$7))*(Tableau2[Chrono]&lt;=(C64+$S$7))))/C64)</f>
        <v>457.40700096313316</v>
      </c>
      <c r="I64" s="4" t="s">
        <v>12</v>
      </c>
      <c r="J64" s="4">
        <v>2000</v>
      </c>
      <c r="K64" s="4" t="s">
        <v>18</v>
      </c>
      <c r="L64" s="4" t="s">
        <v>73</v>
      </c>
      <c r="M64" s="4">
        <v>6</v>
      </c>
      <c r="N64" s="5" t="s">
        <v>23</v>
      </c>
      <c r="O64" s="4" t="s">
        <v>162</v>
      </c>
      <c r="P64" t="s">
        <v>212</v>
      </c>
    </row>
    <row r="65" spans="1:16" x14ac:dyDescent="0.3">
      <c r="A65" s="11">
        <f t="shared" si="0"/>
        <v>64</v>
      </c>
      <c r="B65" s="29" t="s">
        <v>78</v>
      </c>
      <c r="C65" s="31">
        <v>1.1744675925925926E-3</v>
      </c>
      <c r="D65" s="3">
        <f>C65-$C$2</f>
        <v>1.3019675925925915E-4</v>
      </c>
      <c r="E65" s="3">
        <f>C65-$C64</f>
        <v>2.0486111111113047E-6</v>
      </c>
      <c r="F65" s="4">
        <v>466</v>
      </c>
      <c r="G65" s="33">
        <f>Tableau2[[#This Row],[PP ajustés]]-Tableau2[[#This Row],[PP]]</f>
        <v>-8.2013151152019077</v>
      </c>
      <c r="H65" s="18">
        <f>(SUMPRODUCT((Tableau2[Chrono]&gt;=(C65-$S$7))*(Tableau2[Chrono]&lt;=(C65+$S$7))*(Tableau2[PP]))/SUMPRODUCT(--(Tableau2[Chrono]&gt;=(C65-$S$7))*(Tableau2[Chrono]&lt;=(C65+$S$7))))*((SUMPRODUCT((Tableau2[Chrono]&gt;=(C65-$S$7))*(Tableau2[Chrono]&lt;=(C65+$S$7))*(Tableau2[Chrono]))/SUMPRODUCT(--(Tableau2[Chrono]&gt;=(C65-$S$7))*(Tableau2[Chrono]&lt;=(C65+$S$7))))/C65)</f>
        <v>457.79868488479809</v>
      </c>
      <c r="I65" s="4" t="s">
        <v>12</v>
      </c>
      <c r="J65" s="4">
        <v>1999</v>
      </c>
      <c r="K65" s="4" t="s">
        <v>18</v>
      </c>
      <c r="L65" s="4" t="s">
        <v>35</v>
      </c>
      <c r="M65" s="4">
        <v>5</v>
      </c>
      <c r="N65" s="5" t="s">
        <v>38</v>
      </c>
      <c r="O65" s="4" t="s">
        <v>162</v>
      </c>
      <c r="P65" t="s">
        <v>213</v>
      </c>
    </row>
    <row r="66" spans="1:16" x14ac:dyDescent="0.3">
      <c r="A66" s="11">
        <f t="shared" si="0"/>
        <v>65</v>
      </c>
      <c r="B66" s="29" t="s">
        <v>79</v>
      </c>
      <c r="C66" s="31">
        <v>1.1745833333333333E-3</v>
      </c>
      <c r="D66" s="3">
        <f>C66-$C$2</f>
        <v>1.3031249999999979E-4</v>
      </c>
      <c r="E66" s="3">
        <f>C66-$C65</f>
        <v>1.1574074074063162E-7</v>
      </c>
      <c r="F66" s="4">
        <v>466</v>
      </c>
      <c r="G66" s="33">
        <f>Tableau2[[#This Row],[PP ajustés]]-Tableau2[[#This Row],[PP]]</f>
        <v>-8.2464255449135067</v>
      </c>
      <c r="H66" s="18">
        <f>(SUMPRODUCT((Tableau2[Chrono]&gt;=(C66-$S$7))*(Tableau2[Chrono]&lt;=(C66+$S$7))*(Tableau2[PP]))/SUMPRODUCT(--(Tableau2[Chrono]&gt;=(C66-$S$7))*(Tableau2[Chrono]&lt;=(C66+$S$7))))*((SUMPRODUCT((Tableau2[Chrono]&gt;=(C66-$S$7))*(Tableau2[Chrono]&lt;=(C66+$S$7))*(Tableau2[Chrono]))/SUMPRODUCT(--(Tableau2[Chrono]&gt;=(C66-$S$7))*(Tableau2[Chrono]&lt;=(C66+$S$7))))/C66)</f>
        <v>457.75357445508649</v>
      </c>
      <c r="I66" s="4" t="s">
        <v>12</v>
      </c>
      <c r="J66" s="4">
        <v>2001</v>
      </c>
      <c r="K66" s="4" t="s">
        <v>18</v>
      </c>
      <c r="L66" s="4" t="s">
        <v>35</v>
      </c>
      <c r="M66" s="4">
        <v>5</v>
      </c>
      <c r="N66" s="5" t="s">
        <v>38</v>
      </c>
      <c r="O66" s="4" t="s">
        <v>166</v>
      </c>
      <c r="P66" t="s">
        <v>214</v>
      </c>
    </row>
    <row r="67" spans="1:16" x14ac:dyDescent="0.3">
      <c r="A67" s="11">
        <f t="shared" si="0"/>
        <v>66</v>
      </c>
      <c r="B67" s="29" t="s">
        <v>80</v>
      </c>
      <c r="C67" s="31">
        <v>1.1749884259259259E-3</v>
      </c>
      <c r="D67" s="3">
        <f>C67-$C$2</f>
        <v>1.3071759259259243E-4</v>
      </c>
      <c r="E67" s="3">
        <f>C67-$C66</f>
        <v>4.0509259259264435E-7</v>
      </c>
      <c r="F67" s="4">
        <v>453</v>
      </c>
      <c r="G67" s="33">
        <f>Tableau2[[#This Row],[PP ajustés]]-Tableau2[[#This Row],[PP]]</f>
        <v>4.5957579369379005</v>
      </c>
      <c r="H67" s="18">
        <f>(SUMPRODUCT((Tableau2[Chrono]&gt;=(C67-$S$7))*(Tableau2[Chrono]&lt;=(C67+$S$7))*(Tableau2[PP]))/SUMPRODUCT(--(Tableau2[Chrono]&gt;=(C67-$S$7))*(Tableau2[Chrono]&lt;=(C67+$S$7))))*((SUMPRODUCT((Tableau2[Chrono]&gt;=(C67-$S$7))*(Tableau2[Chrono]&lt;=(C67+$S$7))*(Tableau2[Chrono]))/SUMPRODUCT(--(Tableau2[Chrono]&gt;=(C67-$S$7))*(Tableau2[Chrono]&lt;=(C67+$S$7))))/C67)</f>
        <v>457.5957579369379</v>
      </c>
      <c r="I67" s="4" t="s">
        <v>12</v>
      </c>
      <c r="J67" s="4">
        <v>2000</v>
      </c>
      <c r="K67" s="4" t="s">
        <v>18</v>
      </c>
      <c r="L67" s="4" t="s">
        <v>35</v>
      </c>
      <c r="M67" s="4">
        <v>6</v>
      </c>
      <c r="N67" s="5" t="s">
        <v>23</v>
      </c>
      <c r="O67" s="4" t="s">
        <v>162</v>
      </c>
      <c r="P67" t="s">
        <v>207</v>
      </c>
    </row>
    <row r="68" spans="1:16" x14ac:dyDescent="0.3">
      <c r="A68" s="11">
        <f t="shared" ref="A68:A131" si="1">A67+1</f>
        <v>67</v>
      </c>
      <c r="B68" s="29" t="s">
        <v>81</v>
      </c>
      <c r="C68" s="31">
        <v>1.1752777777777777E-3</v>
      </c>
      <c r="D68" s="3">
        <f>C68-$C$2</f>
        <v>1.3100694444444423E-4</v>
      </c>
      <c r="E68" s="3">
        <f>C68-$C67</f>
        <v>2.8935185185179589E-7</v>
      </c>
      <c r="F68" s="4">
        <v>463</v>
      </c>
      <c r="G68" s="33">
        <f>Tableau2[[#This Row],[PP ajustés]]-Tableau2[[#This Row],[PP]]</f>
        <v>-6.9688053703677042</v>
      </c>
      <c r="H68" s="18">
        <f>(SUMPRODUCT((Tableau2[Chrono]&gt;=(C68-$S$7))*(Tableau2[Chrono]&lt;=(C68+$S$7))*(Tableau2[PP]))/SUMPRODUCT(--(Tableau2[Chrono]&gt;=(C68-$S$7))*(Tableau2[Chrono]&lt;=(C68+$S$7))))*((SUMPRODUCT((Tableau2[Chrono]&gt;=(C68-$S$7))*(Tableau2[Chrono]&lt;=(C68+$S$7))*(Tableau2[Chrono]))/SUMPRODUCT(--(Tableau2[Chrono]&gt;=(C68-$S$7))*(Tableau2[Chrono]&lt;=(C68+$S$7))))/C68)</f>
        <v>456.0311946296323</v>
      </c>
      <c r="I68" s="4" t="s">
        <v>42</v>
      </c>
      <c r="J68" s="4">
        <v>2008</v>
      </c>
      <c r="K68" s="4" t="s">
        <v>18</v>
      </c>
      <c r="L68" s="4" t="s">
        <v>19</v>
      </c>
      <c r="M68" s="4">
        <v>1</v>
      </c>
      <c r="N68" s="5" t="s">
        <v>82</v>
      </c>
      <c r="O68" s="4" t="s">
        <v>166</v>
      </c>
      <c r="P68" t="s">
        <v>215</v>
      </c>
    </row>
    <row r="69" spans="1:16" x14ac:dyDescent="0.3">
      <c r="A69" s="11">
        <f t="shared" si="1"/>
        <v>68</v>
      </c>
      <c r="B69" s="29" t="s">
        <v>83</v>
      </c>
      <c r="C69" s="31">
        <v>1.1757407407407409E-3</v>
      </c>
      <c r="D69" s="3">
        <f>C69-$C$2</f>
        <v>1.314699074074074E-4</v>
      </c>
      <c r="E69" s="3">
        <f>C69-$C68</f>
        <v>4.62962962963177E-7</v>
      </c>
      <c r="F69" s="4">
        <v>452</v>
      </c>
      <c r="G69" s="33">
        <f>Tableau2[[#This Row],[PP ajustés]]-Tableau2[[#This Row],[PP]]</f>
        <v>3.8516265107829781</v>
      </c>
      <c r="H69" s="18">
        <f>(SUMPRODUCT((Tableau2[Chrono]&gt;=(C69-$S$7))*(Tableau2[Chrono]&lt;=(C69+$S$7))*(Tableau2[PP]))/SUMPRODUCT(--(Tableau2[Chrono]&gt;=(C69-$S$7))*(Tableau2[Chrono]&lt;=(C69+$S$7))))*((SUMPRODUCT((Tableau2[Chrono]&gt;=(C69-$S$7))*(Tableau2[Chrono]&lt;=(C69+$S$7))*(Tableau2[Chrono]))/SUMPRODUCT(--(Tableau2[Chrono]&gt;=(C69-$S$7))*(Tableau2[Chrono]&lt;=(C69+$S$7))))/C69)</f>
        <v>455.85162651078298</v>
      </c>
      <c r="I69" s="4" t="s">
        <v>12</v>
      </c>
      <c r="J69" s="4">
        <v>1997</v>
      </c>
      <c r="K69" s="4" t="s">
        <v>18</v>
      </c>
      <c r="L69" s="4" t="s">
        <v>35</v>
      </c>
      <c r="M69" s="4">
        <v>5</v>
      </c>
      <c r="N69" s="5" t="s">
        <v>58</v>
      </c>
      <c r="O69" s="4" t="s">
        <v>166</v>
      </c>
      <c r="P69" t="s">
        <v>216</v>
      </c>
    </row>
    <row r="70" spans="1:16" x14ac:dyDescent="0.3">
      <c r="A70" s="11">
        <f t="shared" si="1"/>
        <v>69</v>
      </c>
      <c r="B70" s="29" t="s">
        <v>460</v>
      </c>
      <c r="C70" s="31">
        <v>1.1763425925925925E-3</v>
      </c>
      <c r="D70" s="3">
        <f>C70-$C$2</f>
        <v>1.3207175925925908E-4</v>
      </c>
      <c r="E70" s="3">
        <f>C70-$C69</f>
        <v>6.0185185185167474E-7</v>
      </c>
      <c r="F70" s="4">
        <v>431</v>
      </c>
      <c r="G70" s="33">
        <f>Tableau2[[#This Row],[PP ajustés]]-Tableau2[[#This Row],[PP]]</f>
        <v>24.195104096973523</v>
      </c>
      <c r="H70" s="18">
        <f>(SUMPRODUCT((Tableau2[Chrono]&gt;=(C70-$S$7))*(Tableau2[Chrono]&lt;=(C70+$S$7))*(Tableau2[PP]))/SUMPRODUCT(--(Tableau2[Chrono]&gt;=(C70-$S$7))*(Tableau2[Chrono]&lt;=(C70+$S$7))))*((SUMPRODUCT((Tableau2[Chrono]&gt;=(C70-$S$7))*(Tableau2[Chrono]&lt;=(C70+$S$7))*(Tableau2[Chrono]))/SUMPRODUCT(--(Tableau2[Chrono]&gt;=(C70-$S$7))*(Tableau2[Chrono]&lt;=(C70+$S$7))))/C70)</f>
        <v>455.19510409697352</v>
      </c>
      <c r="I70" s="4" t="s">
        <v>108</v>
      </c>
      <c r="J70" s="4">
        <v>2001</v>
      </c>
      <c r="K70" s="4" t="s">
        <v>18</v>
      </c>
      <c r="L70" s="4" t="s">
        <v>105</v>
      </c>
      <c r="M70" s="4">
        <v>6</v>
      </c>
      <c r="N70" s="5" t="s">
        <v>23</v>
      </c>
      <c r="O70" s="12" t="s">
        <v>162</v>
      </c>
      <c r="P70" t="s">
        <v>471</v>
      </c>
    </row>
    <row r="71" spans="1:16" x14ac:dyDescent="0.3">
      <c r="A71" s="11">
        <f t="shared" si="1"/>
        <v>70</v>
      </c>
      <c r="B71" s="29" t="s">
        <v>84</v>
      </c>
      <c r="C71" s="31">
        <v>1.1764236111111112E-3</v>
      </c>
      <c r="D71" s="3">
        <f>C71-$C$2</f>
        <v>1.3215277777777769E-4</v>
      </c>
      <c r="E71" s="3">
        <f>C71-$C70</f>
        <v>8.1018518518615606E-8</v>
      </c>
      <c r="F71" s="4">
        <v>463</v>
      </c>
      <c r="G71" s="33">
        <f>Tableau2[[#This Row],[PP ajustés]]-Tableau2[[#This Row],[PP]]</f>
        <v>-9.0016502639412579</v>
      </c>
      <c r="H71" s="18">
        <f>(SUMPRODUCT((Tableau2[Chrono]&gt;=(C71-$S$7))*(Tableau2[Chrono]&lt;=(C71+$S$7))*(Tableau2[PP]))/SUMPRODUCT(--(Tableau2[Chrono]&gt;=(C71-$S$7))*(Tableau2[Chrono]&lt;=(C71+$S$7))))*((SUMPRODUCT((Tableau2[Chrono]&gt;=(C71-$S$7))*(Tableau2[Chrono]&lt;=(C71+$S$7))*(Tableau2[Chrono]))/SUMPRODUCT(--(Tableau2[Chrono]&gt;=(C71-$S$7))*(Tableau2[Chrono]&lt;=(C71+$S$7))))/C71)</f>
        <v>453.99834973605874</v>
      </c>
      <c r="I71" s="4" t="s">
        <v>12</v>
      </c>
      <c r="J71" s="4">
        <v>1998</v>
      </c>
      <c r="K71" s="4" t="s">
        <v>85</v>
      </c>
      <c r="L71" s="4" t="s">
        <v>35</v>
      </c>
      <c r="M71" s="4">
        <v>5</v>
      </c>
      <c r="N71" s="5" t="s">
        <v>38</v>
      </c>
      <c r="O71" s="4" t="s">
        <v>166</v>
      </c>
      <c r="P71" t="s">
        <v>217</v>
      </c>
    </row>
    <row r="72" spans="1:16" x14ac:dyDescent="0.3">
      <c r="A72" s="11">
        <f t="shared" si="1"/>
        <v>71</v>
      </c>
      <c r="B72" s="29" t="s">
        <v>609</v>
      </c>
      <c r="C72" s="31">
        <v>1.1782291666666666E-3</v>
      </c>
      <c r="D72" s="3">
        <f>C72-$C$2</f>
        <v>1.3395833333333315E-4</v>
      </c>
      <c r="E72" s="3">
        <f>C72-$C71</f>
        <v>1.8055555555554579E-6</v>
      </c>
      <c r="F72" s="4">
        <v>413</v>
      </c>
      <c r="G72" s="33">
        <f>Tableau2[[#This Row],[PP ajustés]]-Tableau2[[#This Row],[PP]]</f>
        <v>38.147193243548656</v>
      </c>
      <c r="H72" s="18">
        <f>(SUMPRODUCT((Tableau2[Chrono]&gt;=(C72-$S$7))*(Tableau2[Chrono]&lt;=(C72+$S$7))*(Tableau2[PP]))/SUMPRODUCT(--(Tableau2[Chrono]&gt;=(C72-$S$7))*(Tableau2[Chrono]&lt;=(C72+$S$7))))*((SUMPRODUCT((Tableau2[Chrono]&gt;=(C72-$S$7))*(Tableau2[Chrono]&lt;=(C72+$S$7))*(Tableau2[Chrono]))/SUMPRODUCT(--(Tableau2[Chrono]&gt;=(C72-$S$7))*(Tableau2[Chrono]&lt;=(C72+$S$7))))/C72)</f>
        <v>451.14719324354866</v>
      </c>
      <c r="I72" s="4" t="s">
        <v>32</v>
      </c>
      <c r="J72" s="4">
        <v>1971</v>
      </c>
      <c r="K72" s="4" t="s">
        <v>13</v>
      </c>
      <c r="L72" s="4" t="s">
        <v>67</v>
      </c>
      <c r="M72" s="4">
        <v>5</v>
      </c>
      <c r="N72" s="5" t="s">
        <v>58</v>
      </c>
      <c r="O72" s="4" t="s">
        <v>162</v>
      </c>
      <c r="P72" t="s">
        <v>610</v>
      </c>
    </row>
    <row r="73" spans="1:16" x14ac:dyDescent="0.3">
      <c r="A73" s="11">
        <f t="shared" si="1"/>
        <v>72</v>
      </c>
      <c r="B73" s="29" t="s">
        <v>613</v>
      </c>
      <c r="C73" s="31">
        <v>1.1791203703703703E-3</v>
      </c>
      <c r="D73" s="3">
        <f>C73-$C$2</f>
        <v>1.3484953703703684E-4</v>
      </c>
      <c r="E73" s="3">
        <f>C73-$C72</f>
        <v>8.9120370370368747E-7</v>
      </c>
      <c r="F73" s="4">
        <v>474</v>
      </c>
      <c r="G73" s="33">
        <f>Tableau2[[#This Row],[PP ajustés]]-Tableau2[[#This Row],[PP]]</f>
        <v>-23.332759105840978</v>
      </c>
      <c r="H73" s="18">
        <f>(SUMPRODUCT((Tableau2[Chrono]&gt;=(C73-$S$7))*(Tableau2[Chrono]&lt;=(C73+$S$7))*(Tableau2[PP]))/SUMPRODUCT(--(Tableau2[Chrono]&gt;=(C73-$S$7))*(Tableau2[Chrono]&lt;=(C73+$S$7))))*((SUMPRODUCT((Tableau2[Chrono]&gt;=(C73-$S$7))*(Tableau2[Chrono]&lt;=(C73+$S$7))*(Tableau2[Chrono]))/SUMPRODUCT(--(Tableau2[Chrono]&gt;=(C73-$S$7))*(Tableau2[Chrono]&lt;=(C73+$S$7))))/C73)</f>
        <v>450.66724089415902</v>
      </c>
      <c r="I73" s="4" t="s">
        <v>32</v>
      </c>
      <c r="J73" s="4">
        <v>1962</v>
      </c>
      <c r="K73" s="4" t="s">
        <v>13</v>
      </c>
      <c r="L73" s="4" t="s">
        <v>67</v>
      </c>
      <c r="M73" s="4">
        <v>5</v>
      </c>
      <c r="N73" s="5" t="s">
        <v>23</v>
      </c>
      <c r="O73" s="4" t="s">
        <v>174</v>
      </c>
      <c r="P73" t="s">
        <v>614</v>
      </c>
    </row>
    <row r="74" spans="1:16" x14ac:dyDescent="0.3">
      <c r="A74" s="11">
        <f t="shared" si="1"/>
        <v>73</v>
      </c>
      <c r="B74" s="29" t="s">
        <v>86</v>
      </c>
      <c r="C74" s="31">
        <v>1.1812384259259259E-3</v>
      </c>
      <c r="D74" s="3">
        <f>C74-$C$2</f>
        <v>1.3696759259259239E-4</v>
      </c>
      <c r="E74" s="3">
        <f>C74-$C73</f>
        <v>2.1180555555555536E-6</v>
      </c>
      <c r="F74" s="4">
        <v>542</v>
      </c>
      <c r="G74" s="33">
        <f>Tableau2[[#This Row],[PP ajustés]]-Tableau2[[#This Row],[PP]]</f>
        <v>-92.349148278328471</v>
      </c>
      <c r="H74" s="18">
        <f>(SUMPRODUCT((Tableau2[Chrono]&gt;=(C74-$S$7))*(Tableau2[Chrono]&lt;=(C74+$S$7))*(Tableau2[PP]))/SUMPRODUCT(--(Tableau2[Chrono]&gt;=(C74-$S$7))*(Tableau2[Chrono]&lt;=(C74+$S$7))))*((SUMPRODUCT((Tableau2[Chrono]&gt;=(C74-$S$7))*(Tableau2[Chrono]&lt;=(C74+$S$7))*(Tableau2[Chrono]))/SUMPRODUCT(--(Tableau2[Chrono]&gt;=(C74-$S$7))*(Tableau2[Chrono]&lt;=(C74+$S$7))))/C74)</f>
        <v>449.65085172167153</v>
      </c>
      <c r="I74" s="4" t="s">
        <v>42</v>
      </c>
      <c r="J74" s="4">
        <v>1962</v>
      </c>
      <c r="K74" s="4" t="s">
        <v>13</v>
      </c>
      <c r="L74" s="4" t="s">
        <v>14</v>
      </c>
      <c r="M74" s="4">
        <v>6</v>
      </c>
      <c r="N74" s="5" t="s">
        <v>23</v>
      </c>
      <c r="O74" s="4" t="s">
        <v>195</v>
      </c>
      <c r="P74" t="s">
        <v>218</v>
      </c>
    </row>
    <row r="75" spans="1:16" x14ac:dyDescent="0.3">
      <c r="A75" s="11">
        <f t="shared" si="1"/>
        <v>74</v>
      </c>
      <c r="B75" t="s">
        <v>416</v>
      </c>
      <c r="C75" s="3">
        <v>1.1815624999999999E-3</v>
      </c>
      <c r="D75" s="3">
        <f>C75-$C$2</f>
        <v>1.3729166666666642E-4</v>
      </c>
      <c r="E75" s="3">
        <f>C75-$C74</f>
        <v>3.2407407407402875E-7</v>
      </c>
      <c r="F75" s="4">
        <v>409</v>
      </c>
      <c r="G75" s="36">
        <f>Tableau2[[#This Row],[PP ajustés]]-Tableau2[[#This Row],[PP]]</f>
        <v>40.52752334638177</v>
      </c>
      <c r="H75" s="18">
        <f>(SUMPRODUCT((Tableau2[Chrono]&gt;=(C75-$S$7))*(Tableau2[Chrono]&lt;=(C75+$S$7))*(Tableau2[PP]))/SUMPRODUCT(--(Tableau2[Chrono]&gt;=(C75-$S$7))*(Tableau2[Chrono]&lt;=(C75+$S$7))))*((SUMPRODUCT((Tableau2[Chrono]&gt;=(C75-$S$7))*(Tableau2[Chrono]&lt;=(C75+$S$7))*(Tableau2[Chrono]))/SUMPRODUCT(--(Tableau2[Chrono]&gt;=(C75-$S$7))*(Tableau2[Chrono]&lt;=(C75+$S$7))))/C75)</f>
        <v>449.52752334638177</v>
      </c>
      <c r="I75" s="4" t="s">
        <v>25</v>
      </c>
      <c r="J75" s="4">
        <v>2001</v>
      </c>
      <c r="K75" s="4" t="s">
        <v>13</v>
      </c>
      <c r="L75" s="4" t="s">
        <v>19</v>
      </c>
      <c r="M75" s="4">
        <v>5</v>
      </c>
      <c r="N75" s="5" t="s">
        <v>38</v>
      </c>
      <c r="O75" s="4" t="s">
        <v>162</v>
      </c>
      <c r="P75" t="s">
        <v>417</v>
      </c>
    </row>
    <row r="76" spans="1:16" x14ac:dyDescent="0.3">
      <c r="A76" s="11">
        <f t="shared" si="1"/>
        <v>75</v>
      </c>
      <c r="B76" s="29" t="s">
        <v>87</v>
      </c>
      <c r="C76" s="31">
        <v>1.1823495370370371E-3</v>
      </c>
      <c r="D76" s="3">
        <f>C76-$C$2</f>
        <v>1.3807870370370363E-4</v>
      </c>
      <c r="E76" s="3">
        <f>C76-$C75</f>
        <v>7.8703703703720575E-7</v>
      </c>
      <c r="F76" s="4">
        <v>446</v>
      </c>
      <c r="G76" s="33">
        <f>Tableau2[[#This Row],[PP ajustés]]-Tableau2[[#This Row],[PP]]</f>
        <v>3.1507081700576123</v>
      </c>
      <c r="H76" s="18">
        <f>(SUMPRODUCT((Tableau2[Chrono]&gt;=(C76-$S$7))*(Tableau2[Chrono]&lt;=(C76+$S$7))*(Tableau2[PP]))/SUMPRODUCT(--(Tableau2[Chrono]&gt;=(C76-$S$7))*(Tableau2[Chrono]&lt;=(C76+$S$7))))*((SUMPRODUCT((Tableau2[Chrono]&gt;=(C76-$S$7))*(Tableau2[Chrono]&lt;=(C76+$S$7))*(Tableau2[Chrono]))/SUMPRODUCT(--(Tableau2[Chrono]&gt;=(C76-$S$7))*(Tableau2[Chrono]&lt;=(C76+$S$7))))/C76)</f>
        <v>449.15070817005761</v>
      </c>
      <c r="I76" s="4" t="s">
        <v>12</v>
      </c>
      <c r="J76" s="4">
        <v>1997</v>
      </c>
      <c r="K76" s="4" t="s">
        <v>18</v>
      </c>
      <c r="L76" s="4" t="s">
        <v>14</v>
      </c>
      <c r="M76" s="4">
        <v>6</v>
      </c>
      <c r="N76" s="5" t="s">
        <v>23</v>
      </c>
      <c r="O76" s="4" t="s">
        <v>166</v>
      </c>
      <c r="P76" t="s">
        <v>219</v>
      </c>
    </row>
    <row r="77" spans="1:16" x14ac:dyDescent="0.3">
      <c r="A77" s="11">
        <f t="shared" si="1"/>
        <v>76</v>
      </c>
      <c r="B77" s="29" t="s">
        <v>88</v>
      </c>
      <c r="C77" s="31">
        <v>1.1824074074074074E-3</v>
      </c>
      <c r="D77" s="3">
        <f>C77-$C$2</f>
        <v>1.3813657407407394E-4</v>
      </c>
      <c r="E77" s="3">
        <f>C77-$C76</f>
        <v>5.787037037031581E-8</v>
      </c>
      <c r="F77" s="4">
        <v>449</v>
      </c>
      <c r="G77" s="33">
        <f>Tableau2[[#This Row],[PP ajustés]]-Tableau2[[#This Row],[PP]]</f>
        <v>0.18588570552344663</v>
      </c>
      <c r="H77" s="18">
        <f>(SUMPRODUCT((Tableau2[Chrono]&gt;=(C77-$S$7))*(Tableau2[Chrono]&lt;=(C77+$S$7))*(Tableau2[PP]))/SUMPRODUCT(--(Tableau2[Chrono]&gt;=(C77-$S$7))*(Tableau2[Chrono]&lt;=(C77+$S$7))))*((SUMPRODUCT((Tableau2[Chrono]&gt;=(C77-$S$7))*(Tableau2[Chrono]&lt;=(C77+$S$7))*(Tableau2[Chrono]))/SUMPRODUCT(--(Tableau2[Chrono]&gt;=(C77-$S$7))*(Tableau2[Chrono]&lt;=(C77+$S$7))))/C77)</f>
        <v>449.18588570552345</v>
      </c>
      <c r="I77" s="4" t="s">
        <v>12</v>
      </c>
      <c r="J77" s="4">
        <v>2005</v>
      </c>
      <c r="K77" s="4" t="s">
        <v>18</v>
      </c>
      <c r="L77" s="4" t="s">
        <v>35</v>
      </c>
      <c r="M77" s="4">
        <v>6</v>
      </c>
      <c r="N77" s="5" t="s">
        <v>38</v>
      </c>
      <c r="O77" s="4" t="s">
        <v>162</v>
      </c>
      <c r="P77" t="s">
        <v>220</v>
      </c>
    </row>
    <row r="78" spans="1:16" x14ac:dyDescent="0.3">
      <c r="A78" s="11">
        <f t="shared" si="1"/>
        <v>77</v>
      </c>
      <c r="B78" s="29" t="s">
        <v>89</v>
      </c>
      <c r="C78" s="31">
        <v>1.1829745370370369E-3</v>
      </c>
      <c r="D78" s="3">
        <f>C78-$C$2</f>
        <v>1.3870370370370338E-4</v>
      </c>
      <c r="E78" s="3">
        <f>C78-$C77</f>
        <v>5.6712962962944188E-7</v>
      </c>
      <c r="F78" s="4">
        <v>492</v>
      </c>
      <c r="G78" s="33">
        <f>Tableau2[[#This Row],[PP ajustés]]-Tableau2[[#This Row],[PP]]</f>
        <v>-44.231297575336271</v>
      </c>
      <c r="H78" s="18">
        <f>(SUMPRODUCT((Tableau2[Chrono]&gt;=(C78-$S$7))*(Tableau2[Chrono]&lt;=(C78+$S$7))*(Tableau2[PP]))/SUMPRODUCT(--(Tableau2[Chrono]&gt;=(C78-$S$7))*(Tableau2[Chrono]&lt;=(C78+$S$7))))*((SUMPRODUCT((Tableau2[Chrono]&gt;=(C78-$S$7))*(Tableau2[Chrono]&lt;=(C78+$S$7))*(Tableau2[Chrono]))/SUMPRODUCT(--(Tableau2[Chrono]&gt;=(C78-$S$7))*(Tableau2[Chrono]&lt;=(C78+$S$7))))/C78)</f>
        <v>447.76870242466373</v>
      </c>
      <c r="I78" s="4" t="s">
        <v>42</v>
      </c>
      <c r="J78" s="4">
        <v>2012</v>
      </c>
      <c r="K78" s="4" t="s">
        <v>18</v>
      </c>
      <c r="L78" s="4" t="s">
        <v>90</v>
      </c>
      <c r="M78" s="4">
        <v>1</v>
      </c>
      <c r="N78" s="5" t="s">
        <v>82</v>
      </c>
      <c r="O78" s="4" t="s">
        <v>162</v>
      </c>
      <c r="P78" t="s">
        <v>221</v>
      </c>
    </row>
    <row r="79" spans="1:16" x14ac:dyDescent="0.3">
      <c r="A79" s="11">
        <f t="shared" si="1"/>
        <v>78</v>
      </c>
      <c r="B79" s="29" t="s">
        <v>91</v>
      </c>
      <c r="C79" s="31">
        <v>1.1838657407407408E-3</v>
      </c>
      <c r="D79" s="3">
        <f>C79-$C$2</f>
        <v>1.3959490740740729E-4</v>
      </c>
      <c r="E79" s="3">
        <f>C79-$C78</f>
        <v>8.9120370370390431E-7</v>
      </c>
      <c r="F79" s="4">
        <v>450</v>
      </c>
      <c r="G79" s="33">
        <f>Tableau2[[#This Row],[PP ajustés]]-Tableau2[[#This Row],[PP]]</f>
        <v>-3.1808608276034533</v>
      </c>
      <c r="H79" s="18">
        <f>(SUMPRODUCT((Tableau2[Chrono]&gt;=(C79-$S$7))*(Tableau2[Chrono]&lt;=(C79+$S$7))*(Tableau2[PP]))/SUMPRODUCT(--(Tableau2[Chrono]&gt;=(C79-$S$7))*(Tableau2[Chrono]&lt;=(C79+$S$7))))*((SUMPRODUCT((Tableau2[Chrono]&gt;=(C79-$S$7))*(Tableau2[Chrono]&lt;=(C79+$S$7))*(Tableau2[Chrono]))/SUMPRODUCT(--(Tableau2[Chrono]&gt;=(C79-$S$7))*(Tableau2[Chrono]&lt;=(C79+$S$7))))/C79)</f>
        <v>446.81913917239655</v>
      </c>
      <c r="I79" s="4" t="s">
        <v>12</v>
      </c>
      <c r="J79" s="4">
        <v>1996</v>
      </c>
      <c r="K79" s="4" t="s">
        <v>85</v>
      </c>
      <c r="L79" s="4" t="s">
        <v>35</v>
      </c>
      <c r="M79" s="4">
        <v>5</v>
      </c>
      <c r="N79" s="5" t="s">
        <v>58</v>
      </c>
      <c r="O79" s="4" t="s">
        <v>166</v>
      </c>
      <c r="P79" t="s">
        <v>222</v>
      </c>
    </row>
    <row r="80" spans="1:16" x14ac:dyDescent="0.3">
      <c r="A80" s="11">
        <f t="shared" si="1"/>
        <v>79</v>
      </c>
      <c r="B80" t="s">
        <v>414</v>
      </c>
      <c r="C80" s="3">
        <v>1.1866087962962963E-3</v>
      </c>
      <c r="D80" s="3">
        <f>C80-$C$2</f>
        <v>1.4233796296296282E-4</v>
      </c>
      <c r="E80" s="3">
        <f>C80-$C79</f>
        <v>2.7430555555555281E-6</v>
      </c>
      <c r="F80" s="4">
        <v>408</v>
      </c>
      <c r="G80" s="36">
        <f>Tableau2[[#This Row],[PP ajustés]]-Tableau2[[#This Row],[PP]]</f>
        <v>34.749327959579773</v>
      </c>
      <c r="H80" s="18">
        <f>(SUMPRODUCT((Tableau2[Chrono]&gt;=(C80-$S$7))*(Tableau2[Chrono]&lt;=(C80+$S$7))*(Tableau2[PP]))/SUMPRODUCT(--(Tableau2[Chrono]&gt;=(C80-$S$7))*(Tableau2[Chrono]&lt;=(C80+$S$7))))*((SUMPRODUCT((Tableau2[Chrono]&gt;=(C80-$S$7))*(Tableau2[Chrono]&lt;=(C80+$S$7))*(Tableau2[Chrono]))/SUMPRODUCT(--(Tableau2[Chrono]&gt;=(C80-$S$7))*(Tableau2[Chrono]&lt;=(C80+$S$7))))/C80)</f>
        <v>442.74932795957977</v>
      </c>
      <c r="I80" s="4" t="s">
        <v>25</v>
      </c>
      <c r="J80" s="4">
        <v>1996</v>
      </c>
      <c r="K80" s="4" t="s">
        <v>13</v>
      </c>
      <c r="L80" s="4" t="s">
        <v>19</v>
      </c>
      <c r="M80" s="4">
        <v>5</v>
      </c>
      <c r="N80" s="5" t="s">
        <v>58</v>
      </c>
      <c r="O80" s="4" t="s">
        <v>166</v>
      </c>
      <c r="P80" t="s">
        <v>415</v>
      </c>
    </row>
    <row r="81" spans="1:16" x14ac:dyDescent="0.3">
      <c r="A81" s="11">
        <f t="shared" si="1"/>
        <v>80</v>
      </c>
      <c r="B81" s="29" t="s">
        <v>458</v>
      </c>
      <c r="C81" s="31">
        <v>1.1879745370370371E-3</v>
      </c>
      <c r="D81" s="3">
        <f>C81-$C$2</f>
        <v>1.4370370370370361E-4</v>
      </c>
      <c r="E81" s="3">
        <f>C81-$C80</f>
        <v>1.3657407407407975E-6</v>
      </c>
      <c r="F81" s="4">
        <v>427</v>
      </c>
      <c r="G81" s="33">
        <f>Tableau2[[#This Row],[PP ajustés]]-Tableau2[[#This Row],[PP]]</f>
        <v>14.976409122043208</v>
      </c>
      <c r="H81" s="18">
        <f>(SUMPRODUCT((Tableau2[Chrono]&gt;=(C81-$S$7))*(Tableau2[Chrono]&lt;=(C81+$S$7))*(Tableau2[PP]))/SUMPRODUCT(--(Tableau2[Chrono]&gt;=(C81-$S$7))*(Tableau2[Chrono]&lt;=(C81+$S$7))))*((SUMPRODUCT((Tableau2[Chrono]&gt;=(C81-$S$7))*(Tableau2[Chrono]&lt;=(C81+$S$7))*(Tableau2[Chrono]))/SUMPRODUCT(--(Tableau2[Chrono]&gt;=(C81-$S$7))*(Tableau2[Chrono]&lt;=(C81+$S$7))))/C81)</f>
        <v>441.97640912204321</v>
      </c>
      <c r="I81" s="4" t="s">
        <v>108</v>
      </c>
      <c r="J81" s="4">
        <v>2000</v>
      </c>
      <c r="K81" s="4" t="s">
        <v>18</v>
      </c>
      <c r="L81" s="4" t="s">
        <v>105</v>
      </c>
      <c r="M81" s="4">
        <v>6</v>
      </c>
      <c r="N81" s="5" t="s">
        <v>23</v>
      </c>
      <c r="O81" s="12" t="s">
        <v>162</v>
      </c>
      <c r="P81" t="s">
        <v>470</v>
      </c>
    </row>
    <row r="82" spans="1:16" x14ac:dyDescent="0.3">
      <c r="A82" s="11">
        <f t="shared" si="1"/>
        <v>81</v>
      </c>
      <c r="B82" s="29" t="s">
        <v>92</v>
      </c>
      <c r="C82" s="31">
        <v>1.1885648148148148E-3</v>
      </c>
      <c r="D82" s="3">
        <f>C82-$C$2</f>
        <v>1.4429398148148136E-4</v>
      </c>
      <c r="E82" s="3">
        <f>C82-$C81</f>
        <v>5.9027777777774168E-7</v>
      </c>
      <c r="F82" s="4">
        <v>435</v>
      </c>
      <c r="G82" s="33">
        <f>Tableau2[[#This Row],[PP ajustés]]-Tableau2[[#This Row],[PP]]</f>
        <v>6.7408838196726606</v>
      </c>
      <c r="H82" s="18">
        <f>(SUMPRODUCT((Tableau2[Chrono]&gt;=(C82-$S$7))*(Tableau2[Chrono]&lt;=(C82+$S$7))*(Tableau2[PP]))/SUMPRODUCT(--(Tableau2[Chrono]&gt;=(C82-$S$7))*(Tableau2[Chrono]&lt;=(C82+$S$7))))*((SUMPRODUCT((Tableau2[Chrono]&gt;=(C82-$S$7))*(Tableau2[Chrono]&lt;=(C82+$S$7))*(Tableau2[Chrono]))/SUMPRODUCT(--(Tableau2[Chrono]&gt;=(C82-$S$7))*(Tableau2[Chrono]&lt;=(C82+$S$7))))/C82)</f>
        <v>441.74088381967266</v>
      </c>
      <c r="I82" s="4" t="s">
        <v>22</v>
      </c>
      <c r="J82" s="4">
        <v>2010</v>
      </c>
      <c r="K82" s="4" t="s">
        <v>18</v>
      </c>
      <c r="L82" s="4" t="s">
        <v>93</v>
      </c>
      <c r="M82" s="4">
        <v>6</v>
      </c>
      <c r="N82" s="5" t="s">
        <v>38</v>
      </c>
      <c r="O82" s="4" t="s">
        <v>162</v>
      </c>
      <c r="P82" t="s">
        <v>223</v>
      </c>
    </row>
    <row r="83" spans="1:16" x14ac:dyDescent="0.3">
      <c r="A83" s="11">
        <f t="shared" si="1"/>
        <v>82</v>
      </c>
      <c r="B83" s="29" t="s">
        <v>437</v>
      </c>
      <c r="C83" s="31">
        <v>1.1893402777777777E-3</v>
      </c>
      <c r="D83" s="3">
        <f>C83-$C$2</f>
        <v>1.450694444444442E-4</v>
      </c>
      <c r="E83" s="3">
        <f>C83-$C82</f>
        <v>7.7546296296283901E-7</v>
      </c>
      <c r="F83" s="4">
        <v>419</v>
      </c>
      <c r="G83" s="33">
        <f>Tableau2[[#This Row],[PP ajustés]]-Tableau2[[#This Row],[PP]]</f>
        <v>22.452863897175234</v>
      </c>
      <c r="H83" s="18">
        <f>(SUMPRODUCT((Tableau2[Chrono]&gt;=(C83-$S$7))*(Tableau2[Chrono]&lt;=(C83+$S$7))*(Tableau2[PP]))/SUMPRODUCT(--(Tableau2[Chrono]&gt;=(C83-$S$7))*(Tableau2[Chrono]&lt;=(C83+$S$7))))*((SUMPRODUCT((Tableau2[Chrono]&gt;=(C83-$S$7))*(Tableau2[Chrono]&lt;=(C83+$S$7))*(Tableau2[Chrono]))/SUMPRODUCT(--(Tableau2[Chrono]&gt;=(C83-$S$7))*(Tableau2[Chrono]&lt;=(C83+$S$7))))/C83)</f>
        <v>441.45286389717523</v>
      </c>
      <c r="I83" s="4" t="s">
        <v>12</v>
      </c>
      <c r="J83" s="4">
        <v>2004</v>
      </c>
      <c r="K83" s="4" t="s">
        <v>18</v>
      </c>
      <c r="L83" s="4" t="s">
        <v>67</v>
      </c>
      <c r="M83" s="4">
        <v>6</v>
      </c>
      <c r="N83" s="5" t="s">
        <v>36</v>
      </c>
      <c r="O83" s="12" t="s">
        <v>162</v>
      </c>
      <c r="P83" t="s">
        <v>439</v>
      </c>
    </row>
    <row r="84" spans="1:16" x14ac:dyDescent="0.3">
      <c r="A84" s="11">
        <f t="shared" si="1"/>
        <v>83</v>
      </c>
      <c r="B84" s="29" t="s">
        <v>94</v>
      </c>
      <c r="C84" s="31">
        <v>1.1898611111111112E-3</v>
      </c>
      <c r="D84" s="3">
        <f>C84-$C$2</f>
        <v>1.4559027777777769E-4</v>
      </c>
      <c r="E84" s="3">
        <f>C84-$C83</f>
        <v>5.2083333333349281E-7</v>
      </c>
      <c r="F84" s="4">
        <v>433</v>
      </c>
      <c r="G84" s="33">
        <f>Tableau2[[#This Row],[PP ajustés]]-Tableau2[[#This Row],[PP]]</f>
        <v>9.739892746238354</v>
      </c>
      <c r="H84" s="18">
        <f>(SUMPRODUCT((Tableau2[Chrono]&gt;=(C84-$S$7))*(Tableau2[Chrono]&lt;=(C84+$S$7))*(Tableau2[PP]))/SUMPRODUCT(--(Tableau2[Chrono]&gt;=(C84-$S$7))*(Tableau2[Chrono]&lt;=(C84+$S$7))))*((SUMPRODUCT((Tableau2[Chrono]&gt;=(C84-$S$7))*(Tableau2[Chrono]&lt;=(C84+$S$7))*(Tableau2[Chrono]))/SUMPRODUCT(--(Tableau2[Chrono]&gt;=(C84-$S$7))*(Tableau2[Chrono]&lt;=(C84+$S$7))))/C84)</f>
        <v>442.73989274623835</v>
      </c>
      <c r="I84" s="4" t="s">
        <v>12</v>
      </c>
      <c r="J84" s="4">
        <v>1991</v>
      </c>
      <c r="K84" s="4" t="s">
        <v>18</v>
      </c>
      <c r="L84" s="4" t="s">
        <v>14</v>
      </c>
      <c r="M84" s="4">
        <v>5</v>
      </c>
      <c r="N84" s="5" t="s">
        <v>58</v>
      </c>
      <c r="O84" s="4" t="s">
        <v>166</v>
      </c>
      <c r="P84" t="s">
        <v>224</v>
      </c>
    </row>
    <row r="85" spans="1:16" x14ac:dyDescent="0.3">
      <c r="A85" s="11">
        <f t="shared" si="1"/>
        <v>84</v>
      </c>
      <c r="B85" s="29" t="s">
        <v>95</v>
      </c>
      <c r="C85" s="31">
        <v>1.1904050925925925E-3</v>
      </c>
      <c r="D85" s="3">
        <f>C85-$C$2</f>
        <v>1.4613425925925905E-4</v>
      </c>
      <c r="E85" s="3">
        <f>C85-$C84</f>
        <v>5.4398148148135893E-7</v>
      </c>
      <c r="F85" s="4">
        <v>456</v>
      </c>
      <c r="G85" s="33">
        <f>Tableau2[[#This Row],[PP ajustés]]-Tableau2[[#This Row],[PP]]</f>
        <v>-13.46242687106303</v>
      </c>
      <c r="H85" s="18">
        <f>(SUMPRODUCT((Tableau2[Chrono]&gt;=(C85-$S$7))*(Tableau2[Chrono]&lt;=(C85+$S$7))*(Tableau2[PP]))/SUMPRODUCT(--(Tableau2[Chrono]&gt;=(C85-$S$7))*(Tableau2[Chrono]&lt;=(C85+$S$7))))*((SUMPRODUCT((Tableau2[Chrono]&gt;=(C85-$S$7))*(Tableau2[Chrono]&lt;=(C85+$S$7))*(Tableau2[Chrono]))/SUMPRODUCT(--(Tableau2[Chrono]&gt;=(C85-$S$7))*(Tableau2[Chrono]&lt;=(C85+$S$7))))/C85)</f>
        <v>442.53757312893697</v>
      </c>
      <c r="I85" s="4" t="s">
        <v>12</v>
      </c>
      <c r="J85" s="4">
        <v>2002</v>
      </c>
      <c r="K85" s="4" t="s">
        <v>18</v>
      </c>
      <c r="L85" s="4" t="s">
        <v>35</v>
      </c>
      <c r="M85" s="4">
        <v>5</v>
      </c>
      <c r="N85" s="5" t="s">
        <v>58</v>
      </c>
      <c r="O85" s="4" t="s">
        <v>166</v>
      </c>
      <c r="P85" t="s">
        <v>225</v>
      </c>
    </row>
    <row r="86" spans="1:16" x14ac:dyDescent="0.3">
      <c r="A86" s="11">
        <f t="shared" si="1"/>
        <v>85</v>
      </c>
      <c r="B86" s="29" t="s">
        <v>521</v>
      </c>
      <c r="C86" s="31">
        <v>1.1917245370370371E-3</v>
      </c>
      <c r="D86" s="3">
        <f>C86-$C$2</f>
        <v>1.4745370370370368E-4</v>
      </c>
      <c r="E86" s="3">
        <f>C86-$C85</f>
        <v>1.3194444444446316E-6</v>
      </c>
      <c r="F86" s="4">
        <v>425</v>
      </c>
      <c r="G86" s="33">
        <f>Tableau2[[#This Row],[PP ajustés]]-Tableau2[[#This Row],[PP]]</f>
        <v>14.712921545594497</v>
      </c>
      <c r="H86" s="18">
        <f>(SUMPRODUCT((Tableau2[Chrono]&gt;=(C86-$S$7))*(Tableau2[Chrono]&lt;=(C86+$S$7))*(Tableau2[PP]))/SUMPRODUCT(--(Tableau2[Chrono]&gt;=(C86-$S$7))*(Tableau2[Chrono]&lt;=(C86+$S$7))))*((SUMPRODUCT((Tableau2[Chrono]&gt;=(C86-$S$7))*(Tableau2[Chrono]&lt;=(C86+$S$7))*(Tableau2[Chrono]))/SUMPRODUCT(--(Tableau2[Chrono]&gt;=(C86-$S$7))*(Tableau2[Chrono]&lt;=(C86+$S$7))))/C86)</f>
        <v>439.7129215455945</v>
      </c>
      <c r="I86" s="4" t="s">
        <v>25</v>
      </c>
      <c r="J86" s="4">
        <v>1987</v>
      </c>
      <c r="K86" s="4" t="s">
        <v>13</v>
      </c>
      <c r="L86" s="4" t="s">
        <v>67</v>
      </c>
      <c r="M86" s="4">
        <v>5</v>
      </c>
      <c r="N86" s="5" t="s">
        <v>58</v>
      </c>
      <c r="O86" s="4" t="s">
        <v>166</v>
      </c>
      <c r="P86" t="s">
        <v>526</v>
      </c>
    </row>
    <row r="87" spans="1:16" x14ac:dyDescent="0.3">
      <c r="A87" s="11">
        <f t="shared" si="1"/>
        <v>86</v>
      </c>
      <c r="B87" s="29" t="s">
        <v>461</v>
      </c>
      <c r="C87" s="31">
        <v>1.1923842592592591E-3</v>
      </c>
      <c r="D87" s="3">
        <f>C87-$C$2</f>
        <v>1.4811342592592567E-4</v>
      </c>
      <c r="E87" s="3">
        <f>C87-$C86</f>
        <v>6.5972222222199055E-7</v>
      </c>
      <c r="F87" s="4">
        <v>440</v>
      </c>
      <c r="G87" s="33">
        <f>Tableau2[[#This Row],[PP ajustés]]-Tableau2[[#This Row],[PP]]</f>
        <v>-1.7166337257824011</v>
      </c>
      <c r="H87" s="18">
        <f>(SUMPRODUCT((Tableau2[Chrono]&gt;=(C87-$S$7))*(Tableau2[Chrono]&lt;=(C87+$S$7))*(Tableau2[PP]))/SUMPRODUCT(--(Tableau2[Chrono]&gt;=(C87-$S$7))*(Tableau2[Chrono]&lt;=(C87+$S$7))))*((SUMPRODUCT((Tableau2[Chrono]&gt;=(C87-$S$7))*(Tableau2[Chrono]&lt;=(C87+$S$7))*(Tableau2[Chrono]))/SUMPRODUCT(--(Tableau2[Chrono]&gt;=(C87-$S$7))*(Tableau2[Chrono]&lt;=(C87+$S$7))))/C87)</f>
        <v>438.2833662742176</v>
      </c>
      <c r="I87" s="4" t="s">
        <v>108</v>
      </c>
      <c r="J87" s="4">
        <v>2011</v>
      </c>
      <c r="K87" s="4" t="s">
        <v>18</v>
      </c>
      <c r="L87" s="4" t="s">
        <v>93</v>
      </c>
      <c r="M87" s="4">
        <v>6</v>
      </c>
      <c r="N87" s="5" t="s">
        <v>23</v>
      </c>
      <c r="O87" s="4" t="s">
        <v>162</v>
      </c>
      <c r="P87" t="s">
        <v>473</v>
      </c>
    </row>
    <row r="88" spans="1:16" x14ac:dyDescent="0.3">
      <c r="A88" s="11">
        <f t="shared" si="1"/>
        <v>87</v>
      </c>
      <c r="B88" t="s">
        <v>418</v>
      </c>
      <c r="C88" s="3">
        <v>1.194201388888889E-3</v>
      </c>
      <c r="D88" s="3">
        <f>C88-$C$2</f>
        <v>1.4993055555555549E-4</v>
      </c>
      <c r="E88" s="3">
        <f>C88-$C87</f>
        <v>1.8171296296298246E-6</v>
      </c>
      <c r="F88" s="4">
        <v>411</v>
      </c>
      <c r="G88" s="36">
        <f>Tableau2[[#This Row],[PP ajustés]]-Tableau2[[#This Row],[PP]]</f>
        <v>22.727723592009909</v>
      </c>
      <c r="H88" s="18">
        <f>(SUMPRODUCT((Tableau2[Chrono]&gt;=(C88-$S$7))*(Tableau2[Chrono]&lt;=(C88+$S$7))*(Tableau2[PP]))/SUMPRODUCT(--(Tableau2[Chrono]&gt;=(C88-$S$7))*(Tableau2[Chrono]&lt;=(C88+$S$7))))*((SUMPRODUCT((Tableau2[Chrono]&gt;=(C88-$S$7))*(Tableau2[Chrono]&lt;=(C88+$S$7))*(Tableau2[Chrono]))/SUMPRODUCT(--(Tableau2[Chrono]&gt;=(C88-$S$7))*(Tableau2[Chrono]&lt;=(C88+$S$7))))/C88)</f>
        <v>433.72772359200991</v>
      </c>
      <c r="I88" s="4" t="s">
        <v>25</v>
      </c>
      <c r="J88" s="4">
        <v>2000</v>
      </c>
      <c r="K88" s="4" t="s">
        <v>13</v>
      </c>
      <c r="L88" s="4" t="s">
        <v>19</v>
      </c>
      <c r="M88" s="4">
        <v>5</v>
      </c>
      <c r="N88" s="5" t="s">
        <v>38</v>
      </c>
      <c r="O88" s="4" t="s">
        <v>166</v>
      </c>
      <c r="P88" t="s">
        <v>419</v>
      </c>
    </row>
    <row r="89" spans="1:16" x14ac:dyDescent="0.3">
      <c r="A89" s="11">
        <f t="shared" si="1"/>
        <v>88</v>
      </c>
      <c r="B89" s="29" t="s">
        <v>96</v>
      </c>
      <c r="C89" s="31">
        <v>1.1952662037037038E-3</v>
      </c>
      <c r="D89" s="3">
        <f>C89-$C$2</f>
        <v>1.5099537037037035E-4</v>
      </c>
      <c r="E89" s="3">
        <f>C89-$C88</f>
        <v>1.0648148148148517E-6</v>
      </c>
      <c r="F89" s="4">
        <v>439</v>
      </c>
      <c r="G89" s="33">
        <f>Tableau2[[#This Row],[PP ajustés]]-Tableau2[[#This Row],[PP]]</f>
        <v>-8.6852962109402938</v>
      </c>
      <c r="H89" s="18">
        <f>(SUMPRODUCT((Tableau2[Chrono]&gt;=(C89-$S$7))*(Tableau2[Chrono]&lt;=(C89+$S$7))*(Tableau2[PP]))/SUMPRODUCT(--(Tableau2[Chrono]&gt;=(C89-$S$7))*(Tableau2[Chrono]&lt;=(C89+$S$7))))*((SUMPRODUCT((Tableau2[Chrono]&gt;=(C89-$S$7))*(Tableau2[Chrono]&lt;=(C89+$S$7))*(Tableau2[Chrono]))/SUMPRODUCT(--(Tableau2[Chrono]&gt;=(C89-$S$7))*(Tableau2[Chrono]&lt;=(C89+$S$7))))/C89)</f>
        <v>430.31470378905971</v>
      </c>
      <c r="I89" s="4" t="s">
        <v>12</v>
      </c>
      <c r="J89" s="4">
        <v>1995</v>
      </c>
      <c r="K89" s="4" t="s">
        <v>85</v>
      </c>
      <c r="L89" s="4" t="s">
        <v>35</v>
      </c>
      <c r="M89" s="4">
        <v>5</v>
      </c>
      <c r="N89" s="5" t="s">
        <v>36</v>
      </c>
      <c r="O89" s="4" t="s">
        <v>166</v>
      </c>
      <c r="P89" t="s">
        <v>226</v>
      </c>
    </row>
    <row r="90" spans="1:16" x14ac:dyDescent="0.3">
      <c r="A90" s="11">
        <f t="shared" si="1"/>
        <v>89</v>
      </c>
      <c r="B90" s="29" t="s">
        <v>436</v>
      </c>
      <c r="C90" s="31">
        <v>1.1956712962962962E-3</v>
      </c>
      <c r="D90" s="3">
        <f>C90-$C$2</f>
        <v>1.5140046296296277E-4</v>
      </c>
      <c r="E90" s="3">
        <f>C90-$C89</f>
        <v>4.0509259259242751E-7</v>
      </c>
      <c r="F90" s="4">
        <v>421</v>
      </c>
      <c r="G90" s="33">
        <f>Tableau2[[#This Row],[PP ajustés]]-Tableau2[[#This Row],[PP]]</f>
        <v>8.3491841171318697</v>
      </c>
      <c r="H90" s="18">
        <f>(SUMPRODUCT((Tableau2[Chrono]&gt;=(C90-$S$7))*(Tableau2[Chrono]&lt;=(C90+$S$7))*(Tableau2[PP]))/SUMPRODUCT(--(Tableau2[Chrono]&gt;=(C90-$S$7))*(Tableau2[Chrono]&lt;=(C90+$S$7))))*((SUMPRODUCT((Tableau2[Chrono]&gt;=(C90-$S$7))*(Tableau2[Chrono]&lt;=(C90+$S$7))*(Tableau2[Chrono]))/SUMPRODUCT(--(Tableau2[Chrono]&gt;=(C90-$S$7))*(Tableau2[Chrono]&lt;=(C90+$S$7))))/C90)</f>
        <v>429.34918411713187</v>
      </c>
      <c r="I90" s="4" t="s">
        <v>12</v>
      </c>
      <c r="J90" s="4">
        <v>2003</v>
      </c>
      <c r="K90" s="4" t="s">
        <v>18</v>
      </c>
      <c r="L90" s="4" t="s">
        <v>67</v>
      </c>
      <c r="M90" s="4">
        <v>6</v>
      </c>
      <c r="N90" s="5" t="s">
        <v>36</v>
      </c>
      <c r="O90" s="4" t="s">
        <v>162</v>
      </c>
      <c r="P90" t="s">
        <v>438</v>
      </c>
    </row>
    <row r="91" spans="1:16" x14ac:dyDescent="0.3">
      <c r="A91" s="11">
        <f t="shared" si="1"/>
        <v>90</v>
      </c>
      <c r="B91" s="29" t="s">
        <v>97</v>
      </c>
      <c r="C91" s="31">
        <v>1.1962847222222223E-3</v>
      </c>
      <c r="D91" s="3">
        <f>C91-$C$2</f>
        <v>1.5201388888888881E-4</v>
      </c>
      <c r="E91" s="3">
        <f>C91-$C90</f>
        <v>6.1342592592604148E-7</v>
      </c>
      <c r="F91" s="4">
        <v>442</v>
      </c>
      <c r="G91" s="33">
        <f>Tableau2[[#This Row],[PP ajustés]]-Tableau2[[#This Row],[PP]]</f>
        <v>-10.254777576752588</v>
      </c>
      <c r="H91" s="18">
        <f>(SUMPRODUCT((Tableau2[Chrono]&gt;=(C91-$S$7))*(Tableau2[Chrono]&lt;=(C91+$S$7))*(Tableau2[PP]))/SUMPRODUCT(--(Tableau2[Chrono]&gt;=(C91-$S$7))*(Tableau2[Chrono]&lt;=(C91+$S$7))))*((SUMPRODUCT((Tableau2[Chrono]&gt;=(C91-$S$7))*(Tableau2[Chrono]&lt;=(C91+$S$7))*(Tableau2[Chrono]))/SUMPRODUCT(--(Tableau2[Chrono]&gt;=(C91-$S$7))*(Tableau2[Chrono]&lt;=(C91+$S$7))))/C91)</f>
        <v>431.74522242324741</v>
      </c>
      <c r="I91" s="4" t="s">
        <v>12</v>
      </c>
      <c r="J91" s="4">
        <v>1996</v>
      </c>
      <c r="K91" s="4" t="s">
        <v>18</v>
      </c>
      <c r="L91" s="4" t="s">
        <v>35</v>
      </c>
      <c r="M91" s="4">
        <v>5</v>
      </c>
      <c r="N91" s="5" t="s">
        <v>38</v>
      </c>
      <c r="O91" s="4" t="s">
        <v>166</v>
      </c>
      <c r="P91" t="s">
        <v>227</v>
      </c>
    </row>
    <row r="92" spans="1:16" x14ac:dyDescent="0.3">
      <c r="A92" s="11">
        <f t="shared" si="1"/>
        <v>91</v>
      </c>
      <c r="B92" s="29" t="s">
        <v>459</v>
      </c>
      <c r="C92" s="31">
        <v>1.1972916666666666E-3</v>
      </c>
      <c r="D92" s="3">
        <f>C92-$C$2</f>
        <v>1.5302083333333313E-4</v>
      </c>
      <c r="E92" s="3">
        <f>C92-$C91</f>
        <v>1.0069444444443191E-6</v>
      </c>
      <c r="F92" s="4">
        <v>434</v>
      </c>
      <c r="G92" s="33">
        <f>Tableau2[[#This Row],[PP ajustés]]-Tableau2[[#This Row],[PP]]</f>
        <v>-2.5908196722753019</v>
      </c>
      <c r="H92" s="18">
        <f>(SUMPRODUCT((Tableau2[Chrono]&gt;=(C92-$S$7))*(Tableau2[Chrono]&lt;=(C92+$S$7))*(Tableau2[PP]))/SUMPRODUCT(--(Tableau2[Chrono]&gt;=(C92-$S$7))*(Tableau2[Chrono]&lt;=(C92+$S$7))))*((SUMPRODUCT((Tableau2[Chrono]&gt;=(C92-$S$7))*(Tableau2[Chrono]&lt;=(C92+$S$7))*(Tableau2[Chrono]))/SUMPRODUCT(--(Tableau2[Chrono]&gt;=(C92-$S$7))*(Tableau2[Chrono]&lt;=(C92+$S$7))))/C92)</f>
        <v>431.4091803277247</v>
      </c>
      <c r="I92" s="4" t="s">
        <v>108</v>
      </c>
      <c r="J92" s="4">
        <v>2003</v>
      </c>
      <c r="K92" s="4" t="s">
        <v>18</v>
      </c>
      <c r="L92" s="4" t="s">
        <v>105</v>
      </c>
      <c r="M92" s="4">
        <v>6</v>
      </c>
      <c r="N92" s="5" t="s">
        <v>23</v>
      </c>
      <c r="O92" s="38" t="s">
        <v>174</v>
      </c>
      <c r="P92" t="s">
        <v>472</v>
      </c>
    </row>
    <row r="93" spans="1:16" x14ac:dyDescent="0.3">
      <c r="A93" s="11">
        <f t="shared" si="1"/>
        <v>92</v>
      </c>
      <c r="B93" s="29" t="s">
        <v>98</v>
      </c>
      <c r="C93" s="31">
        <v>1.1982060185185184E-3</v>
      </c>
      <c r="D93" s="3">
        <f>C93-$C$2</f>
        <v>1.539351851851849E-4</v>
      </c>
      <c r="E93" s="3">
        <f>C93-$C92</f>
        <v>9.1435185185177043E-7</v>
      </c>
      <c r="F93" s="4">
        <v>438</v>
      </c>
      <c r="G93" s="33">
        <f>Tableau2[[#This Row],[PP ajustés]]-Tableau2[[#This Row],[PP]]</f>
        <v>-7.2661586815235637</v>
      </c>
      <c r="H93" s="18">
        <f>(SUMPRODUCT((Tableau2[Chrono]&gt;=(C93-$S$7))*(Tableau2[Chrono]&lt;=(C93+$S$7))*(Tableau2[PP]))/SUMPRODUCT(--(Tableau2[Chrono]&gt;=(C93-$S$7))*(Tableau2[Chrono]&lt;=(C93+$S$7))))*((SUMPRODUCT((Tableau2[Chrono]&gt;=(C93-$S$7))*(Tableau2[Chrono]&lt;=(C93+$S$7))*(Tableau2[Chrono]))/SUMPRODUCT(--(Tableau2[Chrono]&gt;=(C93-$S$7))*(Tableau2[Chrono]&lt;=(C93+$S$7))))/C93)</f>
        <v>430.73384131847644</v>
      </c>
      <c r="I93" s="4" t="s">
        <v>12</v>
      </c>
      <c r="J93" s="4">
        <v>1994</v>
      </c>
      <c r="K93" s="4" t="s">
        <v>85</v>
      </c>
      <c r="L93" s="4" t="s">
        <v>35</v>
      </c>
      <c r="M93" s="4">
        <v>5</v>
      </c>
      <c r="N93" s="5" t="s">
        <v>38</v>
      </c>
      <c r="O93" s="4" t="s">
        <v>166</v>
      </c>
      <c r="P93" t="s">
        <v>228</v>
      </c>
    </row>
    <row r="94" spans="1:16" x14ac:dyDescent="0.3">
      <c r="A94" s="11">
        <f t="shared" si="1"/>
        <v>93</v>
      </c>
      <c r="B94" s="29" t="s">
        <v>611</v>
      </c>
      <c r="C94" s="31">
        <v>1.1996412037037036E-3</v>
      </c>
      <c r="D94" s="3">
        <f>C94-$C$2</f>
        <v>1.5537037037037017E-4</v>
      </c>
      <c r="E94" s="3">
        <f>C94-$C93</f>
        <v>1.4351851851852632E-6</v>
      </c>
      <c r="F94" s="4">
        <v>454</v>
      </c>
      <c r="G94" s="33">
        <f>Tableau2[[#This Row],[PP ajustés]]-Tableau2[[#This Row],[PP]]</f>
        <v>-25.214602756525551</v>
      </c>
      <c r="H94" s="18">
        <f>(SUMPRODUCT((Tableau2[Chrono]&gt;=(C94-$S$7))*(Tableau2[Chrono]&lt;=(C94+$S$7))*(Tableau2[PP]))/SUMPRODUCT(--(Tableau2[Chrono]&gt;=(C94-$S$7))*(Tableau2[Chrono]&lt;=(C94+$S$7))))*((SUMPRODUCT((Tableau2[Chrono]&gt;=(C94-$S$7))*(Tableau2[Chrono]&lt;=(C94+$S$7))*(Tableau2[Chrono]))/SUMPRODUCT(--(Tableau2[Chrono]&gt;=(C94-$S$7))*(Tableau2[Chrono]&lt;=(C94+$S$7))))/C94)</f>
        <v>428.78539724347445</v>
      </c>
      <c r="I94" s="4" t="s">
        <v>32</v>
      </c>
      <c r="J94" s="4">
        <v>1961</v>
      </c>
      <c r="K94" s="4" t="s">
        <v>13</v>
      </c>
      <c r="L94" s="4" t="s">
        <v>67</v>
      </c>
      <c r="M94" s="4">
        <v>4</v>
      </c>
      <c r="N94" s="5" t="s">
        <v>612</v>
      </c>
      <c r="O94" s="4" t="s">
        <v>184</v>
      </c>
      <c r="P94" t="s">
        <v>615</v>
      </c>
    </row>
    <row r="95" spans="1:16" x14ac:dyDescent="0.3">
      <c r="A95" s="11">
        <f t="shared" si="1"/>
        <v>94</v>
      </c>
      <c r="B95" s="29" t="s">
        <v>440</v>
      </c>
      <c r="C95" s="31">
        <v>1.2021874999999999E-3</v>
      </c>
      <c r="D95" s="3">
        <f>C95-$C$2</f>
        <v>1.5791666666666645E-4</v>
      </c>
      <c r="E95" s="3">
        <f>C95-$C94</f>
        <v>2.5462962962962809E-6</v>
      </c>
      <c r="F95" s="4">
        <v>414</v>
      </c>
      <c r="G95" s="33">
        <f>Tableau2[[#This Row],[PP ajustés]]-Tableau2[[#This Row],[PP]]</f>
        <v>12.210473594799112</v>
      </c>
      <c r="H95" s="18">
        <f>(SUMPRODUCT((Tableau2[Chrono]&gt;=(C95-$S$7))*(Tableau2[Chrono]&lt;=(C95+$S$7))*(Tableau2[PP]))/SUMPRODUCT(--(Tableau2[Chrono]&gt;=(C95-$S$7))*(Tableau2[Chrono]&lt;=(C95+$S$7))))*((SUMPRODUCT((Tableau2[Chrono]&gt;=(C95-$S$7))*(Tableau2[Chrono]&lt;=(C95+$S$7))*(Tableau2[Chrono]))/SUMPRODUCT(--(Tableau2[Chrono]&gt;=(C95-$S$7))*(Tableau2[Chrono]&lt;=(C95+$S$7))))/C95)</f>
        <v>426.21047359479911</v>
      </c>
      <c r="I95" s="4" t="s">
        <v>12</v>
      </c>
      <c r="J95" s="4">
        <v>2008</v>
      </c>
      <c r="K95" s="4" t="s">
        <v>18</v>
      </c>
      <c r="L95" s="4" t="s">
        <v>35</v>
      </c>
      <c r="M95" s="4">
        <v>6</v>
      </c>
      <c r="N95" s="5" t="s">
        <v>38</v>
      </c>
      <c r="O95" s="12" t="s">
        <v>162</v>
      </c>
      <c r="P95" t="s">
        <v>441</v>
      </c>
    </row>
    <row r="96" spans="1:16" x14ac:dyDescent="0.3">
      <c r="A96" s="11">
        <f t="shared" si="1"/>
        <v>95</v>
      </c>
      <c r="B96" s="29" t="s">
        <v>596</v>
      </c>
      <c r="C96" s="31">
        <v>1.2036226851851854E-3</v>
      </c>
      <c r="D96" s="3">
        <f>C96-$C$2</f>
        <v>1.5935185185185193E-4</v>
      </c>
      <c r="E96" s="3">
        <f>C96-$C95</f>
        <v>1.4351851851854801E-6</v>
      </c>
      <c r="F96" s="4">
        <v>408</v>
      </c>
      <c r="G96" s="33">
        <f>Tableau2[[#This Row],[PP ajustés]]-Tableau2[[#This Row],[PP]]</f>
        <v>17.936192112006154</v>
      </c>
      <c r="H96" s="18">
        <f>(SUMPRODUCT((Tableau2[Chrono]&gt;=(C96-$S$7))*(Tableau2[Chrono]&lt;=(C96+$S$7))*(Tableau2[PP]))/SUMPRODUCT(--(Tableau2[Chrono]&gt;=(C96-$S$7))*(Tableau2[Chrono]&lt;=(C96+$S$7))))*((SUMPRODUCT((Tableau2[Chrono]&gt;=(C96-$S$7))*(Tableau2[Chrono]&lt;=(C96+$S$7))*(Tableau2[Chrono]))/SUMPRODUCT(--(Tableau2[Chrono]&gt;=(C96-$S$7))*(Tableau2[Chrono]&lt;=(C96+$S$7))))/C96)</f>
        <v>425.93619211200615</v>
      </c>
      <c r="I96" s="4" t="s">
        <v>108</v>
      </c>
      <c r="J96" s="4">
        <v>1985</v>
      </c>
      <c r="K96" s="4" t="s">
        <v>13</v>
      </c>
      <c r="L96" s="4" t="s">
        <v>119</v>
      </c>
      <c r="M96" s="4">
        <v>5</v>
      </c>
      <c r="N96" s="5" t="s">
        <v>58</v>
      </c>
      <c r="O96" s="4" t="s">
        <v>174</v>
      </c>
      <c r="P96" t="s">
        <v>597</v>
      </c>
    </row>
    <row r="97" spans="1:16" x14ac:dyDescent="0.3">
      <c r="A97" s="11">
        <f t="shared" si="1"/>
        <v>96</v>
      </c>
      <c r="B97" s="29" t="s">
        <v>99</v>
      </c>
      <c r="C97" s="31">
        <v>1.2057175925925926E-3</v>
      </c>
      <c r="D97" s="3">
        <f>C97-$C$2</f>
        <v>1.6144675925925918E-4</v>
      </c>
      <c r="E97" s="3">
        <f>C97-$C96</f>
        <v>2.0949074074072538E-6</v>
      </c>
      <c r="F97" s="4">
        <v>433</v>
      </c>
      <c r="G97" s="33">
        <f>Tableau2[[#This Row],[PP ajustés]]-Tableau2[[#This Row],[PP]]</f>
        <v>-8.3893052731808098</v>
      </c>
      <c r="H97" s="18">
        <f>(SUMPRODUCT((Tableau2[Chrono]&gt;=(C97-$S$7))*(Tableau2[Chrono]&lt;=(C97+$S$7))*(Tableau2[PP]))/SUMPRODUCT(--(Tableau2[Chrono]&gt;=(C97-$S$7))*(Tableau2[Chrono]&lt;=(C97+$S$7))))*((SUMPRODUCT((Tableau2[Chrono]&gt;=(C97-$S$7))*(Tableau2[Chrono]&lt;=(C97+$S$7))*(Tableau2[Chrono]))/SUMPRODUCT(--(Tableau2[Chrono]&gt;=(C97-$S$7))*(Tableau2[Chrono]&lt;=(C97+$S$7))))/C97)</f>
        <v>424.61069472681919</v>
      </c>
      <c r="I97" s="4" t="s">
        <v>12</v>
      </c>
      <c r="J97" s="4">
        <v>1994</v>
      </c>
      <c r="K97" s="4" t="s">
        <v>85</v>
      </c>
      <c r="L97" s="4" t="s">
        <v>35</v>
      </c>
      <c r="M97" s="4">
        <v>5</v>
      </c>
      <c r="N97" s="5" t="s">
        <v>38</v>
      </c>
      <c r="O97" s="4" t="s">
        <v>166</v>
      </c>
      <c r="P97" t="s">
        <v>229</v>
      </c>
    </row>
    <row r="98" spans="1:16" x14ac:dyDescent="0.3">
      <c r="A98" s="11">
        <f t="shared" si="1"/>
        <v>97</v>
      </c>
      <c r="B98" s="29" t="s">
        <v>100</v>
      </c>
      <c r="C98" s="31">
        <v>1.2062152777777778E-3</v>
      </c>
      <c r="D98" s="3">
        <f>C98-$C$2</f>
        <v>1.6194444444444438E-4</v>
      </c>
      <c r="E98" s="3">
        <f>C98-$C97</f>
        <v>4.9768518518519302E-7</v>
      </c>
      <c r="F98" s="4">
        <v>423</v>
      </c>
      <c r="G98" s="33">
        <f>Tableau2[[#This Row],[PP ajustés]]-Tableau2[[#This Row],[PP]]</f>
        <v>1.2463860173508579</v>
      </c>
      <c r="H98" s="18">
        <f>(SUMPRODUCT((Tableau2[Chrono]&gt;=(C98-$S$7))*(Tableau2[Chrono]&lt;=(C98+$S$7))*(Tableau2[PP]))/SUMPRODUCT(--(Tableau2[Chrono]&gt;=(C98-$S$7))*(Tableau2[Chrono]&lt;=(C98+$S$7))))*((SUMPRODUCT((Tableau2[Chrono]&gt;=(C98-$S$7))*(Tableau2[Chrono]&lt;=(C98+$S$7))*(Tableau2[Chrono]))/SUMPRODUCT(--(Tableau2[Chrono]&gt;=(C98-$S$7))*(Tableau2[Chrono]&lt;=(C98+$S$7))))/C98)</f>
        <v>424.24638601735086</v>
      </c>
      <c r="I98" s="4" t="s">
        <v>32</v>
      </c>
      <c r="J98" s="4">
        <v>2004</v>
      </c>
      <c r="K98" s="4" t="s">
        <v>18</v>
      </c>
      <c r="L98" s="4" t="s">
        <v>14</v>
      </c>
      <c r="M98" s="4">
        <v>6</v>
      </c>
      <c r="N98" s="5" t="s">
        <v>38</v>
      </c>
      <c r="O98" s="4" t="s">
        <v>166</v>
      </c>
      <c r="P98" t="s">
        <v>230</v>
      </c>
    </row>
    <row r="99" spans="1:16" x14ac:dyDescent="0.3">
      <c r="A99" s="11">
        <f t="shared" si="1"/>
        <v>98</v>
      </c>
      <c r="B99" s="29" t="s">
        <v>101</v>
      </c>
      <c r="C99" s="31">
        <v>1.2075578703703703E-3</v>
      </c>
      <c r="D99" s="3">
        <f>C99-$C$2</f>
        <v>1.6328703703703687E-4</v>
      </c>
      <c r="E99" s="3">
        <f>C99-$C98</f>
        <v>1.3425925925924977E-6</v>
      </c>
      <c r="F99" s="4">
        <v>433</v>
      </c>
      <c r="G99" s="33">
        <f>Tableau2[[#This Row],[PP ajustés]]-Tableau2[[#This Row],[PP]]</f>
        <v>-9.0802719523586006</v>
      </c>
      <c r="H99" s="18">
        <f>(SUMPRODUCT((Tableau2[Chrono]&gt;=(C99-$S$7))*(Tableau2[Chrono]&lt;=(C99+$S$7))*(Tableau2[PP]))/SUMPRODUCT(--(Tableau2[Chrono]&gt;=(C99-$S$7))*(Tableau2[Chrono]&lt;=(C99+$S$7))))*((SUMPRODUCT((Tableau2[Chrono]&gt;=(C99-$S$7))*(Tableau2[Chrono]&lt;=(C99+$S$7))*(Tableau2[Chrono]))/SUMPRODUCT(--(Tableau2[Chrono]&gt;=(C99-$S$7))*(Tableau2[Chrono]&lt;=(C99+$S$7))))/C99)</f>
        <v>423.9197280476414</v>
      </c>
      <c r="I99" s="4" t="s">
        <v>12</v>
      </c>
      <c r="J99" s="4">
        <v>1995</v>
      </c>
      <c r="K99" s="4" t="s">
        <v>85</v>
      </c>
      <c r="L99" s="4" t="s">
        <v>35</v>
      </c>
      <c r="M99" s="4">
        <v>5</v>
      </c>
      <c r="N99" s="5" t="s">
        <v>38</v>
      </c>
      <c r="O99" s="4" t="s">
        <v>166</v>
      </c>
      <c r="P99" t="s">
        <v>231</v>
      </c>
    </row>
    <row r="100" spans="1:16" x14ac:dyDescent="0.3">
      <c r="A100" s="11">
        <f t="shared" si="1"/>
        <v>99</v>
      </c>
      <c r="B100" s="29" t="s">
        <v>531</v>
      </c>
      <c r="C100" s="31">
        <v>1.2078240740740741E-3</v>
      </c>
      <c r="D100" s="3">
        <f>C100-$C$2</f>
        <v>1.6355324074074059E-4</v>
      </c>
      <c r="E100" s="3">
        <f>C100-$C99</f>
        <v>2.6620370370371294E-7</v>
      </c>
      <c r="F100" s="4">
        <v>472</v>
      </c>
      <c r="G100" s="33">
        <f>Tableau2[[#This Row],[PP ajustés]]-Tableau2[[#This Row],[PP]]</f>
        <v>-48.173703606936215</v>
      </c>
      <c r="H100" s="18">
        <f>(SUMPRODUCT((Tableau2[Chrono]&gt;=(C100-$S$7))*(Tableau2[Chrono]&lt;=(C100+$S$7))*(Tableau2[PP]))/SUMPRODUCT(--(Tableau2[Chrono]&gt;=(C100-$S$7))*(Tableau2[Chrono]&lt;=(C100+$S$7))))*((SUMPRODUCT((Tableau2[Chrono]&gt;=(C100-$S$7))*(Tableau2[Chrono]&lt;=(C100+$S$7))*(Tableau2[Chrono]))/SUMPRODUCT(--(Tableau2[Chrono]&gt;=(C100-$S$7))*(Tableau2[Chrono]&lt;=(C100+$S$7))))/C100)</f>
        <v>423.82629639306379</v>
      </c>
      <c r="I100" s="4" t="s">
        <v>25</v>
      </c>
      <c r="J100" s="4">
        <v>1990</v>
      </c>
      <c r="K100" s="4" t="s">
        <v>18</v>
      </c>
      <c r="L100" s="4" t="s">
        <v>35</v>
      </c>
      <c r="M100" s="4">
        <v>6</v>
      </c>
      <c r="N100" s="5" t="s">
        <v>532</v>
      </c>
      <c r="O100" s="4" t="s">
        <v>174</v>
      </c>
      <c r="P100" t="s">
        <v>533</v>
      </c>
    </row>
    <row r="101" spans="1:16" x14ac:dyDescent="0.3">
      <c r="A101" s="11">
        <f t="shared" si="1"/>
        <v>100</v>
      </c>
      <c r="B101" s="29" t="s">
        <v>102</v>
      </c>
      <c r="C101" s="31">
        <v>1.2083217592592595E-3</v>
      </c>
      <c r="D101" s="3">
        <f>C101-$C$2</f>
        <v>1.64050925925926E-4</v>
      </c>
      <c r="E101" s="3">
        <f>C101-$C100</f>
        <v>4.9768518518540986E-7</v>
      </c>
      <c r="F101" s="4">
        <v>428</v>
      </c>
      <c r="G101" s="33">
        <f>Tableau2[[#This Row],[PP ajustés]]-Tableau2[[#This Row],[PP]]</f>
        <v>-5.7727815309306152</v>
      </c>
      <c r="H101" s="18">
        <f>(SUMPRODUCT((Tableau2[Chrono]&gt;=(C101-$S$7))*(Tableau2[Chrono]&lt;=(C101+$S$7))*(Tableau2[PP]))/SUMPRODUCT(--(Tableau2[Chrono]&gt;=(C101-$S$7))*(Tableau2[Chrono]&lt;=(C101+$S$7))))*((SUMPRODUCT((Tableau2[Chrono]&gt;=(C101-$S$7))*(Tableau2[Chrono]&lt;=(C101+$S$7))*(Tableau2[Chrono]))/SUMPRODUCT(--(Tableau2[Chrono]&gt;=(C101-$S$7))*(Tableau2[Chrono]&lt;=(C101+$S$7))))/C101)</f>
        <v>422.22721846906938</v>
      </c>
      <c r="I101" s="4" t="s">
        <v>22</v>
      </c>
      <c r="J101" s="4">
        <v>2010</v>
      </c>
      <c r="K101" s="4" t="s">
        <v>18</v>
      </c>
      <c r="L101" s="4" t="s">
        <v>103</v>
      </c>
      <c r="M101" s="4">
        <v>6</v>
      </c>
      <c r="N101" s="5" t="s">
        <v>38</v>
      </c>
      <c r="O101" s="4" t="s">
        <v>166</v>
      </c>
      <c r="P101" t="s">
        <v>232</v>
      </c>
    </row>
    <row r="102" spans="1:16" x14ac:dyDescent="0.3">
      <c r="A102" s="11">
        <f t="shared" si="1"/>
        <v>101</v>
      </c>
      <c r="B102" s="29" t="s">
        <v>506</v>
      </c>
      <c r="C102" s="31">
        <v>1.2092129629629629E-3</v>
      </c>
      <c r="D102" s="3">
        <f>C102-$C$2</f>
        <v>1.6494212962962947E-4</v>
      </c>
      <c r="E102" s="3">
        <f>C102-$C101</f>
        <v>8.9120370370347063E-7</v>
      </c>
      <c r="F102" s="4">
        <v>395</v>
      </c>
      <c r="G102" s="33">
        <f>Tableau2[[#This Row],[PP ajustés]]-Tableau2[[#This Row],[PP]]</f>
        <v>24.963335325697813</v>
      </c>
      <c r="H102" s="18">
        <f>(SUMPRODUCT((Tableau2[Chrono]&gt;=(C102-$S$7))*(Tableau2[Chrono]&lt;=(C102+$S$7))*(Tableau2[PP]))/SUMPRODUCT(--(Tableau2[Chrono]&gt;=(C102-$S$7))*(Tableau2[Chrono]&lt;=(C102+$S$7))))*((SUMPRODUCT((Tableau2[Chrono]&gt;=(C102-$S$7))*(Tableau2[Chrono]&lt;=(C102+$S$7))*(Tableau2[Chrono]))/SUMPRODUCT(--(Tableau2[Chrono]&gt;=(C102-$S$7))*(Tableau2[Chrono]&lt;=(C102+$S$7))))/C102)</f>
        <v>419.96333532569781</v>
      </c>
      <c r="I102" s="4" t="s">
        <v>108</v>
      </c>
      <c r="J102" s="4">
        <v>1999</v>
      </c>
      <c r="K102" s="4" t="s">
        <v>13</v>
      </c>
      <c r="L102" s="4" t="s">
        <v>67</v>
      </c>
      <c r="M102" s="4">
        <v>6</v>
      </c>
      <c r="N102" s="5" t="s">
        <v>23</v>
      </c>
      <c r="O102" s="4" t="s">
        <v>162</v>
      </c>
      <c r="P102" t="s">
        <v>514</v>
      </c>
    </row>
    <row r="103" spans="1:16" x14ac:dyDescent="0.3">
      <c r="A103" s="11">
        <f t="shared" si="1"/>
        <v>102</v>
      </c>
      <c r="B103" s="29" t="s">
        <v>104</v>
      </c>
      <c r="C103" s="31">
        <v>1.2092708333333335E-3</v>
      </c>
      <c r="D103" s="3">
        <f>C103-$C$2</f>
        <v>1.65E-4</v>
      </c>
      <c r="E103" s="3">
        <f>C103-$C102</f>
        <v>5.7870370370532651E-8</v>
      </c>
      <c r="F103" s="4">
        <v>424</v>
      </c>
      <c r="G103" s="33">
        <f>Tableau2[[#This Row],[PP ajustés]]-Tableau2[[#This Row],[PP]]</f>
        <v>-4.0567622678994439</v>
      </c>
      <c r="H103" s="18">
        <f>(SUMPRODUCT((Tableau2[Chrono]&gt;=(C103-$S$7))*(Tableau2[Chrono]&lt;=(C103+$S$7))*(Tableau2[PP]))/SUMPRODUCT(--(Tableau2[Chrono]&gt;=(C103-$S$7))*(Tableau2[Chrono]&lt;=(C103+$S$7))))*((SUMPRODUCT((Tableau2[Chrono]&gt;=(C103-$S$7))*(Tableau2[Chrono]&lt;=(C103+$S$7))*(Tableau2[Chrono]))/SUMPRODUCT(--(Tableau2[Chrono]&gt;=(C103-$S$7))*(Tableau2[Chrono]&lt;=(C103+$S$7))))/C103)</f>
        <v>419.94323773210056</v>
      </c>
      <c r="I103" s="4" t="s">
        <v>22</v>
      </c>
      <c r="J103" s="4">
        <v>2003</v>
      </c>
      <c r="K103" s="4" t="s">
        <v>18</v>
      </c>
      <c r="L103" s="4" t="s">
        <v>105</v>
      </c>
      <c r="M103" s="4">
        <v>6</v>
      </c>
      <c r="N103" s="5" t="s">
        <v>38</v>
      </c>
      <c r="O103" s="4" t="s">
        <v>166</v>
      </c>
      <c r="P103" t="s">
        <v>233</v>
      </c>
    </row>
    <row r="104" spans="1:16" x14ac:dyDescent="0.3">
      <c r="A104" s="11">
        <f t="shared" si="1"/>
        <v>103</v>
      </c>
      <c r="B104" s="29" t="s">
        <v>106</v>
      </c>
      <c r="C104" s="31">
        <v>1.2101388888888889E-3</v>
      </c>
      <c r="D104" s="3">
        <f>C104-$C$2</f>
        <v>1.6586805555555539E-4</v>
      </c>
      <c r="E104" s="3">
        <f>C104-$C103</f>
        <v>8.6805555555538767E-7</v>
      </c>
      <c r="F104" s="4">
        <v>423</v>
      </c>
      <c r="G104" s="33">
        <f>Tableau2[[#This Row],[PP ajustés]]-Tableau2[[#This Row],[PP]]</f>
        <v>-4.5868375450824033</v>
      </c>
      <c r="H104" s="18">
        <f>(SUMPRODUCT((Tableau2[Chrono]&gt;=(C104-$S$7))*(Tableau2[Chrono]&lt;=(C104+$S$7))*(Tableau2[PP]))/SUMPRODUCT(--(Tableau2[Chrono]&gt;=(C104-$S$7))*(Tableau2[Chrono]&lt;=(C104+$S$7))))*((SUMPRODUCT((Tableau2[Chrono]&gt;=(C104-$S$7))*(Tableau2[Chrono]&lt;=(C104+$S$7))*(Tableau2[Chrono]))/SUMPRODUCT(--(Tableau2[Chrono]&gt;=(C104-$S$7))*(Tableau2[Chrono]&lt;=(C104+$S$7))))/C104)</f>
        <v>418.4131624549176</v>
      </c>
      <c r="I104" s="4" t="s">
        <v>22</v>
      </c>
      <c r="J104" s="4">
        <v>2003</v>
      </c>
      <c r="K104" s="4" t="s">
        <v>18</v>
      </c>
      <c r="L104" s="4" t="s">
        <v>105</v>
      </c>
      <c r="M104" s="4">
        <v>6</v>
      </c>
      <c r="N104" s="5" t="s">
        <v>38</v>
      </c>
      <c r="O104" s="4" t="s">
        <v>166</v>
      </c>
      <c r="P104" t="s">
        <v>234</v>
      </c>
    </row>
    <row r="105" spans="1:16" x14ac:dyDescent="0.3">
      <c r="A105" s="11">
        <f t="shared" si="1"/>
        <v>104</v>
      </c>
      <c r="B105" t="s">
        <v>412</v>
      </c>
      <c r="C105" s="3">
        <v>1.2104513888888889E-3</v>
      </c>
      <c r="D105" s="3">
        <f>C105-$C$2</f>
        <v>1.6618055555555548E-4</v>
      </c>
      <c r="E105" s="3">
        <f>C105-$C104</f>
        <v>3.1250000000009569E-7</v>
      </c>
      <c r="F105" s="4">
        <v>388</v>
      </c>
      <c r="G105" s="36">
        <f>Tableau2[[#This Row],[PP ajustés]]-Tableau2[[#This Row],[PP]]</f>
        <v>30.305141501356445</v>
      </c>
      <c r="H105" s="18">
        <f>(SUMPRODUCT((Tableau2[Chrono]&gt;=(C105-$S$7))*(Tableau2[Chrono]&lt;=(C105+$S$7))*(Tableau2[PP]))/SUMPRODUCT(--(Tableau2[Chrono]&gt;=(C105-$S$7))*(Tableau2[Chrono]&lt;=(C105+$S$7))))*((SUMPRODUCT((Tableau2[Chrono]&gt;=(C105-$S$7))*(Tableau2[Chrono]&lt;=(C105+$S$7))*(Tableau2[Chrono]))/SUMPRODUCT(--(Tableau2[Chrono]&gt;=(C105-$S$7))*(Tableau2[Chrono]&lt;=(C105+$S$7))))/C105)</f>
        <v>418.30514150135645</v>
      </c>
      <c r="I105" s="4" t="s">
        <v>25</v>
      </c>
      <c r="J105" s="4">
        <v>2011</v>
      </c>
      <c r="K105" s="4" t="s">
        <v>18</v>
      </c>
      <c r="L105" s="4" t="s">
        <v>19</v>
      </c>
      <c r="M105" s="4">
        <v>6</v>
      </c>
      <c r="N105" s="5" t="s">
        <v>141</v>
      </c>
      <c r="O105" s="12" t="s">
        <v>162</v>
      </c>
      <c r="P105" t="s">
        <v>413</v>
      </c>
    </row>
    <row r="106" spans="1:16" x14ac:dyDescent="0.3">
      <c r="A106" s="11">
        <f t="shared" si="1"/>
        <v>105</v>
      </c>
      <c r="B106" s="29" t="s">
        <v>456</v>
      </c>
      <c r="C106" s="31">
        <v>1.2122800925925927E-3</v>
      </c>
      <c r="D106" s="3">
        <f>C106-$C$2</f>
        <v>1.6800925925925924E-4</v>
      </c>
      <c r="E106" s="3">
        <f>C106-$C105</f>
        <v>1.8287037037037577E-6</v>
      </c>
      <c r="F106" s="4">
        <v>403</v>
      </c>
      <c r="G106" s="33">
        <f>Tableau2[[#This Row],[PP ajustés]]-Tableau2[[#This Row],[PP]]</f>
        <v>13.151749241910409</v>
      </c>
      <c r="H106" s="18">
        <f>(SUMPRODUCT((Tableau2[Chrono]&gt;=(C106-$S$7))*(Tableau2[Chrono]&lt;=(C106+$S$7))*(Tableau2[PP]))/SUMPRODUCT(--(Tableau2[Chrono]&gt;=(C106-$S$7))*(Tableau2[Chrono]&lt;=(C106+$S$7))))*((SUMPRODUCT((Tableau2[Chrono]&gt;=(C106-$S$7))*(Tableau2[Chrono]&lt;=(C106+$S$7))*(Tableau2[Chrono]))/SUMPRODUCT(--(Tableau2[Chrono]&gt;=(C106-$S$7))*(Tableau2[Chrono]&lt;=(C106+$S$7))))/C106)</f>
        <v>416.15174924191041</v>
      </c>
      <c r="I106" s="4" t="s">
        <v>108</v>
      </c>
      <c r="J106" s="4">
        <v>2011</v>
      </c>
      <c r="K106" s="4" t="s">
        <v>18</v>
      </c>
      <c r="L106" s="4" t="s">
        <v>105</v>
      </c>
      <c r="M106" s="4">
        <v>6</v>
      </c>
      <c r="N106" s="5" t="s">
        <v>38</v>
      </c>
      <c r="O106" s="12" t="s">
        <v>162</v>
      </c>
      <c r="P106" t="s">
        <v>468</v>
      </c>
    </row>
    <row r="107" spans="1:16" x14ac:dyDescent="0.3">
      <c r="A107" s="11">
        <f t="shared" si="1"/>
        <v>106</v>
      </c>
      <c r="B107" s="29" t="s">
        <v>107</v>
      </c>
      <c r="C107" s="31">
        <v>1.2133680555555554E-3</v>
      </c>
      <c r="D107" s="3">
        <f>C107-$C$2</f>
        <v>1.6909722222222196E-4</v>
      </c>
      <c r="E107" s="3">
        <f>C107-$C106</f>
        <v>1.0879629629627179E-6</v>
      </c>
      <c r="F107" s="4">
        <v>422</v>
      </c>
      <c r="G107" s="33">
        <f>Tableau2[[#This Row],[PP ajustés]]-Tableau2[[#This Row],[PP]]</f>
        <v>-6.2213920222545198</v>
      </c>
      <c r="H107" s="18">
        <f>(SUMPRODUCT((Tableau2[Chrono]&gt;=(C107-$S$7))*(Tableau2[Chrono]&lt;=(C107+$S$7))*(Tableau2[PP]))/SUMPRODUCT(--(Tableau2[Chrono]&gt;=(C107-$S$7))*(Tableau2[Chrono]&lt;=(C107+$S$7))))*((SUMPRODUCT((Tableau2[Chrono]&gt;=(C107-$S$7))*(Tableau2[Chrono]&lt;=(C107+$S$7))*(Tableau2[Chrono]))/SUMPRODUCT(--(Tableau2[Chrono]&gt;=(C107-$S$7))*(Tableau2[Chrono]&lt;=(C107+$S$7))))/C107)</f>
        <v>415.77860797774548</v>
      </c>
      <c r="I107" s="4" t="s">
        <v>108</v>
      </c>
      <c r="J107" s="4">
        <v>1972</v>
      </c>
      <c r="K107" s="4" t="s">
        <v>13</v>
      </c>
      <c r="L107" s="4" t="s">
        <v>14</v>
      </c>
      <c r="M107" s="4">
        <v>5</v>
      </c>
      <c r="N107" s="5" t="s">
        <v>36</v>
      </c>
      <c r="O107" s="12" t="s">
        <v>162</v>
      </c>
      <c r="P107" t="s">
        <v>235</v>
      </c>
    </row>
    <row r="108" spans="1:16" x14ac:dyDescent="0.3">
      <c r="A108" s="11">
        <f t="shared" si="1"/>
        <v>107</v>
      </c>
      <c r="B108" s="29" t="s">
        <v>109</v>
      </c>
      <c r="C108" s="31">
        <v>1.2169791666666668E-3</v>
      </c>
      <c r="D108" s="3">
        <f>C108-$C$2</f>
        <v>1.7270833333333331E-4</v>
      </c>
      <c r="E108" s="3">
        <f>C108-$C107</f>
        <v>3.6111111111113495E-6</v>
      </c>
      <c r="F108" s="4">
        <v>419</v>
      </c>
      <c r="G108" s="33">
        <f>Tableau2[[#This Row],[PP ajustés]]-Tableau2[[#This Row],[PP]]</f>
        <v>-3.9883483853544703</v>
      </c>
      <c r="H108" s="18">
        <f>(SUMPRODUCT((Tableau2[Chrono]&gt;=(C108-$S$7))*(Tableau2[Chrono]&lt;=(C108+$S$7))*(Tableau2[PP]))/SUMPRODUCT(--(Tableau2[Chrono]&gt;=(C108-$S$7))*(Tableau2[Chrono]&lt;=(C108+$S$7))))*((SUMPRODUCT((Tableau2[Chrono]&gt;=(C108-$S$7))*(Tableau2[Chrono]&lt;=(C108+$S$7))*(Tableau2[Chrono]))/SUMPRODUCT(--(Tableau2[Chrono]&gt;=(C108-$S$7))*(Tableau2[Chrono]&lt;=(C108+$S$7))))/C108)</f>
        <v>415.01165161464553</v>
      </c>
      <c r="I108" s="4" t="s">
        <v>108</v>
      </c>
      <c r="J108" s="4">
        <v>1973</v>
      </c>
      <c r="K108" s="4" t="s">
        <v>13</v>
      </c>
      <c r="L108" s="4" t="s">
        <v>14</v>
      </c>
      <c r="M108" s="4">
        <v>5</v>
      </c>
      <c r="N108" s="5" t="s">
        <v>36</v>
      </c>
      <c r="O108" s="12" t="s">
        <v>162</v>
      </c>
      <c r="P108" t="s">
        <v>236</v>
      </c>
    </row>
    <row r="109" spans="1:16" x14ac:dyDescent="0.3">
      <c r="A109" s="11">
        <f t="shared" si="1"/>
        <v>108</v>
      </c>
      <c r="B109" s="29" t="s">
        <v>457</v>
      </c>
      <c r="C109" s="31">
        <v>1.2175810185185184E-3</v>
      </c>
      <c r="D109" s="3">
        <f>C109-$C$2</f>
        <v>1.7331018518518498E-4</v>
      </c>
      <c r="E109" s="3">
        <f>C109-$C108</f>
        <v>6.0185185185167474E-7</v>
      </c>
      <c r="F109" s="4">
        <v>414</v>
      </c>
      <c r="G109" s="33">
        <f>Tableau2[[#This Row],[PP ajustés]]-Tableau2[[#This Row],[PP]]</f>
        <v>0.16453603988162513</v>
      </c>
      <c r="H109" s="18">
        <f>(SUMPRODUCT((Tableau2[Chrono]&gt;=(C109-$S$7))*(Tableau2[Chrono]&lt;=(C109+$S$7))*(Tableau2[PP]))/SUMPRODUCT(--(Tableau2[Chrono]&gt;=(C109-$S$7))*(Tableau2[Chrono]&lt;=(C109+$S$7))))*((SUMPRODUCT((Tableau2[Chrono]&gt;=(C109-$S$7))*(Tableau2[Chrono]&lt;=(C109+$S$7))*(Tableau2[Chrono]))/SUMPRODUCT(--(Tableau2[Chrono]&gt;=(C109-$S$7))*(Tableau2[Chrono]&lt;=(C109+$S$7))))/C109)</f>
        <v>414.16453603988163</v>
      </c>
      <c r="I109" s="4" t="s">
        <v>108</v>
      </c>
      <c r="J109" s="4">
        <v>2008</v>
      </c>
      <c r="K109" s="4" t="s">
        <v>18</v>
      </c>
      <c r="L109" s="4" t="s">
        <v>103</v>
      </c>
      <c r="M109" s="4">
        <v>6</v>
      </c>
      <c r="N109" s="5" t="s">
        <v>38</v>
      </c>
      <c r="O109" s="4" t="s">
        <v>166</v>
      </c>
      <c r="P109" t="s">
        <v>469</v>
      </c>
    </row>
    <row r="110" spans="1:16" x14ac:dyDescent="0.3">
      <c r="A110" s="11">
        <f t="shared" si="1"/>
        <v>109</v>
      </c>
      <c r="B110" s="29" t="s">
        <v>110</v>
      </c>
      <c r="C110" s="31">
        <v>1.2176851851851851E-3</v>
      </c>
      <c r="D110" s="3">
        <f>C110-$C$2</f>
        <v>1.7341435185185168E-4</v>
      </c>
      <c r="E110" s="3">
        <f>C110-$C109</f>
        <v>1.0416666666669856E-7</v>
      </c>
      <c r="F110" s="4">
        <v>405</v>
      </c>
      <c r="G110" s="33">
        <f>Tableau2[[#This Row],[PP ajustés]]-Tableau2[[#This Row],[PP]]</f>
        <v>9.1291064069225172</v>
      </c>
      <c r="H110" s="18">
        <f>(SUMPRODUCT((Tableau2[Chrono]&gt;=(C110-$S$7))*(Tableau2[Chrono]&lt;=(C110+$S$7))*(Tableau2[PP]))/SUMPRODUCT(--(Tableau2[Chrono]&gt;=(C110-$S$7))*(Tableau2[Chrono]&lt;=(C110+$S$7))))*((SUMPRODUCT((Tableau2[Chrono]&gt;=(C110-$S$7))*(Tableau2[Chrono]&lt;=(C110+$S$7))*(Tableau2[Chrono]))/SUMPRODUCT(--(Tableau2[Chrono]&gt;=(C110-$S$7))*(Tableau2[Chrono]&lt;=(C110+$S$7))))/C110)</f>
        <v>414.12910640692252</v>
      </c>
      <c r="I110" s="4" t="s">
        <v>22</v>
      </c>
      <c r="J110" s="4">
        <v>2005</v>
      </c>
      <c r="K110" s="4" t="s">
        <v>18</v>
      </c>
      <c r="L110" s="4" t="s">
        <v>105</v>
      </c>
      <c r="M110" s="4">
        <v>6</v>
      </c>
      <c r="N110" s="5" t="s">
        <v>38</v>
      </c>
      <c r="O110" s="4" t="s">
        <v>166</v>
      </c>
      <c r="P110" t="s">
        <v>237</v>
      </c>
    </row>
    <row r="111" spans="1:16" x14ac:dyDescent="0.3">
      <c r="A111" s="11">
        <f t="shared" si="1"/>
        <v>110</v>
      </c>
      <c r="B111" s="29" t="s">
        <v>111</v>
      </c>
      <c r="C111" s="31">
        <v>1.2183217592592591E-3</v>
      </c>
      <c r="D111" s="3">
        <f>C111-$C$2</f>
        <v>1.7405092592592559E-4</v>
      </c>
      <c r="E111" s="3">
        <f>C111-$C110</f>
        <v>6.3657407407390759E-7</v>
      </c>
      <c r="F111" s="4">
        <v>427</v>
      </c>
      <c r="G111" s="33">
        <f>Tableau2[[#This Row],[PP ajustés]]-Tableau2[[#This Row],[PP]]</f>
        <v>-13.323197852143721</v>
      </c>
      <c r="H111" s="18">
        <f>(SUMPRODUCT((Tableau2[Chrono]&gt;=(C111-$S$7))*(Tableau2[Chrono]&lt;=(C111+$S$7))*(Tableau2[PP]))/SUMPRODUCT(--(Tableau2[Chrono]&gt;=(C111-$S$7))*(Tableau2[Chrono]&lt;=(C111+$S$7))))*((SUMPRODUCT((Tableau2[Chrono]&gt;=(C111-$S$7))*(Tableau2[Chrono]&lt;=(C111+$S$7))*(Tableau2[Chrono]))/SUMPRODUCT(--(Tableau2[Chrono]&gt;=(C111-$S$7))*(Tableau2[Chrono]&lt;=(C111+$S$7))))/C111)</f>
        <v>413.67680214785628</v>
      </c>
      <c r="I111" s="4" t="s">
        <v>32</v>
      </c>
      <c r="J111" s="4">
        <v>2002</v>
      </c>
      <c r="K111" s="4" t="s">
        <v>18</v>
      </c>
      <c r="L111" s="4" t="s">
        <v>105</v>
      </c>
      <c r="M111" s="4">
        <v>6</v>
      </c>
      <c r="N111" s="5" t="s">
        <v>36</v>
      </c>
      <c r="O111" s="4" t="s">
        <v>174</v>
      </c>
      <c r="P111" t="s">
        <v>238</v>
      </c>
    </row>
    <row r="112" spans="1:16" x14ac:dyDescent="0.3">
      <c r="A112" s="11">
        <f t="shared" si="1"/>
        <v>111</v>
      </c>
      <c r="B112" s="29" t="s">
        <v>542</v>
      </c>
      <c r="C112" s="31">
        <v>1.2194097222222222E-3</v>
      </c>
      <c r="D112" s="3">
        <f>C112-$C$2</f>
        <v>1.7513888888888874E-4</v>
      </c>
      <c r="E112" s="3">
        <f>C112-$C111</f>
        <v>1.0879629629631515E-6</v>
      </c>
      <c r="F112" s="4">
        <v>404</v>
      </c>
      <c r="G112" s="33">
        <f>Tableau2[[#This Row],[PP ajustés]]-Tableau2[[#This Row],[PP]]</f>
        <v>5.6077314179671589</v>
      </c>
      <c r="H112" s="18">
        <f>(SUMPRODUCT((Tableau2[Chrono]&gt;=(C112-$S$7))*(Tableau2[Chrono]&lt;=(C112+$S$7))*(Tableau2[PP]))/SUMPRODUCT(--(Tableau2[Chrono]&gt;=(C112-$S$7))*(Tableau2[Chrono]&lt;=(C112+$S$7))))*((SUMPRODUCT((Tableau2[Chrono]&gt;=(C112-$S$7))*(Tableau2[Chrono]&lt;=(C112+$S$7))*(Tableau2[Chrono]))/SUMPRODUCT(--(Tableau2[Chrono]&gt;=(C112-$S$7))*(Tableau2[Chrono]&lt;=(C112+$S$7))))/C112)</f>
        <v>409.60773141796716</v>
      </c>
      <c r="I112" s="4" t="s">
        <v>25</v>
      </c>
      <c r="J112" s="4">
        <v>1972</v>
      </c>
      <c r="K112" s="4" t="s">
        <v>13</v>
      </c>
      <c r="L112" s="4" t="s">
        <v>67</v>
      </c>
      <c r="M112" s="4">
        <v>5</v>
      </c>
      <c r="N112" s="5" t="s">
        <v>38</v>
      </c>
      <c r="O112" s="4" t="s">
        <v>162</v>
      </c>
      <c r="P112" t="s">
        <v>543</v>
      </c>
    </row>
    <row r="113" spans="1:16" x14ac:dyDescent="0.3">
      <c r="A113" s="11">
        <f t="shared" si="1"/>
        <v>112</v>
      </c>
      <c r="B113" s="29" t="s">
        <v>455</v>
      </c>
      <c r="C113" s="31">
        <v>1.2204166666666667E-3</v>
      </c>
      <c r="D113" s="3">
        <f>C113-$C$2</f>
        <v>1.7614583333333328E-4</v>
      </c>
      <c r="E113" s="3">
        <f>C113-$C112</f>
        <v>1.0069444444445359E-6</v>
      </c>
      <c r="F113" s="4">
        <v>399</v>
      </c>
      <c r="G113" s="33">
        <f>Tableau2[[#This Row],[PP ajustés]]-Tableau2[[#This Row],[PP]]</f>
        <v>9.4200119195222101</v>
      </c>
      <c r="H113" s="18">
        <f>(SUMPRODUCT((Tableau2[Chrono]&gt;=(C113-$S$7))*(Tableau2[Chrono]&lt;=(C113+$S$7))*(Tableau2[PP]))/SUMPRODUCT(--(Tableau2[Chrono]&gt;=(C113-$S$7))*(Tableau2[Chrono]&lt;=(C113+$S$7))))*((SUMPRODUCT((Tableau2[Chrono]&gt;=(C113-$S$7))*(Tableau2[Chrono]&lt;=(C113+$S$7))*(Tableau2[Chrono]))/SUMPRODUCT(--(Tableau2[Chrono]&gt;=(C113-$S$7))*(Tableau2[Chrono]&lt;=(C113+$S$7))))/C113)</f>
        <v>408.42001191952221</v>
      </c>
      <c r="I113" s="4" t="s">
        <v>108</v>
      </c>
      <c r="J113" s="4">
        <v>2002</v>
      </c>
      <c r="K113" s="4" t="s">
        <v>18</v>
      </c>
      <c r="L113" s="4" t="s">
        <v>105</v>
      </c>
      <c r="M113" s="4">
        <v>5</v>
      </c>
      <c r="N113" s="5" t="s">
        <v>23</v>
      </c>
      <c r="O113" s="4" t="s">
        <v>162</v>
      </c>
      <c r="P113" t="s">
        <v>467</v>
      </c>
    </row>
    <row r="114" spans="1:16" x14ac:dyDescent="0.3">
      <c r="A114" s="11">
        <f t="shared" si="1"/>
        <v>113</v>
      </c>
      <c r="B114" s="29" t="s">
        <v>112</v>
      </c>
      <c r="C114" s="31">
        <v>1.2205439814814815E-3</v>
      </c>
      <c r="D114" s="3">
        <f>C114-$C$2</f>
        <v>1.7627314814814806E-4</v>
      </c>
      <c r="E114" s="3">
        <f>C114-$C113</f>
        <v>1.2731481481478152E-7</v>
      </c>
      <c r="F114" s="4">
        <v>402</v>
      </c>
      <c r="G114" s="33">
        <f>Tableau2[[#This Row],[PP ajustés]]-Tableau2[[#This Row],[PP]]</f>
        <v>6.3774096708747834</v>
      </c>
      <c r="H114" s="18">
        <f>(SUMPRODUCT((Tableau2[Chrono]&gt;=(C114-$S$7))*(Tableau2[Chrono]&lt;=(C114+$S$7))*(Tableau2[PP]))/SUMPRODUCT(--(Tableau2[Chrono]&gt;=(C114-$S$7))*(Tableau2[Chrono]&lt;=(C114+$S$7))))*((SUMPRODUCT((Tableau2[Chrono]&gt;=(C114-$S$7))*(Tableau2[Chrono]&lt;=(C114+$S$7))*(Tableau2[Chrono]))/SUMPRODUCT(--(Tableau2[Chrono]&gt;=(C114-$S$7))*(Tableau2[Chrono]&lt;=(C114+$S$7))))/C114)</f>
        <v>408.37740967087478</v>
      </c>
      <c r="I114" s="4" t="s">
        <v>12</v>
      </c>
      <c r="J114" s="4">
        <v>2004</v>
      </c>
      <c r="K114" s="4" t="s">
        <v>18</v>
      </c>
      <c r="L114" s="4" t="s">
        <v>67</v>
      </c>
      <c r="M114" s="4">
        <v>6</v>
      </c>
      <c r="N114" s="5" t="s">
        <v>36</v>
      </c>
      <c r="O114" s="4" t="s">
        <v>162</v>
      </c>
      <c r="P114" t="s">
        <v>239</v>
      </c>
    </row>
    <row r="115" spans="1:16" x14ac:dyDescent="0.3">
      <c r="A115" s="11">
        <f t="shared" si="1"/>
        <v>114</v>
      </c>
      <c r="B115" s="29" t="s">
        <v>556</v>
      </c>
      <c r="C115" s="31">
        <v>1.2213194444444444E-3</v>
      </c>
      <c r="D115" s="3">
        <f>C115-$C$2</f>
        <v>1.770486111111109E-4</v>
      </c>
      <c r="E115" s="3">
        <f>C115-$C114</f>
        <v>7.7546296296283901E-7</v>
      </c>
      <c r="F115" s="4">
        <v>403</v>
      </c>
      <c r="G115" s="33">
        <f>Tableau2[[#This Row],[PP ajustés]]-Tableau2[[#This Row],[PP]]</f>
        <v>5.4314458704522508</v>
      </c>
      <c r="H115" s="18">
        <f>(SUMPRODUCT((Tableau2[Chrono]&gt;=(C115-$S$7))*(Tableau2[Chrono]&lt;=(C115+$S$7))*(Tableau2[PP]))/SUMPRODUCT(--(Tableau2[Chrono]&gt;=(C115-$S$7))*(Tableau2[Chrono]&lt;=(C115+$S$7))))*((SUMPRODUCT((Tableau2[Chrono]&gt;=(C115-$S$7))*(Tableau2[Chrono]&lt;=(C115+$S$7))*(Tableau2[Chrono]))/SUMPRODUCT(--(Tableau2[Chrono]&gt;=(C115-$S$7))*(Tableau2[Chrono]&lt;=(C115+$S$7))))/C115)</f>
        <v>408.43144587045225</v>
      </c>
      <c r="I115" s="4" t="s">
        <v>557</v>
      </c>
      <c r="J115" s="4">
        <v>2004</v>
      </c>
      <c r="K115" s="4" t="s">
        <v>18</v>
      </c>
      <c r="L115" s="4" t="s">
        <v>105</v>
      </c>
      <c r="M115" s="4">
        <v>5</v>
      </c>
      <c r="N115" s="5" t="s">
        <v>58</v>
      </c>
      <c r="O115" s="4" t="s">
        <v>162</v>
      </c>
      <c r="P115" t="s">
        <v>558</v>
      </c>
    </row>
    <row r="116" spans="1:16" x14ac:dyDescent="0.3">
      <c r="A116" s="11">
        <f t="shared" si="1"/>
        <v>115</v>
      </c>
      <c r="B116" s="29" t="s">
        <v>113</v>
      </c>
      <c r="C116" s="31">
        <v>1.225023148148148E-3</v>
      </c>
      <c r="D116" s="3">
        <f>C116-$C$2</f>
        <v>1.8075231481481458E-4</v>
      </c>
      <c r="E116" s="3">
        <f>C116-$C115</f>
        <v>3.7037037037036813E-6</v>
      </c>
      <c r="F116" s="4">
        <v>421</v>
      </c>
      <c r="G116" s="33">
        <f>Tableau2[[#This Row],[PP ajustés]]-Tableau2[[#This Row],[PP]]</f>
        <v>-13.493362731901243</v>
      </c>
      <c r="H116" s="18">
        <f>(SUMPRODUCT((Tableau2[Chrono]&gt;=(C116-$S$7))*(Tableau2[Chrono]&lt;=(C116+$S$7))*(Tableau2[PP]))/SUMPRODUCT(--(Tableau2[Chrono]&gt;=(C116-$S$7))*(Tableau2[Chrono]&lt;=(C116+$S$7))))*((SUMPRODUCT((Tableau2[Chrono]&gt;=(C116-$S$7))*(Tableau2[Chrono]&lt;=(C116+$S$7))*(Tableau2[Chrono]))/SUMPRODUCT(--(Tableau2[Chrono]&gt;=(C116-$S$7))*(Tableau2[Chrono]&lt;=(C116+$S$7))))/C116)</f>
        <v>407.50663726809876</v>
      </c>
      <c r="I116" s="4" t="s">
        <v>114</v>
      </c>
      <c r="J116" s="4">
        <v>2003</v>
      </c>
      <c r="K116" s="4" t="s">
        <v>18</v>
      </c>
      <c r="L116" s="4" t="s">
        <v>35</v>
      </c>
      <c r="M116" s="4">
        <v>5</v>
      </c>
      <c r="N116" s="5" t="s">
        <v>36</v>
      </c>
      <c r="O116" s="4" t="s">
        <v>166</v>
      </c>
      <c r="P116" t="s">
        <v>240</v>
      </c>
    </row>
    <row r="117" spans="1:16" x14ac:dyDescent="0.3">
      <c r="A117" s="11">
        <f t="shared" si="1"/>
        <v>116</v>
      </c>
      <c r="B117" s="29" t="s">
        <v>115</v>
      </c>
      <c r="C117" s="31">
        <v>1.2254745370370371E-3</v>
      </c>
      <c r="D117" s="3">
        <f>C117-$C$2</f>
        <v>1.812037037037036E-4</v>
      </c>
      <c r="E117" s="3">
        <f>C117-$C116</f>
        <v>4.513888888890271E-7</v>
      </c>
      <c r="F117" s="4">
        <v>403</v>
      </c>
      <c r="G117" s="33">
        <f>Tableau2[[#This Row],[PP ajustés]]-Tableau2[[#This Row],[PP]]</f>
        <v>5.7129018939385219</v>
      </c>
      <c r="H117" s="18">
        <f>(SUMPRODUCT((Tableau2[Chrono]&gt;=(C117-$S$7))*(Tableau2[Chrono]&lt;=(C117+$S$7))*(Tableau2[PP]))/SUMPRODUCT(--(Tableau2[Chrono]&gt;=(C117-$S$7))*(Tableau2[Chrono]&lt;=(C117+$S$7))))*((SUMPRODUCT((Tableau2[Chrono]&gt;=(C117-$S$7))*(Tableau2[Chrono]&lt;=(C117+$S$7))*(Tableau2[Chrono]))/SUMPRODUCT(--(Tableau2[Chrono]&gt;=(C117-$S$7))*(Tableau2[Chrono]&lt;=(C117+$S$7))))/C117)</f>
        <v>408.71290189393852</v>
      </c>
      <c r="I117" s="4" t="s">
        <v>12</v>
      </c>
      <c r="J117" s="4">
        <v>2001</v>
      </c>
      <c r="K117" s="4" t="s">
        <v>18</v>
      </c>
      <c r="L117" s="4" t="s">
        <v>67</v>
      </c>
      <c r="M117" s="4">
        <v>6</v>
      </c>
      <c r="N117" s="5" t="s">
        <v>23</v>
      </c>
      <c r="O117" s="4" t="s">
        <v>166</v>
      </c>
      <c r="P117" t="s">
        <v>241</v>
      </c>
    </row>
    <row r="118" spans="1:16" x14ac:dyDescent="0.3">
      <c r="A118" s="11">
        <f t="shared" si="1"/>
        <v>117</v>
      </c>
      <c r="B118" s="29" t="s">
        <v>454</v>
      </c>
      <c r="C118" s="31">
        <v>1.2274537037037035E-3</v>
      </c>
      <c r="D118" s="3">
        <f>C118-$C$2</f>
        <v>1.8318287037037001E-4</v>
      </c>
      <c r="E118" s="3">
        <f>C118-$C117</f>
        <v>1.9791666666664053E-6</v>
      </c>
      <c r="F118" s="4">
        <v>388</v>
      </c>
      <c r="G118" s="33">
        <f>Tableau2[[#This Row],[PP ajustés]]-Tableau2[[#This Row],[PP]]</f>
        <v>19.339053501481089</v>
      </c>
      <c r="H118" s="18">
        <f>(SUMPRODUCT((Tableau2[Chrono]&gt;=(C118-$S$7))*(Tableau2[Chrono]&lt;=(C118+$S$7))*(Tableau2[PP]))/SUMPRODUCT(--(Tableau2[Chrono]&gt;=(C118-$S$7))*(Tableau2[Chrono]&lt;=(C118+$S$7))))*((SUMPRODUCT((Tableau2[Chrono]&gt;=(C118-$S$7))*(Tableau2[Chrono]&lt;=(C118+$S$7))*(Tableau2[Chrono]))/SUMPRODUCT(--(Tableau2[Chrono]&gt;=(C118-$S$7))*(Tableau2[Chrono]&lt;=(C118+$S$7))))/C118)</f>
        <v>407.33905350148109</v>
      </c>
      <c r="I118" s="4" t="s">
        <v>108</v>
      </c>
      <c r="J118" s="4">
        <v>1980</v>
      </c>
      <c r="K118" s="4" t="s">
        <v>13</v>
      </c>
      <c r="L118" s="4" t="s">
        <v>105</v>
      </c>
      <c r="M118" s="4">
        <v>5</v>
      </c>
      <c r="N118" s="5" t="s">
        <v>38</v>
      </c>
      <c r="O118" s="4" t="s">
        <v>166</v>
      </c>
      <c r="P118" t="s">
        <v>466</v>
      </c>
    </row>
    <row r="119" spans="1:16" x14ac:dyDescent="0.3">
      <c r="A119" s="11">
        <f t="shared" si="1"/>
        <v>118</v>
      </c>
      <c r="B119" s="29" t="s">
        <v>116</v>
      </c>
      <c r="C119" s="31">
        <v>1.2285185185185185E-3</v>
      </c>
      <c r="D119" s="3">
        <f>C119-$C$2</f>
        <v>1.8424768518518508E-4</v>
      </c>
      <c r="E119" s="3">
        <f>C119-$C118</f>
        <v>1.0648148148150686E-6</v>
      </c>
      <c r="F119" s="4">
        <v>427</v>
      </c>
      <c r="G119" s="33">
        <f>Tableau2[[#This Row],[PP ajustés]]-Tableau2[[#This Row],[PP]]</f>
        <v>-20.014006425807793</v>
      </c>
      <c r="H119" s="18">
        <f>(SUMPRODUCT((Tableau2[Chrono]&gt;=(C119-$S$7))*(Tableau2[Chrono]&lt;=(C119+$S$7))*(Tableau2[PP]))/SUMPRODUCT(--(Tableau2[Chrono]&gt;=(C119-$S$7))*(Tableau2[Chrono]&lt;=(C119+$S$7))))*((SUMPRODUCT((Tableau2[Chrono]&gt;=(C119-$S$7))*(Tableau2[Chrono]&lt;=(C119+$S$7))*(Tableau2[Chrono]))/SUMPRODUCT(--(Tableau2[Chrono]&gt;=(C119-$S$7))*(Tableau2[Chrono]&lt;=(C119+$S$7))))/C119)</f>
        <v>406.98599357419221</v>
      </c>
      <c r="I119" s="4" t="s">
        <v>42</v>
      </c>
      <c r="J119" s="4">
        <v>1987</v>
      </c>
      <c r="K119" s="4" t="s">
        <v>13</v>
      </c>
      <c r="L119" s="4" t="s">
        <v>67</v>
      </c>
      <c r="M119" s="4">
        <v>4</v>
      </c>
      <c r="N119" s="5" t="s">
        <v>117</v>
      </c>
      <c r="O119" s="4" t="s">
        <v>174</v>
      </c>
      <c r="P119" t="s">
        <v>242</v>
      </c>
    </row>
    <row r="120" spans="1:16" x14ac:dyDescent="0.3">
      <c r="A120" s="11">
        <f t="shared" si="1"/>
        <v>119</v>
      </c>
      <c r="B120" s="29" t="s">
        <v>118</v>
      </c>
      <c r="C120" s="31">
        <v>1.2315856481481481E-3</v>
      </c>
      <c r="D120" s="3">
        <f>C120-$C$2</f>
        <v>1.8731481481481464E-4</v>
      </c>
      <c r="E120" s="3">
        <f>C120-$C119</f>
        <v>3.0671296296295569E-6</v>
      </c>
      <c r="F120" s="4">
        <v>404</v>
      </c>
      <c r="G120" s="33">
        <f>Tableau2[[#This Row],[PP ajustés]]-Tableau2[[#This Row],[PP]]</f>
        <v>0.25569599898085471</v>
      </c>
      <c r="H120" s="18">
        <f>(SUMPRODUCT((Tableau2[Chrono]&gt;=(C120-$S$7))*(Tableau2[Chrono]&lt;=(C120+$S$7))*(Tableau2[PP]))/SUMPRODUCT(--(Tableau2[Chrono]&gt;=(C120-$S$7))*(Tableau2[Chrono]&lt;=(C120+$S$7))))*((SUMPRODUCT((Tableau2[Chrono]&gt;=(C120-$S$7))*(Tableau2[Chrono]&lt;=(C120+$S$7))*(Tableau2[Chrono]))/SUMPRODUCT(--(Tableau2[Chrono]&gt;=(C120-$S$7))*(Tableau2[Chrono]&lt;=(C120+$S$7))))/C120)</f>
        <v>404.25569599898085</v>
      </c>
      <c r="I120" s="4" t="s">
        <v>22</v>
      </c>
      <c r="J120" s="4">
        <v>2000</v>
      </c>
      <c r="K120" s="4" t="s">
        <v>18</v>
      </c>
      <c r="L120" s="4" t="s">
        <v>119</v>
      </c>
      <c r="M120" s="4">
        <v>6</v>
      </c>
      <c r="N120" s="5" t="s">
        <v>36</v>
      </c>
      <c r="O120" s="4" t="s">
        <v>166</v>
      </c>
      <c r="P120" t="s">
        <v>243</v>
      </c>
    </row>
    <row r="121" spans="1:16" x14ac:dyDescent="0.3">
      <c r="A121" s="11">
        <f t="shared" si="1"/>
        <v>120</v>
      </c>
      <c r="B121" s="29" t="s">
        <v>592</v>
      </c>
      <c r="C121" s="31">
        <v>1.2336805555555556E-3</v>
      </c>
      <c r="D121" s="3">
        <f>C121-$C$2</f>
        <v>1.8940972222222211E-4</v>
      </c>
      <c r="E121" s="3">
        <f>C121-$C120</f>
        <v>2.0949074074074706E-6</v>
      </c>
      <c r="F121" s="4">
        <v>407</v>
      </c>
      <c r="G121" s="33">
        <f>Tableau2[[#This Row],[PP ajustés]]-Tableau2[[#This Row],[PP]]</f>
        <v>-1.8129034149544623</v>
      </c>
      <c r="H121" s="18">
        <f>(SUMPRODUCT((Tableau2[Chrono]&gt;=(C121-$S$7))*(Tableau2[Chrono]&lt;=(C121+$S$7))*(Tableau2[PP]))/SUMPRODUCT(--(Tableau2[Chrono]&gt;=(C121-$S$7))*(Tableau2[Chrono]&lt;=(C121+$S$7))))*((SUMPRODUCT((Tableau2[Chrono]&gt;=(C121-$S$7))*(Tableau2[Chrono]&lt;=(C121+$S$7))*(Tableau2[Chrono]))/SUMPRODUCT(--(Tableau2[Chrono]&gt;=(C121-$S$7))*(Tableau2[Chrono]&lt;=(C121+$S$7))))/C121)</f>
        <v>405.18709658504554</v>
      </c>
      <c r="I121" s="4" t="s">
        <v>108</v>
      </c>
      <c r="J121" s="4">
        <v>2010</v>
      </c>
      <c r="K121" s="4" t="s">
        <v>18</v>
      </c>
      <c r="L121" s="4" t="s">
        <v>67</v>
      </c>
      <c r="M121" s="4">
        <v>6</v>
      </c>
      <c r="N121" s="5" t="s">
        <v>38</v>
      </c>
      <c r="O121" s="4" t="s">
        <v>166</v>
      </c>
      <c r="P121" t="s">
        <v>594</v>
      </c>
    </row>
    <row r="122" spans="1:16" x14ac:dyDescent="0.3">
      <c r="A122" s="11">
        <f t="shared" si="1"/>
        <v>121</v>
      </c>
      <c r="B122" s="29" t="s">
        <v>590</v>
      </c>
      <c r="C122" s="31">
        <v>1.2344444444444445E-3</v>
      </c>
      <c r="D122" s="3">
        <f>C122-$C$2</f>
        <v>1.9017361111111101E-4</v>
      </c>
      <c r="E122" s="3">
        <f>C122-$C121</f>
        <v>7.6388888888890595E-7</v>
      </c>
      <c r="F122" s="4">
        <v>394</v>
      </c>
      <c r="G122" s="33">
        <f>Tableau2[[#This Row],[PP ajustés]]-Tableau2[[#This Row],[PP]]</f>
        <v>10.936361995574543</v>
      </c>
      <c r="H122" s="18">
        <f>(SUMPRODUCT((Tableau2[Chrono]&gt;=(C122-$S$7))*(Tableau2[Chrono]&lt;=(C122+$S$7))*(Tableau2[PP]))/SUMPRODUCT(--(Tableau2[Chrono]&gt;=(C122-$S$7))*(Tableau2[Chrono]&lt;=(C122+$S$7))))*((SUMPRODUCT((Tableau2[Chrono]&gt;=(C122-$S$7))*(Tableau2[Chrono]&lt;=(C122+$S$7))*(Tableau2[Chrono]))/SUMPRODUCT(--(Tableau2[Chrono]&gt;=(C122-$S$7))*(Tableau2[Chrono]&lt;=(C122+$S$7))))/C122)</f>
        <v>404.93636199557454</v>
      </c>
      <c r="I122" s="4" t="s">
        <v>108</v>
      </c>
      <c r="J122" s="4">
        <v>2007</v>
      </c>
      <c r="K122" s="4" t="s">
        <v>18</v>
      </c>
      <c r="L122" s="4" t="s">
        <v>105</v>
      </c>
      <c r="M122" s="4">
        <v>5</v>
      </c>
      <c r="N122" s="5" t="s">
        <v>532</v>
      </c>
      <c r="O122" s="4" t="s">
        <v>162</v>
      </c>
      <c r="P122" t="s">
        <v>591</v>
      </c>
    </row>
    <row r="123" spans="1:16" x14ac:dyDescent="0.3">
      <c r="A123" s="11">
        <f t="shared" si="1"/>
        <v>122</v>
      </c>
      <c r="B123" t="s">
        <v>433</v>
      </c>
      <c r="C123" s="31">
        <v>1.2353009259259259E-3</v>
      </c>
      <c r="D123" s="3">
        <f>C123-$C$2</f>
        <v>1.9103009259259247E-4</v>
      </c>
      <c r="E123" s="3">
        <f>C123-$C122</f>
        <v>8.5648148148145462E-7</v>
      </c>
      <c r="F123" s="4">
        <v>390</v>
      </c>
      <c r="G123" s="33">
        <f>Tableau2[[#This Row],[PP ajustés]]-Tableau2[[#This Row],[PP]]</f>
        <v>15.957376047616663</v>
      </c>
      <c r="H123" s="18">
        <f>(SUMPRODUCT((Tableau2[Chrono]&gt;=(C123-$S$7))*(Tableau2[Chrono]&lt;=(C123+$S$7))*(Tableau2[PP]))/SUMPRODUCT(--(Tableau2[Chrono]&gt;=(C123-$S$7))*(Tableau2[Chrono]&lt;=(C123+$S$7))))*((SUMPRODUCT((Tableau2[Chrono]&gt;=(C123-$S$7))*(Tableau2[Chrono]&lt;=(C123+$S$7))*(Tableau2[Chrono]))/SUMPRODUCT(--(Tableau2[Chrono]&gt;=(C123-$S$7))*(Tableau2[Chrono]&lt;=(C123+$S$7))))/C123)</f>
        <v>405.95737604761666</v>
      </c>
      <c r="I123" s="4" t="s">
        <v>12</v>
      </c>
      <c r="J123" s="4">
        <v>1997</v>
      </c>
      <c r="K123" s="4" t="s">
        <v>18</v>
      </c>
      <c r="L123" s="4" t="s">
        <v>105</v>
      </c>
      <c r="M123" s="4">
        <v>5</v>
      </c>
      <c r="N123" s="5" t="s">
        <v>141</v>
      </c>
      <c r="O123" s="4" t="s">
        <v>166</v>
      </c>
      <c r="P123" t="s">
        <v>434</v>
      </c>
    </row>
    <row r="124" spans="1:16" x14ac:dyDescent="0.3">
      <c r="A124" s="11">
        <f t="shared" si="1"/>
        <v>123</v>
      </c>
      <c r="B124" s="29" t="s">
        <v>120</v>
      </c>
      <c r="C124" s="31">
        <v>1.2365046296296297E-3</v>
      </c>
      <c r="D124" s="3">
        <f>C124-$C$2</f>
        <v>1.9223379629629625E-4</v>
      </c>
      <c r="E124" s="3">
        <f>C124-$C123</f>
        <v>1.2037037037037832E-6</v>
      </c>
      <c r="F124" s="4">
        <v>419</v>
      </c>
      <c r="G124" s="33">
        <f>Tableau2[[#This Row],[PP ajustés]]-Tableau2[[#This Row],[PP]]</f>
        <v>-13.437812442086567</v>
      </c>
      <c r="H124" s="18">
        <f>(SUMPRODUCT((Tableau2[Chrono]&gt;=(C124-$S$7))*(Tableau2[Chrono]&lt;=(C124+$S$7))*(Tableau2[PP]))/SUMPRODUCT(--(Tableau2[Chrono]&gt;=(C124-$S$7))*(Tableau2[Chrono]&lt;=(C124+$S$7))))*((SUMPRODUCT((Tableau2[Chrono]&gt;=(C124-$S$7))*(Tableau2[Chrono]&lt;=(C124+$S$7))*(Tableau2[Chrono]))/SUMPRODUCT(--(Tableau2[Chrono]&gt;=(C124-$S$7))*(Tableau2[Chrono]&lt;=(C124+$S$7))))/C124)</f>
        <v>405.56218755791343</v>
      </c>
      <c r="I124" s="4" t="s">
        <v>12</v>
      </c>
      <c r="J124" s="4">
        <v>2003</v>
      </c>
      <c r="K124" s="4" t="s">
        <v>18</v>
      </c>
      <c r="L124" s="4" t="s">
        <v>67</v>
      </c>
      <c r="M124" s="4">
        <v>6</v>
      </c>
      <c r="N124" s="5" t="s">
        <v>23</v>
      </c>
      <c r="O124" s="4" t="s">
        <v>174</v>
      </c>
      <c r="P124" t="s">
        <v>244</v>
      </c>
    </row>
    <row r="125" spans="1:16" x14ac:dyDescent="0.3">
      <c r="A125" s="11">
        <f t="shared" si="1"/>
        <v>124</v>
      </c>
      <c r="B125" s="29" t="s">
        <v>121</v>
      </c>
      <c r="C125" s="31">
        <v>1.2367939814814815E-3</v>
      </c>
      <c r="D125" s="3">
        <f>C125-$C$2</f>
        <v>1.9252314814814805E-4</v>
      </c>
      <c r="E125" s="3">
        <f>C125-$C124</f>
        <v>2.8935185185179589E-7</v>
      </c>
      <c r="F125" s="4">
        <v>428</v>
      </c>
      <c r="G125" s="33">
        <f>Tableau2[[#This Row],[PP ajustés]]-Tableau2[[#This Row],[PP]]</f>
        <v>-23.502471520102858</v>
      </c>
      <c r="H125" s="18">
        <f>(SUMPRODUCT((Tableau2[Chrono]&gt;=(C125-$S$7))*(Tableau2[Chrono]&lt;=(C125+$S$7))*(Tableau2[PP]))/SUMPRODUCT(--(Tableau2[Chrono]&gt;=(C125-$S$7))*(Tableau2[Chrono]&lt;=(C125+$S$7))))*((SUMPRODUCT((Tableau2[Chrono]&gt;=(C125-$S$7))*(Tableau2[Chrono]&lt;=(C125+$S$7))*(Tableau2[Chrono]))/SUMPRODUCT(--(Tableau2[Chrono]&gt;=(C125-$S$7))*(Tableau2[Chrono]&lt;=(C125+$S$7))))/C125)</f>
        <v>404.49752847989714</v>
      </c>
      <c r="I125" s="4" t="s">
        <v>12</v>
      </c>
      <c r="J125" s="4">
        <v>1992</v>
      </c>
      <c r="K125" s="4" t="s">
        <v>85</v>
      </c>
      <c r="L125" s="4" t="s">
        <v>35</v>
      </c>
      <c r="M125" s="4">
        <v>5</v>
      </c>
      <c r="N125" s="5" t="s">
        <v>38</v>
      </c>
      <c r="O125" s="4" t="s">
        <v>166</v>
      </c>
      <c r="P125" t="s">
        <v>245</v>
      </c>
    </row>
    <row r="126" spans="1:16" x14ac:dyDescent="0.3">
      <c r="A126" s="11">
        <f t="shared" si="1"/>
        <v>125</v>
      </c>
      <c r="B126" s="29" t="s">
        <v>435</v>
      </c>
      <c r="C126" s="31">
        <v>1.2378472222222224E-3</v>
      </c>
      <c r="D126" s="3">
        <f>C126-$C$2</f>
        <v>1.9357638888888896E-4</v>
      </c>
      <c r="E126" s="3">
        <f>C126-$C125</f>
        <v>1.0532407407409187E-6</v>
      </c>
      <c r="F126" s="4">
        <v>391</v>
      </c>
      <c r="G126" s="33">
        <f>Tableau2[[#This Row],[PP ajustés]]-Tableau2[[#This Row],[PP]]</f>
        <v>14.789114851176464</v>
      </c>
      <c r="H126" s="18">
        <f>(SUMPRODUCT((Tableau2[Chrono]&gt;=(C126-$S$7))*(Tableau2[Chrono]&lt;=(C126+$S$7))*(Tableau2[PP]))/SUMPRODUCT(--(Tableau2[Chrono]&gt;=(C126-$S$7))*(Tableau2[Chrono]&lt;=(C126+$S$7))))*((SUMPRODUCT((Tableau2[Chrono]&gt;=(C126-$S$7))*(Tableau2[Chrono]&lt;=(C126+$S$7))*(Tableau2[Chrono]))/SUMPRODUCT(--(Tableau2[Chrono]&gt;=(C126-$S$7))*(Tableau2[Chrono]&lt;=(C126+$S$7))))/C126)</f>
        <v>405.78911485117646</v>
      </c>
      <c r="I126" s="4" t="s">
        <v>12</v>
      </c>
      <c r="J126" s="4">
        <v>1998</v>
      </c>
      <c r="K126" s="4" t="s">
        <v>18</v>
      </c>
      <c r="L126" s="4" t="s">
        <v>105</v>
      </c>
      <c r="M126" s="4">
        <v>5</v>
      </c>
      <c r="N126" s="5" t="s">
        <v>141</v>
      </c>
      <c r="O126" s="4" t="s">
        <v>166</v>
      </c>
      <c r="P126" t="s">
        <v>434</v>
      </c>
    </row>
    <row r="127" spans="1:16" x14ac:dyDescent="0.3">
      <c r="A127" s="11">
        <f t="shared" si="1"/>
        <v>126</v>
      </c>
      <c r="B127" s="29" t="s">
        <v>588</v>
      </c>
      <c r="C127" s="31">
        <v>1.2401157407407408E-3</v>
      </c>
      <c r="D127" s="3">
        <f>C127-$C$2</f>
        <v>1.9584490740740738E-4</v>
      </c>
      <c r="E127" s="3">
        <f>C127-$C126</f>
        <v>2.2685185185184181E-6</v>
      </c>
      <c r="F127" s="4">
        <v>394</v>
      </c>
      <c r="G127" s="33">
        <f>Tableau2[[#This Row],[PP ajustés]]-Tableau2[[#This Row],[PP]]</f>
        <v>11.351285162301906</v>
      </c>
      <c r="H127" s="18">
        <f>(SUMPRODUCT((Tableau2[Chrono]&gt;=(C127-$S$7))*(Tableau2[Chrono]&lt;=(C127+$S$7))*(Tableau2[PP]))/SUMPRODUCT(--(Tableau2[Chrono]&gt;=(C127-$S$7))*(Tableau2[Chrono]&lt;=(C127+$S$7))))*((SUMPRODUCT((Tableau2[Chrono]&gt;=(C127-$S$7))*(Tableau2[Chrono]&lt;=(C127+$S$7))*(Tableau2[Chrono]))/SUMPRODUCT(--(Tableau2[Chrono]&gt;=(C127-$S$7))*(Tableau2[Chrono]&lt;=(C127+$S$7))))/C127)</f>
        <v>405.35128516230191</v>
      </c>
      <c r="I127" s="4" t="s">
        <v>108</v>
      </c>
      <c r="J127" s="4">
        <v>2003</v>
      </c>
      <c r="K127" s="4" t="s">
        <v>18</v>
      </c>
      <c r="L127" s="4" t="s">
        <v>105</v>
      </c>
      <c r="M127" s="4">
        <v>5</v>
      </c>
      <c r="N127" s="5" t="s">
        <v>58</v>
      </c>
      <c r="O127" s="4" t="s">
        <v>166</v>
      </c>
      <c r="P127" t="s">
        <v>589</v>
      </c>
    </row>
    <row r="128" spans="1:16" x14ac:dyDescent="0.3">
      <c r="A128" s="11">
        <f t="shared" si="1"/>
        <v>127</v>
      </c>
      <c r="B128" s="29" t="s">
        <v>122</v>
      </c>
      <c r="C128" s="31">
        <v>1.24625E-3</v>
      </c>
      <c r="D128" s="3">
        <f>C128-$C$2</f>
        <v>2.019791666666665E-4</v>
      </c>
      <c r="E128" s="3">
        <f>C128-$C127</f>
        <v>6.1342592592591137E-6</v>
      </c>
      <c r="F128" s="4">
        <v>418</v>
      </c>
      <c r="G128" s="33">
        <f>Tableau2[[#This Row],[PP ajustés]]-Tableau2[[#This Row],[PP]]</f>
        <v>-13.847613117129185</v>
      </c>
      <c r="H128" s="18">
        <f>(SUMPRODUCT((Tableau2[Chrono]&gt;=(C128-$S$7))*(Tableau2[Chrono]&lt;=(C128+$S$7))*(Tableau2[PP]))/SUMPRODUCT(--(Tableau2[Chrono]&gt;=(C128-$S$7))*(Tableau2[Chrono]&lt;=(C128+$S$7))))*((SUMPRODUCT((Tableau2[Chrono]&gt;=(C128-$S$7))*(Tableau2[Chrono]&lt;=(C128+$S$7))*(Tableau2[Chrono]))/SUMPRODUCT(--(Tableau2[Chrono]&gt;=(C128-$S$7))*(Tableau2[Chrono]&lt;=(C128+$S$7))))/C128)</f>
        <v>404.15238688287081</v>
      </c>
      <c r="I128" s="4" t="s">
        <v>12</v>
      </c>
      <c r="J128" s="4">
        <v>2001</v>
      </c>
      <c r="K128" s="4" t="s">
        <v>18</v>
      </c>
      <c r="L128" s="4" t="s">
        <v>67</v>
      </c>
      <c r="M128" s="4">
        <v>5</v>
      </c>
      <c r="N128" s="5" t="s">
        <v>58</v>
      </c>
      <c r="O128" s="4" t="s">
        <v>174</v>
      </c>
      <c r="P128" t="s">
        <v>246</v>
      </c>
    </row>
    <row r="129" spans="1:16" x14ac:dyDescent="0.3">
      <c r="A129" s="11">
        <f t="shared" si="1"/>
        <v>128</v>
      </c>
      <c r="B129" s="29" t="s">
        <v>123</v>
      </c>
      <c r="C129" s="31">
        <v>1.2488194444444445E-3</v>
      </c>
      <c r="D129" s="3">
        <f>C129-$C$2</f>
        <v>2.0454861111111108E-4</v>
      </c>
      <c r="E129" s="3">
        <f>C129-$C128</f>
        <v>2.5694444444445807E-6</v>
      </c>
      <c r="F129" s="4">
        <v>415</v>
      </c>
      <c r="G129" s="33">
        <f>Tableau2[[#This Row],[PP ajustés]]-Tableau2[[#This Row],[PP]]</f>
        <v>-17.415076044041598</v>
      </c>
      <c r="H129" s="18">
        <f>(SUMPRODUCT((Tableau2[Chrono]&gt;=(C129-$S$7))*(Tableau2[Chrono]&lt;=(C129+$S$7))*(Tableau2[PP]))/SUMPRODUCT(--(Tableau2[Chrono]&gt;=(C129-$S$7))*(Tableau2[Chrono]&lt;=(C129+$S$7))))*((SUMPRODUCT((Tableau2[Chrono]&gt;=(C129-$S$7))*(Tableau2[Chrono]&lt;=(C129+$S$7))*(Tableau2[Chrono]))/SUMPRODUCT(--(Tableau2[Chrono]&gt;=(C129-$S$7))*(Tableau2[Chrono]&lt;=(C129+$S$7))))/C129)</f>
        <v>397.5849239559584</v>
      </c>
      <c r="I129" s="4" t="s">
        <v>114</v>
      </c>
      <c r="J129" s="4">
        <v>2009</v>
      </c>
      <c r="K129" s="4" t="s">
        <v>18</v>
      </c>
      <c r="L129" s="4" t="s">
        <v>105</v>
      </c>
      <c r="M129" s="4">
        <v>5</v>
      </c>
      <c r="N129" s="5" t="s">
        <v>58</v>
      </c>
      <c r="O129" s="4" t="s">
        <v>174</v>
      </c>
      <c r="P129" t="s">
        <v>247</v>
      </c>
    </row>
    <row r="130" spans="1:16" x14ac:dyDescent="0.3">
      <c r="A130" s="11">
        <f t="shared" si="1"/>
        <v>129</v>
      </c>
      <c r="B130" s="29" t="s">
        <v>124</v>
      </c>
      <c r="C130" s="31">
        <v>1.2536805555555554E-3</v>
      </c>
      <c r="D130" s="3">
        <f>C130-$C$2</f>
        <v>2.0940972222222194E-4</v>
      </c>
      <c r="E130" s="3">
        <f>C130-$C129</f>
        <v>4.8611111111108649E-6</v>
      </c>
      <c r="F130" s="4">
        <v>401</v>
      </c>
      <c r="G130" s="33">
        <f>Tableau2[[#This Row],[PP ajustés]]-Tableau2[[#This Row],[PP]]</f>
        <v>-9.4573976624383249</v>
      </c>
      <c r="H130" s="18">
        <f>(SUMPRODUCT((Tableau2[Chrono]&gt;=(C130-$S$7))*(Tableau2[Chrono]&lt;=(C130+$S$7))*(Tableau2[PP]))/SUMPRODUCT(--(Tableau2[Chrono]&gt;=(C130-$S$7))*(Tableau2[Chrono]&lt;=(C130+$S$7))))*((SUMPRODUCT((Tableau2[Chrono]&gt;=(C130-$S$7))*(Tableau2[Chrono]&lt;=(C130+$S$7))*(Tableau2[Chrono]))/SUMPRODUCT(--(Tableau2[Chrono]&gt;=(C130-$S$7))*(Tableau2[Chrono]&lt;=(C130+$S$7))))/C130)</f>
        <v>391.54260233756168</v>
      </c>
      <c r="I130" s="4" t="s">
        <v>32</v>
      </c>
      <c r="J130" s="4">
        <v>2001</v>
      </c>
      <c r="K130" s="4" t="s">
        <v>18</v>
      </c>
      <c r="L130" s="4" t="s">
        <v>67</v>
      </c>
      <c r="M130" s="4">
        <v>6</v>
      </c>
      <c r="N130" s="5" t="s">
        <v>36</v>
      </c>
      <c r="O130" s="4" t="s">
        <v>184</v>
      </c>
      <c r="P130" t="s">
        <v>248</v>
      </c>
    </row>
    <row r="131" spans="1:16" x14ac:dyDescent="0.3">
      <c r="A131" s="11">
        <f t="shared" si="1"/>
        <v>130</v>
      </c>
      <c r="B131" s="29" t="s">
        <v>125</v>
      </c>
      <c r="C131" s="31">
        <v>1.2540162037037036E-3</v>
      </c>
      <c r="D131" s="3">
        <f>C131-$C$2</f>
        <v>2.0974537037037012E-4</v>
      </c>
      <c r="E131" s="3">
        <f>C131-$C130</f>
        <v>3.3564814814817864E-7</v>
      </c>
      <c r="F131" s="4">
        <v>409</v>
      </c>
      <c r="G131" s="33">
        <f>Tableau2[[#This Row],[PP ajustés]]-Tableau2[[#This Row],[PP]]</f>
        <v>-17.562197384329977</v>
      </c>
      <c r="H131" s="18">
        <f>(SUMPRODUCT((Tableau2[Chrono]&gt;=(C131-$S$7))*(Tableau2[Chrono]&lt;=(C131+$S$7))*(Tableau2[PP]))/SUMPRODUCT(--(Tableau2[Chrono]&gt;=(C131-$S$7))*(Tableau2[Chrono]&lt;=(C131+$S$7))))*((SUMPRODUCT((Tableau2[Chrono]&gt;=(C131-$S$7))*(Tableau2[Chrono]&lt;=(C131+$S$7))*(Tableau2[Chrono]))/SUMPRODUCT(--(Tableau2[Chrono]&gt;=(C131-$S$7))*(Tableau2[Chrono]&lt;=(C131+$S$7))))/C131)</f>
        <v>391.43780261567002</v>
      </c>
      <c r="I131" s="4" t="s">
        <v>32</v>
      </c>
      <c r="J131" s="4">
        <v>2006</v>
      </c>
      <c r="K131" s="4" t="s">
        <v>18</v>
      </c>
      <c r="L131" s="4" t="s">
        <v>93</v>
      </c>
      <c r="M131" s="4">
        <v>6</v>
      </c>
      <c r="N131" s="5" t="s">
        <v>58</v>
      </c>
      <c r="O131" s="4" t="s">
        <v>174</v>
      </c>
      <c r="P131" t="s">
        <v>249</v>
      </c>
    </row>
    <row r="132" spans="1:16" x14ac:dyDescent="0.3">
      <c r="A132" s="11">
        <f t="shared" ref="A132:A195" si="2">A131+1</f>
        <v>131</v>
      </c>
      <c r="B132" s="29" t="s">
        <v>126</v>
      </c>
      <c r="C132" s="31">
        <v>1.2563078703703705E-3</v>
      </c>
      <c r="D132" s="3">
        <f>C132-$C$2</f>
        <v>2.1203703703703706E-4</v>
      </c>
      <c r="E132" s="3">
        <f>C132-$C131</f>
        <v>2.2916666666669347E-6</v>
      </c>
      <c r="F132" s="4">
        <v>382</v>
      </c>
      <c r="G132" s="33">
        <f>Tableau2[[#This Row],[PP ajustés]]-Tableau2[[#This Row],[PP]]</f>
        <v>8.723769865032807</v>
      </c>
      <c r="H132" s="18">
        <f>(SUMPRODUCT((Tableau2[Chrono]&gt;=(C132-$S$7))*(Tableau2[Chrono]&lt;=(C132+$S$7))*(Tableau2[PP]))/SUMPRODUCT(--(Tableau2[Chrono]&gt;=(C132-$S$7))*(Tableau2[Chrono]&lt;=(C132+$S$7))))*((SUMPRODUCT((Tableau2[Chrono]&gt;=(C132-$S$7))*(Tableau2[Chrono]&lt;=(C132+$S$7))*(Tableau2[Chrono]))/SUMPRODUCT(--(Tableau2[Chrono]&gt;=(C132-$S$7))*(Tableau2[Chrono]&lt;=(C132+$S$7))))/C132)</f>
        <v>390.72376986503281</v>
      </c>
      <c r="I132" s="4" t="s">
        <v>32</v>
      </c>
      <c r="J132" s="4">
        <v>2009</v>
      </c>
      <c r="K132" s="4" t="s">
        <v>18</v>
      </c>
      <c r="L132" s="4" t="s">
        <v>105</v>
      </c>
      <c r="M132" s="4">
        <v>6</v>
      </c>
      <c r="N132" s="5" t="s">
        <v>38</v>
      </c>
      <c r="O132" s="4" t="s">
        <v>166</v>
      </c>
      <c r="P132" t="s">
        <v>250</v>
      </c>
    </row>
    <row r="133" spans="1:16" x14ac:dyDescent="0.3">
      <c r="A133" s="11">
        <f t="shared" si="2"/>
        <v>132</v>
      </c>
      <c r="B133" s="29" t="s">
        <v>586</v>
      </c>
      <c r="C133" s="31">
        <v>1.2587962962962963E-3</v>
      </c>
      <c r="D133" s="3">
        <f>C133-$C$2</f>
        <v>2.145254629629628E-4</v>
      </c>
      <c r="E133" s="3">
        <f>C133-$C132</f>
        <v>2.4884259259257482E-6</v>
      </c>
      <c r="F133" s="4">
        <v>369</v>
      </c>
      <c r="G133" s="33">
        <f>Tableau2[[#This Row],[PP ajustés]]-Tableau2[[#This Row],[PP]]</f>
        <v>17.454150606840813</v>
      </c>
      <c r="H133" s="18">
        <f>(SUMPRODUCT((Tableau2[Chrono]&gt;=(C133-$S$7))*(Tableau2[Chrono]&lt;=(C133+$S$7))*(Tableau2[PP]))/SUMPRODUCT(--(Tableau2[Chrono]&gt;=(C133-$S$7))*(Tableau2[Chrono]&lt;=(C133+$S$7))))*((SUMPRODUCT((Tableau2[Chrono]&gt;=(C133-$S$7))*(Tableau2[Chrono]&lt;=(C133+$S$7))*(Tableau2[Chrono]))/SUMPRODUCT(--(Tableau2[Chrono]&gt;=(C133-$S$7))*(Tableau2[Chrono]&lt;=(C133+$S$7))))/C133)</f>
        <v>386.45415060684081</v>
      </c>
      <c r="I133" s="4" t="s">
        <v>108</v>
      </c>
      <c r="J133" s="4">
        <v>1999</v>
      </c>
      <c r="K133" s="4" t="s">
        <v>18</v>
      </c>
      <c r="L133" s="4" t="s">
        <v>105</v>
      </c>
      <c r="M133" s="4">
        <v>5</v>
      </c>
      <c r="N133" s="5" t="s">
        <v>23</v>
      </c>
      <c r="O133" s="4" t="s">
        <v>162</v>
      </c>
      <c r="P133" t="s">
        <v>587</v>
      </c>
    </row>
    <row r="134" spans="1:16" x14ac:dyDescent="0.3">
      <c r="A134" s="11">
        <f t="shared" si="2"/>
        <v>133</v>
      </c>
      <c r="B134" s="29" t="s">
        <v>127</v>
      </c>
      <c r="C134" s="31">
        <v>1.2615162037037037E-3</v>
      </c>
      <c r="D134" s="3">
        <f>C134-$C$2</f>
        <v>2.1724537037037025E-4</v>
      </c>
      <c r="E134" s="3">
        <f>C134-$C133</f>
        <v>2.7199074074074452E-6</v>
      </c>
      <c r="F134" s="4">
        <v>396</v>
      </c>
      <c r="G134" s="33">
        <f>Tableau2[[#This Row],[PP ajustés]]-Tableau2[[#This Row],[PP]]</f>
        <v>-15.778158904097097</v>
      </c>
      <c r="H134" s="18">
        <f>(SUMPRODUCT((Tableau2[Chrono]&gt;=(C134-$S$7))*(Tableau2[Chrono]&lt;=(C134+$S$7))*(Tableau2[PP]))/SUMPRODUCT(--(Tableau2[Chrono]&gt;=(C134-$S$7))*(Tableau2[Chrono]&lt;=(C134+$S$7))))*((SUMPRODUCT((Tableau2[Chrono]&gt;=(C134-$S$7))*(Tableau2[Chrono]&lt;=(C134+$S$7))*(Tableau2[Chrono]))/SUMPRODUCT(--(Tableau2[Chrono]&gt;=(C134-$S$7))*(Tableau2[Chrono]&lt;=(C134+$S$7))))/C134)</f>
        <v>380.2218410959029</v>
      </c>
      <c r="I134" s="4" t="s">
        <v>32</v>
      </c>
      <c r="J134" s="4">
        <v>2001</v>
      </c>
      <c r="K134" s="4" t="s">
        <v>18</v>
      </c>
      <c r="L134" s="4" t="s">
        <v>19</v>
      </c>
      <c r="M134" s="4">
        <v>6</v>
      </c>
      <c r="N134" s="5" t="s">
        <v>36</v>
      </c>
      <c r="O134" s="4" t="s">
        <v>184</v>
      </c>
      <c r="P134" t="s">
        <v>251</v>
      </c>
    </row>
    <row r="135" spans="1:16" x14ac:dyDescent="0.3">
      <c r="A135" s="11">
        <f t="shared" si="2"/>
        <v>134</v>
      </c>
      <c r="B135" s="29" t="s">
        <v>128</v>
      </c>
      <c r="C135" s="31">
        <v>1.2629629629629629E-3</v>
      </c>
      <c r="D135" s="3">
        <f>C135-$C$2</f>
        <v>2.1869212962962944E-4</v>
      </c>
      <c r="E135" s="3">
        <f>C135-$C134</f>
        <v>1.4467592592591963E-6</v>
      </c>
      <c r="F135" s="4">
        <v>387</v>
      </c>
      <c r="G135" s="33">
        <f>Tableau2[[#This Row],[PP ajustés]]-Tableau2[[#This Row],[PP]]</f>
        <v>-6.1807108382208753</v>
      </c>
      <c r="H135" s="18">
        <f>(SUMPRODUCT((Tableau2[Chrono]&gt;=(C135-$S$7))*(Tableau2[Chrono]&lt;=(C135+$S$7))*(Tableau2[PP]))/SUMPRODUCT(--(Tableau2[Chrono]&gt;=(C135-$S$7))*(Tableau2[Chrono]&lt;=(C135+$S$7))))*((SUMPRODUCT((Tableau2[Chrono]&gt;=(C135-$S$7))*(Tableau2[Chrono]&lt;=(C135+$S$7))*(Tableau2[Chrono]))/SUMPRODUCT(--(Tableau2[Chrono]&gt;=(C135-$S$7))*(Tableau2[Chrono]&lt;=(C135+$S$7))))/C135)</f>
        <v>380.81928916177912</v>
      </c>
      <c r="I135" s="4" t="s">
        <v>32</v>
      </c>
      <c r="J135" s="4">
        <v>1998</v>
      </c>
      <c r="K135" s="4" t="s">
        <v>18</v>
      </c>
      <c r="L135" s="4" t="s">
        <v>35</v>
      </c>
      <c r="M135" s="4">
        <v>6</v>
      </c>
      <c r="N135" s="5" t="s">
        <v>36</v>
      </c>
      <c r="O135" s="4" t="s">
        <v>184</v>
      </c>
      <c r="P135" t="s">
        <v>252</v>
      </c>
    </row>
    <row r="136" spans="1:16" x14ac:dyDescent="0.3">
      <c r="A136" s="11">
        <f t="shared" si="2"/>
        <v>135</v>
      </c>
      <c r="B136" s="29" t="s">
        <v>129</v>
      </c>
      <c r="C136" s="31">
        <v>1.263148148148148E-3</v>
      </c>
      <c r="D136" s="3">
        <f>C136-$C$2</f>
        <v>2.1887731481481454E-4</v>
      </c>
      <c r="E136" s="3">
        <f>C136-$C135</f>
        <v>1.8518518518509733E-7</v>
      </c>
      <c r="F136" s="4">
        <v>371</v>
      </c>
      <c r="G136" s="33">
        <f>Tableau2[[#This Row],[PP ajustés]]-Tableau2[[#This Row],[PP]]</f>
        <v>9.7634587426086341</v>
      </c>
      <c r="H136" s="18">
        <f>(SUMPRODUCT((Tableau2[Chrono]&gt;=(C136-$S$7))*(Tableau2[Chrono]&lt;=(C136+$S$7))*(Tableau2[PP]))/SUMPRODUCT(--(Tableau2[Chrono]&gt;=(C136-$S$7))*(Tableau2[Chrono]&lt;=(C136+$S$7))))*((SUMPRODUCT((Tableau2[Chrono]&gt;=(C136-$S$7))*(Tableau2[Chrono]&lt;=(C136+$S$7))*(Tableau2[Chrono]))/SUMPRODUCT(--(Tableau2[Chrono]&gt;=(C136-$S$7))*(Tableau2[Chrono]&lt;=(C136+$S$7))))/C136)</f>
        <v>380.76345874260863</v>
      </c>
      <c r="I136" s="4" t="s">
        <v>32</v>
      </c>
      <c r="J136" s="4">
        <v>2009</v>
      </c>
      <c r="K136" s="4" t="s">
        <v>18</v>
      </c>
      <c r="L136" s="4" t="s">
        <v>105</v>
      </c>
      <c r="M136" s="4">
        <v>5</v>
      </c>
      <c r="N136" s="5" t="s">
        <v>130</v>
      </c>
      <c r="O136" s="4" t="s">
        <v>162</v>
      </c>
      <c r="P136" t="s">
        <v>253</v>
      </c>
    </row>
    <row r="137" spans="1:16" x14ac:dyDescent="0.3">
      <c r="A137" s="11">
        <f t="shared" si="2"/>
        <v>136</v>
      </c>
      <c r="B137" t="s">
        <v>577</v>
      </c>
      <c r="C137" s="3">
        <v>1.2647800925925927E-3</v>
      </c>
      <c r="D137" s="3">
        <f>C137-$C$2</f>
        <v>2.2050925925925927E-4</v>
      </c>
      <c r="E137" s="3">
        <f>C137-$C136</f>
        <v>1.6319444444447273E-6</v>
      </c>
      <c r="F137" s="4">
        <v>357</v>
      </c>
      <c r="G137" s="33">
        <f>Tableau2[[#This Row],[PP ajustés]]-Tableau2[[#This Row],[PP]]</f>
        <v>21.591589853715277</v>
      </c>
      <c r="H137" s="18">
        <f>(SUMPRODUCT((Tableau2[Chrono]&gt;=(C137-$S$7))*(Tableau2[Chrono]&lt;=(C137+$S$7))*(Tableau2[PP]))/SUMPRODUCT(--(Tableau2[Chrono]&gt;=(C137-$S$7))*(Tableau2[Chrono]&lt;=(C137+$S$7))))*((SUMPRODUCT((Tableau2[Chrono]&gt;=(C137-$S$7))*(Tableau2[Chrono]&lt;=(C137+$S$7))*(Tableau2[Chrono]))/SUMPRODUCT(--(Tableau2[Chrono]&gt;=(C137-$S$7))*(Tableau2[Chrono]&lt;=(C137+$S$7))))/C137)</f>
        <v>378.59158985371528</v>
      </c>
      <c r="I137" s="4" t="s">
        <v>108</v>
      </c>
      <c r="J137" s="4">
        <v>2003</v>
      </c>
      <c r="K137" s="4" t="s">
        <v>85</v>
      </c>
      <c r="L137" s="4" t="s">
        <v>105</v>
      </c>
      <c r="M137" s="4">
        <v>5</v>
      </c>
      <c r="N137" s="5" t="s">
        <v>141</v>
      </c>
      <c r="O137" s="4" t="s">
        <v>162</v>
      </c>
      <c r="P137" t="s">
        <v>578</v>
      </c>
    </row>
    <row r="138" spans="1:16" x14ac:dyDescent="0.3">
      <c r="A138" s="11">
        <f t="shared" si="2"/>
        <v>137</v>
      </c>
      <c r="B138" s="29" t="s">
        <v>131</v>
      </c>
      <c r="C138" s="6">
        <v>1.2689583333333333E-3</v>
      </c>
      <c r="D138" s="3">
        <f>C138-$C$2</f>
        <v>2.2468749999999984E-4</v>
      </c>
      <c r="E138" s="3">
        <f>C138-$C137</f>
        <v>4.1782407407405745E-6</v>
      </c>
      <c r="F138" s="4">
        <v>376</v>
      </c>
      <c r="G138" s="33">
        <f>Tableau2[[#This Row],[PP ajustés]]-Tableau2[[#This Row],[PP]]</f>
        <v>-2.089762017959174</v>
      </c>
      <c r="H138" s="18">
        <f>(SUMPRODUCT((Tableau2[Chrono]&gt;=(C138-$S$7))*(Tableau2[Chrono]&lt;=(C138+$S$7))*(Tableau2[PP]))/SUMPRODUCT(--(Tableau2[Chrono]&gt;=(C138-$S$7))*(Tableau2[Chrono]&lt;=(C138+$S$7))))*((SUMPRODUCT((Tableau2[Chrono]&gt;=(C138-$S$7))*(Tableau2[Chrono]&lt;=(C138+$S$7))*(Tableau2[Chrono]))/SUMPRODUCT(--(Tableau2[Chrono]&gt;=(C138-$S$7))*(Tableau2[Chrono]&lt;=(C138+$S$7))))/C138)</f>
        <v>373.91023798204083</v>
      </c>
      <c r="I138" s="4" t="s">
        <v>32</v>
      </c>
      <c r="J138" s="4">
        <v>2009</v>
      </c>
      <c r="K138" s="4" t="s">
        <v>18</v>
      </c>
      <c r="L138" s="4" t="s">
        <v>105</v>
      </c>
      <c r="M138" s="4">
        <v>6</v>
      </c>
      <c r="N138" s="5" t="s">
        <v>38</v>
      </c>
      <c r="O138" s="4" t="s">
        <v>166</v>
      </c>
      <c r="P138" t="s">
        <v>254</v>
      </c>
    </row>
    <row r="139" spans="1:16" x14ac:dyDescent="0.3">
      <c r="A139" s="11">
        <f t="shared" si="2"/>
        <v>138</v>
      </c>
      <c r="B139" s="29" t="s">
        <v>451</v>
      </c>
      <c r="C139" s="31">
        <v>1.2716087962962961E-3</v>
      </c>
      <c r="D139" s="3">
        <f>C139-$C$2</f>
        <v>2.2733796296296261E-4</v>
      </c>
      <c r="E139" s="3">
        <f>C139-$C138</f>
        <v>2.6504629629627626E-6</v>
      </c>
      <c r="F139" s="4">
        <v>365</v>
      </c>
      <c r="G139" s="33">
        <f>Tableau2[[#This Row],[PP ajustés]]-Tableau2[[#This Row],[PP]]</f>
        <v>7.243447380317491</v>
      </c>
      <c r="H139" s="18">
        <f>(SUMPRODUCT((Tableau2[Chrono]&gt;=(C139-$S$7))*(Tableau2[Chrono]&lt;=(C139+$S$7))*(Tableau2[PP]))/SUMPRODUCT(--(Tableau2[Chrono]&gt;=(C139-$S$7))*(Tableau2[Chrono]&lt;=(C139+$S$7))))*((SUMPRODUCT((Tableau2[Chrono]&gt;=(C139-$S$7))*(Tableau2[Chrono]&lt;=(C139+$S$7))*(Tableau2[Chrono]))/SUMPRODUCT(--(Tableau2[Chrono]&gt;=(C139-$S$7))*(Tableau2[Chrono]&lt;=(C139+$S$7))))/C139)</f>
        <v>372.24344738031749</v>
      </c>
      <c r="I139" s="4" t="s">
        <v>108</v>
      </c>
      <c r="J139" s="4">
        <v>2000</v>
      </c>
      <c r="K139" s="4" t="s">
        <v>85</v>
      </c>
      <c r="L139" s="4" t="s">
        <v>14</v>
      </c>
      <c r="M139" s="4">
        <v>5</v>
      </c>
      <c r="N139" s="5" t="s">
        <v>38</v>
      </c>
      <c r="O139" s="38" t="s">
        <v>162</v>
      </c>
      <c r="P139" t="s">
        <v>463</v>
      </c>
    </row>
    <row r="140" spans="1:16" x14ac:dyDescent="0.3">
      <c r="A140" s="11">
        <f t="shared" si="2"/>
        <v>139</v>
      </c>
      <c r="B140" s="29" t="s">
        <v>132</v>
      </c>
      <c r="C140" s="31">
        <v>1.2723263888888888E-3</v>
      </c>
      <c r="D140" s="3">
        <f>C140-$C$2</f>
        <v>2.2805555555555535E-4</v>
      </c>
      <c r="E140" s="3">
        <f>C140-$C139</f>
        <v>7.1759259259274004E-7</v>
      </c>
      <c r="F140" s="4">
        <v>366</v>
      </c>
      <c r="G140" s="33">
        <f>Tableau2[[#This Row],[PP ajustés]]-Tableau2[[#This Row],[PP]]</f>
        <v>5.6737642470767469</v>
      </c>
      <c r="H140" s="18">
        <f>(SUMPRODUCT((Tableau2[Chrono]&gt;=(C140-$S$7))*(Tableau2[Chrono]&lt;=(C140+$S$7))*(Tableau2[PP]))/SUMPRODUCT(--(Tableau2[Chrono]&gt;=(C140-$S$7))*(Tableau2[Chrono]&lt;=(C140+$S$7))))*((SUMPRODUCT((Tableau2[Chrono]&gt;=(C140-$S$7))*(Tableau2[Chrono]&lt;=(C140+$S$7))*(Tableau2[Chrono]))/SUMPRODUCT(--(Tableau2[Chrono]&gt;=(C140-$S$7))*(Tableau2[Chrono]&lt;=(C140+$S$7))))/C140)</f>
        <v>371.67376424707675</v>
      </c>
      <c r="I140" s="4" t="s">
        <v>32</v>
      </c>
      <c r="J140" s="4">
        <v>2002</v>
      </c>
      <c r="K140" s="4" t="s">
        <v>18</v>
      </c>
      <c r="L140" s="4" t="s">
        <v>105</v>
      </c>
      <c r="M140" s="4">
        <v>5</v>
      </c>
      <c r="N140" s="5" t="s">
        <v>133</v>
      </c>
      <c r="O140" s="4" t="s">
        <v>166</v>
      </c>
      <c r="P140" t="s">
        <v>255</v>
      </c>
    </row>
    <row r="141" spans="1:16" x14ac:dyDescent="0.3">
      <c r="A141" s="11">
        <f t="shared" si="2"/>
        <v>140</v>
      </c>
      <c r="B141" s="29" t="s">
        <v>593</v>
      </c>
      <c r="C141" s="31">
        <v>1.2735300925925926E-3</v>
      </c>
      <c r="D141" s="3">
        <f>C141-$C$2</f>
        <v>2.2925925925925913E-4</v>
      </c>
      <c r="E141" s="3">
        <f>C141-$C140</f>
        <v>1.2037037037037832E-6</v>
      </c>
      <c r="F141" s="4">
        <v>389</v>
      </c>
      <c r="G141" s="33">
        <f>Tableau2[[#This Row],[PP ajustés]]-Tableau2[[#This Row],[PP]]</f>
        <v>-18.855355851157128</v>
      </c>
      <c r="H141" s="18">
        <f>(SUMPRODUCT((Tableau2[Chrono]&gt;=(C141-$S$7))*(Tableau2[Chrono]&lt;=(C141+$S$7))*(Tableau2[PP]))/SUMPRODUCT(--(Tableau2[Chrono]&gt;=(C141-$S$7))*(Tableau2[Chrono]&lt;=(C141+$S$7))))*((SUMPRODUCT((Tableau2[Chrono]&gt;=(C141-$S$7))*(Tableau2[Chrono]&lt;=(C141+$S$7))*(Tableau2[Chrono]))/SUMPRODUCT(--(Tableau2[Chrono]&gt;=(C141-$S$7))*(Tableau2[Chrono]&lt;=(C141+$S$7))))/C141)</f>
        <v>370.14464414884287</v>
      </c>
      <c r="I141" s="4" t="s">
        <v>108</v>
      </c>
      <c r="J141" s="4">
        <v>1998</v>
      </c>
      <c r="K141" s="4" t="s">
        <v>18</v>
      </c>
      <c r="L141" s="4" t="s">
        <v>67</v>
      </c>
      <c r="M141" s="4">
        <v>5</v>
      </c>
      <c r="N141" s="5" t="s">
        <v>38</v>
      </c>
      <c r="O141" s="4" t="s">
        <v>174</v>
      </c>
      <c r="P141" t="s">
        <v>595</v>
      </c>
    </row>
    <row r="142" spans="1:16" x14ac:dyDescent="0.3">
      <c r="A142" s="11">
        <f t="shared" si="2"/>
        <v>141</v>
      </c>
      <c r="B142" s="29" t="s">
        <v>584</v>
      </c>
      <c r="C142" s="31">
        <v>1.2748032407407406E-3</v>
      </c>
      <c r="D142" s="3">
        <f>C142-$C$2</f>
        <v>2.3053240740740716E-4</v>
      </c>
      <c r="E142" s="3">
        <f>C142-$C141</f>
        <v>1.273148148148032E-6</v>
      </c>
      <c r="F142" s="4">
        <v>361</v>
      </c>
      <c r="G142" s="33">
        <f>Tableau2[[#This Row],[PP ajustés]]-Tableau2[[#This Row],[PP]]</f>
        <v>7.5320655968882306</v>
      </c>
      <c r="H142" s="18">
        <f>(SUMPRODUCT((Tableau2[Chrono]&gt;=(C142-$S$7))*(Tableau2[Chrono]&lt;=(C142+$S$7))*(Tableau2[PP]))/SUMPRODUCT(--(Tableau2[Chrono]&gt;=(C142-$S$7))*(Tableau2[Chrono]&lt;=(C142+$S$7))))*((SUMPRODUCT((Tableau2[Chrono]&gt;=(C142-$S$7))*(Tableau2[Chrono]&lt;=(C142+$S$7))*(Tableau2[Chrono]))/SUMPRODUCT(--(Tableau2[Chrono]&gt;=(C142-$S$7))*(Tableau2[Chrono]&lt;=(C142+$S$7))))/C142)</f>
        <v>368.53206559688823</v>
      </c>
      <c r="I142" s="4" t="s">
        <v>108</v>
      </c>
      <c r="J142" s="4">
        <v>2001</v>
      </c>
      <c r="K142" s="4" t="s">
        <v>18</v>
      </c>
      <c r="L142" s="4" t="s">
        <v>580</v>
      </c>
      <c r="M142" s="4">
        <v>5</v>
      </c>
      <c r="N142" s="5" t="s">
        <v>141</v>
      </c>
      <c r="O142" s="4" t="s">
        <v>162</v>
      </c>
      <c r="P142" t="s">
        <v>585</v>
      </c>
    </row>
    <row r="143" spans="1:16" x14ac:dyDescent="0.3">
      <c r="A143" s="11">
        <f t="shared" si="2"/>
        <v>142</v>
      </c>
      <c r="B143" s="29" t="s">
        <v>134</v>
      </c>
      <c r="C143" s="31">
        <v>1.2756712962962962E-3</v>
      </c>
      <c r="D143" s="3">
        <f>C143-$C$2</f>
        <v>2.3140046296296277E-4</v>
      </c>
      <c r="E143" s="3">
        <f>C143-$C142</f>
        <v>8.6805555555560451E-7</v>
      </c>
      <c r="F143" s="4">
        <v>347</v>
      </c>
      <c r="G143" s="33">
        <f>Tableau2[[#This Row],[PP ajustés]]-Tableau2[[#This Row],[PP]]</f>
        <v>21.281290724183577</v>
      </c>
      <c r="H143" s="18">
        <f>(SUMPRODUCT((Tableau2[Chrono]&gt;=(C143-$S$7))*(Tableau2[Chrono]&lt;=(C143+$S$7))*(Tableau2[PP]))/SUMPRODUCT(--(Tableau2[Chrono]&gt;=(C143-$S$7))*(Tableau2[Chrono]&lt;=(C143+$S$7))))*((SUMPRODUCT((Tableau2[Chrono]&gt;=(C143-$S$7))*(Tableau2[Chrono]&lt;=(C143+$S$7))*(Tableau2[Chrono]))/SUMPRODUCT(--(Tableau2[Chrono]&gt;=(C143-$S$7))*(Tableau2[Chrono]&lt;=(C143+$S$7))))/C143)</f>
        <v>368.28129072418358</v>
      </c>
      <c r="I143" s="4" t="s">
        <v>22</v>
      </c>
      <c r="J143" s="4">
        <v>2001</v>
      </c>
      <c r="K143" s="4" t="s">
        <v>18</v>
      </c>
      <c r="L143" s="4" t="s">
        <v>105</v>
      </c>
      <c r="M143" s="4">
        <v>6</v>
      </c>
      <c r="N143" s="5" t="s">
        <v>38</v>
      </c>
      <c r="O143" s="4" t="s">
        <v>162</v>
      </c>
      <c r="P143" t="s">
        <v>256</v>
      </c>
    </row>
    <row r="144" spans="1:16" x14ac:dyDescent="0.3">
      <c r="A144" s="11">
        <f t="shared" si="2"/>
        <v>143</v>
      </c>
      <c r="B144" s="29" t="s">
        <v>537</v>
      </c>
      <c r="C144" s="31">
        <v>1.2758912037037038E-3</v>
      </c>
      <c r="D144" s="3">
        <f>C144-$C$2</f>
        <v>2.3162037037037031E-4</v>
      </c>
      <c r="E144" s="3">
        <f>C144-$C143</f>
        <v>2.1990740740754702E-7</v>
      </c>
      <c r="F144" s="4">
        <v>398</v>
      </c>
      <c r="G144" s="33">
        <f>Tableau2[[#This Row],[PP ajustés]]-Tableau2[[#This Row],[PP]]</f>
        <v>-29.782184737991258</v>
      </c>
      <c r="H144" s="18">
        <f>(SUMPRODUCT((Tableau2[Chrono]&gt;=(C144-$S$7))*(Tableau2[Chrono]&lt;=(C144+$S$7))*(Tableau2[PP]))/SUMPRODUCT(--(Tableau2[Chrono]&gt;=(C144-$S$7))*(Tableau2[Chrono]&lt;=(C144+$S$7))))*((SUMPRODUCT((Tableau2[Chrono]&gt;=(C144-$S$7))*(Tableau2[Chrono]&lt;=(C144+$S$7))*(Tableau2[Chrono]))/SUMPRODUCT(--(Tableau2[Chrono]&gt;=(C144-$S$7))*(Tableau2[Chrono]&lt;=(C144+$S$7))))/C144)</f>
        <v>368.21781526200874</v>
      </c>
      <c r="I144" s="4" t="s">
        <v>25</v>
      </c>
      <c r="J144" s="4">
        <v>1962</v>
      </c>
      <c r="K144" s="4" t="s">
        <v>13</v>
      </c>
      <c r="L144" s="4" t="s">
        <v>19</v>
      </c>
      <c r="M144" s="4">
        <v>4</v>
      </c>
      <c r="N144" s="5" t="s">
        <v>540</v>
      </c>
      <c r="O144" s="4" t="s">
        <v>162</v>
      </c>
      <c r="P144" t="s">
        <v>538</v>
      </c>
    </row>
    <row r="145" spans="1:16" x14ac:dyDescent="0.3">
      <c r="A145" s="11">
        <f t="shared" si="2"/>
        <v>144</v>
      </c>
      <c r="B145" s="29" t="s">
        <v>135</v>
      </c>
      <c r="C145" s="31">
        <v>1.2780324074074074E-3</v>
      </c>
      <c r="D145" s="3">
        <f>C145-$C$2</f>
        <v>2.3376157407407395E-4</v>
      </c>
      <c r="E145" s="3">
        <f>C145-$C144</f>
        <v>2.1412037037036365E-6</v>
      </c>
      <c r="F145" s="4">
        <v>359</v>
      </c>
      <c r="G145" s="33">
        <f>Tableau2[[#This Row],[PP ajustés]]-Tableau2[[#This Row],[PP]]</f>
        <v>9.5016904608003188</v>
      </c>
      <c r="H145" s="18">
        <f>(SUMPRODUCT((Tableau2[Chrono]&gt;=(C145-$S$7))*(Tableau2[Chrono]&lt;=(C145+$S$7))*(Tableau2[PP]))/SUMPRODUCT(--(Tableau2[Chrono]&gt;=(C145-$S$7))*(Tableau2[Chrono]&lt;=(C145+$S$7))))*((SUMPRODUCT((Tableau2[Chrono]&gt;=(C145-$S$7))*(Tableau2[Chrono]&lt;=(C145+$S$7))*(Tableau2[Chrono]))/SUMPRODUCT(--(Tableau2[Chrono]&gt;=(C145-$S$7))*(Tableau2[Chrono]&lt;=(C145+$S$7))))/C145)</f>
        <v>368.50169046080032</v>
      </c>
      <c r="I145" s="4" t="s">
        <v>108</v>
      </c>
      <c r="J145" s="4">
        <v>1973</v>
      </c>
      <c r="K145" s="4" t="s">
        <v>13</v>
      </c>
      <c r="L145" s="4" t="s">
        <v>93</v>
      </c>
      <c r="M145" s="4">
        <v>5</v>
      </c>
      <c r="N145" s="5" t="s">
        <v>36</v>
      </c>
      <c r="O145" s="4" t="s">
        <v>195</v>
      </c>
      <c r="P145" t="s">
        <v>257</v>
      </c>
    </row>
    <row r="146" spans="1:16" x14ac:dyDescent="0.3">
      <c r="A146" s="11">
        <f t="shared" si="2"/>
        <v>145</v>
      </c>
      <c r="B146" s="29" t="s">
        <v>539</v>
      </c>
      <c r="C146" s="31">
        <v>1.278414351851852E-3</v>
      </c>
      <c r="D146" s="3">
        <f>C146-$C$2</f>
        <v>2.3414351851851851E-4</v>
      </c>
      <c r="E146" s="3">
        <f>C146-$C145</f>
        <v>3.819444444445614E-7</v>
      </c>
      <c r="F146" s="4">
        <v>375</v>
      </c>
      <c r="G146" s="33">
        <f>Tableau2[[#This Row],[PP ajustés]]-Tableau2[[#This Row],[PP]]</f>
        <v>-6.608404652913066</v>
      </c>
      <c r="H146" s="18">
        <f>(SUMPRODUCT((Tableau2[Chrono]&gt;=(C146-$S$7))*(Tableau2[Chrono]&lt;=(C146+$S$7))*(Tableau2[PP]))/SUMPRODUCT(--(Tableau2[Chrono]&gt;=(C146-$S$7))*(Tableau2[Chrono]&lt;=(C146+$S$7))))*((SUMPRODUCT((Tableau2[Chrono]&gt;=(C146-$S$7))*(Tableau2[Chrono]&lt;=(C146+$S$7))*(Tableau2[Chrono]))/SUMPRODUCT(--(Tableau2[Chrono]&gt;=(C146-$S$7))*(Tableau2[Chrono]&lt;=(C146+$S$7))))/C146)</f>
        <v>368.39159534708693</v>
      </c>
      <c r="I146" s="4" t="s">
        <v>25</v>
      </c>
      <c r="J146" s="4">
        <v>1968</v>
      </c>
      <c r="K146" s="4" t="s">
        <v>13</v>
      </c>
      <c r="L146" s="4" t="s">
        <v>67</v>
      </c>
      <c r="M146" s="4">
        <v>4</v>
      </c>
      <c r="N146" s="5" t="s">
        <v>133</v>
      </c>
      <c r="O146" s="4" t="s">
        <v>162</v>
      </c>
      <c r="P146" t="s">
        <v>541</v>
      </c>
    </row>
    <row r="147" spans="1:16" x14ac:dyDescent="0.3">
      <c r="A147" s="11">
        <f t="shared" si="2"/>
        <v>146</v>
      </c>
      <c r="B147" s="29" t="s">
        <v>136</v>
      </c>
      <c r="C147" s="31">
        <v>1.2788194444444444E-3</v>
      </c>
      <c r="D147" s="3">
        <f>C147-$C$2</f>
        <v>2.3454861111111094E-4</v>
      </c>
      <c r="E147" s="3">
        <f>C147-$C146</f>
        <v>4.0509259259242751E-7</v>
      </c>
      <c r="F147" s="4">
        <v>379</v>
      </c>
      <c r="G147" s="33">
        <f>Tableau2[[#This Row],[PP ajustés]]-Tableau2[[#This Row],[PP]]</f>
        <v>-10.725100334306319</v>
      </c>
      <c r="H147" s="18">
        <f>(SUMPRODUCT((Tableau2[Chrono]&gt;=(C147-$S$7))*(Tableau2[Chrono]&lt;=(C147+$S$7))*(Tableau2[PP]))/SUMPRODUCT(--(Tableau2[Chrono]&gt;=(C147-$S$7))*(Tableau2[Chrono]&lt;=(C147+$S$7))))*((SUMPRODUCT((Tableau2[Chrono]&gt;=(C147-$S$7))*(Tableau2[Chrono]&lt;=(C147+$S$7))*(Tableau2[Chrono]))/SUMPRODUCT(--(Tableau2[Chrono]&gt;=(C147-$S$7))*(Tableau2[Chrono]&lt;=(C147+$S$7))))/C147)</f>
        <v>368.27489966569368</v>
      </c>
      <c r="I147" s="4" t="s">
        <v>32</v>
      </c>
      <c r="J147" s="4">
        <v>1965</v>
      </c>
      <c r="K147" s="4" t="s">
        <v>13</v>
      </c>
      <c r="L147" s="4" t="s">
        <v>67</v>
      </c>
      <c r="M147" s="4">
        <v>5</v>
      </c>
      <c r="N147" s="5" t="s">
        <v>38</v>
      </c>
      <c r="O147" s="4" t="s">
        <v>162</v>
      </c>
      <c r="P147" t="s">
        <v>258</v>
      </c>
    </row>
    <row r="148" spans="1:16" x14ac:dyDescent="0.3">
      <c r="A148" s="11">
        <f t="shared" si="2"/>
        <v>147</v>
      </c>
      <c r="B148" s="29" t="s">
        <v>137</v>
      </c>
      <c r="C148" s="31">
        <v>1.279988425925926E-3</v>
      </c>
      <c r="D148" s="3">
        <f>C148-$C$2</f>
        <v>2.3571759259259249E-4</v>
      </c>
      <c r="E148" s="3">
        <f>C148-$C147</f>
        <v>1.1689814814815503E-6</v>
      </c>
      <c r="F148" s="4">
        <v>377</v>
      </c>
      <c r="G148" s="33">
        <f>Tableau2[[#This Row],[PP ajustés]]-Tableau2[[#This Row],[PP]]</f>
        <v>-8.4504435261459321</v>
      </c>
      <c r="H148" s="18">
        <f>(SUMPRODUCT((Tableau2[Chrono]&gt;=(C148-$S$7))*(Tableau2[Chrono]&lt;=(C148+$S$7))*(Tableau2[PP]))/SUMPRODUCT(--(Tableau2[Chrono]&gt;=(C148-$S$7))*(Tableau2[Chrono]&lt;=(C148+$S$7))))*((SUMPRODUCT((Tableau2[Chrono]&gt;=(C148-$S$7))*(Tableau2[Chrono]&lt;=(C148+$S$7))*(Tableau2[Chrono]))/SUMPRODUCT(--(Tableau2[Chrono]&gt;=(C148-$S$7))*(Tableau2[Chrono]&lt;=(C148+$S$7))))/C148)</f>
        <v>368.54955647385407</v>
      </c>
      <c r="I148" s="4" t="s">
        <v>32</v>
      </c>
      <c r="J148" s="4">
        <v>1998</v>
      </c>
      <c r="K148" s="4" t="s">
        <v>18</v>
      </c>
      <c r="L148" s="4" t="s">
        <v>35</v>
      </c>
      <c r="M148" s="4">
        <v>4</v>
      </c>
      <c r="N148" s="5" t="s">
        <v>58</v>
      </c>
      <c r="O148" s="4" t="s">
        <v>174</v>
      </c>
      <c r="P148" t="s">
        <v>259</v>
      </c>
    </row>
    <row r="149" spans="1:16" x14ac:dyDescent="0.3">
      <c r="A149" s="11">
        <f t="shared" si="2"/>
        <v>148</v>
      </c>
      <c r="B149" t="s">
        <v>575</v>
      </c>
      <c r="C149" s="3">
        <v>1.2809490740740741E-3</v>
      </c>
      <c r="D149" s="3">
        <f>C149-$C$2</f>
        <v>2.3667824074074064E-4</v>
      </c>
      <c r="E149" s="3">
        <f>C149-$C148</f>
        <v>9.6064814814815318E-7</v>
      </c>
      <c r="F149" s="4">
        <v>348</v>
      </c>
      <c r="G149" s="33">
        <f>Tableau2[[#This Row],[PP ajustés]]-Tableau2[[#This Row],[PP]]</f>
        <v>19.658103449558723</v>
      </c>
      <c r="H149" s="18">
        <f>(SUMPRODUCT((Tableau2[Chrono]&gt;=(C149-$S$7))*(Tableau2[Chrono]&lt;=(C149+$S$7))*(Tableau2[PP]))/SUMPRODUCT(--(Tableau2[Chrono]&gt;=(C149-$S$7))*(Tableau2[Chrono]&lt;=(C149+$S$7))))*((SUMPRODUCT((Tableau2[Chrono]&gt;=(C149-$S$7))*(Tableau2[Chrono]&lt;=(C149+$S$7))*(Tableau2[Chrono]))/SUMPRODUCT(--(Tableau2[Chrono]&gt;=(C149-$S$7))*(Tableau2[Chrono]&lt;=(C149+$S$7))))/C149)</f>
        <v>367.65810344955872</v>
      </c>
      <c r="I149" s="4" t="s">
        <v>108</v>
      </c>
      <c r="J149" s="4">
        <v>2003</v>
      </c>
      <c r="K149" s="4" t="s">
        <v>13</v>
      </c>
      <c r="L149" s="4" t="s">
        <v>105</v>
      </c>
      <c r="M149" s="4">
        <v>5</v>
      </c>
      <c r="N149" s="5" t="s">
        <v>141</v>
      </c>
      <c r="O149" s="4" t="s">
        <v>162</v>
      </c>
      <c r="P149" t="s">
        <v>576</v>
      </c>
    </row>
    <row r="150" spans="1:16" x14ac:dyDescent="0.3">
      <c r="A150" s="11">
        <f t="shared" si="2"/>
        <v>149</v>
      </c>
      <c r="B150" s="29" t="s">
        <v>582</v>
      </c>
      <c r="C150" s="31">
        <v>1.2813425925925926E-3</v>
      </c>
      <c r="D150" s="3">
        <f>C150-$C$2</f>
        <v>2.3707175925925914E-4</v>
      </c>
      <c r="E150" s="3">
        <f>C150-$C149</f>
        <v>3.9351851851849445E-7</v>
      </c>
      <c r="F150" s="4">
        <v>355</v>
      </c>
      <c r="G150" s="33">
        <f>Tableau2[[#This Row],[PP ajustés]]-Tableau2[[#This Row],[PP]]</f>
        <v>12.545190421437155</v>
      </c>
      <c r="H150" s="18">
        <f>(SUMPRODUCT((Tableau2[Chrono]&gt;=(C150-$S$7))*(Tableau2[Chrono]&lt;=(C150+$S$7))*(Tableau2[PP]))/SUMPRODUCT(--(Tableau2[Chrono]&gt;=(C150-$S$7))*(Tableau2[Chrono]&lt;=(C150+$S$7))))*((SUMPRODUCT((Tableau2[Chrono]&gt;=(C150-$S$7))*(Tableau2[Chrono]&lt;=(C150+$S$7))*(Tableau2[Chrono]))/SUMPRODUCT(--(Tableau2[Chrono]&gt;=(C150-$S$7))*(Tableau2[Chrono]&lt;=(C150+$S$7))))/C150)</f>
        <v>367.54519042143716</v>
      </c>
      <c r="I150" s="4" t="s">
        <v>108</v>
      </c>
      <c r="J150" s="4">
        <v>2004</v>
      </c>
      <c r="K150" s="4" t="s">
        <v>18</v>
      </c>
      <c r="L150" s="4" t="s">
        <v>105</v>
      </c>
      <c r="M150" s="4">
        <v>5</v>
      </c>
      <c r="N150" s="5" t="s">
        <v>58</v>
      </c>
      <c r="O150" s="4" t="s">
        <v>162</v>
      </c>
      <c r="P150" t="s">
        <v>583</v>
      </c>
    </row>
    <row r="151" spans="1:16" x14ac:dyDescent="0.3">
      <c r="A151" s="11">
        <f t="shared" si="2"/>
        <v>150</v>
      </c>
      <c r="B151" s="29" t="s">
        <v>138</v>
      </c>
      <c r="C151" s="31">
        <v>1.2817361111111111E-3</v>
      </c>
      <c r="D151" s="3">
        <f>C151-$C$2</f>
        <v>2.3746527777777763E-4</v>
      </c>
      <c r="E151" s="3">
        <f>C151-$C150</f>
        <v>3.9351851851849445E-7</v>
      </c>
      <c r="F151" s="4">
        <v>384</v>
      </c>
      <c r="G151" s="33">
        <f>Tableau2[[#This Row],[PP ajustés]]-Tableau2[[#This Row],[PP]]</f>
        <v>-16.5676532735867</v>
      </c>
      <c r="H151" s="18">
        <f>(SUMPRODUCT((Tableau2[Chrono]&gt;=(C151-$S$7))*(Tableau2[Chrono]&lt;=(C151+$S$7))*(Tableau2[PP]))/SUMPRODUCT(--(Tableau2[Chrono]&gt;=(C151-$S$7))*(Tableau2[Chrono]&lt;=(C151+$S$7))))*((SUMPRODUCT((Tableau2[Chrono]&gt;=(C151-$S$7))*(Tableau2[Chrono]&lt;=(C151+$S$7))*(Tableau2[Chrono]))/SUMPRODUCT(--(Tableau2[Chrono]&gt;=(C151-$S$7))*(Tableau2[Chrono]&lt;=(C151+$S$7))))/C151)</f>
        <v>367.4323467264133</v>
      </c>
      <c r="I151" s="4" t="s">
        <v>22</v>
      </c>
      <c r="J151" s="4">
        <v>2001</v>
      </c>
      <c r="K151" s="4" t="s">
        <v>18</v>
      </c>
      <c r="L151" s="4" t="s">
        <v>35</v>
      </c>
      <c r="M151" s="4">
        <v>6</v>
      </c>
      <c r="N151" s="5" t="s">
        <v>36</v>
      </c>
      <c r="O151" s="4" t="s">
        <v>174</v>
      </c>
      <c r="P151" t="s">
        <v>260</v>
      </c>
    </row>
    <row r="152" spans="1:16" x14ac:dyDescent="0.3">
      <c r="A152" s="11">
        <f t="shared" si="2"/>
        <v>151</v>
      </c>
      <c r="B152" s="29" t="s">
        <v>139</v>
      </c>
      <c r="C152" s="31">
        <v>1.2833217592592592E-3</v>
      </c>
      <c r="D152" s="3">
        <f>C152-$C$2</f>
        <v>2.3905092592592576E-4</v>
      </c>
      <c r="E152" s="3">
        <f>C152-$C151</f>
        <v>1.5856481481481277E-6</v>
      </c>
      <c r="F152" s="4">
        <v>362</v>
      </c>
      <c r="G152" s="33">
        <f>Tableau2[[#This Row],[PP ajustés]]-Tableau2[[#This Row],[PP]]</f>
        <v>5.3114778060430581</v>
      </c>
      <c r="H152" s="18">
        <f>(SUMPRODUCT((Tableau2[Chrono]&gt;=(C152-$S$7))*(Tableau2[Chrono]&lt;=(C152+$S$7))*(Tableau2[PP]))/SUMPRODUCT(--(Tableau2[Chrono]&gt;=(C152-$S$7))*(Tableau2[Chrono]&lt;=(C152+$S$7))))*((SUMPRODUCT((Tableau2[Chrono]&gt;=(C152-$S$7))*(Tableau2[Chrono]&lt;=(C152+$S$7))*(Tableau2[Chrono]))/SUMPRODUCT(--(Tableau2[Chrono]&gt;=(C152-$S$7))*(Tableau2[Chrono]&lt;=(C152+$S$7))))/C152)</f>
        <v>367.31147780604306</v>
      </c>
      <c r="I152" s="4" t="s">
        <v>22</v>
      </c>
      <c r="J152" s="4">
        <v>2001</v>
      </c>
      <c r="K152" s="4" t="s">
        <v>18</v>
      </c>
      <c r="L152" s="4" t="s">
        <v>103</v>
      </c>
      <c r="M152" s="4">
        <v>5</v>
      </c>
      <c r="N152" s="5" t="s">
        <v>58</v>
      </c>
      <c r="O152" s="4" t="s">
        <v>174</v>
      </c>
      <c r="P152" t="s">
        <v>261</v>
      </c>
    </row>
    <row r="153" spans="1:16" x14ac:dyDescent="0.3">
      <c r="A153" s="11">
        <f t="shared" si="2"/>
        <v>152</v>
      </c>
      <c r="B153" s="29" t="s">
        <v>140</v>
      </c>
      <c r="C153" s="31">
        <v>1.2862847222222223E-3</v>
      </c>
      <c r="D153" s="3">
        <f>C153-$C$2</f>
        <v>2.4201388888888883E-4</v>
      </c>
      <c r="E153" s="3">
        <f>C153-$C152</f>
        <v>2.9629629629630751E-6</v>
      </c>
      <c r="F153" s="4">
        <v>357</v>
      </c>
      <c r="G153" s="33">
        <f>Tableau2[[#This Row],[PP ajustés]]-Tableau2[[#This Row],[PP]]</f>
        <v>8.4403045386057443</v>
      </c>
      <c r="H153" s="18">
        <f>(SUMPRODUCT((Tableau2[Chrono]&gt;=(C153-$S$7))*(Tableau2[Chrono]&lt;=(C153+$S$7))*(Tableau2[PP]))/SUMPRODUCT(--(Tableau2[Chrono]&gt;=(C153-$S$7))*(Tableau2[Chrono]&lt;=(C153+$S$7))))*((SUMPRODUCT((Tableau2[Chrono]&gt;=(C153-$S$7))*(Tableau2[Chrono]&lt;=(C153+$S$7))*(Tableau2[Chrono]))/SUMPRODUCT(--(Tableau2[Chrono]&gt;=(C153-$S$7))*(Tableau2[Chrono]&lt;=(C153+$S$7))))/C153)</f>
        <v>365.44030453860574</v>
      </c>
      <c r="I153" s="4" t="s">
        <v>32</v>
      </c>
      <c r="J153" s="4">
        <v>2006</v>
      </c>
      <c r="K153" s="4" t="s">
        <v>18</v>
      </c>
      <c r="L153" s="4" t="s">
        <v>105</v>
      </c>
      <c r="M153" s="4">
        <v>5</v>
      </c>
      <c r="N153" s="5" t="s">
        <v>141</v>
      </c>
      <c r="O153" s="4" t="s">
        <v>174</v>
      </c>
      <c r="P153" t="s">
        <v>262</v>
      </c>
    </row>
    <row r="154" spans="1:16" x14ac:dyDescent="0.3">
      <c r="A154" s="11">
        <f t="shared" si="2"/>
        <v>153</v>
      </c>
      <c r="B154" s="29" t="s">
        <v>452</v>
      </c>
      <c r="C154" s="31">
        <v>1.2915625E-3</v>
      </c>
      <c r="D154" s="3">
        <f>C154-$C$2</f>
        <v>2.4729166666666649E-4</v>
      </c>
      <c r="E154" s="3">
        <f>C154-$C153</f>
        <v>5.2777777777776591E-6</v>
      </c>
      <c r="F154" s="4">
        <v>375</v>
      </c>
      <c r="G154" s="33">
        <f>Tableau2[[#This Row],[PP ajustés]]-Tableau2[[#This Row],[PP]]</f>
        <v>-16.450712373259933</v>
      </c>
      <c r="H154" s="18">
        <f>(SUMPRODUCT((Tableau2[Chrono]&gt;=(C154-$S$7))*(Tableau2[Chrono]&lt;=(C154+$S$7))*(Tableau2[PP]))/SUMPRODUCT(--(Tableau2[Chrono]&gt;=(C154-$S$7))*(Tableau2[Chrono]&lt;=(C154+$S$7))))*((SUMPRODUCT((Tableau2[Chrono]&gt;=(C154-$S$7))*(Tableau2[Chrono]&lt;=(C154+$S$7))*(Tableau2[Chrono]))/SUMPRODUCT(--(Tableau2[Chrono]&gt;=(C154-$S$7))*(Tableau2[Chrono]&lt;=(C154+$S$7))))/C154)</f>
        <v>358.54928762674007</v>
      </c>
      <c r="I154" s="4" t="s">
        <v>108</v>
      </c>
      <c r="J154" s="4">
        <v>2002</v>
      </c>
      <c r="K154" s="4" t="s">
        <v>18</v>
      </c>
      <c r="L154" s="4" t="s">
        <v>453</v>
      </c>
      <c r="M154" s="4">
        <v>6</v>
      </c>
      <c r="N154" s="5" t="s">
        <v>464</v>
      </c>
      <c r="O154" s="4" t="s">
        <v>174</v>
      </c>
      <c r="P154" t="s">
        <v>465</v>
      </c>
    </row>
    <row r="155" spans="1:16" x14ac:dyDescent="0.3">
      <c r="A155" s="11">
        <f t="shared" si="2"/>
        <v>154</v>
      </c>
      <c r="B155" s="29" t="s">
        <v>142</v>
      </c>
      <c r="C155" s="31">
        <v>1.2916203703703703E-3</v>
      </c>
      <c r="D155" s="3">
        <f>C155-$C$2</f>
        <v>2.4734953703703681E-4</v>
      </c>
      <c r="E155" s="3">
        <f>C155-$C154</f>
        <v>5.787037037031581E-8</v>
      </c>
      <c r="F155" s="4">
        <v>359</v>
      </c>
      <c r="G155" s="33">
        <f>Tableau2[[#This Row],[PP ajustés]]-Tableau2[[#This Row],[PP]]</f>
        <v>-1.8516433540228263</v>
      </c>
      <c r="H155" s="18">
        <f>(SUMPRODUCT((Tableau2[Chrono]&gt;=(C155-$S$7))*(Tableau2[Chrono]&lt;=(C155+$S$7))*(Tableau2[PP]))/SUMPRODUCT(--(Tableau2[Chrono]&gt;=(C155-$S$7))*(Tableau2[Chrono]&lt;=(C155+$S$7))))*((SUMPRODUCT((Tableau2[Chrono]&gt;=(C155-$S$7))*(Tableau2[Chrono]&lt;=(C155+$S$7))*(Tableau2[Chrono]))/SUMPRODUCT(--(Tableau2[Chrono]&gt;=(C155-$S$7))*(Tableau2[Chrono]&lt;=(C155+$S$7))))/C155)</f>
        <v>357.14835664597717</v>
      </c>
      <c r="I155" s="4" t="s">
        <v>22</v>
      </c>
      <c r="J155" s="4">
        <v>1976</v>
      </c>
      <c r="K155" s="4" t="s">
        <v>13</v>
      </c>
      <c r="L155" s="4" t="s">
        <v>105</v>
      </c>
      <c r="M155" s="4">
        <v>4</v>
      </c>
      <c r="N155" s="5" t="s">
        <v>133</v>
      </c>
      <c r="O155" s="4" t="s">
        <v>166</v>
      </c>
      <c r="P155" t="s">
        <v>263</v>
      </c>
    </row>
    <row r="156" spans="1:16" x14ac:dyDescent="0.3">
      <c r="A156" s="11">
        <f t="shared" si="2"/>
        <v>155</v>
      </c>
      <c r="B156" s="29" t="s">
        <v>450</v>
      </c>
      <c r="C156" s="31">
        <v>1.3017824074074073E-3</v>
      </c>
      <c r="D156" s="3">
        <f>C156-$C$2</f>
        <v>2.5751157407407385E-4</v>
      </c>
      <c r="E156" s="3">
        <f>C156-$C155</f>
        <v>1.0162037037037041E-5</v>
      </c>
      <c r="F156" s="4">
        <v>355</v>
      </c>
      <c r="G156" s="33">
        <f>Tableau2[[#This Row],[PP ajustés]]-Tableau2[[#This Row],[PP]]</f>
        <v>0.66887055563950071</v>
      </c>
      <c r="H156" s="18">
        <f>(SUMPRODUCT((Tableau2[Chrono]&gt;=(C156-$S$7))*(Tableau2[Chrono]&lt;=(C156+$S$7))*(Tableau2[PP]))/SUMPRODUCT(--(Tableau2[Chrono]&gt;=(C156-$S$7))*(Tableau2[Chrono]&lt;=(C156+$S$7))))*((SUMPRODUCT((Tableau2[Chrono]&gt;=(C156-$S$7))*(Tableau2[Chrono]&lt;=(C156+$S$7))*(Tableau2[Chrono]))/SUMPRODUCT(--(Tableau2[Chrono]&gt;=(C156-$S$7))*(Tableau2[Chrono]&lt;=(C156+$S$7))))/C156)</f>
        <v>355.6688705556395</v>
      </c>
      <c r="I156" s="4" t="s">
        <v>108</v>
      </c>
      <c r="J156" s="4">
        <v>2003</v>
      </c>
      <c r="K156" s="4" t="s">
        <v>18</v>
      </c>
      <c r="L156" s="4" t="s">
        <v>105</v>
      </c>
      <c r="M156" s="4">
        <v>6</v>
      </c>
      <c r="N156" s="5" t="s">
        <v>58</v>
      </c>
      <c r="O156" s="4" t="s">
        <v>162</v>
      </c>
      <c r="P156" t="s">
        <v>462</v>
      </c>
    </row>
    <row r="157" spans="1:16" x14ac:dyDescent="0.3">
      <c r="A157" s="11">
        <f t="shared" si="2"/>
        <v>156</v>
      </c>
      <c r="B157" s="29" t="s">
        <v>579</v>
      </c>
      <c r="C157" s="31">
        <v>1.3018171296296295E-3</v>
      </c>
      <c r="D157" s="3">
        <f>C157-$C$2</f>
        <v>2.5754629629629608E-4</v>
      </c>
      <c r="E157" s="3">
        <f>C157-$C156</f>
        <v>3.4722222222232854E-8</v>
      </c>
      <c r="F157" s="4">
        <v>352</v>
      </c>
      <c r="G157" s="33">
        <f>Tableau2[[#This Row],[PP ajustés]]-Tableau2[[#This Row],[PP]]</f>
        <v>3.6593841129742373</v>
      </c>
      <c r="H157" s="18">
        <f>(SUMPRODUCT((Tableau2[Chrono]&gt;=(C157-$S$7))*(Tableau2[Chrono]&lt;=(C157+$S$7))*(Tableau2[PP]))/SUMPRODUCT(--(Tableau2[Chrono]&gt;=(C157-$S$7))*(Tableau2[Chrono]&lt;=(C157+$S$7))))*((SUMPRODUCT((Tableau2[Chrono]&gt;=(C157-$S$7))*(Tableau2[Chrono]&lt;=(C157+$S$7))*(Tableau2[Chrono]))/SUMPRODUCT(--(Tableau2[Chrono]&gt;=(C157-$S$7))*(Tableau2[Chrono]&lt;=(C157+$S$7))))/C157)</f>
        <v>355.65938411297424</v>
      </c>
      <c r="I157" s="4" t="s">
        <v>108</v>
      </c>
      <c r="J157" s="4">
        <v>2004</v>
      </c>
      <c r="K157" s="4" t="s">
        <v>18</v>
      </c>
      <c r="L157" s="4" t="s">
        <v>580</v>
      </c>
      <c r="M157" s="4">
        <v>4</v>
      </c>
      <c r="N157" s="5" t="s">
        <v>117</v>
      </c>
      <c r="O157" s="4" t="s">
        <v>162</v>
      </c>
      <c r="P157" t="s">
        <v>581</v>
      </c>
    </row>
    <row r="158" spans="1:16" x14ac:dyDescent="0.3">
      <c r="A158" s="11">
        <f t="shared" si="2"/>
        <v>157</v>
      </c>
      <c r="B158" s="29" t="s">
        <v>143</v>
      </c>
      <c r="C158" s="31">
        <v>1.3030092592592592E-3</v>
      </c>
      <c r="D158" s="3">
        <f>C158-$C$2</f>
        <v>2.5873842592592572E-4</v>
      </c>
      <c r="E158" s="3">
        <f>C158-$C157</f>
        <v>1.1921296296296333E-6</v>
      </c>
      <c r="F158" s="4">
        <v>338</v>
      </c>
      <c r="G158" s="33">
        <f>Tableau2[[#This Row],[PP ajustés]]-Tableau2[[#This Row],[PP]]</f>
        <v>17.333989579632259</v>
      </c>
      <c r="H158" s="18">
        <f>(SUMPRODUCT((Tableau2[Chrono]&gt;=(C158-$S$7))*(Tableau2[Chrono]&lt;=(C158+$S$7))*(Tableau2[PP]))/SUMPRODUCT(--(Tableau2[Chrono]&gt;=(C158-$S$7))*(Tableau2[Chrono]&lt;=(C158+$S$7))))*((SUMPRODUCT((Tableau2[Chrono]&gt;=(C158-$S$7))*(Tableau2[Chrono]&lt;=(C158+$S$7))*(Tableau2[Chrono]))/SUMPRODUCT(--(Tableau2[Chrono]&gt;=(C158-$S$7))*(Tableau2[Chrono]&lt;=(C158+$S$7))))/C158)</f>
        <v>355.33398957963226</v>
      </c>
      <c r="I158" s="4" t="s">
        <v>32</v>
      </c>
      <c r="J158" s="4">
        <v>1963</v>
      </c>
      <c r="K158" s="4" t="s">
        <v>13</v>
      </c>
      <c r="L158" s="4" t="s">
        <v>67</v>
      </c>
      <c r="M158" s="4">
        <v>5</v>
      </c>
      <c r="N158" s="5" t="s">
        <v>133</v>
      </c>
      <c r="O158" s="4" t="s">
        <v>162</v>
      </c>
      <c r="P158" t="s">
        <v>264</v>
      </c>
    </row>
    <row r="159" spans="1:16" x14ac:dyDescent="0.3">
      <c r="A159" s="11">
        <f t="shared" si="2"/>
        <v>158</v>
      </c>
      <c r="B159" s="29" t="s">
        <v>442</v>
      </c>
      <c r="C159" s="31">
        <v>1.3030671296296297E-3</v>
      </c>
      <c r="D159" s="3">
        <f>C159-$C$2</f>
        <v>2.5879629629629625E-4</v>
      </c>
      <c r="E159" s="3">
        <f>C159-$C158</f>
        <v>5.7870370370532651E-8</v>
      </c>
      <c r="F159" s="4">
        <v>344</v>
      </c>
      <c r="G159" s="33">
        <f>Tableau2[[#This Row],[PP ajustés]]-Tableau2[[#This Row],[PP]]</f>
        <v>11.318208881067562</v>
      </c>
      <c r="H159" s="18">
        <f>(SUMPRODUCT((Tableau2[Chrono]&gt;=(C159-$S$7))*(Tableau2[Chrono]&lt;=(C159+$S$7))*(Tableau2[PP]))/SUMPRODUCT(--(Tableau2[Chrono]&gt;=(C159-$S$7))*(Tableau2[Chrono]&lt;=(C159+$S$7))))*((SUMPRODUCT((Tableau2[Chrono]&gt;=(C159-$S$7))*(Tableau2[Chrono]&lt;=(C159+$S$7))*(Tableau2[Chrono]))/SUMPRODUCT(--(Tableau2[Chrono]&gt;=(C159-$S$7))*(Tableau2[Chrono]&lt;=(C159+$S$7))))/C159)</f>
        <v>355.31820888106756</v>
      </c>
      <c r="I159" s="4" t="s">
        <v>108</v>
      </c>
      <c r="J159" s="4">
        <v>1966</v>
      </c>
      <c r="K159" s="4" t="s">
        <v>13</v>
      </c>
      <c r="L159" s="4" t="s">
        <v>35</v>
      </c>
      <c r="M159" s="4">
        <v>5</v>
      </c>
      <c r="N159" s="5" t="s">
        <v>38</v>
      </c>
      <c r="O159" s="4" t="s">
        <v>162</v>
      </c>
      <c r="P159" t="s">
        <v>443</v>
      </c>
    </row>
    <row r="160" spans="1:16" x14ac:dyDescent="0.3">
      <c r="A160" s="11">
        <f t="shared" si="2"/>
        <v>159</v>
      </c>
      <c r="B160" s="29" t="s">
        <v>144</v>
      </c>
      <c r="C160" s="31">
        <v>1.3106597222222224E-3</v>
      </c>
      <c r="D160" s="3">
        <f>C160-$C$2</f>
        <v>2.6638888888888893E-4</v>
      </c>
      <c r="E160" s="3">
        <f>C160-$C159</f>
        <v>7.5925925925926768E-6</v>
      </c>
      <c r="F160" s="4">
        <v>338</v>
      </c>
      <c r="G160" s="33">
        <f>Tableau2[[#This Row],[PP ajustés]]-Tableau2[[#This Row],[PP]]</f>
        <v>9.7108413715448023</v>
      </c>
      <c r="H160" s="18">
        <f>(SUMPRODUCT((Tableau2[Chrono]&gt;=(C160-$S$7))*(Tableau2[Chrono]&lt;=(C160+$S$7))*(Tableau2[PP]))/SUMPRODUCT(--(Tableau2[Chrono]&gt;=(C160-$S$7))*(Tableau2[Chrono]&lt;=(C160+$S$7))))*((SUMPRODUCT((Tableau2[Chrono]&gt;=(C160-$S$7))*(Tableau2[Chrono]&lt;=(C160+$S$7))*(Tableau2[Chrono]))/SUMPRODUCT(--(Tableau2[Chrono]&gt;=(C160-$S$7))*(Tableau2[Chrono]&lt;=(C160+$S$7))))/C160)</f>
        <v>347.7108413715448</v>
      </c>
      <c r="I160" s="4" t="s">
        <v>22</v>
      </c>
      <c r="J160" s="4">
        <v>2001</v>
      </c>
      <c r="K160" s="4" t="s">
        <v>18</v>
      </c>
      <c r="L160" s="4" t="s">
        <v>105</v>
      </c>
      <c r="M160" s="4">
        <v>5</v>
      </c>
      <c r="N160" s="5" t="s">
        <v>38</v>
      </c>
      <c r="O160" s="4" t="s">
        <v>166</v>
      </c>
      <c r="P160" t="s">
        <v>265</v>
      </c>
    </row>
    <row r="161" spans="1:16" x14ac:dyDescent="0.3">
      <c r="A161" s="11">
        <f t="shared" si="2"/>
        <v>160</v>
      </c>
      <c r="B161" s="29" t="s">
        <v>534</v>
      </c>
      <c r="C161" s="31">
        <v>1.312025462962963E-3</v>
      </c>
      <c r="D161" s="3">
        <f>C161-$C$2</f>
        <v>2.6775462962962951E-4</v>
      </c>
      <c r="E161" s="3">
        <f>C161-$C160</f>
        <v>1.3657407407405807E-6</v>
      </c>
      <c r="F161" s="4">
        <v>384</v>
      </c>
      <c r="G161" s="33">
        <f>Tableau2[[#This Row],[PP ajustés]]-Tableau2[[#This Row],[PP]]</f>
        <v>-37.471917894697356</v>
      </c>
      <c r="H161" s="18">
        <f>(SUMPRODUCT((Tableau2[Chrono]&gt;=(C161-$S$7))*(Tableau2[Chrono]&lt;=(C161+$S$7))*(Tableau2[PP]))/SUMPRODUCT(--(Tableau2[Chrono]&gt;=(C161-$S$7))*(Tableau2[Chrono]&lt;=(C161+$S$7))))*((SUMPRODUCT((Tableau2[Chrono]&gt;=(C161-$S$7))*(Tableau2[Chrono]&lt;=(C161+$S$7))*(Tableau2[Chrono]))/SUMPRODUCT(--(Tableau2[Chrono]&gt;=(C161-$S$7))*(Tableau2[Chrono]&lt;=(C161+$S$7))))/C161)</f>
        <v>346.52808210530264</v>
      </c>
      <c r="I161" s="4" t="s">
        <v>25</v>
      </c>
      <c r="J161" s="4">
        <v>1970</v>
      </c>
      <c r="K161" s="4" t="s">
        <v>13</v>
      </c>
      <c r="L161" s="4" t="s">
        <v>535</v>
      </c>
      <c r="M161" s="4">
        <v>4</v>
      </c>
      <c r="N161" s="5" t="s">
        <v>58</v>
      </c>
      <c r="O161" s="4" t="s">
        <v>162</v>
      </c>
      <c r="P161" t="s">
        <v>536</v>
      </c>
    </row>
    <row r="162" spans="1:16" x14ac:dyDescent="0.3">
      <c r="A162" s="11">
        <f t="shared" si="2"/>
        <v>161</v>
      </c>
      <c r="B162" s="29" t="s">
        <v>145</v>
      </c>
      <c r="C162" s="31">
        <v>1.3158564814814812E-3</v>
      </c>
      <c r="D162" s="3">
        <f>C162-$C$2</f>
        <v>2.7158564814814775E-4</v>
      </c>
      <c r="E162" s="3">
        <f>C162-$C161</f>
        <v>3.831018518518246E-6</v>
      </c>
      <c r="F162" s="4">
        <v>330</v>
      </c>
      <c r="G162" s="33">
        <f>Tableau2[[#This Row],[PP ajustés]]-Tableau2[[#This Row],[PP]]</f>
        <v>14.639597501979154</v>
      </c>
      <c r="H162" s="18">
        <f>(SUMPRODUCT((Tableau2[Chrono]&gt;=(C162-$S$7))*(Tableau2[Chrono]&lt;=(C162+$S$7))*(Tableau2[PP]))/SUMPRODUCT(--(Tableau2[Chrono]&gt;=(C162-$S$7))*(Tableau2[Chrono]&lt;=(C162+$S$7))))*((SUMPRODUCT((Tableau2[Chrono]&gt;=(C162-$S$7))*(Tableau2[Chrono]&lt;=(C162+$S$7))*(Tableau2[Chrono]))/SUMPRODUCT(--(Tableau2[Chrono]&gt;=(C162-$S$7))*(Tableau2[Chrono]&lt;=(C162+$S$7))))/C162)</f>
        <v>344.63959750197915</v>
      </c>
      <c r="I162" s="4" t="s">
        <v>22</v>
      </c>
      <c r="J162" s="4">
        <v>2000</v>
      </c>
      <c r="K162" s="4" t="s">
        <v>18</v>
      </c>
      <c r="L162" s="4" t="s">
        <v>119</v>
      </c>
      <c r="M162" s="4">
        <v>5</v>
      </c>
      <c r="N162" s="5" t="s">
        <v>133</v>
      </c>
      <c r="O162" s="4" t="s">
        <v>162</v>
      </c>
      <c r="P162" t="s">
        <v>266</v>
      </c>
    </row>
    <row r="163" spans="1:16" x14ac:dyDescent="0.3">
      <c r="A163" s="11">
        <f t="shared" si="2"/>
        <v>162</v>
      </c>
      <c r="B163" s="29" t="s">
        <v>146</v>
      </c>
      <c r="C163" s="31">
        <v>1.3223958333333334E-3</v>
      </c>
      <c r="D163" s="3">
        <f>C163-$C$2</f>
        <v>2.7812499999999994E-4</v>
      </c>
      <c r="E163" s="3">
        <f>C163-$C162</f>
        <v>6.5393518518521918E-6</v>
      </c>
      <c r="F163" s="4">
        <v>338</v>
      </c>
      <c r="G163" s="33">
        <f>Tableau2[[#This Row],[PP ajustés]]-Tableau2[[#This Row],[PP]]</f>
        <v>6.9291633845345473</v>
      </c>
      <c r="H163" s="18">
        <f>(SUMPRODUCT((Tableau2[Chrono]&gt;=(C163-$S$7))*(Tableau2[Chrono]&lt;=(C163+$S$7))*(Tableau2[PP]))/SUMPRODUCT(--(Tableau2[Chrono]&gt;=(C163-$S$7))*(Tableau2[Chrono]&lt;=(C163+$S$7))))*((SUMPRODUCT((Tableau2[Chrono]&gt;=(C163-$S$7))*(Tableau2[Chrono]&lt;=(C163+$S$7))*(Tableau2[Chrono]))/SUMPRODUCT(--(Tableau2[Chrono]&gt;=(C163-$S$7))*(Tableau2[Chrono]&lt;=(C163+$S$7))))/C163)</f>
        <v>344.92916338453455</v>
      </c>
      <c r="I163" s="4" t="s">
        <v>32</v>
      </c>
      <c r="J163" s="4">
        <v>1966</v>
      </c>
      <c r="K163" s="4" t="s">
        <v>13</v>
      </c>
      <c r="L163" s="4" t="s">
        <v>19</v>
      </c>
      <c r="M163" s="4">
        <v>5</v>
      </c>
      <c r="N163" s="5" t="s">
        <v>38</v>
      </c>
      <c r="O163" s="4" t="s">
        <v>166</v>
      </c>
      <c r="P163" t="s">
        <v>267</v>
      </c>
    </row>
    <row r="164" spans="1:16" x14ac:dyDescent="0.3">
      <c r="A164" s="11">
        <f t="shared" si="2"/>
        <v>163</v>
      </c>
      <c r="B164" s="29" t="s">
        <v>147</v>
      </c>
      <c r="C164" s="31">
        <v>1.3267476851851851E-3</v>
      </c>
      <c r="D164" s="3">
        <f>C164-$C$2</f>
        <v>2.8247685185185168E-4</v>
      </c>
      <c r="E164" s="3">
        <f>C164-$C163</f>
        <v>4.3518518518517388E-6</v>
      </c>
      <c r="F164" s="4">
        <v>331</v>
      </c>
      <c r="G164" s="33">
        <f>Tableau2[[#This Row],[PP ajustés]]-Tableau2[[#This Row],[PP]]</f>
        <v>0.72471669967109165</v>
      </c>
      <c r="H164" s="18">
        <f>(SUMPRODUCT((Tableau2[Chrono]&gt;=(C164-$S$7))*(Tableau2[Chrono]&lt;=(C164+$S$7))*(Tableau2[PP]))/SUMPRODUCT(--(Tableau2[Chrono]&gt;=(C164-$S$7))*(Tableau2[Chrono]&lt;=(C164+$S$7))))*((SUMPRODUCT((Tableau2[Chrono]&gt;=(C164-$S$7))*(Tableau2[Chrono]&lt;=(C164+$S$7))*(Tableau2[Chrono]))/SUMPRODUCT(--(Tableau2[Chrono]&gt;=(C164-$S$7))*(Tableau2[Chrono]&lt;=(C164+$S$7))))/C164)</f>
        <v>331.72471669967109</v>
      </c>
      <c r="I164" s="4" t="s">
        <v>22</v>
      </c>
      <c r="J164" s="4">
        <v>2002</v>
      </c>
      <c r="K164" s="4" t="s">
        <v>18</v>
      </c>
      <c r="L164" s="4" t="s">
        <v>105</v>
      </c>
      <c r="M164" s="4">
        <v>5</v>
      </c>
      <c r="N164" s="5" t="s">
        <v>133</v>
      </c>
      <c r="O164" s="4" t="s">
        <v>174</v>
      </c>
      <c r="P164" t="s">
        <v>268</v>
      </c>
    </row>
    <row r="165" spans="1:16" x14ac:dyDescent="0.3">
      <c r="A165" s="11">
        <f t="shared" si="2"/>
        <v>164</v>
      </c>
      <c r="B165" s="29" t="s">
        <v>554</v>
      </c>
      <c r="C165" s="31">
        <v>1.3496296296296297E-3</v>
      </c>
      <c r="D165" s="3">
        <f>C165-$C$2</f>
        <v>3.0535879629629619E-4</v>
      </c>
      <c r="E165" s="3">
        <f>C165-$C164</f>
        <v>2.2881944444444512E-5</v>
      </c>
      <c r="F165" s="4">
        <v>319</v>
      </c>
      <c r="G165" s="33">
        <f>Tableau2[[#This Row],[PP ajustés]]-Tableau2[[#This Row],[PP]]</f>
        <v>7.5898909165751434</v>
      </c>
      <c r="H165" s="18">
        <f>(SUMPRODUCT((Tableau2[Chrono]&gt;=(C165-$S$7))*(Tableau2[Chrono]&lt;=(C165+$S$7))*(Tableau2[PP]))/SUMPRODUCT(--(Tableau2[Chrono]&gt;=(C165-$S$7))*(Tableau2[Chrono]&lt;=(C165+$S$7))))*((SUMPRODUCT((Tableau2[Chrono]&gt;=(C165-$S$7))*(Tableau2[Chrono]&lt;=(C165+$S$7))*(Tableau2[Chrono]))/SUMPRODUCT(--(Tableau2[Chrono]&gt;=(C165-$S$7))*(Tableau2[Chrono]&lt;=(C165+$S$7))))/C165)</f>
        <v>326.58989091657514</v>
      </c>
      <c r="I165" s="4" t="s">
        <v>25</v>
      </c>
      <c r="J165" s="4">
        <v>1974</v>
      </c>
      <c r="K165" s="4" t="s">
        <v>13</v>
      </c>
      <c r="L165" s="4" t="s">
        <v>19</v>
      </c>
      <c r="M165" s="4">
        <v>4</v>
      </c>
      <c r="N165" s="5" t="s">
        <v>133</v>
      </c>
      <c r="O165" s="4" t="s">
        <v>162</v>
      </c>
      <c r="P165" t="s">
        <v>555</v>
      </c>
    </row>
    <row r="166" spans="1:16" x14ac:dyDescent="0.3">
      <c r="A166" s="11">
        <f t="shared" si="2"/>
        <v>165</v>
      </c>
      <c r="B166" s="29" t="s">
        <v>502</v>
      </c>
      <c r="C166" s="31">
        <v>1.3545138888888888E-3</v>
      </c>
      <c r="D166" s="3">
        <f>C166-$C$2</f>
        <v>3.1024305555555536E-4</v>
      </c>
      <c r="E166" s="3">
        <f>C166-$C165</f>
        <v>4.8842592592591647E-6</v>
      </c>
      <c r="F166" s="4">
        <v>333</v>
      </c>
      <c r="G166" s="33">
        <f>Tableau2[[#This Row],[PP ajustés]]-Tableau2[[#This Row],[PP]]</f>
        <v>-7.5877638212423903</v>
      </c>
      <c r="H166" s="18">
        <f>(SUMPRODUCT((Tableau2[Chrono]&gt;=(C166-$S$7))*(Tableau2[Chrono]&lt;=(C166+$S$7))*(Tableau2[PP]))/SUMPRODUCT(--(Tableau2[Chrono]&gt;=(C166-$S$7))*(Tableau2[Chrono]&lt;=(C166+$S$7))))*((SUMPRODUCT((Tableau2[Chrono]&gt;=(C166-$S$7))*(Tableau2[Chrono]&lt;=(C166+$S$7))*(Tableau2[Chrono]))/SUMPRODUCT(--(Tableau2[Chrono]&gt;=(C166-$S$7))*(Tableau2[Chrono]&lt;=(C166+$S$7))))/C166)</f>
        <v>325.41223617875761</v>
      </c>
      <c r="I166" s="4" t="s">
        <v>32</v>
      </c>
      <c r="J166" s="4">
        <v>1979</v>
      </c>
      <c r="K166" s="4" t="s">
        <v>13</v>
      </c>
      <c r="L166" s="4" t="s">
        <v>105</v>
      </c>
      <c r="M166" s="4">
        <v>5</v>
      </c>
      <c r="N166" s="5" t="s">
        <v>133</v>
      </c>
      <c r="O166" s="4" t="s">
        <v>162</v>
      </c>
      <c r="P166" t="s">
        <v>509</v>
      </c>
    </row>
    <row r="167" spans="1:16" x14ac:dyDescent="0.3">
      <c r="A167" s="11">
        <f t="shared" si="2"/>
        <v>166</v>
      </c>
      <c r="B167" s="29" t="s">
        <v>148</v>
      </c>
      <c r="C167" s="31">
        <v>1.4459027777777777E-3</v>
      </c>
      <c r="D167" s="3">
        <f>C167-$C$2</f>
        <v>4.0163194444444426E-4</v>
      </c>
      <c r="E167" s="3">
        <f>C167-$C166</f>
        <v>9.13888888888889E-5</v>
      </c>
      <c r="F167" s="4">
        <v>314</v>
      </c>
      <c r="G167" s="33">
        <f>Tableau2[[#This Row],[PP ajustés]]-Tableau2[[#This Row],[PP]]</f>
        <v>0</v>
      </c>
      <c r="H167" s="18">
        <f>(SUMPRODUCT((Tableau2[Chrono]&gt;=(C167-$S$7))*(Tableau2[Chrono]&lt;=(C167+$S$7))*(Tableau2[PP]))/SUMPRODUCT(--(Tableau2[Chrono]&gt;=(C167-$S$7))*(Tableau2[Chrono]&lt;=(C167+$S$7))))*((SUMPRODUCT((Tableau2[Chrono]&gt;=(C167-$S$7))*(Tableau2[Chrono]&lt;=(C167+$S$7))*(Tableau2[Chrono]))/SUMPRODUCT(--(Tableau2[Chrono]&gt;=(C167-$S$7))*(Tableau2[Chrono]&lt;=(C167+$S$7))))/C167)</f>
        <v>314</v>
      </c>
      <c r="I167" s="4" t="s">
        <v>114</v>
      </c>
      <c r="J167" s="4">
        <v>1988</v>
      </c>
      <c r="K167" s="4" t="s">
        <v>13</v>
      </c>
      <c r="L167" s="4" t="s">
        <v>73</v>
      </c>
      <c r="M167" s="4">
        <v>5</v>
      </c>
      <c r="N167" s="5" t="s">
        <v>58</v>
      </c>
      <c r="O167" s="4" t="s">
        <v>174</v>
      </c>
      <c r="P167" t="s">
        <v>269</v>
      </c>
    </row>
    <row r="168" spans="1:16" x14ac:dyDescent="0.3">
      <c r="A168" s="11">
        <f t="shared" si="2"/>
        <v>167</v>
      </c>
      <c r="B168" s="29" t="s">
        <v>149</v>
      </c>
      <c r="C168" s="31">
        <v>1.4737384259259261E-3</v>
      </c>
      <c r="D168" s="3">
        <f>C168-$C$2</f>
        <v>4.2946759259259262E-4</v>
      </c>
      <c r="E168" s="3">
        <f>C168-$C167</f>
        <v>2.7835648148148359E-5</v>
      </c>
      <c r="F168" s="4">
        <v>262</v>
      </c>
      <c r="G168" s="33">
        <f>Tableau2[[#This Row],[PP ajustés]]-Tableau2[[#This Row],[PP]]</f>
        <v>0</v>
      </c>
      <c r="H168" s="18">
        <f>(SUMPRODUCT((Tableau2[Chrono]&gt;=(C168-$S$7))*(Tableau2[Chrono]&lt;=(C168+$S$7))*(Tableau2[PP]))/SUMPRODUCT(--(Tableau2[Chrono]&gt;=(C168-$S$7))*(Tableau2[Chrono]&lt;=(C168+$S$7))))*((SUMPRODUCT((Tableau2[Chrono]&gt;=(C168-$S$7))*(Tableau2[Chrono]&lt;=(C168+$S$7))*(Tableau2[Chrono]))/SUMPRODUCT(--(Tableau2[Chrono]&gt;=(C168-$S$7))*(Tableau2[Chrono]&lt;=(C168+$S$7))))/C168)</f>
        <v>262</v>
      </c>
      <c r="I168" s="4" t="s">
        <v>22</v>
      </c>
      <c r="J168" s="4">
        <v>1968</v>
      </c>
      <c r="K168" s="4" t="s">
        <v>13</v>
      </c>
      <c r="L168" s="4" t="s">
        <v>67</v>
      </c>
      <c r="M168" s="4">
        <v>4</v>
      </c>
      <c r="N168" s="5" t="s">
        <v>133</v>
      </c>
      <c r="O168" s="4" t="s">
        <v>166</v>
      </c>
      <c r="P168" t="s">
        <v>270</v>
      </c>
    </row>
    <row r="169" spans="1:16" x14ac:dyDescent="0.3">
      <c r="A169" s="11">
        <f t="shared" si="2"/>
        <v>168</v>
      </c>
      <c r="B169" s="29" t="s">
        <v>150</v>
      </c>
      <c r="C169" s="31">
        <v>1.6096527777777776E-3</v>
      </c>
      <c r="D169" s="3">
        <f>C169-$C$2</f>
        <v>5.6538194444444409E-4</v>
      </c>
      <c r="E169" s="3">
        <f>C169-$C168</f>
        <v>1.3591435185185147E-4</v>
      </c>
      <c r="F169" s="4">
        <v>248</v>
      </c>
      <c r="G169" s="33">
        <f>Tableau2[[#This Row],[PP ajustés]]-Tableau2[[#This Row],[PP]]</f>
        <v>0</v>
      </c>
      <c r="H169" s="18">
        <f>(SUMPRODUCT((Tableau2[Chrono]&gt;=(C169-$S$7))*(Tableau2[Chrono]&lt;=(C169+$S$7))*(Tableau2[PP]))/SUMPRODUCT(--(Tableau2[Chrono]&gt;=(C169-$S$7))*(Tableau2[Chrono]&lt;=(C169+$S$7))))*((SUMPRODUCT((Tableau2[Chrono]&gt;=(C169-$S$7))*(Tableau2[Chrono]&lt;=(C169+$S$7))*(Tableau2[Chrono]))/SUMPRODUCT(--(Tableau2[Chrono]&gt;=(C169-$S$7))*(Tableau2[Chrono]&lt;=(C169+$S$7))))/C169)</f>
        <v>248</v>
      </c>
      <c r="I169" s="4" t="s">
        <v>22</v>
      </c>
      <c r="J169" s="4">
        <v>1966</v>
      </c>
      <c r="K169" s="4" t="s">
        <v>13</v>
      </c>
      <c r="L169" s="4" t="s">
        <v>119</v>
      </c>
      <c r="M169" s="4">
        <v>4</v>
      </c>
      <c r="N169" s="5" t="s">
        <v>151</v>
      </c>
      <c r="O169" s="4" t="s">
        <v>271</v>
      </c>
      <c r="P169" t="s">
        <v>272</v>
      </c>
    </row>
    <row r="170" spans="1:16" x14ac:dyDescent="0.3">
      <c r="A170" s="11">
        <f t="shared" si="2"/>
        <v>169</v>
      </c>
      <c r="B170" s="29" t="s">
        <v>152</v>
      </c>
      <c r="C170" s="31">
        <v>1.6861805555555556E-3</v>
      </c>
      <c r="D170" s="3">
        <f>C170-$C$2</f>
        <v>6.419097222222221E-4</v>
      </c>
      <c r="E170" s="3">
        <f>C170-$C169</f>
        <v>7.6527777777778009E-5</v>
      </c>
      <c r="F170" s="4">
        <v>226</v>
      </c>
      <c r="G170" s="33">
        <f>Tableau2[[#This Row],[PP ajustés]]-Tableau2[[#This Row],[PP]]</f>
        <v>0</v>
      </c>
      <c r="H170" s="18">
        <f>(SUMPRODUCT((Tableau2[Chrono]&gt;=(C170-$S$7))*(Tableau2[Chrono]&lt;=(C170+$S$7))*(Tableau2[PP]))/SUMPRODUCT(--(Tableau2[Chrono]&gt;=(C170-$S$7))*(Tableau2[Chrono]&lt;=(C170+$S$7))))*((SUMPRODUCT((Tableau2[Chrono]&gt;=(C170-$S$7))*(Tableau2[Chrono]&lt;=(C170+$S$7))*(Tableau2[Chrono]))/SUMPRODUCT(--(Tableau2[Chrono]&gt;=(C170-$S$7))*(Tableau2[Chrono]&lt;=(C170+$S$7))))/C170)</f>
        <v>226</v>
      </c>
      <c r="I170" s="4" t="s">
        <v>22</v>
      </c>
      <c r="J170" s="4">
        <v>1949</v>
      </c>
      <c r="K170" s="4" t="s">
        <v>13</v>
      </c>
      <c r="L170" s="4" t="s">
        <v>119</v>
      </c>
      <c r="M170" s="4">
        <v>4</v>
      </c>
      <c r="N170" s="5" t="s">
        <v>133</v>
      </c>
      <c r="O170" s="4" t="s">
        <v>271</v>
      </c>
      <c r="P170" t="s">
        <v>273</v>
      </c>
    </row>
    <row r="171" spans="1:16" x14ac:dyDescent="0.3">
      <c r="A171" s="11">
        <f t="shared" si="2"/>
        <v>170</v>
      </c>
      <c r="B171" s="29" t="s">
        <v>153</v>
      </c>
      <c r="C171" s="31">
        <v>1.7829513888888888E-3</v>
      </c>
      <c r="D171" s="3">
        <f>C171-$C$2</f>
        <v>7.3868055555555536E-4</v>
      </c>
      <c r="E171" s="3">
        <f>C171-$C170</f>
        <v>9.6770833333333257E-5</v>
      </c>
      <c r="F171" s="4">
        <v>209</v>
      </c>
      <c r="G171" s="33">
        <f>Tableau2[[#This Row],[PP ajustés]]-Tableau2[[#This Row],[PP]]</f>
        <v>0</v>
      </c>
      <c r="H171" s="18">
        <f>(SUMPRODUCT((Tableau2[Chrono]&gt;=(C171-$S$7))*(Tableau2[Chrono]&lt;=(C171+$S$7))*(Tableau2[PP]))/SUMPRODUCT(--(Tableau2[Chrono]&gt;=(C171-$S$7))*(Tableau2[Chrono]&lt;=(C171+$S$7))))*((SUMPRODUCT((Tableau2[Chrono]&gt;=(C171-$S$7))*(Tableau2[Chrono]&lt;=(C171+$S$7))*(Tableau2[Chrono]))/SUMPRODUCT(--(Tableau2[Chrono]&gt;=(C171-$S$7))*(Tableau2[Chrono]&lt;=(C171+$S$7))))/C171)</f>
        <v>209</v>
      </c>
      <c r="I171" s="4" t="s">
        <v>22</v>
      </c>
      <c r="J171" s="4">
        <v>1962</v>
      </c>
      <c r="K171" s="4" t="s">
        <v>13</v>
      </c>
      <c r="L171" s="4" t="s">
        <v>154</v>
      </c>
      <c r="M171" s="4">
        <v>4</v>
      </c>
      <c r="N171" s="5" t="s">
        <v>133</v>
      </c>
      <c r="O171" s="4" t="s">
        <v>271</v>
      </c>
      <c r="P171" t="s">
        <v>274</v>
      </c>
    </row>
    <row r="172" spans="1:16" x14ac:dyDescent="0.3">
      <c r="A172" s="11">
        <f t="shared" si="2"/>
        <v>171</v>
      </c>
      <c r="B172" s="29" t="s">
        <v>155</v>
      </c>
      <c r="C172" s="31">
        <v>2.1247685185185185E-3</v>
      </c>
      <c r="D172" s="3">
        <f>C172-$C$2</f>
        <v>1.080497685185185E-3</v>
      </c>
      <c r="E172" s="3">
        <f>C172-$C171</f>
        <v>3.4181712962962963E-4</v>
      </c>
      <c r="F172" s="4">
        <v>227</v>
      </c>
      <c r="G172" s="33">
        <f>Tableau2[[#This Row],[PP ajustés]]-Tableau2[[#This Row],[PP]]</f>
        <v>-10.456365072447966</v>
      </c>
      <c r="H172" s="18">
        <f>(SUMPRODUCT((Tableau2[Chrono]&gt;=(C172-$S$7))*(Tableau2[Chrono]&lt;=(C172+$S$7))*(Tableau2[PP]))/SUMPRODUCT(--(Tableau2[Chrono]&gt;=(C172-$S$7))*(Tableau2[Chrono]&lt;=(C172+$S$7))))*((SUMPRODUCT((Tableau2[Chrono]&gt;=(C172-$S$7))*(Tableau2[Chrono]&lt;=(C172+$S$7))*(Tableau2[Chrono]))/SUMPRODUCT(--(Tableau2[Chrono]&gt;=(C172-$S$7))*(Tableau2[Chrono]&lt;=(C172+$S$7))))/C172)</f>
        <v>216.54363492755203</v>
      </c>
      <c r="I172" s="4" t="s">
        <v>22</v>
      </c>
      <c r="J172" s="4">
        <v>1944</v>
      </c>
      <c r="K172" s="4" t="s">
        <v>13</v>
      </c>
      <c r="L172" s="4" t="s">
        <v>156</v>
      </c>
      <c r="M172" s="4">
        <v>4</v>
      </c>
      <c r="N172" s="5" t="s">
        <v>151</v>
      </c>
      <c r="O172" s="4" t="s">
        <v>271</v>
      </c>
      <c r="P172" t="s">
        <v>275</v>
      </c>
    </row>
    <row r="173" spans="1:16" x14ac:dyDescent="0.3">
      <c r="A173" s="11">
        <f t="shared" si="2"/>
        <v>172</v>
      </c>
      <c r="B173" s="29" t="s">
        <v>157</v>
      </c>
      <c r="C173" s="31">
        <v>2.1256250000000003E-3</v>
      </c>
      <c r="D173" s="3">
        <f>C173-$C$2</f>
        <v>1.0813541666666669E-3</v>
      </c>
      <c r="E173" s="3">
        <f>C173-$C172</f>
        <v>8.564814814818883E-7</v>
      </c>
      <c r="F173" s="4">
        <v>206</v>
      </c>
      <c r="G173" s="33">
        <f>Tableau2[[#This Row],[PP ajustés]]-Tableau2[[#This Row],[PP]]</f>
        <v>10.456382654339137</v>
      </c>
      <c r="H173" s="18">
        <f>(SUMPRODUCT((Tableau2[Chrono]&gt;=(C173-$S$7))*(Tableau2[Chrono]&lt;=(C173+$S$7))*(Tableau2[PP]))/SUMPRODUCT(--(Tableau2[Chrono]&gt;=(C173-$S$7))*(Tableau2[Chrono]&lt;=(C173+$S$7))))*((SUMPRODUCT((Tableau2[Chrono]&gt;=(C173-$S$7))*(Tableau2[Chrono]&lt;=(C173+$S$7))*(Tableau2[Chrono]))/SUMPRODUCT(--(Tableau2[Chrono]&gt;=(C173-$S$7))*(Tableau2[Chrono]&lt;=(C173+$S$7))))/C173)</f>
        <v>216.45638265433914</v>
      </c>
      <c r="I173" s="4" t="s">
        <v>22</v>
      </c>
      <c r="J173" s="4">
        <v>1942</v>
      </c>
      <c r="K173" s="4" t="s">
        <v>13</v>
      </c>
      <c r="L173" s="4" t="s">
        <v>158</v>
      </c>
      <c r="M173" s="4">
        <v>4</v>
      </c>
      <c r="N173" s="5" t="s">
        <v>151</v>
      </c>
      <c r="O173" s="4" t="s">
        <v>271</v>
      </c>
      <c r="P173" t="s">
        <v>276</v>
      </c>
    </row>
    <row r="174" spans="1:16" x14ac:dyDescent="0.3">
      <c r="A174" s="13">
        <f t="shared" si="2"/>
        <v>173</v>
      </c>
      <c r="C174" s="31"/>
      <c r="D174" s="3">
        <f>C174-$C$2</f>
        <v>-1.0442708333333335E-3</v>
      </c>
      <c r="E174" s="3">
        <f>C174-$C173</f>
        <v>-2.1256250000000003E-3</v>
      </c>
      <c r="F174" s="4"/>
      <c r="G174" s="33"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6" x14ac:dyDescent="0.3">
      <c r="A175" s="13">
        <f t="shared" si="2"/>
        <v>174</v>
      </c>
      <c r="C175" s="31"/>
      <c r="D175" s="3">
        <f>C175-$C$2</f>
        <v>-1.0442708333333335E-3</v>
      </c>
      <c r="E175" s="3">
        <f>C175-$C174</f>
        <v>0</v>
      </c>
      <c r="F175" s="4"/>
      <c r="G175" s="33"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6" x14ac:dyDescent="0.3">
      <c r="A176" s="13">
        <f t="shared" si="2"/>
        <v>175</v>
      </c>
      <c r="C176" s="31"/>
      <c r="D176" s="3">
        <f>C176-$C$2</f>
        <v>-1.0442708333333335E-3</v>
      </c>
      <c r="E176" s="3">
        <f>C176-$C175</f>
        <v>0</v>
      </c>
      <c r="F176" s="4"/>
      <c r="G176" s="33"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2"/>
        <v>176</v>
      </c>
      <c r="C177" s="31"/>
      <c r="D177" s="3">
        <f>C177-$C$2</f>
        <v>-1.0442708333333335E-3</v>
      </c>
      <c r="E177" s="3">
        <f>C177-$C176</f>
        <v>0</v>
      </c>
      <c r="F177" s="4"/>
      <c r="G177" s="33"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2"/>
        <v>177</v>
      </c>
      <c r="C178" s="31"/>
      <c r="D178" s="3">
        <f>C178-$C$2</f>
        <v>-1.0442708333333335E-3</v>
      </c>
      <c r="E178" s="3">
        <f>C178-$C177</f>
        <v>0</v>
      </c>
      <c r="F178" s="4"/>
      <c r="G178" s="33"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2"/>
        <v>178</v>
      </c>
      <c r="C179" s="31"/>
      <c r="D179" s="3">
        <f>C179-$C$2</f>
        <v>-1.0442708333333335E-3</v>
      </c>
      <c r="E179" s="3">
        <f>C179-$C178</f>
        <v>0</v>
      </c>
      <c r="F179" s="4"/>
      <c r="G179" s="33"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2"/>
        <v>179</v>
      </c>
      <c r="C180" s="31"/>
      <c r="D180" s="3">
        <f>C180-$C$2</f>
        <v>-1.0442708333333335E-3</v>
      </c>
      <c r="E180" s="3">
        <f>C180-$C179</f>
        <v>0</v>
      </c>
      <c r="F180" s="4"/>
      <c r="G180" s="33"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2"/>
        <v>180</v>
      </c>
      <c r="C181" s="31"/>
      <c r="D181" s="3">
        <f>C181-$C$2</f>
        <v>-1.0442708333333335E-3</v>
      </c>
      <c r="E181" s="3">
        <f>C181-$C180</f>
        <v>0</v>
      </c>
      <c r="F181" s="4"/>
      <c r="G181" s="33"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2"/>
        <v>181</v>
      </c>
      <c r="C182" s="31"/>
      <c r="D182" s="3">
        <f>C182-$C$2</f>
        <v>-1.0442708333333335E-3</v>
      </c>
      <c r="E182" s="3">
        <f>C182-$C181</f>
        <v>0</v>
      </c>
      <c r="F182" s="4"/>
      <c r="G182" s="33"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2"/>
        <v>182</v>
      </c>
      <c r="C183" s="31"/>
      <c r="D183" s="3">
        <f>C183-$C$2</f>
        <v>-1.0442708333333335E-3</v>
      </c>
      <c r="E183" s="3">
        <f>C183-$C182</f>
        <v>0</v>
      </c>
      <c r="F183" s="4"/>
      <c r="G183" s="33"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2"/>
        <v>183</v>
      </c>
      <c r="C184" s="31"/>
      <c r="D184" s="3">
        <f>C184-$C$2</f>
        <v>-1.0442708333333335E-3</v>
      </c>
      <c r="E184" s="3">
        <f>C184-$C183</f>
        <v>0</v>
      </c>
      <c r="F184" s="4"/>
      <c r="G184" s="33"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2"/>
        <v>184</v>
      </c>
      <c r="C185" s="31"/>
      <c r="D185" s="3">
        <f>C185-$C$2</f>
        <v>-1.0442708333333335E-3</v>
      </c>
      <c r="E185" s="3">
        <f>C185-$C184</f>
        <v>0</v>
      </c>
      <c r="F185" s="4"/>
      <c r="G185" s="33"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2"/>
        <v>185</v>
      </c>
      <c r="C186" s="31"/>
      <c r="D186" s="3">
        <f>C186-$C$2</f>
        <v>-1.0442708333333335E-3</v>
      </c>
      <c r="E186" s="3">
        <f>C186-$C185</f>
        <v>0</v>
      </c>
      <c r="F186" s="4"/>
      <c r="G186" s="33"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2"/>
        <v>186</v>
      </c>
      <c r="C187" s="31"/>
      <c r="D187" s="3">
        <f>C187-$C$2</f>
        <v>-1.0442708333333335E-3</v>
      </c>
      <c r="E187" s="3">
        <f>C187-$C186</f>
        <v>0</v>
      </c>
      <c r="F187" s="4"/>
      <c r="G187" s="33"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2"/>
        <v>187</v>
      </c>
      <c r="C188" s="31"/>
      <c r="D188" s="3">
        <f>C188-$C$2</f>
        <v>-1.0442708333333335E-3</v>
      </c>
      <c r="E188" s="3">
        <f>C188-$C187</f>
        <v>0</v>
      </c>
      <c r="F188" s="4"/>
      <c r="G188" s="33"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2"/>
        <v>188</v>
      </c>
      <c r="C189" s="31"/>
      <c r="D189" s="3">
        <f>C189-$C$2</f>
        <v>-1.0442708333333335E-3</v>
      </c>
      <c r="E189" s="3">
        <f>C189-$C188</f>
        <v>0</v>
      </c>
      <c r="F189" s="4"/>
      <c r="G189" s="33"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2"/>
        <v>189</v>
      </c>
      <c r="C190" s="31"/>
      <c r="D190" s="3">
        <f>C190-$C$2</f>
        <v>-1.0442708333333335E-3</v>
      </c>
      <c r="E190" s="3">
        <f>C190-$C189</f>
        <v>0</v>
      </c>
      <c r="F190" s="4"/>
      <c r="G190" s="33"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2"/>
        <v>190</v>
      </c>
      <c r="C191" s="31"/>
      <c r="D191" s="3">
        <f>C191-$C$2</f>
        <v>-1.0442708333333335E-3</v>
      </c>
      <c r="E191" s="3">
        <f>C191-$C190</f>
        <v>0</v>
      </c>
      <c r="F191" s="4"/>
      <c r="G191" s="33"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2"/>
        <v>191</v>
      </c>
      <c r="C192" s="31"/>
      <c r="D192" s="3">
        <f>C192-$C$2</f>
        <v>-1.0442708333333335E-3</v>
      </c>
      <c r="E192" s="3">
        <f>C192-$C191</f>
        <v>0</v>
      </c>
      <c r="F192" s="4"/>
      <c r="G192" s="33"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2"/>
        <v>192</v>
      </c>
      <c r="C193" s="31"/>
      <c r="D193" s="3">
        <f>C193-$C$2</f>
        <v>-1.0442708333333335E-3</v>
      </c>
      <c r="E193" s="3">
        <f>C193-$C192</f>
        <v>0</v>
      </c>
      <c r="F193" s="4"/>
      <c r="G193" s="33"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2"/>
        <v>193</v>
      </c>
      <c r="C194" s="31"/>
      <c r="D194" s="3">
        <f>C194-$C$2</f>
        <v>-1.0442708333333335E-3</v>
      </c>
      <c r="E194" s="3">
        <f>C194-$C193</f>
        <v>0</v>
      </c>
      <c r="F194" s="4"/>
      <c r="G194" s="33"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2"/>
        <v>194</v>
      </c>
      <c r="C195" s="31"/>
      <c r="D195" s="3">
        <f>C195-$C$2</f>
        <v>-1.0442708333333335E-3</v>
      </c>
      <c r="E195" s="3">
        <f>C195-$C194</f>
        <v>0</v>
      </c>
      <c r="F195" s="4"/>
      <c r="G195" s="33"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3">A195+1</f>
        <v>195</v>
      </c>
      <c r="C196" s="31"/>
      <c r="D196" s="3">
        <f>C196-$C$2</f>
        <v>-1.0442708333333335E-3</v>
      </c>
      <c r="E196" s="3">
        <f>C196-$C195</f>
        <v>0</v>
      </c>
      <c r="F196" s="4"/>
      <c r="G196" s="33"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3"/>
        <v>196</v>
      </c>
      <c r="C197" s="31"/>
      <c r="D197" s="3">
        <f>C197-$C$2</f>
        <v>-1.0442708333333335E-3</v>
      </c>
      <c r="E197" s="3">
        <f>C197-$C196</f>
        <v>0</v>
      </c>
      <c r="F197" s="4"/>
      <c r="G197" s="33"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3"/>
        <v>197</v>
      </c>
      <c r="C198" s="31"/>
      <c r="D198" s="3">
        <f>C198-$C$2</f>
        <v>-1.0442708333333335E-3</v>
      </c>
      <c r="E198" s="3">
        <f>C198-$C197</f>
        <v>0</v>
      </c>
      <c r="F198" s="4"/>
      <c r="G198" s="33"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3"/>
        <v>198</v>
      </c>
      <c r="C199" s="31"/>
      <c r="D199" s="3">
        <f>C199-$C$2</f>
        <v>-1.0442708333333335E-3</v>
      </c>
      <c r="E199" s="3">
        <f>C199-$C198</f>
        <v>0</v>
      </c>
      <c r="F199" s="4"/>
      <c r="G199" s="33"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3"/>
        <v>199</v>
      </c>
      <c r="C200" s="31"/>
      <c r="D200" s="3">
        <f>C200-$C$2</f>
        <v>-1.0442708333333335E-3</v>
      </c>
      <c r="E200" s="3">
        <f>C200-$C199</f>
        <v>0</v>
      </c>
      <c r="F200" s="4"/>
      <c r="G200" s="33"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3"/>
        <v>200</v>
      </c>
      <c r="C201" s="31"/>
      <c r="D201" s="3">
        <f>C201-$C$2</f>
        <v>-1.0442708333333335E-3</v>
      </c>
      <c r="E201" s="3">
        <f>C201-$C200</f>
        <v>0</v>
      </c>
      <c r="F201" s="4"/>
      <c r="G201" s="33"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3"/>
        <v>201</v>
      </c>
      <c r="C202" s="31"/>
      <c r="D202" s="3">
        <f>C202-$C$2</f>
        <v>-1.0442708333333335E-3</v>
      </c>
      <c r="E202" s="3">
        <f>C202-$C201</f>
        <v>0</v>
      </c>
      <c r="F202" s="4"/>
      <c r="G202" s="33"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3"/>
        <v>202</v>
      </c>
      <c r="C203" s="31"/>
      <c r="D203" s="3">
        <f>C203-$C$2</f>
        <v>-1.0442708333333335E-3</v>
      </c>
      <c r="E203" s="3">
        <f>C203-$C202</f>
        <v>0</v>
      </c>
      <c r="F203" s="4"/>
      <c r="G203" s="33"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3"/>
        <v>203</v>
      </c>
      <c r="C204" s="31"/>
      <c r="D204" s="3">
        <f>C204-$C$2</f>
        <v>-1.0442708333333335E-3</v>
      </c>
      <c r="E204" s="3">
        <f>C204-$C203</f>
        <v>0</v>
      </c>
      <c r="F204" s="4"/>
      <c r="G204" s="33"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3"/>
        <v>204</v>
      </c>
      <c r="C205" s="31"/>
      <c r="D205" s="3">
        <f>C205-$C$2</f>
        <v>-1.0442708333333335E-3</v>
      </c>
      <c r="E205" s="3">
        <f>C205-$C204</f>
        <v>0</v>
      </c>
      <c r="F205" s="4"/>
      <c r="G205" s="33"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3"/>
        <v>205</v>
      </c>
      <c r="C206" s="31"/>
      <c r="D206" s="3">
        <f>C206-$C$2</f>
        <v>-1.0442708333333335E-3</v>
      </c>
      <c r="E206" s="3">
        <f>C206-$C205</f>
        <v>0</v>
      </c>
      <c r="F206" s="4"/>
      <c r="G206" s="33"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3"/>
        <v>206</v>
      </c>
      <c r="C207" s="31"/>
      <c r="D207" s="3">
        <f>C207-$C$2</f>
        <v>-1.0442708333333335E-3</v>
      </c>
      <c r="E207" s="3">
        <f>C207-$C206</f>
        <v>0</v>
      </c>
      <c r="F207" s="4"/>
      <c r="G207" s="33"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3"/>
        <v>207</v>
      </c>
      <c r="C208" s="31"/>
      <c r="D208" s="3">
        <f>C208-$C$2</f>
        <v>-1.0442708333333335E-3</v>
      </c>
      <c r="E208" s="3">
        <f>C208-$C207</f>
        <v>0</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3"/>
        <v>208</v>
      </c>
      <c r="C209" s="31"/>
      <c r="D209" s="3">
        <f>C209-$C$2</f>
        <v>-1.0442708333333335E-3</v>
      </c>
      <c r="E209" s="3">
        <f>C209-$C208</f>
        <v>0</v>
      </c>
      <c r="F209" s="4"/>
      <c r="G209" s="33"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3"/>
        <v>209</v>
      </c>
      <c r="C210" s="31"/>
      <c r="D210" s="3">
        <f>C210-$C$2</f>
        <v>-1.0442708333333335E-3</v>
      </c>
      <c r="E210" s="3">
        <f>C210-$C209</f>
        <v>0</v>
      </c>
      <c r="F210" s="4"/>
      <c r="G210" s="33"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3"/>
        <v>210</v>
      </c>
      <c r="C211" s="31"/>
      <c r="D211" s="3">
        <f>C211-$C$2</f>
        <v>-1.0442708333333335E-3</v>
      </c>
      <c r="E211" s="3">
        <f>C211-$C210</f>
        <v>0</v>
      </c>
      <c r="F211" s="4"/>
      <c r="G211" s="33"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3"/>
        <v>211</v>
      </c>
      <c r="C212" s="31"/>
      <c r="D212" s="3">
        <f>C212-$C$2</f>
        <v>-1.0442708333333335E-3</v>
      </c>
      <c r="E212" s="3">
        <f>C212-$C211</f>
        <v>0</v>
      </c>
      <c r="F212" s="4"/>
      <c r="G212" s="33"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3"/>
        <v>212</v>
      </c>
      <c r="C213" s="31"/>
      <c r="D213" s="3">
        <f>C213-$C$2</f>
        <v>-1.0442708333333335E-3</v>
      </c>
      <c r="E213" s="3">
        <f>C213-$C212</f>
        <v>0</v>
      </c>
      <c r="F213" s="4"/>
      <c r="G213" s="33"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3"/>
        <v>213</v>
      </c>
      <c r="C214" s="31"/>
      <c r="D214" s="3">
        <f>C214-$C$2</f>
        <v>-1.0442708333333335E-3</v>
      </c>
      <c r="E214" s="3">
        <f>C214-$C213</f>
        <v>0</v>
      </c>
      <c r="F214" s="4"/>
      <c r="G214" s="33"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3"/>
        <v>214</v>
      </c>
      <c r="C215" s="31"/>
      <c r="D215" s="3">
        <f>C215-$C$2</f>
        <v>-1.0442708333333335E-3</v>
      </c>
      <c r="E215" s="3">
        <f>C215-$C214</f>
        <v>0</v>
      </c>
      <c r="F215" s="4"/>
      <c r="G215" s="33"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3"/>
        <v>215</v>
      </c>
      <c r="C216" s="31"/>
      <c r="D216" s="3">
        <f>C216-$C$2</f>
        <v>-1.0442708333333335E-3</v>
      </c>
      <c r="E216" s="3">
        <f>C216-$C215</f>
        <v>0</v>
      </c>
      <c r="F216" s="4"/>
      <c r="G216" s="33"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3"/>
        <v>216</v>
      </c>
      <c r="C217" s="31"/>
      <c r="D217" s="3">
        <f>C217-$C$2</f>
        <v>-1.0442708333333335E-3</v>
      </c>
      <c r="E217" s="3">
        <f>C217-$C216</f>
        <v>0</v>
      </c>
      <c r="F217" s="4"/>
      <c r="G217" s="33"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3"/>
        <v>217</v>
      </c>
      <c r="C218" s="31"/>
      <c r="D218" s="3">
        <f>C218-$C$2</f>
        <v>-1.0442708333333335E-3</v>
      </c>
      <c r="E218" s="3">
        <f>C218-$C217</f>
        <v>0</v>
      </c>
      <c r="F218" s="4"/>
      <c r="G218" s="33"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3"/>
        <v>218</v>
      </c>
      <c r="C219" s="31"/>
      <c r="D219" s="3">
        <f>C219-$C$2</f>
        <v>-1.0442708333333335E-3</v>
      </c>
      <c r="E219" s="3">
        <f>C219-$C218</f>
        <v>0</v>
      </c>
      <c r="F219" s="4"/>
      <c r="G219" s="33"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3"/>
        <v>219</v>
      </c>
      <c r="C220" s="31"/>
      <c r="D220" s="3">
        <f>C220-$C$2</f>
        <v>-1.0442708333333335E-3</v>
      </c>
      <c r="E220" s="3">
        <f>C220-$C219</f>
        <v>0</v>
      </c>
      <c r="F220" s="4"/>
      <c r="G220" s="33"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3"/>
        <v>220</v>
      </c>
      <c r="C221" s="31"/>
      <c r="D221" s="3">
        <f>C221-$C$2</f>
        <v>-1.0442708333333335E-3</v>
      </c>
      <c r="E221" s="3">
        <f>C221-$C220</f>
        <v>0</v>
      </c>
      <c r="F221" s="4"/>
      <c r="G221" s="33"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3"/>
        <v>221</v>
      </c>
      <c r="C222" s="31"/>
      <c r="D222" s="3">
        <f>C222-$C$2</f>
        <v>-1.0442708333333335E-3</v>
      </c>
      <c r="E222" s="3">
        <f>C222-$C221</f>
        <v>0</v>
      </c>
      <c r="F222" s="4"/>
      <c r="G222" s="33"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3"/>
        <v>222</v>
      </c>
      <c r="C223" s="31"/>
      <c r="D223" s="3">
        <f>C223-$C$2</f>
        <v>-1.0442708333333335E-3</v>
      </c>
      <c r="E223" s="3">
        <f>C223-$C222</f>
        <v>0</v>
      </c>
      <c r="F223" s="4"/>
      <c r="G223" s="33"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3"/>
        <v>223</v>
      </c>
      <c r="C224" s="31"/>
      <c r="D224" s="3">
        <f>C224-$C$2</f>
        <v>-1.0442708333333335E-3</v>
      </c>
      <c r="E224" s="3">
        <f>C224-$C223</f>
        <v>0</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1"/>
      <c r="D225" s="3">
        <f>C225-$C$2</f>
        <v>-1.0442708333333335E-3</v>
      </c>
      <c r="E225" s="3">
        <f>C225-$C224</f>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1"/>
      <c r="D226" s="3">
        <f>C226-$C$2</f>
        <v>-1.0442708333333335E-3</v>
      </c>
      <c r="E226" s="3">
        <f>C226-$C225</f>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1"/>
      <c r="D227" s="3">
        <f>C227-$C$2</f>
        <v>-1.0442708333333335E-3</v>
      </c>
      <c r="E227" s="3">
        <f>C227-$C226</f>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1"/>
      <c r="D228" s="3">
        <f>C228-$C$2</f>
        <v>-1.0442708333333335E-3</v>
      </c>
      <c r="E228" s="3">
        <f>C228-$C227</f>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1"/>
      <c r="D229" s="3">
        <f>C229-$C$2</f>
        <v>-1.0442708333333335E-3</v>
      </c>
      <c r="E229" s="3">
        <f>C229-$C228</f>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1"/>
      <c r="D230" s="3">
        <f>C230-$C$2</f>
        <v>-1.0442708333333335E-3</v>
      </c>
      <c r="E230" s="3">
        <f>C230-$C229</f>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1"/>
      <c r="D231" s="3">
        <f>C231-$C$2</f>
        <v>-1.0442708333333335E-3</v>
      </c>
      <c r="E231" s="3">
        <f>C231-$C230</f>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1"/>
      <c r="D232" s="3">
        <f>C232-$C$2</f>
        <v>-1.0442708333333335E-3</v>
      </c>
      <c r="E232" s="3">
        <f>C232-$C231</f>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1"/>
      <c r="D233" s="3">
        <f>C233-$C$2</f>
        <v>-1.0442708333333335E-3</v>
      </c>
      <c r="E233" s="3">
        <f>C233-$C232</f>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1"/>
      <c r="D234" s="3">
        <f>C234-$C$2</f>
        <v>-1.0442708333333335E-3</v>
      </c>
      <c r="E234" s="3">
        <f>C234-$C233</f>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1"/>
      <c r="D235" s="3">
        <f>C235-$C$2</f>
        <v>-1.0442708333333335E-3</v>
      </c>
      <c r="E235" s="3">
        <f>C235-$C234</f>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1"/>
      <c r="D236" s="3">
        <f>C236-$C$2</f>
        <v>-1.0442708333333335E-3</v>
      </c>
      <c r="E236" s="3">
        <f>C236-$C235</f>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1"/>
      <c r="D237" s="3">
        <f>C237-$C$2</f>
        <v>-1.0442708333333335E-3</v>
      </c>
      <c r="E237" s="3">
        <f>C237-$C236</f>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1"/>
      <c r="D238" s="3">
        <f>C238-$C$2</f>
        <v>-1.0442708333333335E-3</v>
      </c>
      <c r="E238" s="3">
        <f>C238-$C237</f>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1"/>
      <c r="D239" s="3">
        <f>C239-$C$2</f>
        <v>-1.0442708333333335E-3</v>
      </c>
      <c r="E239" s="3">
        <f>C239-$C238</f>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1"/>
      <c r="D240" s="3">
        <f>C240-$C$2</f>
        <v>-1.0442708333333335E-3</v>
      </c>
      <c r="E240" s="3">
        <f>C240-$C239</f>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1"/>
      <c r="D241" s="3">
        <f>C241-$C$2</f>
        <v>-1.0442708333333335E-3</v>
      </c>
      <c r="E241" s="3">
        <f>C241-$C240</f>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1"/>
      <c r="D242" s="3">
        <f>C242-$C$2</f>
        <v>-1.0442708333333335E-3</v>
      </c>
      <c r="E242" s="3">
        <f>C242-$C241</f>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1"/>
      <c r="D243" s="3">
        <f>C243-$C$2</f>
        <v>-1.0442708333333335E-3</v>
      </c>
      <c r="E243" s="3">
        <f>C243-$C242</f>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1"/>
      <c r="D244" s="3">
        <f>C244-$C$2</f>
        <v>-1.0442708333333335E-3</v>
      </c>
      <c r="E244" s="3">
        <f>C244-$C243</f>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1"/>
      <c r="D245" s="3">
        <f>C245-$C$2</f>
        <v>-1.0442708333333335E-3</v>
      </c>
      <c r="E245" s="3">
        <f>C245-$C244</f>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1"/>
      <c r="D246" s="3">
        <f>C246-$C$2</f>
        <v>-1.0442708333333335E-3</v>
      </c>
      <c r="E246" s="3">
        <f>C246-$C245</f>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1"/>
      <c r="D247" s="3">
        <f>C247-$C$2</f>
        <v>-1.0442708333333335E-3</v>
      </c>
      <c r="E247" s="3">
        <f>C247-$C246</f>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1"/>
      <c r="D248" s="3">
        <f>C248-$C$2</f>
        <v>-1.0442708333333335E-3</v>
      </c>
      <c r="E248" s="3">
        <f>C248-$C247</f>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1"/>
      <c r="D249" s="3">
        <f>C249-$C$2</f>
        <v>-1.0442708333333335E-3</v>
      </c>
      <c r="E249" s="3">
        <f>C249-$C248</f>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1"/>
      <c r="D250" s="3">
        <f>C250-$C$2</f>
        <v>-1.0442708333333335E-3</v>
      </c>
      <c r="E250" s="3">
        <f>C250-$C249</f>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1"/>
      <c r="D251" s="3">
        <f>C251-$C$2</f>
        <v>-1.0442708333333335E-3</v>
      </c>
      <c r="E251" s="3">
        <f>C251-$C250</f>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1"/>
      <c r="D252" s="3">
        <f>C252-$C$2</f>
        <v>-1.0442708333333335E-3</v>
      </c>
      <c r="E252" s="3">
        <f>C252-$C251</f>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1"/>
      <c r="D253" s="3">
        <f>C253-$C$2</f>
        <v>-1.0442708333333335E-3</v>
      </c>
      <c r="E253" s="3">
        <f>C253-$C252</f>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1"/>
      <c r="D254" s="3">
        <f>C254-$C$2</f>
        <v>-1.0442708333333335E-3</v>
      </c>
      <c r="E254" s="3">
        <f>C254-$C253</f>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1"/>
      <c r="D255" s="3">
        <f>C255-$C$2</f>
        <v>-1.0442708333333335E-3</v>
      </c>
      <c r="E255" s="3">
        <f>C255-$C254</f>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1"/>
      <c r="D256" s="3">
        <f>C256-$C$2</f>
        <v>-1.0442708333333335E-3</v>
      </c>
      <c r="E256" s="3">
        <f>C256-$C255</f>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1"/>
      <c r="D257" s="3">
        <f>C257-$C$2</f>
        <v>-1.0442708333333335E-3</v>
      </c>
      <c r="E257" s="3">
        <f>C257-$C256</f>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1"/>
      <c r="D258" s="3">
        <f>C258-$C$2</f>
        <v>-1.0442708333333335E-3</v>
      </c>
      <c r="E258" s="3">
        <f>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1"/>
      <c r="D259" s="3">
        <f>C259-$C$2</f>
        <v>-1.0442708333333335E-3</v>
      </c>
      <c r="E259" s="3">
        <f>C259-$C258</f>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4">A259+1</f>
        <v>259</v>
      </c>
      <c r="C260" s="31"/>
      <c r="D260" s="3">
        <f>C260-$C$2</f>
        <v>-1.0442708333333335E-3</v>
      </c>
      <c r="E260" s="3">
        <f>C260-$C259</f>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4"/>
        <v>260</v>
      </c>
      <c r="C261" s="31"/>
      <c r="D261" s="3">
        <f>C261-$C$2</f>
        <v>-1.0442708333333335E-3</v>
      </c>
      <c r="E261" s="3">
        <f>C261-$C260</f>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4"/>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4"/>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4"/>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4"/>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4"/>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4"/>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4"/>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4"/>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4"/>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4"/>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4"/>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4"/>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4"/>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4"/>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4"/>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4"/>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4"/>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4"/>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4"/>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4"/>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4"/>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4"/>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4"/>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4"/>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4"/>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4"/>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4"/>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4"/>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4"/>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4"/>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4"/>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4"/>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4"/>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4"/>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4"/>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4"/>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4"/>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4"/>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4"/>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4"/>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4"/>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4"/>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4"/>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4"/>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4"/>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4"/>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4"/>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4"/>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4"/>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4"/>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4"/>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4"/>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4"/>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4"/>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4"/>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4"/>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4"/>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4"/>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4"/>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4"/>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4"/>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4"/>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5">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5"/>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5"/>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5"/>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5"/>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5"/>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5"/>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5"/>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5"/>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5"/>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5"/>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5"/>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5"/>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5"/>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5"/>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5"/>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5"/>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5"/>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5"/>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5"/>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5"/>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5"/>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5"/>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5"/>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5"/>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5"/>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5"/>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5"/>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5"/>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5"/>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5"/>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5"/>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5"/>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5"/>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5"/>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5"/>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5"/>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5"/>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5"/>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5"/>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5"/>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5"/>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5"/>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5"/>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5"/>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5"/>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5"/>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5"/>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5"/>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5"/>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5"/>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5"/>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5"/>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5"/>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5"/>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5"/>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5"/>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5"/>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5"/>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5"/>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5"/>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5"/>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5"/>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5"/>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6">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6"/>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6"/>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6"/>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6"/>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6"/>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6"/>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6"/>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6"/>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6"/>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6"/>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6"/>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6"/>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6"/>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6"/>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6"/>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6"/>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6"/>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6"/>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6"/>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6"/>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6"/>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6"/>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6"/>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6"/>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6"/>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6"/>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6"/>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6"/>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6"/>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6"/>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6"/>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6"/>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6"/>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6"/>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6"/>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6"/>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6"/>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6"/>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6"/>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6"/>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6"/>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6"/>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6"/>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6"/>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6"/>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6"/>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6"/>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6"/>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6"/>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6"/>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6"/>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6"/>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6"/>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6"/>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6"/>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6"/>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6"/>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6"/>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6"/>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6"/>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6"/>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6"/>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6"/>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7">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7"/>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7"/>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7"/>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7"/>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7"/>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7"/>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7"/>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7"/>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7"/>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7"/>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7"/>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7"/>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7"/>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7"/>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7"/>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7"/>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7"/>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7"/>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7"/>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7"/>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7"/>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7"/>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7"/>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7"/>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7"/>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7"/>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7"/>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7"/>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7"/>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7"/>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7"/>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7"/>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7"/>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7"/>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7"/>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7"/>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7"/>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7"/>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7"/>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7"/>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7"/>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7"/>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7"/>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7"/>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7"/>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7"/>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7"/>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7"/>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7"/>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7"/>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7"/>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7"/>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7"/>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7"/>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7"/>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7"/>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7"/>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7"/>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7"/>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7"/>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7"/>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7"/>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7"/>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8">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8"/>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8"/>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8"/>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8"/>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8"/>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8"/>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8"/>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8"/>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8"/>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8"/>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8"/>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8"/>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8"/>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8"/>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8"/>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8"/>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8"/>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8"/>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8"/>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8"/>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8"/>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8"/>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8"/>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8"/>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8"/>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8"/>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8"/>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8"/>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8"/>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8"/>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8"/>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8"/>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8"/>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8"/>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8"/>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8"/>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8"/>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8"/>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8"/>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8"/>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8"/>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8"/>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8"/>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8"/>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8"/>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8"/>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8"/>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8"/>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8"/>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8"/>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8"/>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8"/>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8"/>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8"/>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8"/>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8"/>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8"/>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8"/>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8"/>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8"/>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8"/>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8"/>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8"/>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9">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9"/>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9"/>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9"/>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9"/>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9"/>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9"/>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9"/>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9"/>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9"/>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9"/>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9"/>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9"/>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9"/>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9"/>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9"/>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9"/>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9"/>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9"/>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9"/>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9"/>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9"/>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9"/>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9"/>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9"/>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9"/>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9"/>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9"/>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9"/>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9"/>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9"/>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9"/>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9"/>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9"/>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9"/>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9"/>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9"/>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9"/>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9"/>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9"/>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9"/>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9"/>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9"/>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9"/>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9"/>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9"/>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9"/>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9"/>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9"/>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9"/>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9"/>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9"/>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9"/>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9"/>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9"/>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9"/>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9"/>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9"/>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9"/>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9"/>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9"/>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9"/>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9"/>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9"/>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0">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0"/>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0"/>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0"/>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0"/>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0"/>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0"/>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0"/>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0"/>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0"/>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0"/>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0"/>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0"/>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0"/>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0"/>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0"/>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0"/>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0"/>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0"/>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0"/>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0"/>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0"/>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0"/>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0"/>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0"/>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0"/>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0"/>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0"/>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0"/>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0"/>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0"/>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0"/>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0"/>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0"/>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0"/>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0"/>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0"/>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0"/>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0"/>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0"/>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0"/>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0"/>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0"/>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0"/>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0"/>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0"/>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0"/>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0"/>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0"/>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0"/>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0"/>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0"/>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0"/>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0"/>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0"/>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0"/>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0"/>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0"/>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0"/>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0"/>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0"/>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0"/>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0"/>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0"/>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1">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1"/>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1"/>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1"/>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1"/>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1"/>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1"/>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1"/>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1"/>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1"/>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1"/>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1"/>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1"/>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1"/>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1"/>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1"/>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1"/>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1"/>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1"/>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1"/>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1"/>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1"/>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1"/>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1"/>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1"/>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1"/>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1"/>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1"/>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1"/>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1"/>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1"/>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1"/>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1"/>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1"/>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1"/>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1"/>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1"/>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1"/>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1"/>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1"/>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1"/>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1"/>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1"/>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1"/>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1"/>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1"/>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1"/>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1"/>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1"/>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1"/>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1"/>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1"/>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1"/>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1"/>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1"/>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1"/>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1"/>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1"/>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1"/>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1"/>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1"/>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1"/>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1"/>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1"/>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2">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2"/>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2"/>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2"/>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2"/>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2"/>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2"/>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2"/>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2"/>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2"/>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2"/>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2"/>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2"/>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2"/>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2"/>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2"/>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2"/>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2"/>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2"/>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2"/>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2"/>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2"/>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2"/>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2"/>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2"/>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2"/>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2"/>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2"/>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2"/>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2"/>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2"/>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2"/>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2"/>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2"/>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2"/>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2"/>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2"/>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2"/>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2"/>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2"/>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2"/>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2"/>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2"/>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2"/>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2"/>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2"/>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2"/>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2"/>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2"/>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2"/>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2"/>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2"/>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2"/>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2"/>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2"/>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2"/>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2"/>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2"/>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2"/>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2"/>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2"/>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2"/>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2"/>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2"/>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3">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3"/>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3"/>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3"/>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3"/>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3"/>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3"/>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3"/>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3"/>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3"/>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3"/>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3"/>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3"/>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3"/>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3"/>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3"/>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3"/>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3"/>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3"/>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3"/>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3"/>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3"/>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3"/>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3"/>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3"/>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3"/>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3"/>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3"/>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3"/>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3"/>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3"/>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3"/>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3"/>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3"/>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3"/>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3"/>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3"/>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3"/>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3"/>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3"/>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3"/>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3"/>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3"/>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3"/>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3"/>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3"/>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3"/>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3"/>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3"/>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3"/>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3"/>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3"/>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3"/>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3"/>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3"/>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3"/>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3"/>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3"/>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3"/>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3"/>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3"/>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3"/>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3"/>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3"/>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4">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4"/>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4"/>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4"/>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4"/>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4"/>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4"/>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4"/>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4"/>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4"/>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4"/>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4"/>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4"/>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4"/>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4"/>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4"/>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4"/>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4"/>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4"/>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4"/>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4"/>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4"/>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4"/>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4"/>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4"/>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4"/>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4"/>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4"/>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4"/>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4"/>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4"/>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4"/>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4"/>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4"/>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4"/>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4"/>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4"/>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4"/>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4"/>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4"/>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4"/>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4"/>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4"/>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4"/>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4"/>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4"/>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4"/>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4"/>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4"/>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4"/>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4"/>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4"/>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4"/>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4"/>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4"/>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4"/>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4"/>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4"/>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4"/>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4"/>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4"/>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4"/>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4"/>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4"/>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5">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5"/>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5"/>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5"/>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5"/>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5"/>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5"/>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5"/>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5"/>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5"/>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5"/>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5"/>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5"/>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5"/>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5"/>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5"/>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5"/>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5"/>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5"/>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5"/>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5"/>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5"/>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5"/>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5"/>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5"/>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5"/>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5"/>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5"/>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5"/>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5"/>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5"/>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5"/>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5"/>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5"/>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5"/>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5"/>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5"/>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048576">
    <cfRule type="cellIs" dxfId="64" priority="5" operator="greaterThan">
      <formula>0</formula>
    </cfRule>
    <cfRule type="cellIs" dxfId="63" priority="6" operator="lessThan">
      <formula>0</formula>
    </cfRule>
  </conditionalFormatting>
  <conditionalFormatting sqref="G109:G115">
    <cfRule type="cellIs" dxfId="62" priority="3" operator="lessThan">
      <formula>0</formula>
    </cfRule>
    <cfRule type="cellIs" dxfId="61" priority="4" operator="greaterThan">
      <formula>0</formula>
    </cfRule>
  </conditionalFormatting>
  <conditionalFormatting sqref="G131">
    <cfRule type="cellIs" dxfId="60" priority="1" operator="greaterThan">
      <formula>0</formula>
    </cfRule>
    <cfRule type="cellIs" dxfId="59"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opLeftCell="A154" workbookViewId="0">
      <selection activeCell="B171" sqref="B171:P173"/>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411</v>
      </c>
      <c r="R2" s="21" t="s">
        <v>297</v>
      </c>
      <c r="S2" s="22" t="s">
        <v>305</v>
      </c>
    </row>
    <row r="3" spans="1:19" x14ac:dyDescent="0.3">
      <c r="A3" s="9">
        <f>A2+1</f>
        <v>2</v>
      </c>
      <c r="B3" t="s">
        <v>11</v>
      </c>
      <c r="C3" s="3">
        <v>1.0558564814814814E-3</v>
      </c>
      <c r="D3" s="3">
        <f t="shared" si="0"/>
        <v>1.1585648148147937E-5</v>
      </c>
      <c r="E3" s="3">
        <f t="shared" si="1"/>
        <v>1.1585648148147937E-5</v>
      </c>
      <c r="F3" s="4">
        <v>572</v>
      </c>
      <c r="G3" s="36">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307</v>
      </c>
      <c r="R3" s="21" t="s">
        <v>306</v>
      </c>
      <c r="S3" s="22" t="s">
        <v>301</v>
      </c>
    </row>
    <row r="4" spans="1:19" x14ac:dyDescent="0.3">
      <c r="A4" s="10">
        <f t="shared" ref="A4:A67" si="2">A3+1</f>
        <v>3</v>
      </c>
      <c r="B4" s="29" t="s">
        <v>485</v>
      </c>
      <c r="C4" s="31">
        <v>1.0560416666666667E-3</v>
      </c>
      <c r="D4" s="3">
        <f t="shared" si="0"/>
        <v>1.1770833333333251E-5</v>
      </c>
      <c r="E4" s="3">
        <f t="shared" si="1"/>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488</v>
      </c>
      <c r="R4" s="21" t="s">
        <v>299</v>
      </c>
      <c r="S4" s="22" t="s">
        <v>171</v>
      </c>
    </row>
    <row r="5" spans="1:19" ht="15" thickBot="1" x14ac:dyDescent="0.35">
      <c r="A5" s="11">
        <f t="shared" si="2"/>
        <v>4</v>
      </c>
      <c r="B5" t="s">
        <v>16</v>
      </c>
      <c r="C5" s="3">
        <v>1.0567708333333334E-3</v>
      </c>
      <c r="D5" s="3">
        <f t="shared" si="0"/>
        <v>1.2499999999999924E-5</v>
      </c>
      <c r="E5" s="3">
        <f t="shared" si="1"/>
        <v>7.291666666666731E-7</v>
      </c>
      <c r="F5" s="4">
        <v>594</v>
      </c>
      <c r="G5" s="36">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308</v>
      </c>
      <c r="R5" s="23" t="s">
        <v>298</v>
      </c>
      <c r="S5" s="24" t="s">
        <v>300</v>
      </c>
    </row>
    <row r="6" spans="1:19" ht="15" thickBot="1" x14ac:dyDescent="0.35">
      <c r="A6" s="11">
        <f t="shared" si="2"/>
        <v>5</v>
      </c>
      <c r="B6" t="s">
        <v>21</v>
      </c>
      <c r="C6" s="3">
        <v>1.0616087962962962E-3</v>
      </c>
      <c r="D6" s="3">
        <f t="shared" si="0"/>
        <v>1.7337962962962706E-5</v>
      </c>
      <c r="E6" s="3">
        <f t="shared" si="1"/>
        <v>4.8379629629627819E-6</v>
      </c>
      <c r="F6" s="4">
        <v>581</v>
      </c>
      <c r="G6" s="36">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309</v>
      </c>
      <c r="R6" s="39" t="s">
        <v>302</v>
      </c>
      <c r="S6" s="40"/>
    </row>
    <row r="7" spans="1:19" x14ac:dyDescent="0.3">
      <c r="A7" s="11">
        <f t="shared" si="2"/>
        <v>6</v>
      </c>
      <c r="B7" t="s">
        <v>24</v>
      </c>
      <c r="C7" s="3">
        <v>1.0644212962962964E-3</v>
      </c>
      <c r="D7" s="3">
        <f t="shared" si="0"/>
        <v>2.0150462962962917E-5</v>
      </c>
      <c r="E7" s="3">
        <f t="shared" si="1"/>
        <v>2.8125000000002107E-6</v>
      </c>
      <c r="F7" s="4">
        <v>581</v>
      </c>
      <c r="G7" s="36">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310</v>
      </c>
      <c r="R7" s="14" t="s">
        <v>303</v>
      </c>
      <c r="S7" s="15">
        <f>S8*S9</f>
        <v>1.1574074074074101E-5</v>
      </c>
    </row>
    <row r="8" spans="1:19" ht="15" thickBot="1" x14ac:dyDescent="0.35">
      <c r="A8" s="11">
        <f t="shared" si="2"/>
        <v>7</v>
      </c>
      <c r="B8" t="s">
        <v>27</v>
      </c>
      <c r="C8" s="3">
        <v>1.0651736111111111E-3</v>
      </c>
      <c r="D8" s="3">
        <f t="shared" si="0"/>
        <v>2.0902777777777673E-5</v>
      </c>
      <c r="E8" s="3">
        <f t="shared" si="1"/>
        <v>7.5231481481475605E-7</v>
      </c>
      <c r="F8" s="4">
        <v>608</v>
      </c>
      <c r="G8" s="36">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311</v>
      </c>
      <c r="R8" s="16" t="s">
        <v>304</v>
      </c>
      <c r="S8" s="17">
        <v>1.1574074074074101E-5</v>
      </c>
    </row>
    <row r="9" spans="1:19" ht="15" thickBot="1" x14ac:dyDescent="0.35">
      <c r="A9" s="11">
        <f t="shared" si="2"/>
        <v>8</v>
      </c>
      <c r="B9" t="s">
        <v>29</v>
      </c>
      <c r="C9" s="3">
        <v>1.0790972222222224E-3</v>
      </c>
      <c r="D9" s="3">
        <f t="shared" si="0"/>
        <v>3.4826388888888928E-5</v>
      </c>
      <c r="E9" s="3">
        <f t="shared" si="1"/>
        <v>1.3923611111111255E-5</v>
      </c>
      <c r="F9" s="4">
        <v>574</v>
      </c>
      <c r="G9" s="36">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312</v>
      </c>
      <c r="R9" s="19" t="s">
        <v>279</v>
      </c>
      <c r="S9" s="20">
        <v>1</v>
      </c>
    </row>
    <row r="10" spans="1:19" x14ac:dyDescent="0.3">
      <c r="A10" s="11">
        <f t="shared" si="2"/>
        <v>9</v>
      </c>
      <c r="B10" s="29" t="s">
        <v>489</v>
      </c>
      <c r="C10" s="31">
        <v>1.0848958333333333E-3</v>
      </c>
      <c r="D10" s="3">
        <f t="shared" si="0"/>
        <v>4.0624999999999863E-5</v>
      </c>
      <c r="E10" s="3">
        <f t="shared" si="1"/>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501</v>
      </c>
      <c r="R10" s="1"/>
    </row>
    <row r="11" spans="1:19" x14ac:dyDescent="0.3">
      <c r="A11" s="11">
        <f t="shared" si="2"/>
        <v>10</v>
      </c>
      <c r="B11" t="s">
        <v>30</v>
      </c>
      <c r="C11" s="3">
        <v>1.0858101851851851E-3</v>
      </c>
      <c r="D11" s="3">
        <f t="shared" si="0"/>
        <v>4.1539351851851633E-5</v>
      </c>
      <c r="E11" s="3">
        <f t="shared" si="1"/>
        <v>9.1435185185177043E-7</v>
      </c>
      <c r="F11" s="4">
        <v>558</v>
      </c>
      <c r="G11" s="36">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313</v>
      </c>
    </row>
    <row r="12" spans="1:19" x14ac:dyDescent="0.3">
      <c r="A12" s="11">
        <f t="shared" si="2"/>
        <v>11</v>
      </c>
      <c r="B12" s="29" t="s">
        <v>507</v>
      </c>
      <c r="C12" s="31">
        <v>1.0907754629629631E-3</v>
      </c>
      <c r="D12" s="3">
        <f t="shared" si="0"/>
        <v>4.650462962962963E-5</v>
      </c>
      <c r="E12" s="3">
        <f t="shared" si="1"/>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520</v>
      </c>
    </row>
    <row r="13" spans="1:19" x14ac:dyDescent="0.3">
      <c r="A13" s="11">
        <f t="shared" si="2"/>
        <v>12</v>
      </c>
      <c r="B13" t="s">
        <v>31</v>
      </c>
      <c r="C13" s="3">
        <v>1.0924421296296296E-3</v>
      </c>
      <c r="D13" s="3">
        <f t="shared" si="0"/>
        <v>4.8171296296296157E-5</v>
      </c>
      <c r="E13" s="3">
        <f t="shared" si="1"/>
        <v>1.6666666666665265E-6</v>
      </c>
      <c r="F13" s="4">
        <v>565</v>
      </c>
      <c r="G13" s="36">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314</v>
      </c>
    </row>
    <row r="14" spans="1:19" x14ac:dyDescent="0.3">
      <c r="A14" s="11">
        <f t="shared" si="2"/>
        <v>13</v>
      </c>
      <c r="B14" s="29" t="s">
        <v>495</v>
      </c>
      <c r="C14" s="31">
        <v>1.0938310185185185E-3</v>
      </c>
      <c r="D14" s="3">
        <f t="shared" si="0"/>
        <v>4.9560185185185037E-5</v>
      </c>
      <c r="E14" s="3">
        <f t="shared" si="1"/>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500</v>
      </c>
    </row>
    <row r="15" spans="1:19" x14ac:dyDescent="0.3">
      <c r="A15" s="11">
        <f t="shared" si="2"/>
        <v>14</v>
      </c>
      <c r="B15" s="29" t="s">
        <v>491</v>
      </c>
      <c r="C15" s="31">
        <v>1.1001504629629629E-3</v>
      </c>
      <c r="D15" s="3">
        <f t="shared" si="0"/>
        <v>5.5879629629629465E-5</v>
      </c>
      <c r="E15" s="3">
        <f t="shared" si="1"/>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499</v>
      </c>
    </row>
    <row r="16" spans="1:19" x14ac:dyDescent="0.3">
      <c r="A16" s="11">
        <f t="shared" si="2"/>
        <v>15</v>
      </c>
      <c r="B16" s="29" t="s">
        <v>497</v>
      </c>
      <c r="C16" s="31">
        <v>1.100173611111111E-3</v>
      </c>
      <c r="D16" s="3">
        <f t="shared" si="0"/>
        <v>5.5902777777777548E-5</v>
      </c>
      <c r="E16" s="3">
        <f t="shared" si="1"/>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498</v>
      </c>
    </row>
    <row r="17" spans="1:16" x14ac:dyDescent="0.3">
      <c r="A17" s="11">
        <f t="shared" si="2"/>
        <v>16</v>
      </c>
      <c r="B17" t="s">
        <v>33</v>
      </c>
      <c r="C17" s="3">
        <v>1.1037962962962963E-3</v>
      </c>
      <c r="D17" s="3">
        <f t="shared" si="0"/>
        <v>5.952546296296283E-5</v>
      </c>
      <c r="E17" s="3">
        <f t="shared" si="1"/>
        <v>3.6226851851852825E-6</v>
      </c>
      <c r="F17" s="4">
        <v>560</v>
      </c>
      <c r="G17" s="36">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315</v>
      </c>
    </row>
    <row r="18" spans="1:16" x14ac:dyDescent="0.3">
      <c r="A18" s="11">
        <f t="shared" si="2"/>
        <v>17</v>
      </c>
      <c r="B18" s="29" t="s">
        <v>490</v>
      </c>
      <c r="C18" s="31">
        <v>1.103935185185185E-3</v>
      </c>
      <c r="D18" s="3">
        <f t="shared" si="0"/>
        <v>5.9664351851851545E-5</v>
      </c>
      <c r="E18" s="3">
        <f t="shared" si="1"/>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498</v>
      </c>
    </row>
    <row r="19" spans="1:16" x14ac:dyDescent="0.3">
      <c r="A19" s="11">
        <f t="shared" si="2"/>
        <v>18</v>
      </c>
      <c r="B19" s="29" t="s">
        <v>525</v>
      </c>
      <c r="C19" s="31">
        <v>1.1161226851851851E-3</v>
      </c>
      <c r="D19" s="3">
        <f t="shared" si="0"/>
        <v>7.1851851851851591E-5</v>
      </c>
      <c r="E19" s="3">
        <f t="shared" si="1"/>
        <v>1.2187500000000046E-5</v>
      </c>
      <c r="F19" s="4">
        <v>493</v>
      </c>
      <c r="G19" s="33">
        <f>Tableau2[[#This Row],[PP ajustés]]-Tableau2[[#This Row],[PP]]</f>
        <v>11.834470565055426</v>
      </c>
      <c r="H19" s="18">
        <f>(SUMPRODUCT((Tableau2[Chrono]&gt;=(C19-$S$7))*(Tableau2[Chrono]&lt;=(C19+$S$7))*(Tableau2[PP]))/SUMPRODUCT(--(Tableau2[Chrono]&gt;=(C19-$S$7))*(Tableau2[Chrono]&lt;=(C19+$S$7))))*((SUMPRODUCT((Tableau2[Chrono]&gt;=(C19-$S$7))*(Tableau2[Chrono]&lt;=(C19+$S$7))*(Tableau2[Chrono]))/SUMPRODUCT(--(Tableau2[Chrono]&gt;=(C19-$S$7))*(Tableau2[Chrono]&lt;=(C19+$S$7))))/C19)</f>
        <v>504.83447056505543</v>
      </c>
      <c r="I19" s="4" t="s">
        <v>25</v>
      </c>
      <c r="J19" s="4">
        <v>2000</v>
      </c>
      <c r="K19" s="4" t="s">
        <v>18</v>
      </c>
      <c r="L19" s="4" t="s">
        <v>67</v>
      </c>
      <c r="M19" s="4">
        <v>5</v>
      </c>
      <c r="N19" s="5" t="s">
        <v>36</v>
      </c>
      <c r="O19" s="4" t="s">
        <v>162</v>
      </c>
      <c r="P19" t="s">
        <v>548</v>
      </c>
    </row>
    <row r="20" spans="1:16" x14ac:dyDescent="0.3">
      <c r="A20" s="11">
        <f t="shared" si="2"/>
        <v>19</v>
      </c>
      <c r="B20" t="s">
        <v>34</v>
      </c>
      <c r="C20" s="3">
        <v>1.1264930555555555E-3</v>
      </c>
      <c r="D20" s="3">
        <f t="shared" si="0"/>
        <v>8.2222222222222028E-5</v>
      </c>
      <c r="E20" s="3">
        <f t="shared" si="1"/>
        <v>1.0370370370370438E-5</v>
      </c>
      <c r="F20" s="4">
        <v>512</v>
      </c>
      <c r="G20" s="36">
        <f>Tableau2[[#This Row],[PP ajustés]]-Tableau2[[#This Row],[PP]]</f>
        <v>-14.39142749759668</v>
      </c>
      <c r="H20" s="18">
        <f>(SUMPRODUCT((Tableau2[Chrono]&gt;=(C20-$S$7))*(Tableau2[Chrono]&lt;=(C20+$S$7))*(Tableau2[PP]))/SUMPRODUCT(--(Tableau2[Chrono]&gt;=(C20-$S$7))*(Tableau2[Chrono]&lt;=(C20+$S$7))))*((SUMPRODUCT((Tableau2[Chrono]&gt;=(C20-$S$7))*(Tableau2[Chrono]&lt;=(C20+$S$7))*(Tableau2[Chrono]))/SUMPRODUCT(--(Tableau2[Chrono]&gt;=(C20-$S$7))*(Tableau2[Chrono]&lt;=(C20+$S$7))))/C20)</f>
        <v>497.60857250240332</v>
      </c>
      <c r="I20" s="4" t="s">
        <v>12</v>
      </c>
      <c r="J20" s="4">
        <v>2000</v>
      </c>
      <c r="K20" s="4" t="s">
        <v>18</v>
      </c>
      <c r="L20" s="4" t="s">
        <v>35</v>
      </c>
      <c r="M20" s="4">
        <v>5</v>
      </c>
      <c r="N20" s="5" t="s">
        <v>36</v>
      </c>
      <c r="O20" s="4" t="s">
        <v>166</v>
      </c>
      <c r="P20" t="s">
        <v>316</v>
      </c>
    </row>
    <row r="21" spans="1:16" x14ac:dyDescent="0.3">
      <c r="A21" s="11">
        <f t="shared" si="2"/>
        <v>20</v>
      </c>
      <c r="B21" s="29" t="s">
        <v>563</v>
      </c>
      <c r="C21" s="31">
        <v>1.1282986111111112E-3</v>
      </c>
      <c r="D21" s="3">
        <f t="shared" si="0"/>
        <v>8.4027777777777703E-5</v>
      </c>
      <c r="E21" s="3">
        <f t="shared" si="1"/>
        <v>1.8055555555556747E-6</v>
      </c>
      <c r="F21" s="4">
        <v>526</v>
      </c>
      <c r="G21" s="33">
        <f>Tableau2[[#This Row],[PP ajustés]]-Tableau2[[#This Row],[PP]]</f>
        <v>-28.357077499102502</v>
      </c>
      <c r="H21" s="18">
        <f>(SUMPRODUCT((Tableau2[Chrono]&gt;=(C21-$S$7))*(Tableau2[Chrono]&lt;=(C21+$S$7))*(Tableau2[PP]))/SUMPRODUCT(--(Tableau2[Chrono]&gt;=(C21-$S$7))*(Tableau2[Chrono]&lt;=(C21+$S$7))))*((SUMPRODUCT((Tableau2[Chrono]&gt;=(C21-$S$7))*(Tableau2[Chrono]&lt;=(C21+$S$7))*(Tableau2[Chrono]))/SUMPRODUCT(--(Tableau2[Chrono]&gt;=(C21-$S$7))*(Tableau2[Chrono]&lt;=(C21+$S$7))))/C21)</f>
        <v>497.6429225008975</v>
      </c>
      <c r="I21" s="4" t="s">
        <v>564</v>
      </c>
      <c r="J21" s="4">
        <v>2001</v>
      </c>
      <c r="K21" s="4" t="s">
        <v>18</v>
      </c>
      <c r="L21" s="4" t="s">
        <v>67</v>
      </c>
      <c r="M21" s="4">
        <v>6</v>
      </c>
      <c r="N21" s="5" t="s">
        <v>28</v>
      </c>
      <c r="O21" s="4" t="s">
        <v>174</v>
      </c>
      <c r="P21" t="s">
        <v>573</v>
      </c>
    </row>
    <row r="22" spans="1:16" x14ac:dyDescent="0.3">
      <c r="A22" s="11">
        <f t="shared" si="2"/>
        <v>21</v>
      </c>
      <c r="B22" s="29" t="s">
        <v>503</v>
      </c>
      <c r="C22" s="31">
        <v>1.1288425925925925E-3</v>
      </c>
      <c r="D22" s="3">
        <f t="shared" si="0"/>
        <v>8.4571759259259062E-5</v>
      </c>
      <c r="E22" s="3">
        <f t="shared" si="1"/>
        <v>5.4398148148135893E-7</v>
      </c>
      <c r="F22" s="4">
        <v>560</v>
      </c>
      <c r="G22" s="33">
        <f>Tableau2[[#This Row],[PP ajustés]]-Tableau2[[#This Row],[PP]]</f>
        <v>-62.596888200795604</v>
      </c>
      <c r="H22" s="18">
        <f>(SUMPRODUCT((Tableau2[Chrono]&gt;=(C22-$S$7))*(Tableau2[Chrono]&lt;=(C22+$S$7))*(Tableau2[PP]))/SUMPRODUCT(--(Tableau2[Chrono]&gt;=(C22-$S$7))*(Tableau2[Chrono]&lt;=(C22+$S$7))))*((SUMPRODUCT((Tableau2[Chrono]&gt;=(C22-$S$7))*(Tableau2[Chrono]&lt;=(C22+$S$7))*(Tableau2[Chrono]))/SUMPRODUCT(--(Tableau2[Chrono]&gt;=(C22-$S$7))*(Tableau2[Chrono]&lt;=(C22+$S$7))))/C22)</f>
        <v>497.4031117992044</v>
      </c>
      <c r="I22" s="4" t="s">
        <v>25</v>
      </c>
      <c r="J22" s="4">
        <v>2002</v>
      </c>
      <c r="K22" s="4" t="s">
        <v>13</v>
      </c>
      <c r="L22" s="4" t="s">
        <v>504</v>
      </c>
      <c r="M22" s="4">
        <v>6</v>
      </c>
      <c r="N22" s="5" t="s">
        <v>510</v>
      </c>
      <c r="O22" s="4" t="s">
        <v>174</v>
      </c>
      <c r="P22" t="s">
        <v>517</v>
      </c>
    </row>
    <row r="23" spans="1:16" x14ac:dyDescent="0.3">
      <c r="A23" s="11">
        <f t="shared" si="2"/>
        <v>22</v>
      </c>
      <c r="B23" t="s">
        <v>37</v>
      </c>
      <c r="C23" s="3">
        <v>1.1323611111111111E-3</v>
      </c>
      <c r="D23" s="3">
        <f t="shared" si="0"/>
        <v>8.8090277777777646E-5</v>
      </c>
      <c r="E23" s="3">
        <f t="shared" si="1"/>
        <v>3.518518518518584E-6</v>
      </c>
      <c r="F23" s="4">
        <v>462</v>
      </c>
      <c r="G23" s="36">
        <f>Tableau2[[#This Row],[PP ajustés]]-Tableau2[[#This Row],[PP]]</f>
        <v>33.843495853827164</v>
      </c>
      <c r="H23" s="18">
        <f>(SUMPRODUCT((Tableau2[Chrono]&gt;=(C23-$S$7))*(Tableau2[Chrono]&lt;=(C23+$S$7))*(Tableau2[PP]))/SUMPRODUCT(--(Tableau2[Chrono]&gt;=(C23-$S$7))*(Tableau2[Chrono]&lt;=(C23+$S$7))))*((SUMPRODUCT((Tableau2[Chrono]&gt;=(C23-$S$7))*(Tableau2[Chrono]&lt;=(C23+$S$7))*(Tableau2[Chrono]))/SUMPRODUCT(--(Tableau2[Chrono]&gt;=(C23-$S$7))*(Tableau2[Chrono]&lt;=(C23+$S$7))))/C23)</f>
        <v>495.84349585382716</v>
      </c>
      <c r="I23" s="4" t="s">
        <v>12</v>
      </c>
      <c r="J23" s="4">
        <v>2004</v>
      </c>
      <c r="K23" s="4" t="s">
        <v>18</v>
      </c>
      <c r="L23" s="4" t="s">
        <v>19</v>
      </c>
      <c r="M23" s="4">
        <v>6</v>
      </c>
      <c r="N23" s="5" t="s">
        <v>38</v>
      </c>
      <c r="O23" s="12" t="s">
        <v>162</v>
      </c>
      <c r="P23" t="s">
        <v>317</v>
      </c>
    </row>
    <row r="24" spans="1:16" x14ac:dyDescent="0.3">
      <c r="A24" s="11">
        <f t="shared" si="2"/>
        <v>23</v>
      </c>
      <c r="B24" t="s">
        <v>424</v>
      </c>
      <c r="C24" s="3">
        <v>1.1330787037037036E-3</v>
      </c>
      <c r="D24" s="3">
        <f t="shared" si="0"/>
        <v>8.8807870370370169E-5</v>
      </c>
      <c r="E24" s="3">
        <f t="shared" si="1"/>
        <v>7.175925925925232E-7</v>
      </c>
      <c r="F24" s="4">
        <v>488</v>
      </c>
      <c r="G24" s="36">
        <f>Tableau2[[#This Row],[PP ajustés]]-Tableau2[[#This Row],[PP]]</f>
        <v>7.5294721072446009</v>
      </c>
      <c r="H24" s="18">
        <f>(SUMPRODUCT((Tableau2[Chrono]&gt;=(C24-$S$7))*(Tableau2[Chrono]&lt;=(C24+$S$7))*(Tableau2[PP]))/SUMPRODUCT(--(Tableau2[Chrono]&gt;=(C24-$S$7))*(Tableau2[Chrono]&lt;=(C24+$S$7))))*((SUMPRODUCT((Tableau2[Chrono]&gt;=(C24-$S$7))*(Tableau2[Chrono]&lt;=(C24+$S$7))*(Tableau2[Chrono]))/SUMPRODUCT(--(Tableau2[Chrono]&gt;=(C24-$S$7))*(Tableau2[Chrono]&lt;=(C24+$S$7))))/C24)</f>
        <v>495.5294721072446</v>
      </c>
      <c r="I24" s="4" t="s">
        <v>25</v>
      </c>
      <c r="J24" s="4">
        <v>1998</v>
      </c>
      <c r="K24" s="4" t="s">
        <v>13</v>
      </c>
      <c r="L24" s="4" t="s">
        <v>19</v>
      </c>
      <c r="M24" s="4">
        <v>5</v>
      </c>
      <c r="N24" s="5" t="s">
        <v>23</v>
      </c>
      <c r="O24" s="4" t="s">
        <v>166</v>
      </c>
      <c r="P24" t="s">
        <v>432</v>
      </c>
    </row>
    <row r="25" spans="1:16" x14ac:dyDescent="0.3">
      <c r="A25" s="11">
        <f t="shared" si="2"/>
        <v>24</v>
      </c>
      <c r="B25" t="s">
        <v>422</v>
      </c>
      <c r="C25" s="3">
        <v>1.134039351851852E-3</v>
      </c>
      <c r="D25" s="3">
        <f t="shared" si="0"/>
        <v>8.9768518518518539E-5</v>
      </c>
      <c r="E25" s="3">
        <f t="shared" si="1"/>
        <v>9.6064814814837002E-7</v>
      </c>
      <c r="F25" s="4">
        <v>440</v>
      </c>
      <c r="G25" s="36">
        <f>Tableau2[[#This Row],[PP ajustés]]-Tableau2[[#This Row],[PP]]</f>
        <v>55.109707599994181</v>
      </c>
      <c r="H25" s="18">
        <f>(SUMPRODUCT((Tableau2[Chrono]&gt;=(C25-$S$7))*(Tableau2[Chrono]&lt;=(C25+$S$7))*(Tableau2[PP]))/SUMPRODUCT(--(Tableau2[Chrono]&gt;=(C25-$S$7))*(Tableau2[Chrono]&lt;=(C25+$S$7))))*((SUMPRODUCT((Tableau2[Chrono]&gt;=(C25-$S$7))*(Tableau2[Chrono]&lt;=(C25+$S$7))*(Tableau2[Chrono]))/SUMPRODUCT(--(Tableau2[Chrono]&gt;=(C25-$S$7))*(Tableau2[Chrono]&lt;=(C25+$S$7))))/C25)</f>
        <v>495.10970759999418</v>
      </c>
      <c r="I25" s="4" t="s">
        <v>25</v>
      </c>
      <c r="J25" s="4">
        <v>2004</v>
      </c>
      <c r="K25" s="4" t="s">
        <v>18</v>
      </c>
      <c r="L25" s="4" t="s">
        <v>19</v>
      </c>
      <c r="M25" s="4">
        <v>6</v>
      </c>
      <c r="N25" s="5" t="s">
        <v>23</v>
      </c>
      <c r="O25" s="12" t="s">
        <v>162</v>
      </c>
      <c r="P25" t="s">
        <v>431</v>
      </c>
    </row>
    <row r="26" spans="1:16" x14ac:dyDescent="0.3">
      <c r="A26" s="11">
        <f t="shared" si="2"/>
        <v>25</v>
      </c>
      <c r="B26" t="s">
        <v>39</v>
      </c>
      <c r="C26" s="3">
        <v>1.1341666666666668E-3</v>
      </c>
      <c r="D26" s="3">
        <f t="shared" si="0"/>
        <v>8.9895833333333321E-5</v>
      </c>
      <c r="E26" s="3">
        <f t="shared" si="1"/>
        <v>1.2731481481478152E-7</v>
      </c>
      <c r="F26" s="4">
        <v>502</v>
      </c>
      <c r="G26" s="36">
        <f>Tableau2[[#This Row],[PP ajustés]]-Tableau2[[#This Row],[PP]]</f>
        <v>-6.9458704755997474</v>
      </c>
      <c r="H26" s="18">
        <f>(SUMPRODUCT((Tableau2[Chrono]&gt;=(C26-$S$7))*(Tableau2[Chrono]&lt;=(C26+$S$7))*(Tableau2[PP]))/SUMPRODUCT(--(Tableau2[Chrono]&gt;=(C26-$S$7))*(Tableau2[Chrono]&lt;=(C26+$S$7))))*((SUMPRODUCT((Tableau2[Chrono]&gt;=(C26-$S$7))*(Tableau2[Chrono]&lt;=(C26+$S$7))*(Tableau2[Chrono]))/SUMPRODUCT(--(Tableau2[Chrono]&gt;=(C26-$S$7))*(Tableau2[Chrono]&lt;=(C26+$S$7))))/C26)</f>
        <v>495.05412952440025</v>
      </c>
      <c r="I26" s="4" t="s">
        <v>12</v>
      </c>
      <c r="J26" s="4">
        <v>2007</v>
      </c>
      <c r="K26" s="4" t="s">
        <v>18</v>
      </c>
      <c r="L26" s="4" t="s">
        <v>14</v>
      </c>
      <c r="M26" s="4">
        <v>6</v>
      </c>
      <c r="N26" s="5" t="s">
        <v>23</v>
      </c>
      <c r="O26" s="4" t="s">
        <v>166</v>
      </c>
      <c r="P26" t="s">
        <v>318</v>
      </c>
    </row>
    <row r="27" spans="1:16" x14ac:dyDescent="0.3">
      <c r="A27" s="11">
        <f t="shared" si="2"/>
        <v>26</v>
      </c>
      <c r="B27" s="29" t="s">
        <v>524</v>
      </c>
      <c r="C27" s="31">
        <v>1.1356365740740741E-3</v>
      </c>
      <c r="D27" s="3">
        <f t="shared" si="0"/>
        <v>9.13657407407406E-5</v>
      </c>
      <c r="E27" s="3">
        <f t="shared" si="1"/>
        <v>1.4699074074072793E-6</v>
      </c>
      <c r="F27" s="4">
        <v>482</v>
      </c>
      <c r="G27" s="33">
        <f>Tableau2[[#This Row],[PP ajustés]]-Tableau2[[#This Row],[PP]]</f>
        <v>12.413357864990815</v>
      </c>
      <c r="H27" s="18">
        <f>(SUMPRODUCT((Tableau2[Chrono]&gt;=(C27-$S$7))*(Tableau2[Chrono]&lt;=(C27+$S$7))*(Tableau2[PP]))/SUMPRODUCT(--(Tableau2[Chrono]&gt;=(C27-$S$7))*(Tableau2[Chrono]&lt;=(C27+$S$7))))*((SUMPRODUCT((Tableau2[Chrono]&gt;=(C27-$S$7))*(Tableau2[Chrono]&lt;=(C27+$S$7))*(Tableau2[Chrono]))/SUMPRODUCT(--(Tableau2[Chrono]&gt;=(C27-$S$7))*(Tableau2[Chrono]&lt;=(C27+$S$7))))/C27)</f>
        <v>494.41335786499081</v>
      </c>
      <c r="I27" s="4" t="s">
        <v>25</v>
      </c>
      <c r="J27" s="4">
        <v>2002</v>
      </c>
      <c r="K27" s="4" t="s">
        <v>18</v>
      </c>
      <c r="L27" s="4" t="s">
        <v>67</v>
      </c>
      <c r="M27" s="4">
        <v>5</v>
      </c>
      <c r="N27" s="5" t="s">
        <v>36</v>
      </c>
      <c r="O27" s="4" t="s">
        <v>162</v>
      </c>
      <c r="P27" t="s">
        <v>547</v>
      </c>
    </row>
    <row r="28" spans="1:16" x14ac:dyDescent="0.3">
      <c r="A28" s="11">
        <f t="shared" si="2"/>
        <v>27</v>
      </c>
      <c r="B28" t="s">
        <v>40</v>
      </c>
      <c r="C28" s="3">
        <v>1.1391666666666666E-3</v>
      </c>
      <c r="D28" s="3">
        <f t="shared" si="0"/>
        <v>9.4895833333333117E-5</v>
      </c>
      <c r="E28" s="3">
        <f t="shared" si="1"/>
        <v>3.530092592592517E-6</v>
      </c>
      <c r="F28" s="4">
        <v>500</v>
      </c>
      <c r="G28" s="36">
        <f>Tableau2[[#This Row],[PP ajustés]]-Tableau2[[#This Row],[PP]]</f>
        <v>-12.13497697038639</v>
      </c>
      <c r="H28" s="18">
        <f>(SUMPRODUCT((Tableau2[Chrono]&gt;=(C28-$S$7))*(Tableau2[Chrono]&lt;=(C28+$S$7))*(Tableau2[PP]))/SUMPRODUCT(--(Tableau2[Chrono]&gt;=(C28-$S$7))*(Tableau2[Chrono]&lt;=(C28+$S$7))))*((SUMPRODUCT((Tableau2[Chrono]&gt;=(C28-$S$7))*(Tableau2[Chrono]&lt;=(C28+$S$7))*(Tableau2[Chrono]))/SUMPRODUCT(--(Tableau2[Chrono]&gt;=(C28-$S$7))*(Tableau2[Chrono]&lt;=(C28+$S$7))))/C28)</f>
        <v>487.86502302961361</v>
      </c>
      <c r="I28" s="4" t="s">
        <v>32</v>
      </c>
      <c r="J28" s="4">
        <v>2008</v>
      </c>
      <c r="K28" s="4" t="s">
        <v>18</v>
      </c>
      <c r="L28" s="4" t="s">
        <v>14</v>
      </c>
      <c r="M28" s="4">
        <v>6</v>
      </c>
      <c r="N28" s="5" t="s">
        <v>23</v>
      </c>
      <c r="O28" s="4" t="s">
        <v>166</v>
      </c>
      <c r="P28" t="s">
        <v>319</v>
      </c>
    </row>
    <row r="29" spans="1:16" x14ac:dyDescent="0.3">
      <c r="A29" s="11">
        <f t="shared" si="2"/>
        <v>28</v>
      </c>
      <c r="B29" s="29" t="s">
        <v>567</v>
      </c>
      <c r="C29" s="31">
        <v>1.139699074074074E-3</v>
      </c>
      <c r="D29" s="3">
        <f t="shared" si="0"/>
        <v>9.5428240740740543E-5</v>
      </c>
      <c r="E29" s="3">
        <f t="shared" si="1"/>
        <v>5.3240740740742587E-7</v>
      </c>
      <c r="F29" s="4">
        <v>483</v>
      </c>
      <c r="G29" s="33">
        <f>Tableau2[[#This Row],[PP ajustés]]-Tableau2[[#This Row],[PP]]</f>
        <v>4.6371181747403512</v>
      </c>
      <c r="H29" s="18">
        <f>(SUMPRODUCT((Tableau2[Chrono]&gt;=(C29-$S$7))*(Tableau2[Chrono]&lt;=(C29+$S$7))*(Tableau2[PP]))/SUMPRODUCT(--(Tableau2[Chrono]&gt;=(C29-$S$7))*(Tableau2[Chrono]&lt;=(C29+$S$7))))*((SUMPRODUCT((Tableau2[Chrono]&gt;=(C29-$S$7))*(Tableau2[Chrono]&lt;=(C29+$S$7))*(Tableau2[Chrono]))/SUMPRODUCT(--(Tableau2[Chrono]&gt;=(C29-$S$7))*(Tableau2[Chrono]&lt;=(C29+$S$7))))/C29)</f>
        <v>487.63711817474035</v>
      </c>
      <c r="I29" s="4" t="s">
        <v>566</v>
      </c>
      <c r="J29" s="4">
        <v>2004</v>
      </c>
      <c r="K29" s="4" t="s">
        <v>18</v>
      </c>
      <c r="L29" s="4" t="s">
        <v>67</v>
      </c>
      <c r="M29" s="4">
        <v>6</v>
      </c>
      <c r="N29" s="5" t="s">
        <v>23</v>
      </c>
      <c r="O29" s="4" t="s">
        <v>174</v>
      </c>
      <c r="P29" t="s">
        <v>574</v>
      </c>
    </row>
    <row r="30" spans="1:16" x14ac:dyDescent="0.3">
      <c r="A30" s="11">
        <f t="shared" si="2"/>
        <v>29</v>
      </c>
      <c r="B30" t="s">
        <v>41</v>
      </c>
      <c r="C30" s="3">
        <v>1.140949074074074E-3</v>
      </c>
      <c r="D30" s="3">
        <f t="shared" si="0"/>
        <v>9.6678240740740492E-5</v>
      </c>
      <c r="E30" s="3">
        <f t="shared" si="1"/>
        <v>1.2499999999999491E-6</v>
      </c>
      <c r="F30" s="4">
        <v>534</v>
      </c>
      <c r="G30" s="36">
        <f>Tableau2[[#This Row],[PP ajustés]]-Tableau2[[#This Row],[PP]]</f>
        <v>-55.342005673619951</v>
      </c>
      <c r="H30" s="18">
        <f>(SUMPRODUCT((Tableau2[Chrono]&gt;=(C30-$S$7))*(Tableau2[Chrono]&lt;=(C30+$S$7))*(Tableau2[PP]))/SUMPRODUCT(--(Tableau2[Chrono]&gt;=(C30-$S$7))*(Tableau2[Chrono]&lt;=(C30+$S$7))))*((SUMPRODUCT((Tableau2[Chrono]&gt;=(C30-$S$7))*(Tableau2[Chrono]&lt;=(C30+$S$7))*(Tableau2[Chrono]))/SUMPRODUCT(--(Tableau2[Chrono]&gt;=(C30-$S$7))*(Tableau2[Chrono]&lt;=(C30+$S$7))))/C30)</f>
        <v>478.65799432638005</v>
      </c>
      <c r="I30" s="4" t="s">
        <v>42</v>
      </c>
      <c r="J30" s="4">
        <v>1960</v>
      </c>
      <c r="K30" s="4" t="s">
        <v>13</v>
      </c>
      <c r="L30" s="4" t="s">
        <v>19</v>
      </c>
      <c r="M30" s="4">
        <v>6</v>
      </c>
      <c r="N30" s="5" t="s">
        <v>23</v>
      </c>
      <c r="O30" s="4" t="s">
        <v>184</v>
      </c>
      <c r="P30" t="s">
        <v>320</v>
      </c>
    </row>
    <row r="31" spans="1:16" x14ac:dyDescent="0.3">
      <c r="A31" s="11">
        <f t="shared" si="2"/>
        <v>30</v>
      </c>
      <c r="B31" t="s">
        <v>43</v>
      </c>
      <c r="C31" s="3">
        <v>1.1415856481481483E-3</v>
      </c>
      <c r="D31" s="3">
        <f t="shared" si="0"/>
        <v>9.7314814814814833E-5</v>
      </c>
      <c r="E31" s="3">
        <f t="shared" si="1"/>
        <v>6.3657407407434127E-7</v>
      </c>
      <c r="F31" s="4">
        <v>471</v>
      </c>
      <c r="G31" s="36">
        <f>Tableau2[[#This Row],[PP ajustés]]-Tableau2[[#This Row],[PP]]</f>
        <v>7.3910837620865095</v>
      </c>
      <c r="H31" s="18">
        <f>(SUMPRODUCT((Tableau2[Chrono]&gt;=(C31-$S$7))*(Tableau2[Chrono]&lt;=(C31+$S$7))*(Tableau2[PP]))/SUMPRODUCT(--(Tableau2[Chrono]&gt;=(C31-$S$7))*(Tableau2[Chrono]&lt;=(C31+$S$7))))*((SUMPRODUCT((Tableau2[Chrono]&gt;=(C31-$S$7))*(Tableau2[Chrono]&lt;=(C31+$S$7))*(Tableau2[Chrono]))/SUMPRODUCT(--(Tableau2[Chrono]&gt;=(C31-$S$7))*(Tableau2[Chrono]&lt;=(C31+$S$7))))/C31)</f>
        <v>478.39108376208651</v>
      </c>
      <c r="I31" s="4" t="s">
        <v>12</v>
      </c>
      <c r="J31" s="4">
        <v>2012</v>
      </c>
      <c r="K31" s="4" t="s">
        <v>18</v>
      </c>
      <c r="L31" s="4" t="s">
        <v>35</v>
      </c>
      <c r="M31" s="4">
        <v>6</v>
      </c>
      <c r="N31" s="5" t="s">
        <v>36</v>
      </c>
      <c r="O31" s="12" t="s">
        <v>162</v>
      </c>
      <c r="P31" t="s">
        <v>321</v>
      </c>
    </row>
    <row r="32" spans="1:16" x14ac:dyDescent="0.3">
      <c r="A32" s="11">
        <f t="shared" si="2"/>
        <v>31</v>
      </c>
      <c r="B32" t="s">
        <v>44</v>
      </c>
      <c r="C32" s="3">
        <v>1.1429282407407408E-3</v>
      </c>
      <c r="D32" s="3">
        <f t="shared" si="0"/>
        <v>9.8657407407407331E-5</v>
      </c>
      <c r="E32" s="3">
        <f t="shared" si="1"/>
        <v>1.3425925925924977E-6</v>
      </c>
      <c r="F32" s="4">
        <v>470</v>
      </c>
      <c r="G32" s="36">
        <f>Tableau2[[#This Row],[PP ajustés]]-Tableau2[[#This Row],[PP]]</f>
        <v>11.793543265026699</v>
      </c>
      <c r="H32" s="18">
        <f>(SUMPRODUCT((Tableau2[Chrono]&gt;=(C32-$S$7))*(Tableau2[Chrono]&lt;=(C32+$S$7))*(Tableau2[PP]))/SUMPRODUCT(--(Tableau2[Chrono]&gt;=(C32-$S$7))*(Tableau2[Chrono]&lt;=(C32+$S$7))))*((SUMPRODUCT((Tableau2[Chrono]&gt;=(C32-$S$7))*(Tableau2[Chrono]&lt;=(C32+$S$7))*(Tableau2[Chrono]))/SUMPRODUCT(--(Tableau2[Chrono]&gt;=(C32-$S$7))*(Tableau2[Chrono]&lt;=(C32+$S$7))))/C32)</f>
        <v>481.7935432650267</v>
      </c>
      <c r="I32" s="4" t="s">
        <v>12</v>
      </c>
      <c r="J32" s="4">
        <v>2004</v>
      </c>
      <c r="K32" s="4" t="s">
        <v>18</v>
      </c>
      <c r="L32" s="4" t="s">
        <v>35</v>
      </c>
      <c r="M32" s="4">
        <v>6</v>
      </c>
      <c r="N32" s="5" t="s">
        <v>36</v>
      </c>
      <c r="O32" s="12" t="s">
        <v>162</v>
      </c>
      <c r="P32" t="s">
        <v>322</v>
      </c>
    </row>
    <row r="33" spans="1:16" x14ac:dyDescent="0.3">
      <c r="A33" s="11">
        <f t="shared" si="2"/>
        <v>32</v>
      </c>
      <c r="B33" s="29" t="s">
        <v>523</v>
      </c>
      <c r="C33" s="31">
        <v>1.1477314814814816E-3</v>
      </c>
      <c r="D33" s="3">
        <f t="shared" si="0"/>
        <v>1.034606481481481E-4</v>
      </c>
      <c r="E33" s="3">
        <f t="shared" si="1"/>
        <v>4.8032407407407659E-6</v>
      </c>
      <c r="F33" s="4">
        <v>482</v>
      </c>
      <c r="G33" s="33">
        <f>Tableau2[[#This Row],[PP ajustés]]-Tableau2[[#This Row],[PP]]</f>
        <v>4.7446226073241178</v>
      </c>
      <c r="H33" s="18">
        <f>(SUMPRODUCT((Tableau2[Chrono]&gt;=(C33-$S$7))*(Tableau2[Chrono]&lt;=(C33+$S$7))*(Tableau2[PP]))/SUMPRODUCT(--(Tableau2[Chrono]&gt;=(C33-$S$7))*(Tableau2[Chrono]&lt;=(C33+$S$7))))*((SUMPRODUCT((Tableau2[Chrono]&gt;=(C33-$S$7))*(Tableau2[Chrono]&lt;=(C33+$S$7))*(Tableau2[Chrono]))/SUMPRODUCT(--(Tableau2[Chrono]&gt;=(C33-$S$7))*(Tableau2[Chrono]&lt;=(C33+$S$7))))/C33)</f>
        <v>486.74462260732412</v>
      </c>
      <c r="I33" s="4" t="s">
        <v>25</v>
      </c>
      <c r="J33" s="4">
        <v>1998</v>
      </c>
      <c r="K33" s="4" t="s">
        <v>18</v>
      </c>
      <c r="L33" s="4" t="s">
        <v>67</v>
      </c>
      <c r="M33" s="4">
        <v>5</v>
      </c>
      <c r="N33" s="5" t="s">
        <v>23</v>
      </c>
      <c r="O33" s="4" t="s">
        <v>166</v>
      </c>
      <c r="P33" t="s">
        <v>546</v>
      </c>
    </row>
    <row r="34" spans="1:16" x14ac:dyDescent="0.3">
      <c r="A34" s="11">
        <f t="shared" si="2"/>
        <v>33</v>
      </c>
      <c r="B34" t="s">
        <v>45</v>
      </c>
      <c r="C34" s="3">
        <v>1.1484027777777779E-3</v>
      </c>
      <c r="D34" s="3">
        <f t="shared" si="0"/>
        <v>1.0413194444444445E-4</v>
      </c>
      <c r="E34" s="3">
        <f t="shared" si="1"/>
        <v>6.7129629629635729E-7</v>
      </c>
      <c r="F34" s="4">
        <v>453</v>
      </c>
      <c r="G34" s="36">
        <f>Tableau2[[#This Row],[PP ajustés]]-Tableau2[[#This Row],[PP]]</f>
        <v>32.972665210336345</v>
      </c>
      <c r="H34" s="18">
        <f>(SUMPRODUCT((Tableau2[Chrono]&gt;=(C34-$S$7))*(Tableau2[Chrono]&lt;=(C34+$S$7))*(Tableau2[PP]))/SUMPRODUCT(--(Tableau2[Chrono]&gt;=(C34-$S$7))*(Tableau2[Chrono]&lt;=(C34+$S$7))))*((SUMPRODUCT((Tableau2[Chrono]&gt;=(C34-$S$7))*(Tableau2[Chrono]&lt;=(C34+$S$7))*(Tableau2[Chrono]))/SUMPRODUCT(--(Tableau2[Chrono]&gt;=(C34-$S$7))*(Tableau2[Chrono]&lt;=(C34+$S$7))))/C34)</f>
        <v>485.97266521033634</v>
      </c>
      <c r="I34" s="4" t="s">
        <v>12</v>
      </c>
      <c r="J34" s="4">
        <v>2002</v>
      </c>
      <c r="K34" s="4" t="s">
        <v>13</v>
      </c>
      <c r="L34" s="4" t="s">
        <v>14</v>
      </c>
      <c r="M34" s="4">
        <v>6</v>
      </c>
      <c r="N34" s="5" t="s">
        <v>46</v>
      </c>
      <c r="O34" s="12" t="s">
        <v>162</v>
      </c>
      <c r="P34" t="s">
        <v>323</v>
      </c>
    </row>
    <row r="35" spans="1:16" x14ac:dyDescent="0.3">
      <c r="A35" s="11">
        <f t="shared" si="2"/>
        <v>34</v>
      </c>
      <c r="B35" t="s">
        <v>47</v>
      </c>
      <c r="C35" s="3">
        <v>1.148888888888889E-3</v>
      </c>
      <c r="D35" s="3">
        <f t="shared" si="0"/>
        <v>1.046180555555555E-4</v>
      </c>
      <c r="E35" s="3">
        <f t="shared" si="1"/>
        <v>4.8611111111104312E-7</v>
      </c>
      <c r="F35" s="4">
        <v>470</v>
      </c>
      <c r="G35" s="36">
        <f>Tableau2[[#This Row],[PP ajustés]]-Tableau2[[#This Row],[PP]]</f>
        <v>15.767043313789543</v>
      </c>
      <c r="H35" s="18">
        <f>(SUMPRODUCT((Tableau2[Chrono]&gt;=(C35-$S$7))*(Tableau2[Chrono]&lt;=(C35+$S$7))*(Tableau2[PP]))/SUMPRODUCT(--(Tableau2[Chrono]&gt;=(C35-$S$7))*(Tableau2[Chrono]&lt;=(C35+$S$7))))*((SUMPRODUCT((Tableau2[Chrono]&gt;=(C35-$S$7))*(Tableau2[Chrono]&lt;=(C35+$S$7))*(Tableau2[Chrono]))/SUMPRODUCT(--(Tableau2[Chrono]&gt;=(C35-$S$7))*(Tableau2[Chrono]&lt;=(C35+$S$7))))/C35)</f>
        <v>485.76704331378954</v>
      </c>
      <c r="I35" s="4" t="s">
        <v>12</v>
      </c>
      <c r="J35" s="4">
        <v>2009</v>
      </c>
      <c r="K35" s="4" t="s">
        <v>18</v>
      </c>
      <c r="L35" s="4" t="s">
        <v>35</v>
      </c>
      <c r="M35" s="4">
        <v>6</v>
      </c>
      <c r="N35" s="5" t="s">
        <v>36</v>
      </c>
      <c r="O35" s="4" t="s">
        <v>162</v>
      </c>
      <c r="P35" t="s">
        <v>324</v>
      </c>
    </row>
    <row r="36" spans="1:16" x14ac:dyDescent="0.3">
      <c r="A36" s="11">
        <f t="shared" si="2"/>
        <v>35</v>
      </c>
      <c r="B36" t="s">
        <v>48</v>
      </c>
      <c r="C36" s="3">
        <v>1.1519560185185185E-3</v>
      </c>
      <c r="D36" s="3">
        <f t="shared" si="0"/>
        <v>1.0768518518518505E-4</v>
      </c>
      <c r="E36" s="3">
        <f t="shared" si="1"/>
        <v>3.0671296296295569E-6</v>
      </c>
      <c r="F36" s="4">
        <v>472</v>
      </c>
      <c r="G36" s="36">
        <f>Tableau2[[#This Row],[PP ajustés]]-Tableau2[[#This Row],[PP]]</f>
        <v>8.6330584804428554</v>
      </c>
      <c r="H36" s="18">
        <f>(SUMPRODUCT((Tableau2[Chrono]&gt;=(C36-$S$7))*(Tableau2[Chrono]&lt;=(C36+$S$7))*(Tableau2[PP]))/SUMPRODUCT(--(Tableau2[Chrono]&gt;=(C36-$S$7))*(Tableau2[Chrono]&lt;=(C36+$S$7))))*((SUMPRODUCT((Tableau2[Chrono]&gt;=(C36-$S$7))*(Tableau2[Chrono]&lt;=(C36+$S$7))*(Tableau2[Chrono]))/SUMPRODUCT(--(Tableau2[Chrono]&gt;=(C36-$S$7))*(Tableau2[Chrono]&lt;=(C36+$S$7))))/C36)</f>
        <v>480.63305848044286</v>
      </c>
      <c r="I36" s="4" t="s">
        <v>12</v>
      </c>
      <c r="J36" s="4">
        <v>2001</v>
      </c>
      <c r="K36" s="4" t="s">
        <v>13</v>
      </c>
      <c r="L36" s="4" t="s">
        <v>35</v>
      </c>
      <c r="M36" s="4">
        <v>5</v>
      </c>
      <c r="N36" s="5" t="s">
        <v>49</v>
      </c>
      <c r="O36" s="4" t="s">
        <v>162</v>
      </c>
      <c r="P36" t="s">
        <v>325</v>
      </c>
    </row>
    <row r="37" spans="1:16" x14ac:dyDescent="0.3">
      <c r="A37" s="11">
        <f t="shared" si="2"/>
        <v>36</v>
      </c>
      <c r="B37" t="s">
        <v>50</v>
      </c>
      <c r="C37" s="3">
        <v>1.1521412037037036E-3</v>
      </c>
      <c r="D37" s="3">
        <f t="shared" si="0"/>
        <v>1.0787037037037015E-4</v>
      </c>
      <c r="E37" s="3">
        <f t="shared" si="1"/>
        <v>1.8518518518509733E-7</v>
      </c>
      <c r="F37" s="4">
        <v>475</v>
      </c>
      <c r="G37" s="36">
        <f>Tableau2[[#This Row],[PP ajustés]]-Tableau2[[#This Row],[PP]]</f>
        <v>5.5558056908935782</v>
      </c>
      <c r="H37" s="18">
        <f>(SUMPRODUCT((Tableau2[Chrono]&gt;=(C37-$S$7))*(Tableau2[Chrono]&lt;=(C37+$S$7))*(Tableau2[PP]))/SUMPRODUCT(--(Tableau2[Chrono]&gt;=(C37-$S$7))*(Tableau2[Chrono]&lt;=(C37+$S$7))))*((SUMPRODUCT((Tableau2[Chrono]&gt;=(C37-$S$7))*(Tableau2[Chrono]&lt;=(C37+$S$7))*(Tableau2[Chrono]))/SUMPRODUCT(--(Tableau2[Chrono]&gt;=(C37-$S$7))*(Tableau2[Chrono]&lt;=(C37+$S$7))))/C37)</f>
        <v>480.55580569089358</v>
      </c>
      <c r="I37" s="4" t="s">
        <v>12</v>
      </c>
      <c r="J37" s="4">
        <v>2000</v>
      </c>
      <c r="K37" s="4" t="s">
        <v>13</v>
      </c>
      <c r="L37" s="4" t="s">
        <v>19</v>
      </c>
      <c r="M37" s="4">
        <v>5</v>
      </c>
      <c r="N37" s="5" t="s">
        <v>23</v>
      </c>
      <c r="O37" s="4" t="s">
        <v>166</v>
      </c>
      <c r="P37" t="s">
        <v>326</v>
      </c>
    </row>
    <row r="38" spans="1:16" x14ac:dyDescent="0.3">
      <c r="A38" s="11">
        <f t="shared" si="2"/>
        <v>37</v>
      </c>
      <c r="B38" s="29" t="s">
        <v>522</v>
      </c>
      <c r="C38" s="31">
        <v>1.1523611111111112E-3</v>
      </c>
      <c r="D38" s="3">
        <f t="shared" si="0"/>
        <v>1.080902777777777E-4</v>
      </c>
      <c r="E38" s="3">
        <f t="shared" si="1"/>
        <v>2.1990740740754702E-7</v>
      </c>
      <c r="F38" s="4">
        <v>479</v>
      </c>
      <c r="G38" s="33">
        <f>Tableau2[[#This Row],[PP ajustés]]-Tableau2[[#This Row],[PP]]</f>
        <v>1.4641002520991719</v>
      </c>
      <c r="H38" s="18">
        <f>(SUMPRODUCT((Tableau2[Chrono]&gt;=(C38-$S$7))*(Tableau2[Chrono]&lt;=(C38+$S$7))*(Tableau2[PP]))/SUMPRODUCT(--(Tableau2[Chrono]&gt;=(C38-$S$7))*(Tableau2[Chrono]&lt;=(C38+$S$7))))*((SUMPRODUCT((Tableau2[Chrono]&gt;=(C38-$S$7))*(Tableau2[Chrono]&lt;=(C38+$S$7))*(Tableau2[Chrono]))/SUMPRODUCT(--(Tableau2[Chrono]&gt;=(C38-$S$7))*(Tableau2[Chrono]&lt;=(C38+$S$7))))/C38)</f>
        <v>480.46410025209917</v>
      </c>
      <c r="I38" s="4" t="s">
        <v>25</v>
      </c>
      <c r="J38" s="4">
        <v>1998</v>
      </c>
      <c r="K38" s="4" t="s">
        <v>18</v>
      </c>
      <c r="L38" s="4" t="s">
        <v>67</v>
      </c>
      <c r="M38" s="4">
        <v>5</v>
      </c>
      <c r="N38" s="5" t="s">
        <v>23</v>
      </c>
      <c r="O38" s="4" t="s">
        <v>166</v>
      </c>
      <c r="P38" t="s">
        <v>545</v>
      </c>
    </row>
    <row r="39" spans="1:16" x14ac:dyDescent="0.3">
      <c r="A39" s="11">
        <f t="shared" si="2"/>
        <v>38</v>
      </c>
      <c r="B39" t="s">
        <v>51</v>
      </c>
      <c r="C39" s="3">
        <v>1.1525231481481482E-3</v>
      </c>
      <c r="D39" s="3">
        <f t="shared" si="0"/>
        <v>1.0825231481481471E-4</v>
      </c>
      <c r="E39" s="3">
        <f t="shared" si="1"/>
        <v>1.6203703703701437E-7</v>
      </c>
      <c r="F39" s="4">
        <v>461</v>
      </c>
      <c r="G39" s="36">
        <f>Tableau2[[#This Row],[PP ajustés]]-Tableau2[[#This Row],[PP]]</f>
        <v>19.396550216915386</v>
      </c>
      <c r="H39" s="18">
        <f>(SUMPRODUCT((Tableau2[Chrono]&gt;=(C39-$S$7))*(Tableau2[Chrono]&lt;=(C39+$S$7))*(Tableau2[PP]))/SUMPRODUCT(--(Tableau2[Chrono]&gt;=(C39-$S$7))*(Tableau2[Chrono]&lt;=(C39+$S$7))))*((SUMPRODUCT((Tableau2[Chrono]&gt;=(C39-$S$7))*(Tableau2[Chrono]&lt;=(C39+$S$7))*(Tableau2[Chrono]))/SUMPRODUCT(--(Tableau2[Chrono]&gt;=(C39-$S$7))*(Tableau2[Chrono]&lt;=(C39+$S$7))))/C39)</f>
        <v>480.39655021691539</v>
      </c>
      <c r="I39" s="4" t="s">
        <v>12</v>
      </c>
      <c r="J39" s="4">
        <v>2007</v>
      </c>
      <c r="K39" s="4" t="s">
        <v>18</v>
      </c>
      <c r="L39" s="4" t="s">
        <v>35</v>
      </c>
      <c r="M39" s="4">
        <v>6</v>
      </c>
      <c r="N39" s="5" t="s">
        <v>36</v>
      </c>
      <c r="O39" s="4" t="s">
        <v>162</v>
      </c>
      <c r="P39" t="s">
        <v>327</v>
      </c>
    </row>
    <row r="40" spans="1:16" x14ac:dyDescent="0.3">
      <c r="A40" s="11">
        <f t="shared" si="2"/>
        <v>39</v>
      </c>
      <c r="B40" t="s">
        <v>52</v>
      </c>
      <c r="C40" s="3">
        <v>1.153587962962963E-3</v>
      </c>
      <c r="D40" s="3">
        <f t="shared" si="0"/>
        <v>1.0931712962962956E-4</v>
      </c>
      <c r="E40" s="3">
        <f t="shared" si="1"/>
        <v>1.0648148148148517E-6</v>
      </c>
      <c r="F40" s="4">
        <v>478</v>
      </c>
      <c r="G40" s="36">
        <f>Tableau2[[#This Row],[PP ajustés]]-Tableau2[[#This Row],[PP]]</f>
        <v>-0.8543144758656922</v>
      </c>
      <c r="H40" s="18">
        <f>(SUMPRODUCT((Tableau2[Chrono]&gt;=(C40-$S$7))*(Tableau2[Chrono]&lt;=(C40+$S$7))*(Tableau2[PP]))/SUMPRODUCT(--(Tableau2[Chrono]&gt;=(C40-$S$7))*(Tableau2[Chrono]&lt;=(C40+$S$7))))*((SUMPRODUCT((Tableau2[Chrono]&gt;=(C40-$S$7))*(Tableau2[Chrono]&lt;=(C40+$S$7))*(Tableau2[Chrono]))/SUMPRODUCT(--(Tableau2[Chrono]&gt;=(C40-$S$7))*(Tableau2[Chrono]&lt;=(C40+$S$7))))/C40)</f>
        <v>477.14568552413431</v>
      </c>
      <c r="I40" s="4" t="s">
        <v>12</v>
      </c>
      <c r="J40" s="4">
        <v>2003</v>
      </c>
      <c r="K40" s="4" t="s">
        <v>18</v>
      </c>
      <c r="L40" s="4" t="s">
        <v>35</v>
      </c>
      <c r="M40" s="4">
        <v>5</v>
      </c>
      <c r="N40" s="5" t="s">
        <v>53</v>
      </c>
      <c r="O40" s="4" t="s">
        <v>166</v>
      </c>
      <c r="P40" t="s">
        <v>328</v>
      </c>
    </row>
    <row r="41" spans="1:16" x14ac:dyDescent="0.3">
      <c r="A41" s="11">
        <f t="shared" si="2"/>
        <v>40</v>
      </c>
      <c r="B41" s="29" t="s">
        <v>505</v>
      </c>
      <c r="C41" s="31">
        <v>1.1536111111111111E-3</v>
      </c>
      <c r="D41" s="3">
        <f t="shared" si="0"/>
        <v>1.0934027777777765E-4</v>
      </c>
      <c r="E41" s="3">
        <f t="shared" si="1"/>
        <v>2.3148148148082956E-8</v>
      </c>
      <c r="F41" s="4">
        <v>544</v>
      </c>
      <c r="G41" s="33">
        <f>Tableau2[[#This Row],[PP ajustés]]-Tableau2[[#This Row],[PP]]</f>
        <v>-66.863888793337367</v>
      </c>
      <c r="H41" s="18">
        <f>(SUMPRODUCT((Tableau2[Chrono]&gt;=(C41-$S$7))*(Tableau2[Chrono]&lt;=(C41+$S$7))*(Tableau2[PP]))/SUMPRODUCT(--(Tableau2[Chrono]&gt;=(C41-$S$7))*(Tableau2[Chrono]&lt;=(C41+$S$7))))*((SUMPRODUCT((Tableau2[Chrono]&gt;=(C41-$S$7))*(Tableau2[Chrono]&lt;=(C41+$S$7))*(Tableau2[Chrono]))/SUMPRODUCT(--(Tableau2[Chrono]&gt;=(C41-$S$7))*(Tableau2[Chrono]&lt;=(C41+$S$7))))/C41)</f>
        <v>477.13611120666263</v>
      </c>
      <c r="I41" s="4" t="s">
        <v>32</v>
      </c>
      <c r="J41" s="4">
        <v>1994</v>
      </c>
      <c r="K41" s="4" t="s">
        <v>13</v>
      </c>
      <c r="L41" s="4" t="s">
        <v>67</v>
      </c>
      <c r="M41" s="4">
        <v>5</v>
      </c>
      <c r="N41" s="5" t="s">
        <v>58</v>
      </c>
      <c r="O41" s="4" t="s">
        <v>195</v>
      </c>
      <c r="P41" t="s">
        <v>518</v>
      </c>
    </row>
    <row r="42" spans="1:16" x14ac:dyDescent="0.3">
      <c r="A42" s="11">
        <f t="shared" si="2"/>
        <v>41</v>
      </c>
      <c r="B42" t="s">
        <v>54</v>
      </c>
      <c r="C42" s="3">
        <v>1.1551736111111112E-3</v>
      </c>
      <c r="D42" s="3">
        <f t="shared" si="0"/>
        <v>1.1090277777777769E-4</v>
      </c>
      <c r="E42" s="3">
        <f t="shared" si="1"/>
        <v>1.5625000000000448E-6</v>
      </c>
      <c r="F42" s="4">
        <v>464</v>
      </c>
      <c r="G42" s="36">
        <f>Tableau2[[#This Row],[PP ajustés]]-Tableau2[[#This Row],[PP]]</f>
        <v>11.87982850379484</v>
      </c>
      <c r="H42" s="18">
        <f>(SUMPRODUCT((Tableau2[Chrono]&gt;=(C42-$S$7))*(Tableau2[Chrono]&lt;=(C42+$S$7))*(Tableau2[PP]))/SUMPRODUCT(--(Tableau2[Chrono]&gt;=(C42-$S$7))*(Tableau2[Chrono]&lt;=(C42+$S$7))))*((SUMPRODUCT((Tableau2[Chrono]&gt;=(C42-$S$7))*(Tableau2[Chrono]&lt;=(C42+$S$7))*(Tableau2[Chrono]))/SUMPRODUCT(--(Tableau2[Chrono]&gt;=(C42-$S$7))*(Tableau2[Chrono]&lt;=(C42+$S$7))))/C42)</f>
        <v>475.87982850379484</v>
      </c>
      <c r="I42" s="4" t="s">
        <v>12</v>
      </c>
      <c r="J42" s="4">
        <v>2010</v>
      </c>
      <c r="K42" s="4" t="s">
        <v>18</v>
      </c>
      <c r="L42" s="4" t="s">
        <v>35</v>
      </c>
      <c r="M42" s="4">
        <v>6</v>
      </c>
      <c r="N42" s="5" t="s">
        <v>36</v>
      </c>
      <c r="O42" s="4" t="s">
        <v>162</v>
      </c>
      <c r="P42" t="s">
        <v>329</v>
      </c>
    </row>
    <row r="43" spans="1:16" x14ac:dyDescent="0.3">
      <c r="A43" s="11">
        <f t="shared" si="2"/>
        <v>42</v>
      </c>
      <c r="B43" t="s">
        <v>55</v>
      </c>
      <c r="C43" s="3">
        <v>1.1553009259259259E-3</v>
      </c>
      <c r="D43" s="3">
        <f t="shared" si="0"/>
        <v>1.1103009259259247E-4</v>
      </c>
      <c r="E43" s="3">
        <f t="shared" si="1"/>
        <v>1.2731481481478152E-7</v>
      </c>
      <c r="F43" s="4">
        <v>518</v>
      </c>
      <c r="G43" s="36">
        <f>Tableau2[[#This Row],[PP ajustés]]-Tableau2[[#This Row],[PP]]</f>
        <v>-42.172613722191784</v>
      </c>
      <c r="H43" s="18">
        <f>(SUMPRODUCT((Tableau2[Chrono]&gt;=(C43-$S$7))*(Tableau2[Chrono]&lt;=(C43+$S$7))*(Tableau2[PP]))/SUMPRODUCT(--(Tableau2[Chrono]&gt;=(C43-$S$7))*(Tableau2[Chrono]&lt;=(C43+$S$7))))*((SUMPRODUCT((Tableau2[Chrono]&gt;=(C43-$S$7))*(Tableau2[Chrono]&lt;=(C43+$S$7))*(Tableau2[Chrono]))/SUMPRODUCT(--(Tableau2[Chrono]&gt;=(C43-$S$7))*(Tableau2[Chrono]&lt;=(C43+$S$7))))/C43)</f>
        <v>475.82738627780822</v>
      </c>
      <c r="I43" s="4" t="s">
        <v>25</v>
      </c>
      <c r="J43" s="4">
        <v>1966</v>
      </c>
      <c r="K43" s="4" t="s">
        <v>13</v>
      </c>
      <c r="L43" s="4" t="s">
        <v>19</v>
      </c>
      <c r="M43" s="4">
        <v>4</v>
      </c>
      <c r="N43" s="5" t="s">
        <v>56</v>
      </c>
      <c r="O43" s="4" t="s">
        <v>195</v>
      </c>
      <c r="P43" t="s">
        <v>196</v>
      </c>
    </row>
    <row r="44" spans="1:16" x14ac:dyDescent="0.3">
      <c r="A44" s="11">
        <f t="shared" si="2"/>
        <v>43</v>
      </c>
      <c r="B44" s="29" t="s">
        <v>559</v>
      </c>
      <c r="C44" s="31">
        <v>1.1563194444444444E-3</v>
      </c>
      <c r="D44" s="3">
        <f t="shared" si="0"/>
        <v>1.1204861111111094E-4</v>
      </c>
      <c r="E44" s="3">
        <f t="shared" si="1"/>
        <v>1.018518518518469E-6</v>
      </c>
      <c r="F44" s="4">
        <v>489</v>
      </c>
      <c r="G44" s="33">
        <f>Tableau2[[#This Row],[PP ajustés]]-Tableau2[[#This Row],[PP]]</f>
        <v>-13.591735796866431</v>
      </c>
      <c r="H44" s="18">
        <f>(SUMPRODUCT((Tableau2[Chrono]&gt;=(C44-$S$7))*(Tableau2[Chrono]&lt;=(C44+$S$7))*(Tableau2[PP]))/SUMPRODUCT(--(Tableau2[Chrono]&gt;=(C44-$S$7))*(Tableau2[Chrono]&lt;=(C44+$S$7))))*((SUMPRODUCT((Tableau2[Chrono]&gt;=(C44-$S$7))*(Tableau2[Chrono]&lt;=(C44+$S$7))*(Tableau2[Chrono]))/SUMPRODUCT(--(Tableau2[Chrono]&gt;=(C44-$S$7))*(Tableau2[Chrono]&lt;=(C44+$S$7))))/C44)</f>
        <v>475.40826420313357</v>
      </c>
      <c r="I44" s="4" t="s">
        <v>32</v>
      </c>
      <c r="J44" s="4">
        <v>2008</v>
      </c>
      <c r="K44" s="4" t="s">
        <v>18</v>
      </c>
      <c r="L44" s="4" t="s">
        <v>67</v>
      </c>
      <c r="M44" s="4">
        <v>6</v>
      </c>
      <c r="N44" s="5" t="s">
        <v>58</v>
      </c>
      <c r="O44" s="4" t="s">
        <v>166</v>
      </c>
      <c r="P44" t="s">
        <v>571</v>
      </c>
    </row>
    <row r="45" spans="1:16" x14ac:dyDescent="0.3">
      <c r="A45" s="11">
        <f t="shared" si="2"/>
        <v>44</v>
      </c>
      <c r="B45" t="s">
        <v>57</v>
      </c>
      <c r="C45" s="3">
        <v>1.1570370370370369E-3</v>
      </c>
      <c r="D45" s="3">
        <f t="shared" si="0"/>
        <v>1.1276620370370347E-4</v>
      </c>
      <c r="E45" s="3">
        <f t="shared" si="1"/>
        <v>7.175925925925232E-7</v>
      </c>
      <c r="F45" s="4">
        <v>489</v>
      </c>
      <c r="G45" s="36">
        <f>Tableau2[[#This Row],[PP ajustés]]-Tableau2[[#This Row],[PP]]</f>
        <v>-16.055687067861754</v>
      </c>
      <c r="H45" s="18">
        <f>(SUMPRODUCT((Tableau2[Chrono]&gt;=(C45-$S$7))*(Tableau2[Chrono]&lt;=(C45+$S$7))*(Tableau2[PP]))/SUMPRODUCT(--(Tableau2[Chrono]&gt;=(C45-$S$7))*(Tableau2[Chrono]&lt;=(C45+$S$7))))*((SUMPRODUCT((Tableau2[Chrono]&gt;=(C45-$S$7))*(Tableau2[Chrono]&lt;=(C45+$S$7))*(Tableau2[Chrono]))/SUMPRODUCT(--(Tableau2[Chrono]&gt;=(C45-$S$7))*(Tableau2[Chrono]&lt;=(C45+$S$7))))/C45)</f>
        <v>472.94431293213825</v>
      </c>
      <c r="I45" s="4" t="s">
        <v>12</v>
      </c>
      <c r="J45" s="4">
        <v>1989</v>
      </c>
      <c r="K45" s="4" t="s">
        <v>18</v>
      </c>
      <c r="L45" s="4" t="s">
        <v>14</v>
      </c>
      <c r="M45" s="4">
        <v>4</v>
      </c>
      <c r="N45" s="5" t="s">
        <v>58</v>
      </c>
      <c r="O45" s="4" t="s">
        <v>184</v>
      </c>
      <c r="P45" t="s">
        <v>330</v>
      </c>
    </row>
    <row r="46" spans="1:16" x14ac:dyDescent="0.3">
      <c r="A46" s="11">
        <f t="shared" si="2"/>
        <v>45</v>
      </c>
      <c r="B46" s="29" t="s">
        <v>561</v>
      </c>
      <c r="C46" s="31">
        <v>1.1580439814814815E-3</v>
      </c>
      <c r="D46" s="3">
        <f t="shared" si="0"/>
        <v>1.13773148148148E-4</v>
      </c>
      <c r="E46" s="3">
        <f t="shared" si="1"/>
        <v>1.0069444444445359E-6</v>
      </c>
      <c r="F46" s="4">
        <v>499</v>
      </c>
      <c r="G46" s="33">
        <f>Tableau2[[#This Row],[PP ajustés]]-Tableau2[[#This Row],[PP]]</f>
        <v>-26.896441676013239</v>
      </c>
      <c r="H46" s="18">
        <f>(SUMPRODUCT((Tableau2[Chrono]&gt;=(C46-$S$7))*(Tableau2[Chrono]&lt;=(C46+$S$7))*(Tableau2[PP]))/SUMPRODUCT(--(Tableau2[Chrono]&gt;=(C46-$S$7))*(Tableau2[Chrono]&lt;=(C46+$S$7))))*((SUMPRODUCT((Tableau2[Chrono]&gt;=(C46-$S$7))*(Tableau2[Chrono]&lt;=(C46+$S$7))*(Tableau2[Chrono]))/SUMPRODUCT(--(Tableau2[Chrono]&gt;=(C46-$S$7))*(Tableau2[Chrono]&lt;=(C46+$S$7))))/C46)</f>
        <v>472.10355832398676</v>
      </c>
      <c r="I46" s="4" t="s">
        <v>42</v>
      </c>
      <c r="J46" s="4">
        <v>2003</v>
      </c>
      <c r="K46" s="4" t="s">
        <v>18</v>
      </c>
      <c r="L46" s="4" t="s">
        <v>67</v>
      </c>
      <c r="M46" s="4">
        <v>6</v>
      </c>
      <c r="N46" s="5" t="s">
        <v>28</v>
      </c>
      <c r="O46" s="4" t="s">
        <v>174</v>
      </c>
      <c r="P46" t="s">
        <v>572</v>
      </c>
    </row>
    <row r="47" spans="1:16" x14ac:dyDescent="0.3">
      <c r="A47" s="11">
        <f t="shared" si="2"/>
        <v>46</v>
      </c>
      <c r="B47" t="s">
        <v>59</v>
      </c>
      <c r="C47" s="3">
        <v>1.1595949074074076E-3</v>
      </c>
      <c r="D47" s="3">
        <f t="shared" si="0"/>
        <v>1.1532407407407411E-4</v>
      </c>
      <c r="E47" s="3">
        <f t="shared" si="1"/>
        <v>1.5509259259261117E-6</v>
      </c>
      <c r="F47" s="4">
        <v>472</v>
      </c>
      <c r="G47" s="36">
        <f>Tableau2[[#This Row],[PP ajustés]]-Tableau2[[#This Row],[PP]]</f>
        <v>-1.7033999431063194</v>
      </c>
      <c r="H47" s="18">
        <f>(SUMPRODUCT((Tableau2[Chrono]&gt;=(C47-$S$7))*(Tableau2[Chrono]&lt;=(C47+$S$7))*(Tableau2[PP]))/SUMPRODUCT(--(Tableau2[Chrono]&gt;=(C47-$S$7))*(Tableau2[Chrono]&lt;=(C47+$S$7))))*((SUMPRODUCT((Tableau2[Chrono]&gt;=(C47-$S$7))*(Tableau2[Chrono]&lt;=(C47+$S$7))*(Tableau2[Chrono]))/SUMPRODUCT(--(Tableau2[Chrono]&gt;=(C47-$S$7))*(Tableau2[Chrono]&lt;=(C47+$S$7))))/C47)</f>
        <v>470.29660005689368</v>
      </c>
      <c r="I47" s="4" t="s">
        <v>12</v>
      </c>
      <c r="J47" s="4">
        <v>2000</v>
      </c>
      <c r="K47" s="4" t="s">
        <v>13</v>
      </c>
      <c r="L47" s="4" t="s">
        <v>35</v>
      </c>
      <c r="M47" s="4">
        <v>5</v>
      </c>
      <c r="N47" s="5" t="s">
        <v>49</v>
      </c>
      <c r="O47" s="4" t="s">
        <v>162</v>
      </c>
      <c r="P47" t="s">
        <v>331</v>
      </c>
    </row>
    <row r="48" spans="1:16" x14ac:dyDescent="0.3">
      <c r="A48" s="11">
        <f t="shared" si="2"/>
        <v>47</v>
      </c>
      <c r="B48" t="s">
        <v>60</v>
      </c>
      <c r="C48" s="3">
        <v>1.1620833333333333E-3</v>
      </c>
      <c r="D48" s="3">
        <f t="shared" si="0"/>
        <v>1.1781249999999986E-4</v>
      </c>
      <c r="E48" s="3">
        <f t="shared" si="1"/>
        <v>2.4884259259257482E-6</v>
      </c>
      <c r="F48" s="4">
        <v>447</v>
      </c>
      <c r="G48" s="36">
        <f>Tableau2[[#This Row],[PP ajustés]]-Tableau2[[#This Row],[PP]]</f>
        <v>22.179639215950374</v>
      </c>
      <c r="H48" s="18">
        <f>(SUMPRODUCT((Tableau2[Chrono]&gt;=(C48-$S$7))*(Tableau2[Chrono]&lt;=(C48+$S$7))*(Tableau2[PP]))/SUMPRODUCT(--(Tableau2[Chrono]&gt;=(C48-$S$7))*(Tableau2[Chrono]&lt;=(C48+$S$7))))*((SUMPRODUCT((Tableau2[Chrono]&gt;=(C48-$S$7))*(Tableau2[Chrono]&lt;=(C48+$S$7))*(Tableau2[Chrono]))/SUMPRODUCT(--(Tableau2[Chrono]&gt;=(C48-$S$7))*(Tableau2[Chrono]&lt;=(C48+$S$7))))/C48)</f>
        <v>469.17963921595037</v>
      </c>
      <c r="I48" s="4" t="s">
        <v>12</v>
      </c>
      <c r="J48" s="4">
        <v>2004</v>
      </c>
      <c r="K48" s="4" t="s">
        <v>18</v>
      </c>
      <c r="L48" s="4" t="s">
        <v>14</v>
      </c>
      <c r="M48" s="4">
        <v>6</v>
      </c>
      <c r="N48" s="5" t="s">
        <v>23</v>
      </c>
      <c r="O48" s="4" t="s">
        <v>162</v>
      </c>
      <c r="P48" t="s">
        <v>332</v>
      </c>
    </row>
    <row r="49" spans="1:16" x14ac:dyDescent="0.3">
      <c r="A49" s="11">
        <f t="shared" si="2"/>
        <v>48</v>
      </c>
      <c r="B49" t="s">
        <v>61</v>
      </c>
      <c r="C49" s="3">
        <v>1.1624768518518518E-3</v>
      </c>
      <c r="D49" s="3">
        <f t="shared" si="0"/>
        <v>1.1820601851851836E-4</v>
      </c>
      <c r="E49" s="3">
        <f t="shared" si="1"/>
        <v>3.9351851851849445E-7</v>
      </c>
      <c r="F49" s="4">
        <v>440</v>
      </c>
      <c r="G49" s="36">
        <f>Tableau2[[#This Row],[PP ajustés]]-Tableau2[[#This Row],[PP]]</f>
        <v>29.02081379396526</v>
      </c>
      <c r="H49" s="18">
        <f>(SUMPRODUCT((Tableau2[Chrono]&gt;=(C49-$S$7))*(Tableau2[Chrono]&lt;=(C49+$S$7))*(Tableau2[PP]))/SUMPRODUCT(--(Tableau2[Chrono]&gt;=(C49-$S$7))*(Tableau2[Chrono]&lt;=(C49+$S$7))))*((SUMPRODUCT((Tableau2[Chrono]&gt;=(C49-$S$7))*(Tableau2[Chrono]&lt;=(C49+$S$7))*(Tableau2[Chrono]))/SUMPRODUCT(--(Tableau2[Chrono]&gt;=(C49-$S$7))*(Tableau2[Chrono]&lt;=(C49+$S$7))))/C49)</f>
        <v>469.02081379396526</v>
      </c>
      <c r="I49" s="4" t="s">
        <v>12</v>
      </c>
      <c r="J49" s="4">
        <v>2004</v>
      </c>
      <c r="K49" s="4" t="s">
        <v>18</v>
      </c>
      <c r="L49" s="4" t="s">
        <v>19</v>
      </c>
      <c r="M49" s="4">
        <v>6</v>
      </c>
      <c r="N49" s="5" t="s">
        <v>36</v>
      </c>
      <c r="O49" s="4" t="s">
        <v>174</v>
      </c>
      <c r="P49" t="s">
        <v>333</v>
      </c>
    </row>
    <row r="50" spans="1:16" x14ac:dyDescent="0.3">
      <c r="A50" s="11">
        <f t="shared" si="2"/>
        <v>49</v>
      </c>
      <c r="B50" t="s">
        <v>62</v>
      </c>
      <c r="C50" s="3">
        <v>1.164351851851852E-3</v>
      </c>
      <c r="D50" s="3">
        <f t="shared" si="0"/>
        <v>1.200810185185185E-4</v>
      </c>
      <c r="E50" s="3">
        <f t="shared" si="1"/>
        <v>1.8750000000001404E-6</v>
      </c>
      <c r="F50" s="4">
        <v>473</v>
      </c>
      <c r="G50" s="36">
        <f>Tableau2[[#This Row],[PP ajustés]]-Tableau2[[#This Row],[PP]]</f>
        <v>-5.2129813121273969</v>
      </c>
      <c r="H50" s="18">
        <f>(SUMPRODUCT((Tableau2[Chrono]&gt;=(C50-$S$7))*(Tableau2[Chrono]&lt;=(C50+$S$7))*(Tableau2[PP]))/SUMPRODUCT(--(Tableau2[Chrono]&gt;=(C50-$S$7))*(Tableau2[Chrono]&lt;=(C50+$S$7))))*((SUMPRODUCT((Tableau2[Chrono]&gt;=(C50-$S$7))*(Tableau2[Chrono]&lt;=(C50+$S$7))*(Tableau2[Chrono]))/SUMPRODUCT(--(Tableau2[Chrono]&gt;=(C50-$S$7))*(Tableau2[Chrono]&lt;=(C50+$S$7))))/C50)</f>
        <v>467.7870186878726</v>
      </c>
      <c r="I50" s="4" t="s">
        <v>12</v>
      </c>
      <c r="J50" s="4">
        <v>2003</v>
      </c>
      <c r="K50" s="4" t="s">
        <v>18</v>
      </c>
      <c r="L50" s="4" t="s">
        <v>35</v>
      </c>
      <c r="M50" s="4">
        <v>6</v>
      </c>
      <c r="N50" s="5" t="s">
        <v>46</v>
      </c>
      <c r="O50" s="4" t="s">
        <v>166</v>
      </c>
      <c r="P50" t="s">
        <v>334</v>
      </c>
    </row>
    <row r="51" spans="1:16" x14ac:dyDescent="0.3">
      <c r="A51" s="11">
        <f t="shared" si="2"/>
        <v>50</v>
      </c>
      <c r="B51" t="s">
        <v>63</v>
      </c>
      <c r="C51" s="3">
        <v>1.1647916666666666E-3</v>
      </c>
      <c r="D51" s="3">
        <f t="shared" si="0"/>
        <v>1.2052083333333316E-4</v>
      </c>
      <c r="E51" s="3">
        <f t="shared" si="1"/>
        <v>4.3981481481466037E-7</v>
      </c>
      <c r="F51" s="4">
        <v>471</v>
      </c>
      <c r="G51" s="36">
        <f>Tableau2[[#This Row],[PP ajustés]]-Tableau2[[#This Row],[PP]]</f>
        <v>-4.4225051455790663</v>
      </c>
      <c r="H51" s="18">
        <f>(SUMPRODUCT((Tableau2[Chrono]&gt;=(C51-$S$7))*(Tableau2[Chrono]&lt;=(C51+$S$7))*(Tableau2[PP]))/SUMPRODUCT(--(Tableau2[Chrono]&gt;=(C51-$S$7))*(Tableau2[Chrono]&lt;=(C51+$S$7))))*((SUMPRODUCT((Tableau2[Chrono]&gt;=(C51-$S$7))*(Tableau2[Chrono]&lt;=(C51+$S$7))*(Tableau2[Chrono]))/SUMPRODUCT(--(Tableau2[Chrono]&gt;=(C51-$S$7))*(Tableau2[Chrono]&lt;=(C51+$S$7))))/C51)</f>
        <v>466.57749485442093</v>
      </c>
      <c r="I51" s="4" t="s">
        <v>12</v>
      </c>
      <c r="J51" s="4">
        <v>1999</v>
      </c>
      <c r="K51" s="4" t="s">
        <v>13</v>
      </c>
      <c r="L51" s="4" t="s">
        <v>35</v>
      </c>
      <c r="M51" s="4">
        <v>5</v>
      </c>
      <c r="N51" s="5" t="s">
        <v>49</v>
      </c>
      <c r="O51" s="4" t="s">
        <v>162</v>
      </c>
      <c r="P51" t="s">
        <v>335</v>
      </c>
    </row>
    <row r="52" spans="1:16" x14ac:dyDescent="0.3">
      <c r="A52" s="11">
        <f t="shared" si="2"/>
        <v>51</v>
      </c>
      <c r="B52" t="s">
        <v>64</v>
      </c>
      <c r="C52" s="3">
        <v>1.1649305555555556E-3</v>
      </c>
      <c r="D52" s="3">
        <f t="shared" si="0"/>
        <v>1.2065972222222209E-4</v>
      </c>
      <c r="E52" s="3">
        <f t="shared" si="1"/>
        <v>1.3888888888893142E-7</v>
      </c>
      <c r="F52" s="4">
        <v>458</v>
      </c>
      <c r="G52" s="36">
        <f>Tableau2[[#This Row],[PP ajustés]]-Tableau2[[#This Row],[PP]]</f>
        <v>8.5553648355997893</v>
      </c>
      <c r="H52" s="18">
        <f>(SUMPRODUCT((Tableau2[Chrono]&gt;=(C52-$S$7))*(Tableau2[Chrono]&lt;=(C52+$S$7))*(Tableau2[PP]))/SUMPRODUCT(--(Tableau2[Chrono]&gt;=(C52-$S$7))*(Tableau2[Chrono]&lt;=(C52+$S$7))))*((SUMPRODUCT((Tableau2[Chrono]&gt;=(C52-$S$7))*(Tableau2[Chrono]&lt;=(C52+$S$7))*(Tableau2[Chrono]))/SUMPRODUCT(--(Tableau2[Chrono]&gt;=(C52-$S$7))*(Tableau2[Chrono]&lt;=(C52+$S$7))))/C52)</f>
        <v>466.55536483559979</v>
      </c>
      <c r="I52" s="4" t="s">
        <v>12</v>
      </c>
      <c r="J52" s="4">
        <v>1999</v>
      </c>
      <c r="K52" s="4" t="s">
        <v>18</v>
      </c>
      <c r="L52" s="4" t="s">
        <v>35</v>
      </c>
      <c r="M52" s="4">
        <v>5</v>
      </c>
      <c r="N52" s="5" t="s">
        <v>58</v>
      </c>
      <c r="O52" s="4" t="s">
        <v>162</v>
      </c>
      <c r="P52" t="s">
        <v>336</v>
      </c>
    </row>
    <row r="53" spans="1:16" x14ac:dyDescent="0.3">
      <c r="A53" s="11">
        <f t="shared" si="2"/>
        <v>52</v>
      </c>
      <c r="B53" t="s">
        <v>65</v>
      </c>
      <c r="C53" s="3">
        <v>1.1654976851851852E-3</v>
      </c>
      <c r="D53" s="3">
        <f t="shared" si="0"/>
        <v>1.2122685185185175E-4</v>
      </c>
      <c r="E53" s="3">
        <f t="shared" si="1"/>
        <v>5.6712962962965872E-7</v>
      </c>
      <c r="F53" s="4">
        <v>475</v>
      </c>
      <c r="G53" s="36">
        <f>Tableau2[[#This Row],[PP ajustés]]-Tableau2[[#This Row],[PP]]</f>
        <v>-11.33739767911203</v>
      </c>
      <c r="H53" s="18">
        <f>(SUMPRODUCT((Tableau2[Chrono]&gt;=(C53-$S$7))*(Tableau2[Chrono]&lt;=(C53+$S$7))*(Tableau2[PP]))/SUMPRODUCT(--(Tableau2[Chrono]&gt;=(C53-$S$7))*(Tableau2[Chrono]&lt;=(C53+$S$7))))*((SUMPRODUCT((Tableau2[Chrono]&gt;=(C53-$S$7))*(Tableau2[Chrono]&lt;=(C53+$S$7))*(Tableau2[Chrono]))/SUMPRODUCT(--(Tableau2[Chrono]&gt;=(C53-$S$7))*(Tableau2[Chrono]&lt;=(C53+$S$7))))/C53)</f>
        <v>463.66260232088797</v>
      </c>
      <c r="I53" s="4" t="s">
        <v>12</v>
      </c>
      <c r="J53" s="4">
        <v>2004</v>
      </c>
      <c r="K53" s="4" t="s">
        <v>18</v>
      </c>
      <c r="L53" s="4" t="s">
        <v>35</v>
      </c>
      <c r="M53" s="4">
        <v>6</v>
      </c>
      <c r="N53" s="5" t="s">
        <v>46</v>
      </c>
      <c r="O53" s="4" t="s">
        <v>166</v>
      </c>
      <c r="P53" t="s">
        <v>334</v>
      </c>
    </row>
    <row r="54" spans="1:16" x14ac:dyDescent="0.3">
      <c r="A54" s="11">
        <f t="shared" si="2"/>
        <v>53</v>
      </c>
      <c r="B54" t="s">
        <v>66</v>
      </c>
      <c r="C54" s="3">
        <v>1.1656712962962964E-3</v>
      </c>
      <c r="D54" s="3">
        <f t="shared" si="0"/>
        <v>1.2140046296296291E-4</v>
      </c>
      <c r="E54" s="3">
        <f t="shared" si="1"/>
        <v>1.7361111111116427E-7</v>
      </c>
      <c r="F54" s="4">
        <v>456</v>
      </c>
      <c r="G54" s="36">
        <f>Tableau2[[#This Row],[PP ajustés]]-Tableau2[[#This Row],[PP]]</f>
        <v>7.5935459927228521</v>
      </c>
      <c r="H54" s="18">
        <f>(SUMPRODUCT((Tableau2[Chrono]&gt;=(C54-$S$7))*(Tableau2[Chrono]&lt;=(C54+$S$7))*(Tableau2[PP]))/SUMPRODUCT(--(Tableau2[Chrono]&gt;=(C54-$S$7))*(Tableau2[Chrono]&lt;=(C54+$S$7))))*((SUMPRODUCT((Tableau2[Chrono]&gt;=(C54-$S$7))*(Tableau2[Chrono]&lt;=(C54+$S$7))*(Tableau2[Chrono]))/SUMPRODUCT(--(Tableau2[Chrono]&gt;=(C54-$S$7))*(Tableau2[Chrono]&lt;=(C54+$S$7))))/C54)</f>
        <v>463.59354599272285</v>
      </c>
      <c r="I54" s="4" t="s">
        <v>12</v>
      </c>
      <c r="J54" s="4">
        <v>1998</v>
      </c>
      <c r="K54" s="4" t="s">
        <v>18</v>
      </c>
      <c r="L54" s="4" t="s">
        <v>67</v>
      </c>
      <c r="M54" s="4">
        <v>5</v>
      </c>
      <c r="N54" s="5" t="s">
        <v>38</v>
      </c>
      <c r="O54" s="4" t="s">
        <v>162</v>
      </c>
      <c r="P54" t="s">
        <v>337</v>
      </c>
    </row>
    <row r="55" spans="1:16" x14ac:dyDescent="0.3">
      <c r="A55" s="11">
        <f t="shared" si="2"/>
        <v>54</v>
      </c>
      <c r="B55" t="s">
        <v>68</v>
      </c>
      <c r="C55" s="3">
        <v>1.1657291666666667E-3</v>
      </c>
      <c r="D55" s="3">
        <f t="shared" si="0"/>
        <v>1.2145833333333323E-4</v>
      </c>
      <c r="E55" s="3">
        <f t="shared" si="1"/>
        <v>5.787037037031581E-8</v>
      </c>
      <c r="F55" s="4">
        <v>460</v>
      </c>
      <c r="G55" s="36">
        <f>Tableau2[[#This Row],[PP ajustés]]-Tableau2[[#This Row],[PP]]</f>
        <v>3.5705317875584228</v>
      </c>
      <c r="H55" s="18">
        <f>(SUMPRODUCT((Tableau2[Chrono]&gt;=(C55-$S$7))*(Tableau2[Chrono]&lt;=(C55+$S$7))*(Tableau2[PP]))/SUMPRODUCT(--(Tableau2[Chrono]&gt;=(C55-$S$7))*(Tableau2[Chrono]&lt;=(C55+$S$7))))*((SUMPRODUCT((Tableau2[Chrono]&gt;=(C55-$S$7))*(Tableau2[Chrono]&lt;=(C55+$S$7))*(Tableau2[Chrono]))/SUMPRODUCT(--(Tableau2[Chrono]&gt;=(C55-$S$7))*(Tableau2[Chrono]&lt;=(C55+$S$7))))/C55)</f>
        <v>463.57053178755842</v>
      </c>
      <c r="I55" s="4" t="s">
        <v>12</v>
      </c>
      <c r="J55" s="4">
        <v>2005</v>
      </c>
      <c r="K55" s="4" t="s">
        <v>18</v>
      </c>
      <c r="L55" s="4" t="s">
        <v>35</v>
      </c>
      <c r="M55" s="4">
        <v>6</v>
      </c>
      <c r="N55" s="5" t="s">
        <v>36</v>
      </c>
      <c r="O55" s="12" t="s">
        <v>162</v>
      </c>
      <c r="P55" t="s">
        <v>338</v>
      </c>
    </row>
    <row r="56" spans="1:16" x14ac:dyDescent="0.3">
      <c r="A56" s="11">
        <f t="shared" si="2"/>
        <v>55</v>
      </c>
      <c r="B56" t="s">
        <v>69</v>
      </c>
      <c r="C56" s="3">
        <v>1.1680439814814815E-3</v>
      </c>
      <c r="D56" s="3">
        <f t="shared" si="0"/>
        <v>1.2377314814814803E-4</v>
      </c>
      <c r="E56" s="3">
        <f t="shared" si="1"/>
        <v>2.3148148148148008E-6</v>
      </c>
      <c r="F56" s="4">
        <v>463</v>
      </c>
      <c r="G56" s="36">
        <f>Tableau2[[#This Row],[PP ajustés]]-Tableau2[[#This Row],[PP]]</f>
        <v>-3.736324120688721</v>
      </c>
      <c r="H56" s="18">
        <f>(SUMPRODUCT((Tableau2[Chrono]&gt;=(C56-$S$7))*(Tableau2[Chrono]&lt;=(C56+$S$7))*(Tableau2[PP]))/SUMPRODUCT(--(Tableau2[Chrono]&gt;=(C56-$S$7))*(Tableau2[Chrono]&lt;=(C56+$S$7))))*((SUMPRODUCT((Tableau2[Chrono]&gt;=(C56-$S$7))*(Tableau2[Chrono]&lt;=(C56+$S$7))*(Tableau2[Chrono]))/SUMPRODUCT(--(Tableau2[Chrono]&gt;=(C56-$S$7))*(Tableau2[Chrono]&lt;=(C56+$S$7))))/C56)</f>
        <v>459.26367587931128</v>
      </c>
      <c r="I56" s="4" t="s">
        <v>12</v>
      </c>
      <c r="J56" s="4">
        <v>2007</v>
      </c>
      <c r="K56" s="4" t="s">
        <v>18</v>
      </c>
      <c r="L56" s="4" t="s">
        <v>35</v>
      </c>
      <c r="M56" s="4">
        <v>6</v>
      </c>
      <c r="N56" s="5" t="s">
        <v>38</v>
      </c>
      <c r="O56" s="4" t="s">
        <v>162</v>
      </c>
      <c r="P56" t="s">
        <v>339</v>
      </c>
    </row>
    <row r="57" spans="1:16" x14ac:dyDescent="0.3">
      <c r="A57" s="11">
        <f t="shared" si="2"/>
        <v>56</v>
      </c>
      <c r="B57" t="s">
        <v>420</v>
      </c>
      <c r="C57" s="3">
        <v>1.1681018518518518E-3</v>
      </c>
      <c r="D57" s="3">
        <f t="shared" si="0"/>
        <v>1.2383101851851834E-4</v>
      </c>
      <c r="E57" s="3">
        <f t="shared" si="1"/>
        <v>5.787037037031581E-8</v>
      </c>
      <c r="F57" s="4">
        <v>424</v>
      </c>
      <c r="G57" s="36">
        <f>Tableau2[[#This Row],[PP ajustés]]-Tableau2[[#This Row],[PP]]</f>
        <v>35.240922932743672</v>
      </c>
      <c r="H57" s="18">
        <f>(SUMPRODUCT((Tableau2[Chrono]&gt;=(C57-$S$7))*(Tableau2[Chrono]&lt;=(C57+$S$7))*(Tableau2[PP]))/SUMPRODUCT(--(Tableau2[Chrono]&gt;=(C57-$S$7))*(Tableau2[Chrono]&lt;=(C57+$S$7))))*((SUMPRODUCT((Tableau2[Chrono]&gt;=(C57-$S$7))*(Tableau2[Chrono]&lt;=(C57+$S$7))*(Tableau2[Chrono]))/SUMPRODUCT(--(Tableau2[Chrono]&gt;=(C57-$S$7))*(Tableau2[Chrono]&lt;=(C57+$S$7))))/C57)</f>
        <v>459.24092293274367</v>
      </c>
      <c r="I57" s="4" t="s">
        <v>25</v>
      </c>
      <c r="J57" s="4">
        <v>2003</v>
      </c>
      <c r="K57" s="4" t="s">
        <v>13</v>
      </c>
      <c r="L57" s="4" t="s">
        <v>19</v>
      </c>
      <c r="M57" s="4">
        <v>5</v>
      </c>
      <c r="N57" s="5" t="s">
        <v>58</v>
      </c>
      <c r="O57" s="12" t="s">
        <v>162</v>
      </c>
      <c r="P57" t="s">
        <v>430</v>
      </c>
    </row>
    <row r="58" spans="1:16" x14ac:dyDescent="0.3">
      <c r="A58" s="11">
        <f t="shared" si="2"/>
        <v>57</v>
      </c>
      <c r="B58" t="s">
        <v>70</v>
      </c>
      <c r="C58" s="3">
        <v>1.168761574074074E-3</v>
      </c>
      <c r="D58" s="3">
        <f t="shared" si="0"/>
        <v>1.2449074074074055E-4</v>
      </c>
      <c r="E58" s="3">
        <f t="shared" si="1"/>
        <v>6.5972222222220739E-7</v>
      </c>
      <c r="F58" s="4">
        <v>457</v>
      </c>
      <c r="G58" s="36">
        <f>Tableau2[[#This Row],[PP ajustés]]-Tableau2[[#This Row],[PP]]</f>
        <v>1.0730454521755064</v>
      </c>
      <c r="H58" s="18">
        <f>(SUMPRODUCT((Tableau2[Chrono]&gt;=(C58-$S$7))*(Tableau2[Chrono]&lt;=(C58+$S$7))*(Tableau2[PP]))/SUMPRODUCT(--(Tableau2[Chrono]&gt;=(C58-$S$7))*(Tableau2[Chrono]&lt;=(C58+$S$7))))*((SUMPRODUCT((Tableau2[Chrono]&gt;=(C58-$S$7))*(Tableau2[Chrono]&lt;=(C58+$S$7))*(Tableau2[Chrono]))/SUMPRODUCT(--(Tableau2[Chrono]&gt;=(C58-$S$7))*(Tableau2[Chrono]&lt;=(C58+$S$7))))/C58)</f>
        <v>458.07304545217551</v>
      </c>
      <c r="I58" s="4" t="s">
        <v>12</v>
      </c>
      <c r="J58" s="4">
        <v>2002</v>
      </c>
      <c r="K58" s="4" t="s">
        <v>18</v>
      </c>
      <c r="L58" s="4" t="s">
        <v>35</v>
      </c>
      <c r="M58" s="4">
        <v>6</v>
      </c>
      <c r="N58" s="5" t="s">
        <v>23</v>
      </c>
      <c r="O58" s="4" t="s">
        <v>162</v>
      </c>
      <c r="P58" t="s">
        <v>340</v>
      </c>
    </row>
    <row r="59" spans="1:16" x14ac:dyDescent="0.3">
      <c r="A59" s="11">
        <f t="shared" si="2"/>
        <v>58</v>
      </c>
      <c r="B59" t="s">
        <v>71</v>
      </c>
      <c r="C59" s="3">
        <v>1.1702893518518518E-3</v>
      </c>
      <c r="D59" s="3">
        <f t="shared" si="0"/>
        <v>1.2601851851851836E-4</v>
      </c>
      <c r="E59" s="3">
        <f t="shared" si="1"/>
        <v>1.5277777777778119E-6</v>
      </c>
      <c r="F59" s="4">
        <v>456</v>
      </c>
      <c r="G59" s="36">
        <f>Tableau2[[#This Row],[PP ajustés]]-Tableau2[[#This Row],[PP]]</f>
        <v>1.7509504941276077</v>
      </c>
      <c r="H59" s="18">
        <f>(SUMPRODUCT((Tableau2[Chrono]&gt;=(C59-$S$7))*(Tableau2[Chrono]&lt;=(C59+$S$7))*(Tableau2[PP]))/SUMPRODUCT(--(Tableau2[Chrono]&gt;=(C59-$S$7))*(Tableau2[Chrono]&lt;=(C59+$S$7))))*((SUMPRODUCT((Tableau2[Chrono]&gt;=(C59-$S$7))*(Tableau2[Chrono]&lt;=(C59+$S$7))*(Tableau2[Chrono]))/SUMPRODUCT(--(Tableau2[Chrono]&gt;=(C59-$S$7))*(Tableau2[Chrono]&lt;=(C59+$S$7))))/C59)</f>
        <v>457.75095049412761</v>
      </c>
      <c r="I59" s="4" t="s">
        <v>12</v>
      </c>
      <c r="J59" s="4">
        <v>2001</v>
      </c>
      <c r="K59" s="4" t="s">
        <v>18</v>
      </c>
      <c r="L59" s="4" t="s">
        <v>35</v>
      </c>
      <c r="M59" s="4">
        <v>6</v>
      </c>
      <c r="N59" s="5" t="s">
        <v>23</v>
      </c>
      <c r="O59" s="4" t="s">
        <v>162</v>
      </c>
      <c r="P59" t="s">
        <v>340</v>
      </c>
    </row>
    <row r="60" spans="1:16" x14ac:dyDescent="0.3">
      <c r="A60" s="11">
        <f t="shared" si="2"/>
        <v>59</v>
      </c>
      <c r="B60" t="s">
        <v>72</v>
      </c>
      <c r="C60" s="3">
        <v>1.1708101851851853E-3</v>
      </c>
      <c r="D60" s="3">
        <f t="shared" si="0"/>
        <v>1.2653935185185186E-4</v>
      </c>
      <c r="E60" s="3">
        <f t="shared" si="1"/>
        <v>5.2083333333349281E-7</v>
      </c>
      <c r="F60" s="4">
        <v>452</v>
      </c>
      <c r="G60" s="36">
        <f>Tableau2[[#This Row],[PP ajustés]]-Tableau2[[#This Row],[PP]]</f>
        <v>5.3125282890791254</v>
      </c>
      <c r="H60" s="18">
        <f>(SUMPRODUCT((Tableau2[Chrono]&gt;=(C60-$S$7))*(Tableau2[Chrono]&lt;=(C60+$S$7))*(Tableau2[PP]))/SUMPRODUCT(--(Tableau2[Chrono]&gt;=(C60-$S$7))*(Tableau2[Chrono]&lt;=(C60+$S$7))))*((SUMPRODUCT((Tableau2[Chrono]&gt;=(C60-$S$7))*(Tableau2[Chrono]&lt;=(C60+$S$7))*(Tableau2[Chrono]))/SUMPRODUCT(--(Tableau2[Chrono]&gt;=(C60-$S$7))*(Tableau2[Chrono]&lt;=(C60+$S$7))))/C60)</f>
        <v>457.31252828907913</v>
      </c>
      <c r="I60" s="4" t="s">
        <v>12</v>
      </c>
      <c r="J60" s="4">
        <v>1999</v>
      </c>
      <c r="K60" s="4" t="s">
        <v>18</v>
      </c>
      <c r="L60" s="4" t="s">
        <v>73</v>
      </c>
      <c r="M60" s="4">
        <v>5</v>
      </c>
      <c r="N60" s="5" t="s">
        <v>58</v>
      </c>
      <c r="O60" s="4" t="s">
        <v>162</v>
      </c>
      <c r="P60" t="s">
        <v>341</v>
      </c>
    </row>
    <row r="61" spans="1:16" x14ac:dyDescent="0.3">
      <c r="A61" s="11">
        <f t="shared" si="2"/>
        <v>60</v>
      </c>
      <c r="B61" t="s">
        <v>74</v>
      </c>
      <c r="C61" s="3">
        <v>1.1719907407407406E-3</v>
      </c>
      <c r="D61" s="3">
        <f t="shared" si="0"/>
        <v>1.2771990740740712E-4</v>
      </c>
      <c r="E61" s="3">
        <f t="shared" si="1"/>
        <v>1.1805555555552665E-6</v>
      </c>
      <c r="F61" s="4">
        <v>465</v>
      </c>
      <c r="G61" s="36">
        <f>Tableau2[[#This Row],[PP ajustés]]-Tableau2[[#This Row],[PP]]</f>
        <v>-7.3308945990199845</v>
      </c>
      <c r="H61" s="18">
        <f>(SUMPRODUCT((Tableau2[Chrono]&gt;=(C61-$S$7))*(Tableau2[Chrono]&lt;=(C61+$S$7))*(Tableau2[PP]))/SUMPRODUCT(--(Tableau2[Chrono]&gt;=(C61-$S$7))*(Tableau2[Chrono]&lt;=(C61+$S$7))))*((SUMPRODUCT((Tableau2[Chrono]&gt;=(C61-$S$7))*(Tableau2[Chrono]&lt;=(C61+$S$7))*(Tableau2[Chrono]))/SUMPRODUCT(--(Tableau2[Chrono]&gt;=(C61-$S$7))*(Tableau2[Chrono]&lt;=(C61+$S$7))))/C61)</f>
        <v>457.66910540098002</v>
      </c>
      <c r="I61" s="4" t="s">
        <v>12</v>
      </c>
      <c r="J61" s="4">
        <v>1999</v>
      </c>
      <c r="K61" s="4" t="s">
        <v>18</v>
      </c>
      <c r="L61" s="4" t="s">
        <v>35</v>
      </c>
      <c r="M61" s="4">
        <v>5</v>
      </c>
      <c r="N61" s="5" t="s">
        <v>38</v>
      </c>
      <c r="O61" s="4" t="s">
        <v>162</v>
      </c>
      <c r="P61" t="s">
        <v>342</v>
      </c>
    </row>
    <row r="62" spans="1:16" x14ac:dyDescent="0.3">
      <c r="A62" s="11">
        <f t="shared" si="2"/>
        <v>61</v>
      </c>
      <c r="B62" t="s">
        <v>75</v>
      </c>
      <c r="C62" s="3">
        <v>1.1723726851851851E-3</v>
      </c>
      <c r="D62" s="3">
        <f t="shared" si="0"/>
        <v>1.2810185185185168E-4</v>
      </c>
      <c r="E62" s="3">
        <f t="shared" si="1"/>
        <v>3.819444444445614E-7</v>
      </c>
      <c r="F62" s="4">
        <v>455</v>
      </c>
      <c r="G62" s="36">
        <f>Tableau2[[#This Row],[PP ajustés]]-Tableau2[[#This Row],[PP]]</f>
        <v>2.4250636920862689</v>
      </c>
      <c r="H62" s="18">
        <f>(SUMPRODUCT((Tableau2[Chrono]&gt;=(C62-$S$7))*(Tableau2[Chrono]&lt;=(C62+$S$7))*(Tableau2[PP]))/SUMPRODUCT(--(Tableau2[Chrono]&gt;=(C62-$S$7))*(Tableau2[Chrono]&lt;=(C62+$S$7))))*((SUMPRODUCT((Tableau2[Chrono]&gt;=(C62-$S$7))*(Tableau2[Chrono]&lt;=(C62+$S$7))*(Tableau2[Chrono]))/SUMPRODUCT(--(Tableau2[Chrono]&gt;=(C62-$S$7))*(Tableau2[Chrono]&lt;=(C62+$S$7))))/C62)</f>
        <v>457.42506369208627</v>
      </c>
      <c r="I62" s="4" t="s">
        <v>12</v>
      </c>
      <c r="J62" s="4">
        <v>1998</v>
      </c>
      <c r="K62" s="4" t="s">
        <v>18</v>
      </c>
      <c r="L62" s="4" t="s">
        <v>35</v>
      </c>
      <c r="M62" s="4">
        <v>5</v>
      </c>
      <c r="N62" s="5" t="s">
        <v>58</v>
      </c>
      <c r="O62" s="4" t="s">
        <v>162</v>
      </c>
      <c r="P62" t="s">
        <v>343</v>
      </c>
    </row>
    <row r="63" spans="1:16" x14ac:dyDescent="0.3">
      <c r="A63" s="11">
        <f t="shared" si="2"/>
        <v>62</v>
      </c>
      <c r="B63" t="s">
        <v>76</v>
      </c>
      <c r="C63" s="3">
        <v>1.1723958333333332E-3</v>
      </c>
      <c r="D63" s="3">
        <f t="shared" si="0"/>
        <v>1.2812499999999977E-4</v>
      </c>
      <c r="E63" s="3">
        <f t="shared" si="1"/>
        <v>2.3148148148082956E-8</v>
      </c>
      <c r="F63" s="4">
        <v>458</v>
      </c>
      <c r="G63" s="36">
        <f>Tableau2[[#This Row],[PP ajustés]]-Tableau2[[#This Row],[PP]]</f>
        <v>-0.58396785070829083</v>
      </c>
      <c r="H63" s="18">
        <f>(SUMPRODUCT((Tableau2[Chrono]&gt;=(C63-$S$7))*(Tableau2[Chrono]&lt;=(C63+$S$7))*(Tableau2[PP]))/SUMPRODUCT(--(Tableau2[Chrono]&gt;=(C63-$S$7))*(Tableau2[Chrono]&lt;=(C63+$S$7))))*((SUMPRODUCT((Tableau2[Chrono]&gt;=(C63-$S$7))*(Tableau2[Chrono]&lt;=(C63+$S$7))*(Tableau2[Chrono]))/SUMPRODUCT(--(Tableau2[Chrono]&gt;=(C63-$S$7))*(Tableau2[Chrono]&lt;=(C63+$S$7))))/C63)</f>
        <v>457.41603214929171</v>
      </c>
      <c r="I63" s="4" t="s">
        <v>12</v>
      </c>
      <c r="J63" s="4">
        <v>1999</v>
      </c>
      <c r="K63" s="4" t="s">
        <v>18</v>
      </c>
      <c r="L63" s="4" t="s">
        <v>67</v>
      </c>
      <c r="M63" s="4">
        <v>5</v>
      </c>
      <c r="N63" s="5" t="s">
        <v>38</v>
      </c>
      <c r="O63" s="4" t="s">
        <v>162</v>
      </c>
      <c r="P63" t="s">
        <v>344</v>
      </c>
    </row>
    <row r="64" spans="1:16" x14ac:dyDescent="0.3">
      <c r="A64" s="11">
        <f t="shared" si="2"/>
        <v>63</v>
      </c>
      <c r="B64" t="s">
        <v>77</v>
      </c>
      <c r="C64" s="3">
        <v>1.1724189814814813E-3</v>
      </c>
      <c r="D64" s="3">
        <f t="shared" si="0"/>
        <v>1.2814814814814785E-4</v>
      </c>
      <c r="E64" s="3">
        <f t="shared" si="1"/>
        <v>2.3148148148082956E-8</v>
      </c>
      <c r="F64" s="4">
        <v>453</v>
      </c>
      <c r="G64" s="36">
        <f>Tableau2[[#This Row],[PP ajustés]]-Tableau2[[#This Row],[PP]]</f>
        <v>4.4070009631331573</v>
      </c>
      <c r="H64" s="18">
        <f>(SUMPRODUCT((Tableau2[Chrono]&gt;=(C64-$S$7))*(Tableau2[Chrono]&lt;=(C64+$S$7))*(Tableau2[PP]))/SUMPRODUCT(--(Tableau2[Chrono]&gt;=(C64-$S$7))*(Tableau2[Chrono]&lt;=(C64+$S$7))))*((SUMPRODUCT((Tableau2[Chrono]&gt;=(C64-$S$7))*(Tableau2[Chrono]&lt;=(C64+$S$7))*(Tableau2[Chrono]))/SUMPRODUCT(--(Tableau2[Chrono]&gt;=(C64-$S$7))*(Tableau2[Chrono]&lt;=(C64+$S$7))))/C64)</f>
        <v>457.40700096313316</v>
      </c>
      <c r="I64" s="4" t="s">
        <v>12</v>
      </c>
      <c r="J64" s="4">
        <v>2000</v>
      </c>
      <c r="K64" s="4" t="s">
        <v>18</v>
      </c>
      <c r="L64" s="4" t="s">
        <v>73</v>
      </c>
      <c r="M64" s="4">
        <v>6</v>
      </c>
      <c r="N64" s="5" t="s">
        <v>23</v>
      </c>
      <c r="O64" s="4" t="s">
        <v>162</v>
      </c>
      <c r="P64" t="s">
        <v>345</v>
      </c>
    </row>
    <row r="65" spans="1:16" x14ac:dyDescent="0.3">
      <c r="A65" s="11">
        <f t="shared" si="2"/>
        <v>64</v>
      </c>
      <c r="B65" t="s">
        <v>78</v>
      </c>
      <c r="C65" s="3">
        <v>1.1744675925925926E-3</v>
      </c>
      <c r="D65" s="3">
        <f t="shared" si="0"/>
        <v>1.3019675925925915E-4</v>
      </c>
      <c r="E65" s="3">
        <f t="shared" si="1"/>
        <v>2.0486111111113047E-6</v>
      </c>
      <c r="F65" s="4">
        <v>466</v>
      </c>
      <c r="G65" s="36">
        <f>Tableau2[[#This Row],[PP ajustés]]-Tableau2[[#This Row],[PP]]</f>
        <v>-8.2013151152019077</v>
      </c>
      <c r="H65" s="18">
        <f>(SUMPRODUCT((Tableau2[Chrono]&gt;=(C65-$S$7))*(Tableau2[Chrono]&lt;=(C65+$S$7))*(Tableau2[PP]))/SUMPRODUCT(--(Tableau2[Chrono]&gt;=(C65-$S$7))*(Tableau2[Chrono]&lt;=(C65+$S$7))))*((SUMPRODUCT((Tableau2[Chrono]&gt;=(C65-$S$7))*(Tableau2[Chrono]&lt;=(C65+$S$7))*(Tableau2[Chrono]))/SUMPRODUCT(--(Tableau2[Chrono]&gt;=(C65-$S$7))*(Tableau2[Chrono]&lt;=(C65+$S$7))))/C65)</f>
        <v>457.79868488479809</v>
      </c>
      <c r="I65" s="4" t="s">
        <v>12</v>
      </c>
      <c r="J65" s="4">
        <v>1999</v>
      </c>
      <c r="K65" s="4" t="s">
        <v>18</v>
      </c>
      <c r="L65" s="4" t="s">
        <v>35</v>
      </c>
      <c r="M65" s="4">
        <v>5</v>
      </c>
      <c r="N65" s="5" t="s">
        <v>38</v>
      </c>
      <c r="O65" s="4" t="s">
        <v>162</v>
      </c>
      <c r="P65" t="s">
        <v>346</v>
      </c>
    </row>
    <row r="66" spans="1:16" x14ac:dyDescent="0.3">
      <c r="A66" s="11">
        <f t="shared" si="2"/>
        <v>65</v>
      </c>
      <c r="B66" t="s">
        <v>79</v>
      </c>
      <c r="C66" s="3">
        <v>1.1745833333333333E-3</v>
      </c>
      <c r="D66" s="3">
        <f t="shared" ref="D66:D129" si="3">C66-$C$2</f>
        <v>1.3031249999999979E-4</v>
      </c>
      <c r="E66" s="3">
        <f t="shared" ref="E66:E129" si="4">C66-$C65</f>
        <v>1.1574074074063162E-7</v>
      </c>
      <c r="F66" s="4">
        <v>466</v>
      </c>
      <c r="G66" s="36">
        <f>Tableau2[[#This Row],[PP ajustés]]-Tableau2[[#This Row],[PP]]</f>
        <v>-8.2464255449135067</v>
      </c>
      <c r="H66" s="18">
        <f>(SUMPRODUCT((Tableau2[Chrono]&gt;=(C66-$S$7))*(Tableau2[Chrono]&lt;=(C66+$S$7))*(Tableau2[PP]))/SUMPRODUCT(--(Tableau2[Chrono]&gt;=(C66-$S$7))*(Tableau2[Chrono]&lt;=(C66+$S$7))))*((SUMPRODUCT((Tableau2[Chrono]&gt;=(C66-$S$7))*(Tableau2[Chrono]&lt;=(C66+$S$7))*(Tableau2[Chrono]))/SUMPRODUCT(--(Tableau2[Chrono]&gt;=(C66-$S$7))*(Tableau2[Chrono]&lt;=(C66+$S$7))))/C66)</f>
        <v>457.75357445508649</v>
      </c>
      <c r="I66" s="4" t="s">
        <v>12</v>
      </c>
      <c r="J66" s="4">
        <v>2001</v>
      </c>
      <c r="K66" s="4" t="s">
        <v>18</v>
      </c>
      <c r="L66" s="4" t="s">
        <v>35</v>
      </c>
      <c r="M66" s="4">
        <v>5</v>
      </c>
      <c r="N66" s="5" t="s">
        <v>38</v>
      </c>
      <c r="O66" s="4" t="s">
        <v>166</v>
      </c>
      <c r="P66" t="s">
        <v>347</v>
      </c>
    </row>
    <row r="67" spans="1:16" x14ac:dyDescent="0.3">
      <c r="A67" s="11">
        <f t="shared" si="2"/>
        <v>66</v>
      </c>
      <c r="B67" t="s">
        <v>80</v>
      </c>
      <c r="C67" s="3">
        <v>1.1749884259259259E-3</v>
      </c>
      <c r="D67" s="3">
        <f t="shared" si="3"/>
        <v>1.3071759259259243E-4</v>
      </c>
      <c r="E67" s="3">
        <f t="shared" si="4"/>
        <v>4.0509259259264435E-7</v>
      </c>
      <c r="F67" s="4">
        <v>453</v>
      </c>
      <c r="G67" s="36">
        <f>Tableau2[[#This Row],[PP ajustés]]-Tableau2[[#This Row],[PP]]</f>
        <v>4.5957579369379005</v>
      </c>
      <c r="H67" s="18">
        <f>(SUMPRODUCT((Tableau2[Chrono]&gt;=(C67-$S$7))*(Tableau2[Chrono]&lt;=(C67+$S$7))*(Tableau2[PP]))/SUMPRODUCT(--(Tableau2[Chrono]&gt;=(C67-$S$7))*(Tableau2[Chrono]&lt;=(C67+$S$7))))*((SUMPRODUCT((Tableau2[Chrono]&gt;=(C67-$S$7))*(Tableau2[Chrono]&lt;=(C67+$S$7))*(Tableau2[Chrono]))/SUMPRODUCT(--(Tableau2[Chrono]&gt;=(C67-$S$7))*(Tableau2[Chrono]&lt;=(C67+$S$7))))/C67)</f>
        <v>457.5957579369379</v>
      </c>
      <c r="I67" s="4" t="s">
        <v>12</v>
      </c>
      <c r="J67" s="4">
        <v>2000</v>
      </c>
      <c r="K67" s="4" t="s">
        <v>18</v>
      </c>
      <c r="L67" s="4" t="s">
        <v>35</v>
      </c>
      <c r="M67" s="4">
        <v>6</v>
      </c>
      <c r="N67" s="5" t="s">
        <v>23</v>
      </c>
      <c r="O67" s="4" t="s">
        <v>162</v>
      </c>
      <c r="P67" t="s">
        <v>340</v>
      </c>
    </row>
    <row r="68" spans="1:16" x14ac:dyDescent="0.3">
      <c r="A68" s="11">
        <f t="shared" ref="A68:A131" si="5">A67+1</f>
        <v>67</v>
      </c>
      <c r="B68" t="s">
        <v>81</v>
      </c>
      <c r="C68" s="3">
        <v>1.1752777777777777E-3</v>
      </c>
      <c r="D68" s="3">
        <f t="shared" si="3"/>
        <v>1.3100694444444423E-4</v>
      </c>
      <c r="E68" s="3">
        <f t="shared" si="4"/>
        <v>2.8935185185179589E-7</v>
      </c>
      <c r="F68" s="4">
        <v>463</v>
      </c>
      <c r="G68" s="36">
        <f>Tableau2[[#This Row],[PP ajustés]]-Tableau2[[#This Row],[PP]]</f>
        <v>-6.9688053703677042</v>
      </c>
      <c r="H68" s="18">
        <f>(SUMPRODUCT((Tableau2[Chrono]&gt;=(C68-$S$7))*(Tableau2[Chrono]&lt;=(C68+$S$7))*(Tableau2[PP]))/SUMPRODUCT(--(Tableau2[Chrono]&gt;=(C68-$S$7))*(Tableau2[Chrono]&lt;=(C68+$S$7))))*((SUMPRODUCT((Tableau2[Chrono]&gt;=(C68-$S$7))*(Tableau2[Chrono]&lt;=(C68+$S$7))*(Tableau2[Chrono]))/SUMPRODUCT(--(Tableau2[Chrono]&gt;=(C68-$S$7))*(Tableau2[Chrono]&lt;=(C68+$S$7))))/C68)</f>
        <v>456.0311946296323</v>
      </c>
      <c r="I68" s="4" t="s">
        <v>42</v>
      </c>
      <c r="J68" s="4">
        <v>2008</v>
      </c>
      <c r="K68" s="4" t="s">
        <v>18</v>
      </c>
      <c r="L68" s="4" t="s">
        <v>19</v>
      </c>
      <c r="M68" s="4">
        <v>1</v>
      </c>
      <c r="N68" s="5" t="s">
        <v>82</v>
      </c>
      <c r="O68" s="4" t="s">
        <v>166</v>
      </c>
      <c r="P68" t="s">
        <v>348</v>
      </c>
    </row>
    <row r="69" spans="1:16" x14ac:dyDescent="0.3">
      <c r="A69" s="11">
        <f t="shared" si="5"/>
        <v>68</v>
      </c>
      <c r="B69" t="s">
        <v>83</v>
      </c>
      <c r="C69" s="3">
        <v>1.1757407407407409E-3</v>
      </c>
      <c r="D69" s="3">
        <f t="shared" si="3"/>
        <v>1.314699074074074E-4</v>
      </c>
      <c r="E69" s="3">
        <f t="shared" si="4"/>
        <v>4.62962962963177E-7</v>
      </c>
      <c r="F69" s="4">
        <v>452</v>
      </c>
      <c r="G69" s="36">
        <f>Tableau2[[#This Row],[PP ajustés]]-Tableau2[[#This Row],[PP]]</f>
        <v>3.8516265107829781</v>
      </c>
      <c r="H69" s="18">
        <f>(SUMPRODUCT((Tableau2[Chrono]&gt;=(C69-$S$7))*(Tableau2[Chrono]&lt;=(C69+$S$7))*(Tableau2[PP]))/SUMPRODUCT(--(Tableau2[Chrono]&gt;=(C69-$S$7))*(Tableau2[Chrono]&lt;=(C69+$S$7))))*((SUMPRODUCT((Tableau2[Chrono]&gt;=(C69-$S$7))*(Tableau2[Chrono]&lt;=(C69+$S$7))*(Tableau2[Chrono]))/SUMPRODUCT(--(Tableau2[Chrono]&gt;=(C69-$S$7))*(Tableau2[Chrono]&lt;=(C69+$S$7))))/C69)</f>
        <v>455.85162651078298</v>
      </c>
      <c r="I69" s="4" t="s">
        <v>12</v>
      </c>
      <c r="J69" s="4">
        <v>1997</v>
      </c>
      <c r="K69" s="4" t="s">
        <v>18</v>
      </c>
      <c r="L69" s="4" t="s">
        <v>35</v>
      </c>
      <c r="M69" s="4">
        <v>5</v>
      </c>
      <c r="N69" s="5" t="s">
        <v>58</v>
      </c>
      <c r="O69" s="4" t="s">
        <v>166</v>
      </c>
      <c r="P69" t="s">
        <v>349</v>
      </c>
    </row>
    <row r="70" spans="1:16" x14ac:dyDescent="0.3">
      <c r="A70" s="11">
        <f t="shared" si="5"/>
        <v>69</v>
      </c>
      <c r="B70" s="29" t="s">
        <v>460</v>
      </c>
      <c r="C70" s="31">
        <v>1.1763425925925925E-3</v>
      </c>
      <c r="D70" s="3">
        <f t="shared" si="3"/>
        <v>1.3207175925925908E-4</v>
      </c>
      <c r="E70" s="3">
        <f t="shared" si="4"/>
        <v>6.0185185185167474E-7</v>
      </c>
      <c r="F70" s="4">
        <v>431</v>
      </c>
      <c r="G70" s="33">
        <f>Tableau2[[#This Row],[PP ajustés]]-Tableau2[[#This Row],[PP]]</f>
        <v>24.195104096973523</v>
      </c>
      <c r="H70" s="18">
        <f>(SUMPRODUCT((Tableau2[Chrono]&gt;=(C70-$S$7))*(Tableau2[Chrono]&lt;=(C70+$S$7))*(Tableau2[PP]))/SUMPRODUCT(--(Tableau2[Chrono]&gt;=(C70-$S$7))*(Tableau2[Chrono]&lt;=(C70+$S$7))))*((SUMPRODUCT((Tableau2[Chrono]&gt;=(C70-$S$7))*(Tableau2[Chrono]&lt;=(C70+$S$7))*(Tableau2[Chrono]))/SUMPRODUCT(--(Tableau2[Chrono]&gt;=(C70-$S$7))*(Tableau2[Chrono]&lt;=(C70+$S$7))))/C70)</f>
        <v>455.19510409697352</v>
      </c>
      <c r="I70" s="4" t="s">
        <v>108</v>
      </c>
      <c r="J70" s="4">
        <v>2001</v>
      </c>
      <c r="K70" s="4" t="s">
        <v>18</v>
      </c>
      <c r="L70" s="4" t="s">
        <v>105</v>
      </c>
      <c r="M70" s="4">
        <v>6</v>
      </c>
      <c r="N70" s="5" t="s">
        <v>23</v>
      </c>
      <c r="O70" s="12" t="s">
        <v>162</v>
      </c>
      <c r="P70" t="s">
        <v>483</v>
      </c>
    </row>
    <row r="71" spans="1:16" x14ac:dyDescent="0.3">
      <c r="A71" s="11">
        <f t="shared" si="5"/>
        <v>70</v>
      </c>
      <c r="B71" t="s">
        <v>84</v>
      </c>
      <c r="C71" s="3">
        <v>1.1764236111111112E-3</v>
      </c>
      <c r="D71" s="3">
        <f t="shared" si="3"/>
        <v>1.3215277777777769E-4</v>
      </c>
      <c r="E71" s="3">
        <f t="shared" si="4"/>
        <v>8.1018518518615606E-8</v>
      </c>
      <c r="F71" s="4">
        <v>463</v>
      </c>
      <c r="G71" s="36">
        <f>Tableau2[[#This Row],[PP ajustés]]-Tableau2[[#This Row],[PP]]</f>
        <v>-9.0016502639412579</v>
      </c>
      <c r="H71" s="18">
        <f>(SUMPRODUCT((Tableau2[Chrono]&gt;=(C71-$S$7))*(Tableau2[Chrono]&lt;=(C71+$S$7))*(Tableau2[PP]))/SUMPRODUCT(--(Tableau2[Chrono]&gt;=(C71-$S$7))*(Tableau2[Chrono]&lt;=(C71+$S$7))))*((SUMPRODUCT((Tableau2[Chrono]&gt;=(C71-$S$7))*(Tableau2[Chrono]&lt;=(C71+$S$7))*(Tableau2[Chrono]))/SUMPRODUCT(--(Tableau2[Chrono]&gt;=(C71-$S$7))*(Tableau2[Chrono]&lt;=(C71+$S$7))))/C71)</f>
        <v>453.99834973605874</v>
      </c>
      <c r="I71" s="4" t="s">
        <v>12</v>
      </c>
      <c r="J71" s="4">
        <v>1998</v>
      </c>
      <c r="K71" s="4" t="s">
        <v>85</v>
      </c>
      <c r="L71" s="4" t="s">
        <v>35</v>
      </c>
      <c r="M71" s="4">
        <v>5</v>
      </c>
      <c r="N71" s="5" t="s">
        <v>38</v>
      </c>
      <c r="O71" s="4" t="s">
        <v>166</v>
      </c>
      <c r="P71" t="s">
        <v>350</v>
      </c>
    </row>
    <row r="72" spans="1:16" x14ac:dyDescent="0.3">
      <c r="A72" s="11">
        <f t="shared" si="5"/>
        <v>71</v>
      </c>
      <c r="B72" t="s">
        <v>86</v>
      </c>
      <c r="C72" s="3">
        <v>1.1812384259259259E-3</v>
      </c>
      <c r="D72" s="3">
        <f t="shared" si="3"/>
        <v>1.3696759259259239E-4</v>
      </c>
      <c r="E72" s="3">
        <f t="shared" si="4"/>
        <v>4.8148148148146989E-6</v>
      </c>
      <c r="F72" s="4">
        <v>542</v>
      </c>
      <c r="G72" s="36">
        <f>Tableau2[[#This Row],[PP ajustés]]-Tableau2[[#This Row],[PP]]</f>
        <v>38.147193243548656</v>
      </c>
      <c r="H72" s="18">
        <f>(SUMPRODUCT((Tableau2[Chrono]&gt;=(C72-$S$7))*(Tableau2[Chrono]&lt;=(C72+$S$7))*(Tableau2[PP]))/SUMPRODUCT(--(Tableau2[Chrono]&gt;=(C72-$S$7))*(Tableau2[Chrono]&lt;=(C72+$S$7))))*((SUMPRODUCT((Tableau2[Chrono]&gt;=(C72-$S$7))*(Tableau2[Chrono]&lt;=(C72+$S$7))*(Tableau2[Chrono]))/SUMPRODUCT(--(Tableau2[Chrono]&gt;=(C72-$S$7))*(Tableau2[Chrono]&lt;=(C72+$S$7))))/C72)</f>
        <v>449.65085172167153</v>
      </c>
      <c r="I72" s="4" t="s">
        <v>42</v>
      </c>
      <c r="J72" s="4">
        <v>1962</v>
      </c>
      <c r="K72" s="4" t="s">
        <v>13</v>
      </c>
      <c r="L72" s="4" t="s">
        <v>14</v>
      </c>
      <c r="M72" s="4">
        <v>6</v>
      </c>
      <c r="N72" s="5" t="s">
        <v>23</v>
      </c>
      <c r="O72" s="4" t="s">
        <v>195</v>
      </c>
      <c r="P72" t="s">
        <v>351</v>
      </c>
    </row>
    <row r="73" spans="1:16" x14ac:dyDescent="0.3">
      <c r="A73" s="11">
        <f t="shared" si="5"/>
        <v>72</v>
      </c>
      <c r="B73" t="s">
        <v>416</v>
      </c>
      <c r="C73" s="3">
        <v>1.1815624999999999E-3</v>
      </c>
      <c r="D73" s="3">
        <f t="shared" si="3"/>
        <v>1.3729166666666642E-4</v>
      </c>
      <c r="E73" s="3">
        <f t="shared" si="4"/>
        <v>3.2407407407402875E-7</v>
      </c>
      <c r="F73" s="4">
        <v>409</v>
      </c>
      <c r="G73" s="36">
        <f>Tableau2[[#This Row],[PP ajustés]]-Tableau2[[#This Row],[PP]]</f>
        <v>-23.332759105840978</v>
      </c>
      <c r="H73" s="18">
        <f>(SUMPRODUCT((Tableau2[Chrono]&gt;=(C73-$S$7))*(Tableau2[Chrono]&lt;=(C73+$S$7))*(Tableau2[PP]))/SUMPRODUCT(--(Tableau2[Chrono]&gt;=(C73-$S$7))*(Tableau2[Chrono]&lt;=(C73+$S$7))))*((SUMPRODUCT((Tableau2[Chrono]&gt;=(C73-$S$7))*(Tableau2[Chrono]&lt;=(C73+$S$7))*(Tableau2[Chrono]))/SUMPRODUCT(--(Tableau2[Chrono]&gt;=(C73-$S$7))*(Tableau2[Chrono]&lt;=(C73+$S$7))))/C73)</f>
        <v>449.52752334638177</v>
      </c>
      <c r="I73" s="4" t="s">
        <v>25</v>
      </c>
      <c r="J73" s="4">
        <v>2001</v>
      </c>
      <c r="K73" s="4" t="s">
        <v>13</v>
      </c>
      <c r="L73" s="4" t="s">
        <v>19</v>
      </c>
      <c r="M73" s="4">
        <v>5</v>
      </c>
      <c r="N73" s="5" t="s">
        <v>38</v>
      </c>
      <c r="O73" s="4" t="s">
        <v>162</v>
      </c>
      <c r="P73" t="s">
        <v>428</v>
      </c>
    </row>
    <row r="74" spans="1:16" x14ac:dyDescent="0.3">
      <c r="A74" s="11">
        <f t="shared" si="5"/>
        <v>73</v>
      </c>
      <c r="B74" t="s">
        <v>87</v>
      </c>
      <c r="C74" s="3">
        <v>1.1823495370370371E-3</v>
      </c>
      <c r="D74" s="3">
        <f t="shared" si="3"/>
        <v>1.3807870370370363E-4</v>
      </c>
      <c r="E74" s="3">
        <f t="shared" si="4"/>
        <v>7.8703703703720575E-7</v>
      </c>
      <c r="F74" s="4">
        <v>446</v>
      </c>
      <c r="G74" s="36">
        <f>Tableau2[[#This Row],[PP ajustés]]-Tableau2[[#This Row],[PP]]</f>
        <v>-92.349148278328471</v>
      </c>
      <c r="H74" s="18">
        <f>(SUMPRODUCT((Tableau2[Chrono]&gt;=(C74-$S$7))*(Tableau2[Chrono]&lt;=(C74+$S$7))*(Tableau2[PP]))/SUMPRODUCT(--(Tableau2[Chrono]&gt;=(C74-$S$7))*(Tableau2[Chrono]&lt;=(C74+$S$7))))*((SUMPRODUCT((Tableau2[Chrono]&gt;=(C74-$S$7))*(Tableau2[Chrono]&lt;=(C74+$S$7))*(Tableau2[Chrono]))/SUMPRODUCT(--(Tableau2[Chrono]&gt;=(C74-$S$7))*(Tableau2[Chrono]&lt;=(C74+$S$7))))/C74)</f>
        <v>449.15070817005761</v>
      </c>
      <c r="I74" s="4" t="s">
        <v>12</v>
      </c>
      <c r="J74" s="4">
        <v>1997</v>
      </c>
      <c r="K74" s="4" t="s">
        <v>18</v>
      </c>
      <c r="L74" s="4" t="s">
        <v>14</v>
      </c>
      <c r="M74" s="4">
        <v>6</v>
      </c>
      <c r="N74" s="5" t="s">
        <v>23</v>
      </c>
      <c r="O74" s="4" t="s">
        <v>166</v>
      </c>
      <c r="P74" t="s">
        <v>352</v>
      </c>
    </row>
    <row r="75" spans="1:16" x14ac:dyDescent="0.3">
      <c r="A75" s="11">
        <f t="shared" si="5"/>
        <v>74</v>
      </c>
      <c r="B75" t="s">
        <v>88</v>
      </c>
      <c r="C75" s="3">
        <v>1.1824074074074074E-3</v>
      </c>
      <c r="D75" s="3">
        <f t="shared" si="3"/>
        <v>1.3813657407407394E-4</v>
      </c>
      <c r="E75" s="3">
        <f t="shared" si="4"/>
        <v>5.787037037031581E-8</v>
      </c>
      <c r="F75" s="4">
        <v>449</v>
      </c>
      <c r="G75" s="36">
        <f>Tableau2[[#This Row],[PP ajustés]]-Tableau2[[#This Row],[PP]]</f>
        <v>40.52752334638177</v>
      </c>
      <c r="H75" s="18">
        <f>(SUMPRODUCT((Tableau2[Chrono]&gt;=(C75-$S$7))*(Tableau2[Chrono]&lt;=(C75+$S$7))*(Tableau2[PP]))/SUMPRODUCT(--(Tableau2[Chrono]&gt;=(C75-$S$7))*(Tableau2[Chrono]&lt;=(C75+$S$7))))*((SUMPRODUCT((Tableau2[Chrono]&gt;=(C75-$S$7))*(Tableau2[Chrono]&lt;=(C75+$S$7))*(Tableau2[Chrono]))/SUMPRODUCT(--(Tableau2[Chrono]&gt;=(C75-$S$7))*(Tableau2[Chrono]&lt;=(C75+$S$7))))/C75)</f>
        <v>449.18588570552345</v>
      </c>
      <c r="I75" s="4" t="s">
        <v>12</v>
      </c>
      <c r="J75" s="4">
        <v>2005</v>
      </c>
      <c r="K75" s="4" t="s">
        <v>18</v>
      </c>
      <c r="L75" s="4" t="s">
        <v>35</v>
      </c>
      <c r="M75" s="4">
        <v>6</v>
      </c>
      <c r="N75" s="5" t="s">
        <v>38</v>
      </c>
      <c r="O75" s="4" t="s">
        <v>162</v>
      </c>
      <c r="P75" t="s">
        <v>353</v>
      </c>
    </row>
    <row r="76" spans="1:16" x14ac:dyDescent="0.3">
      <c r="A76" s="11">
        <f t="shared" si="5"/>
        <v>75</v>
      </c>
      <c r="B76" t="s">
        <v>89</v>
      </c>
      <c r="C76" s="3">
        <v>1.1829745370370369E-3</v>
      </c>
      <c r="D76" s="3">
        <f t="shared" si="3"/>
        <v>1.3870370370370338E-4</v>
      </c>
      <c r="E76" s="3">
        <f t="shared" si="4"/>
        <v>5.6712962962944188E-7</v>
      </c>
      <c r="F76" s="4">
        <v>492</v>
      </c>
      <c r="G76" s="36">
        <f>Tableau2[[#This Row],[PP ajustés]]-Tableau2[[#This Row],[PP]]</f>
        <v>3.1507081700576123</v>
      </c>
      <c r="H76" s="18">
        <f>(SUMPRODUCT((Tableau2[Chrono]&gt;=(C76-$S$7))*(Tableau2[Chrono]&lt;=(C76+$S$7))*(Tableau2[PP]))/SUMPRODUCT(--(Tableau2[Chrono]&gt;=(C76-$S$7))*(Tableau2[Chrono]&lt;=(C76+$S$7))))*((SUMPRODUCT((Tableau2[Chrono]&gt;=(C76-$S$7))*(Tableau2[Chrono]&lt;=(C76+$S$7))*(Tableau2[Chrono]))/SUMPRODUCT(--(Tableau2[Chrono]&gt;=(C76-$S$7))*(Tableau2[Chrono]&lt;=(C76+$S$7))))/C76)</f>
        <v>447.76870242466373</v>
      </c>
      <c r="I76" s="4" t="s">
        <v>42</v>
      </c>
      <c r="J76" s="4">
        <v>2012</v>
      </c>
      <c r="K76" s="4" t="s">
        <v>18</v>
      </c>
      <c r="L76" s="4" t="s">
        <v>90</v>
      </c>
      <c r="M76" s="4">
        <v>1</v>
      </c>
      <c r="N76" s="5" t="s">
        <v>82</v>
      </c>
      <c r="O76" s="4" t="s">
        <v>162</v>
      </c>
      <c r="P76" t="s">
        <v>354</v>
      </c>
    </row>
    <row r="77" spans="1:16" x14ac:dyDescent="0.3">
      <c r="A77" s="11">
        <f t="shared" si="5"/>
        <v>76</v>
      </c>
      <c r="B77" t="s">
        <v>91</v>
      </c>
      <c r="C77" s="3">
        <v>1.1838657407407408E-3</v>
      </c>
      <c r="D77" s="3">
        <f t="shared" si="3"/>
        <v>1.3959490740740729E-4</v>
      </c>
      <c r="E77" s="3">
        <f t="shared" si="4"/>
        <v>8.9120370370390431E-7</v>
      </c>
      <c r="F77" s="4">
        <v>450</v>
      </c>
      <c r="G77" s="36">
        <f>Tableau2[[#This Row],[PP ajustés]]-Tableau2[[#This Row],[PP]]</f>
        <v>0.18588570552344663</v>
      </c>
      <c r="H77" s="18">
        <f>(SUMPRODUCT((Tableau2[Chrono]&gt;=(C77-$S$7))*(Tableau2[Chrono]&lt;=(C77+$S$7))*(Tableau2[PP]))/SUMPRODUCT(--(Tableau2[Chrono]&gt;=(C77-$S$7))*(Tableau2[Chrono]&lt;=(C77+$S$7))))*((SUMPRODUCT((Tableau2[Chrono]&gt;=(C77-$S$7))*(Tableau2[Chrono]&lt;=(C77+$S$7))*(Tableau2[Chrono]))/SUMPRODUCT(--(Tableau2[Chrono]&gt;=(C77-$S$7))*(Tableau2[Chrono]&lt;=(C77+$S$7))))/C77)</f>
        <v>446.81913917239655</v>
      </c>
      <c r="I77" s="4" t="s">
        <v>12</v>
      </c>
      <c r="J77" s="4">
        <v>1996</v>
      </c>
      <c r="K77" s="4" t="s">
        <v>85</v>
      </c>
      <c r="L77" s="4" t="s">
        <v>35</v>
      </c>
      <c r="M77" s="4">
        <v>5</v>
      </c>
      <c r="N77" s="5" t="s">
        <v>58</v>
      </c>
      <c r="O77" s="4" t="s">
        <v>166</v>
      </c>
      <c r="P77" t="s">
        <v>355</v>
      </c>
    </row>
    <row r="78" spans="1:16" x14ac:dyDescent="0.3">
      <c r="A78" s="11">
        <f t="shared" si="5"/>
        <v>77</v>
      </c>
      <c r="B78" t="s">
        <v>414</v>
      </c>
      <c r="C78" s="3">
        <v>1.1866087962962963E-3</v>
      </c>
      <c r="D78" s="3">
        <f t="shared" si="3"/>
        <v>1.4233796296296282E-4</v>
      </c>
      <c r="E78" s="3">
        <f t="shared" si="4"/>
        <v>2.7430555555555281E-6</v>
      </c>
      <c r="F78" s="4">
        <v>408</v>
      </c>
      <c r="G78" s="36">
        <f>Tableau2[[#This Row],[PP ajustés]]-Tableau2[[#This Row],[PP]]</f>
        <v>-44.231297575336271</v>
      </c>
      <c r="H78" s="18">
        <f>(SUMPRODUCT((Tableau2[Chrono]&gt;=(C78-$S$7))*(Tableau2[Chrono]&lt;=(C78+$S$7))*(Tableau2[PP]))/SUMPRODUCT(--(Tableau2[Chrono]&gt;=(C78-$S$7))*(Tableau2[Chrono]&lt;=(C78+$S$7))))*((SUMPRODUCT((Tableau2[Chrono]&gt;=(C78-$S$7))*(Tableau2[Chrono]&lt;=(C78+$S$7))*(Tableau2[Chrono]))/SUMPRODUCT(--(Tableau2[Chrono]&gt;=(C78-$S$7))*(Tableau2[Chrono]&lt;=(C78+$S$7))))/C78)</f>
        <v>442.74932795957977</v>
      </c>
      <c r="I78" s="4" t="s">
        <v>25</v>
      </c>
      <c r="J78" s="4">
        <v>1996</v>
      </c>
      <c r="K78" s="4" t="s">
        <v>13</v>
      </c>
      <c r="L78" s="4" t="s">
        <v>19</v>
      </c>
      <c r="M78" s="4">
        <v>5</v>
      </c>
      <c r="N78" s="5" t="s">
        <v>58</v>
      </c>
      <c r="O78" s="4" t="s">
        <v>166</v>
      </c>
      <c r="P78" t="s">
        <v>427</v>
      </c>
    </row>
    <row r="79" spans="1:16" x14ac:dyDescent="0.3">
      <c r="A79" s="11">
        <f t="shared" si="5"/>
        <v>78</v>
      </c>
      <c r="B79" s="29" t="s">
        <v>458</v>
      </c>
      <c r="C79" s="31">
        <v>1.1879745370370371E-3</v>
      </c>
      <c r="D79" s="3">
        <f t="shared" si="3"/>
        <v>1.4370370370370361E-4</v>
      </c>
      <c r="E79" s="3">
        <f t="shared" si="4"/>
        <v>1.3657407407407975E-6</v>
      </c>
      <c r="F79" s="4">
        <v>427</v>
      </c>
      <c r="G79" s="33">
        <f>Tableau2[[#This Row],[PP ajustés]]-Tableau2[[#This Row],[PP]]</f>
        <v>-3.1808608276034533</v>
      </c>
      <c r="H79" s="18">
        <f>(SUMPRODUCT((Tableau2[Chrono]&gt;=(C79-$S$7))*(Tableau2[Chrono]&lt;=(C79+$S$7))*(Tableau2[PP]))/SUMPRODUCT(--(Tableau2[Chrono]&gt;=(C79-$S$7))*(Tableau2[Chrono]&lt;=(C79+$S$7))))*((SUMPRODUCT((Tableau2[Chrono]&gt;=(C79-$S$7))*(Tableau2[Chrono]&lt;=(C79+$S$7))*(Tableau2[Chrono]))/SUMPRODUCT(--(Tableau2[Chrono]&gt;=(C79-$S$7))*(Tableau2[Chrono]&lt;=(C79+$S$7))))/C79)</f>
        <v>441.97640912204321</v>
      </c>
      <c r="I79" s="4" t="s">
        <v>108</v>
      </c>
      <c r="J79" s="4">
        <v>2000</v>
      </c>
      <c r="K79" s="4" t="s">
        <v>18</v>
      </c>
      <c r="L79" s="4" t="s">
        <v>105</v>
      </c>
      <c r="M79" s="4">
        <v>6</v>
      </c>
      <c r="N79" s="5" t="s">
        <v>23</v>
      </c>
      <c r="O79" s="12" t="s">
        <v>162</v>
      </c>
      <c r="P79" t="s">
        <v>481</v>
      </c>
    </row>
    <row r="80" spans="1:16" x14ac:dyDescent="0.3">
      <c r="A80" s="11">
        <f t="shared" si="5"/>
        <v>79</v>
      </c>
      <c r="B80" t="s">
        <v>92</v>
      </c>
      <c r="C80" s="3">
        <v>1.1885648148148148E-3</v>
      </c>
      <c r="D80" s="3">
        <f t="shared" si="3"/>
        <v>1.4429398148148136E-4</v>
      </c>
      <c r="E80" s="3">
        <f t="shared" si="4"/>
        <v>5.9027777777774168E-7</v>
      </c>
      <c r="F80" s="4">
        <v>435</v>
      </c>
      <c r="G80" s="36">
        <f>Tableau2[[#This Row],[PP ajustés]]-Tableau2[[#This Row],[PP]]</f>
        <v>34.749327959579773</v>
      </c>
      <c r="H80" s="18">
        <f>(SUMPRODUCT((Tableau2[Chrono]&gt;=(C80-$S$7))*(Tableau2[Chrono]&lt;=(C80+$S$7))*(Tableau2[PP]))/SUMPRODUCT(--(Tableau2[Chrono]&gt;=(C80-$S$7))*(Tableau2[Chrono]&lt;=(C80+$S$7))))*((SUMPRODUCT((Tableau2[Chrono]&gt;=(C80-$S$7))*(Tableau2[Chrono]&lt;=(C80+$S$7))*(Tableau2[Chrono]))/SUMPRODUCT(--(Tableau2[Chrono]&gt;=(C80-$S$7))*(Tableau2[Chrono]&lt;=(C80+$S$7))))/C80)</f>
        <v>441.74088381967266</v>
      </c>
      <c r="I80" s="4" t="s">
        <v>22</v>
      </c>
      <c r="J80" s="4">
        <v>2010</v>
      </c>
      <c r="K80" s="4" t="s">
        <v>18</v>
      </c>
      <c r="L80" s="4" t="s">
        <v>93</v>
      </c>
      <c r="M80" s="4">
        <v>6</v>
      </c>
      <c r="N80" s="5" t="s">
        <v>38</v>
      </c>
      <c r="O80" s="4" t="s">
        <v>162</v>
      </c>
      <c r="P80" t="s">
        <v>356</v>
      </c>
    </row>
    <row r="81" spans="1:16" x14ac:dyDescent="0.3">
      <c r="A81" s="11">
        <f t="shared" si="5"/>
        <v>80</v>
      </c>
      <c r="B81" s="29" t="s">
        <v>437</v>
      </c>
      <c r="C81" s="31">
        <v>1.1893402777777777E-3</v>
      </c>
      <c r="D81" s="3">
        <f t="shared" si="3"/>
        <v>1.450694444444442E-4</v>
      </c>
      <c r="E81" s="3">
        <f t="shared" si="4"/>
        <v>7.7546296296283901E-7</v>
      </c>
      <c r="F81" s="4">
        <v>419</v>
      </c>
      <c r="G81" s="33">
        <f>Tableau2[[#This Row],[PP ajustés]]-Tableau2[[#This Row],[PP]]</f>
        <v>14.976409122043208</v>
      </c>
      <c r="H81" s="18">
        <f>(SUMPRODUCT((Tableau2[Chrono]&gt;=(C81-$S$7))*(Tableau2[Chrono]&lt;=(C81+$S$7))*(Tableau2[PP]))/SUMPRODUCT(--(Tableau2[Chrono]&gt;=(C81-$S$7))*(Tableau2[Chrono]&lt;=(C81+$S$7))))*((SUMPRODUCT((Tableau2[Chrono]&gt;=(C81-$S$7))*(Tableau2[Chrono]&lt;=(C81+$S$7))*(Tableau2[Chrono]))/SUMPRODUCT(--(Tableau2[Chrono]&gt;=(C81-$S$7))*(Tableau2[Chrono]&lt;=(C81+$S$7))))/C81)</f>
        <v>441.45286389717523</v>
      </c>
      <c r="I81" s="4" t="s">
        <v>12</v>
      </c>
      <c r="J81" s="4">
        <v>2004</v>
      </c>
      <c r="K81" s="4" t="s">
        <v>18</v>
      </c>
      <c r="L81" s="4" t="s">
        <v>67</v>
      </c>
      <c r="M81" s="4">
        <v>6</v>
      </c>
      <c r="N81" s="5" t="s">
        <v>36</v>
      </c>
      <c r="O81" s="12" t="s">
        <v>162</v>
      </c>
      <c r="P81" t="s">
        <v>446</v>
      </c>
    </row>
    <row r="82" spans="1:16" x14ac:dyDescent="0.3">
      <c r="A82" s="11">
        <f t="shared" si="5"/>
        <v>81</v>
      </c>
      <c r="B82" t="s">
        <v>94</v>
      </c>
      <c r="C82" s="3">
        <v>1.1898611111111112E-3</v>
      </c>
      <c r="D82" s="3">
        <f t="shared" si="3"/>
        <v>1.4559027777777769E-4</v>
      </c>
      <c r="E82" s="3">
        <f t="shared" si="4"/>
        <v>5.2083333333349281E-7</v>
      </c>
      <c r="F82" s="4">
        <v>433</v>
      </c>
      <c r="G82" s="36">
        <f>Tableau2[[#This Row],[PP ajustés]]-Tableau2[[#This Row],[PP]]</f>
        <v>6.7408838196726606</v>
      </c>
      <c r="H82" s="18">
        <f>(SUMPRODUCT((Tableau2[Chrono]&gt;=(C82-$S$7))*(Tableau2[Chrono]&lt;=(C82+$S$7))*(Tableau2[PP]))/SUMPRODUCT(--(Tableau2[Chrono]&gt;=(C82-$S$7))*(Tableau2[Chrono]&lt;=(C82+$S$7))))*((SUMPRODUCT((Tableau2[Chrono]&gt;=(C82-$S$7))*(Tableau2[Chrono]&lt;=(C82+$S$7))*(Tableau2[Chrono]))/SUMPRODUCT(--(Tableau2[Chrono]&gt;=(C82-$S$7))*(Tableau2[Chrono]&lt;=(C82+$S$7))))/C82)</f>
        <v>442.73989274623835</v>
      </c>
      <c r="I82" s="4" t="s">
        <v>12</v>
      </c>
      <c r="J82" s="4">
        <v>1991</v>
      </c>
      <c r="K82" s="4" t="s">
        <v>18</v>
      </c>
      <c r="L82" s="4" t="s">
        <v>14</v>
      </c>
      <c r="M82" s="4">
        <v>5</v>
      </c>
      <c r="N82" s="5" t="s">
        <v>58</v>
      </c>
      <c r="O82" s="4" t="s">
        <v>166</v>
      </c>
      <c r="P82" t="s">
        <v>357</v>
      </c>
    </row>
    <row r="83" spans="1:16" x14ac:dyDescent="0.3">
      <c r="A83" s="11">
        <f t="shared" si="5"/>
        <v>82</v>
      </c>
      <c r="B83" t="s">
        <v>95</v>
      </c>
      <c r="C83" s="3">
        <v>1.1904050925925925E-3</v>
      </c>
      <c r="D83" s="3">
        <f t="shared" si="3"/>
        <v>1.4613425925925905E-4</v>
      </c>
      <c r="E83" s="3">
        <f t="shared" si="4"/>
        <v>5.4398148148135893E-7</v>
      </c>
      <c r="F83" s="4">
        <v>456</v>
      </c>
      <c r="G83" s="36">
        <f>Tableau2[[#This Row],[PP ajustés]]-Tableau2[[#This Row],[PP]]</f>
        <v>22.452863897175234</v>
      </c>
      <c r="H83" s="18">
        <f>(SUMPRODUCT((Tableau2[Chrono]&gt;=(C83-$S$7))*(Tableau2[Chrono]&lt;=(C83+$S$7))*(Tableau2[PP]))/SUMPRODUCT(--(Tableau2[Chrono]&gt;=(C83-$S$7))*(Tableau2[Chrono]&lt;=(C83+$S$7))))*((SUMPRODUCT((Tableau2[Chrono]&gt;=(C83-$S$7))*(Tableau2[Chrono]&lt;=(C83+$S$7))*(Tableau2[Chrono]))/SUMPRODUCT(--(Tableau2[Chrono]&gt;=(C83-$S$7))*(Tableau2[Chrono]&lt;=(C83+$S$7))))/C83)</f>
        <v>442.53757312893697</v>
      </c>
      <c r="I83" s="4" t="s">
        <v>12</v>
      </c>
      <c r="J83" s="4">
        <v>2002</v>
      </c>
      <c r="K83" s="4" t="s">
        <v>18</v>
      </c>
      <c r="L83" s="4" t="s">
        <v>35</v>
      </c>
      <c r="M83" s="4">
        <v>5</v>
      </c>
      <c r="N83" s="5" t="s">
        <v>58</v>
      </c>
      <c r="O83" s="4" t="s">
        <v>166</v>
      </c>
      <c r="P83" t="s">
        <v>449</v>
      </c>
    </row>
    <row r="84" spans="1:16" x14ac:dyDescent="0.3">
      <c r="A84" s="11">
        <f t="shared" si="5"/>
        <v>83</v>
      </c>
      <c r="B84" s="29" t="s">
        <v>521</v>
      </c>
      <c r="C84" s="31">
        <v>1.1917245370370371E-3</v>
      </c>
      <c r="D84" s="3">
        <f t="shared" si="3"/>
        <v>1.4745370370370368E-4</v>
      </c>
      <c r="E84" s="3">
        <f t="shared" si="4"/>
        <v>1.3194444444446316E-6</v>
      </c>
      <c r="F84" s="4">
        <v>425</v>
      </c>
      <c r="G84" s="33">
        <f>Tableau2[[#This Row],[PP ajustés]]-Tableau2[[#This Row],[PP]]</f>
        <v>9.739892746238354</v>
      </c>
      <c r="H84" s="18">
        <f>(SUMPRODUCT((Tableau2[Chrono]&gt;=(C84-$S$7))*(Tableau2[Chrono]&lt;=(C84+$S$7))*(Tableau2[PP]))/SUMPRODUCT(--(Tableau2[Chrono]&gt;=(C84-$S$7))*(Tableau2[Chrono]&lt;=(C84+$S$7))))*((SUMPRODUCT((Tableau2[Chrono]&gt;=(C84-$S$7))*(Tableau2[Chrono]&lt;=(C84+$S$7))*(Tableau2[Chrono]))/SUMPRODUCT(--(Tableau2[Chrono]&gt;=(C84-$S$7))*(Tableau2[Chrono]&lt;=(C84+$S$7))))/C84)</f>
        <v>439.7129215455945</v>
      </c>
      <c r="I84" s="4" t="s">
        <v>25</v>
      </c>
      <c r="J84" s="4">
        <v>1987</v>
      </c>
      <c r="K84" s="4" t="s">
        <v>13</v>
      </c>
      <c r="L84" s="4" t="s">
        <v>67</v>
      </c>
      <c r="M84" s="4">
        <v>5</v>
      </c>
      <c r="N84" s="5" t="s">
        <v>58</v>
      </c>
      <c r="O84" s="4" t="s">
        <v>166</v>
      </c>
      <c r="P84" t="s">
        <v>544</v>
      </c>
    </row>
    <row r="85" spans="1:16" x14ac:dyDescent="0.3">
      <c r="A85" s="11">
        <f t="shared" si="5"/>
        <v>84</v>
      </c>
      <c r="B85" s="29" t="s">
        <v>461</v>
      </c>
      <c r="C85" s="31">
        <v>1.1923842592592591E-3</v>
      </c>
      <c r="D85" s="3">
        <f t="shared" si="3"/>
        <v>1.4811342592592567E-4</v>
      </c>
      <c r="E85" s="3">
        <f t="shared" si="4"/>
        <v>6.5972222222199055E-7</v>
      </c>
      <c r="F85" s="4">
        <v>440</v>
      </c>
      <c r="G85" s="33">
        <f>Tableau2[[#This Row],[PP ajustés]]-Tableau2[[#This Row],[PP]]</f>
        <v>-13.46242687106303</v>
      </c>
      <c r="H85" s="18">
        <f>(SUMPRODUCT((Tableau2[Chrono]&gt;=(C85-$S$7))*(Tableau2[Chrono]&lt;=(C85+$S$7))*(Tableau2[PP]))/SUMPRODUCT(--(Tableau2[Chrono]&gt;=(C85-$S$7))*(Tableau2[Chrono]&lt;=(C85+$S$7))))*((SUMPRODUCT((Tableau2[Chrono]&gt;=(C85-$S$7))*(Tableau2[Chrono]&lt;=(C85+$S$7))*(Tableau2[Chrono]))/SUMPRODUCT(--(Tableau2[Chrono]&gt;=(C85-$S$7))*(Tableau2[Chrono]&lt;=(C85+$S$7))))/C85)</f>
        <v>438.2833662742176</v>
      </c>
      <c r="I85" s="4" t="s">
        <v>108</v>
      </c>
      <c r="J85" s="4">
        <v>2011</v>
      </c>
      <c r="K85" s="4" t="s">
        <v>18</v>
      </c>
      <c r="L85" s="4" t="s">
        <v>93</v>
      </c>
      <c r="M85" s="4">
        <v>6</v>
      </c>
      <c r="N85" s="5" t="s">
        <v>23</v>
      </c>
      <c r="O85" s="4" t="s">
        <v>162</v>
      </c>
      <c r="P85" t="s">
        <v>484</v>
      </c>
    </row>
    <row r="86" spans="1:16" x14ac:dyDescent="0.3">
      <c r="A86" s="11">
        <f t="shared" si="5"/>
        <v>85</v>
      </c>
      <c r="B86" t="s">
        <v>418</v>
      </c>
      <c r="C86" s="3">
        <v>1.194201388888889E-3</v>
      </c>
      <c r="D86" s="3">
        <f t="shared" si="3"/>
        <v>1.4993055555555549E-4</v>
      </c>
      <c r="E86" s="3">
        <f t="shared" si="4"/>
        <v>1.8171296296298246E-6</v>
      </c>
      <c r="F86" s="4">
        <v>411</v>
      </c>
      <c r="G86" s="36">
        <f>Tableau2[[#This Row],[PP ajustés]]-Tableau2[[#This Row],[PP]]</f>
        <v>14.712921545594497</v>
      </c>
      <c r="H86" s="18">
        <f>(SUMPRODUCT((Tableau2[Chrono]&gt;=(C86-$S$7))*(Tableau2[Chrono]&lt;=(C86+$S$7))*(Tableau2[PP]))/SUMPRODUCT(--(Tableau2[Chrono]&gt;=(C86-$S$7))*(Tableau2[Chrono]&lt;=(C86+$S$7))))*((SUMPRODUCT((Tableau2[Chrono]&gt;=(C86-$S$7))*(Tableau2[Chrono]&lt;=(C86+$S$7))*(Tableau2[Chrono]))/SUMPRODUCT(--(Tableau2[Chrono]&gt;=(C86-$S$7))*(Tableau2[Chrono]&lt;=(C86+$S$7))))/C86)</f>
        <v>433.72772359200991</v>
      </c>
      <c r="I86" s="4" t="s">
        <v>25</v>
      </c>
      <c r="J86" s="4">
        <v>2000</v>
      </c>
      <c r="K86" s="4" t="s">
        <v>13</v>
      </c>
      <c r="L86" s="4" t="s">
        <v>19</v>
      </c>
      <c r="M86" s="4">
        <v>5</v>
      </c>
      <c r="N86" s="5" t="s">
        <v>38</v>
      </c>
      <c r="O86" s="4" t="s">
        <v>166</v>
      </c>
      <c r="P86" t="s">
        <v>429</v>
      </c>
    </row>
    <row r="87" spans="1:16" x14ac:dyDescent="0.3">
      <c r="A87" s="11">
        <f t="shared" si="5"/>
        <v>86</v>
      </c>
      <c r="B87" t="s">
        <v>96</v>
      </c>
      <c r="C87" s="3">
        <v>1.1952662037037038E-3</v>
      </c>
      <c r="D87" s="3">
        <f t="shared" si="3"/>
        <v>1.5099537037037035E-4</v>
      </c>
      <c r="E87" s="3">
        <f t="shared" si="4"/>
        <v>1.0648148148148517E-6</v>
      </c>
      <c r="F87" s="4">
        <v>439</v>
      </c>
      <c r="G87" s="36">
        <f>Tableau2[[#This Row],[PP ajustés]]-Tableau2[[#This Row],[PP]]</f>
        <v>-1.7166337257824011</v>
      </c>
      <c r="H87" s="18">
        <f>(SUMPRODUCT((Tableau2[Chrono]&gt;=(C87-$S$7))*(Tableau2[Chrono]&lt;=(C87+$S$7))*(Tableau2[PP]))/SUMPRODUCT(--(Tableau2[Chrono]&gt;=(C87-$S$7))*(Tableau2[Chrono]&lt;=(C87+$S$7))))*((SUMPRODUCT((Tableau2[Chrono]&gt;=(C87-$S$7))*(Tableau2[Chrono]&lt;=(C87+$S$7))*(Tableau2[Chrono]))/SUMPRODUCT(--(Tableau2[Chrono]&gt;=(C87-$S$7))*(Tableau2[Chrono]&lt;=(C87+$S$7))))/C87)</f>
        <v>430.31470378905971</v>
      </c>
      <c r="I87" s="4" t="s">
        <v>12</v>
      </c>
      <c r="J87" s="4">
        <v>1995</v>
      </c>
      <c r="K87" s="4" t="s">
        <v>85</v>
      </c>
      <c r="L87" s="4" t="s">
        <v>35</v>
      </c>
      <c r="M87" s="4">
        <v>5</v>
      </c>
      <c r="N87" s="5" t="s">
        <v>36</v>
      </c>
      <c r="O87" s="4" t="s">
        <v>166</v>
      </c>
      <c r="P87" t="s">
        <v>358</v>
      </c>
    </row>
    <row r="88" spans="1:16" x14ac:dyDescent="0.3">
      <c r="A88" s="11">
        <f t="shared" si="5"/>
        <v>87</v>
      </c>
      <c r="B88" s="29" t="s">
        <v>436</v>
      </c>
      <c r="C88" s="31">
        <v>1.1956712962962962E-3</v>
      </c>
      <c r="D88" s="3">
        <f t="shared" si="3"/>
        <v>1.5140046296296277E-4</v>
      </c>
      <c r="E88" s="3">
        <f t="shared" si="4"/>
        <v>4.0509259259242751E-7</v>
      </c>
      <c r="F88" s="4">
        <v>421</v>
      </c>
      <c r="G88" s="33">
        <f>Tableau2[[#This Row],[PP ajustés]]-Tableau2[[#This Row],[PP]]</f>
        <v>22.727723592009909</v>
      </c>
      <c r="H88" s="18">
        <f>(SUMPRODUCT((Tableau2[Chrono]&gt;=(C88-$S$7))*(Tableau2[Chrono]&lt;=(C88+$S$7))*(Tableau2[PP]))/SUMPRODUCT(--(Tableau2[Chrono]&gt;=(C88-$S$7))*(Tableau2[Chrono]&lt;=(C88+$S$7))))*((SUMPRODUCT((Tableau2[Chrono]&gt;=(C88-$S$7))*(Tableau2[Chrono]&lt;=(C88+$S$7))*(Tableau2[Chrono]))/SUMPRODUCT(--(Tableau2[Chrono]&gt;=(C88-$S$7))*(Tableau2[Chrono]&lt;=(C88+$S$7))))/C88)</f>
        <v>429.34918411713187</v>
      </c>
      <c r="I88" s="4" t="s">
        <v>12</v>
      </c>
      <c r="J88" s="4">
        <v>2003</v>
      </c>
      <c r="K88" s="4" t="s">
        <v>18</v>
      </c>
      <c r="L88" s="4" t="s">
        <v>67</v>
      </c>
      <c r="M88" s="4">
        <v>6</v>
      </c>
      <c r="N88" s="5" t="s">
        <v>36</v>
      </c>
      <c r="O88" s="4" t="s">
        <v>162</v>
      </c>
      <c r="P88" t="s">
        <v>445</v>
      </c>
    </row>
    <row r="89" spans="1:16" x14ac:dyDescent="0.3">
      <c r="A89" s="11">
        <f t="shared" si="5"/>
        <v>88</v>
      </c>
      <c r="B89" t="s">
        <v>97</v>
      </c>
      <c r="C89" s="3">
        <v>1.1962847222222223E-3</v>
      </c>
      <c r="D89" s="3">
        <f t="shared" si="3"/>
        <v>1.5201388888888881E-4</v>
      </c>
      <c r="E89" s="3">
        <f t="shared" si="4"/>
        <v>6.1342592592604148E-7</v>
      </c>
      <c r="F89" s="4">
        <v>442</v>
      </c>
      <c r="G89" s="36">
        <f>Tableau2[[#This Row],[PP ajustés]]-Tableau2[[#This Row],[PP]]</f>
        <v>-8.6852962109402938</v>
      </c>
      <c r="H89" s="18">
        <f>(SUMPRODUCT((Tableau2[Chrono]&gt;=(C89-$S$7))*(Tableau2[Chrono]&lt;=(C89+$S$7))*(Tableau2[PP]))/SUMPRODUCT(--(Tableau2[Chrono]&gt;=(C89-$S$7))*(Tableau2[Chrono]&lt;=(C89+$S$7))))*((SUMPRODUCT((Tableau2[Chrono]&gt;=(C89-$S$7))*(Tableau2[Chrono]&lt;=(C89+$S$7))*(Tableau2[Chrono]))/SUMPRODUCT(--(Tableau2[Chrono]&gt;=(C89-$S$7))*(Tableau2[Chrono]&lt;=(C89+$S$7))))/C89)</f>
        <v>431.74522242324741</v>
      </c>
      <c r="I89" s="4" t="s">
        <v>12</v>
      </c>
      <c r="J89" s="4">
        <v>1996</v>
      </c>
      <c r="K89" s="4" t="s">
        <v>18</v>
      </c>
      <c r="L89" s="4" t="s">
        <v>35</v>
      </c>
      <c r="M89" s="4">
        <v>5</v>
      </c>
      <c r="N89" s="5" t="s">
        <v>38</v>
      </c>
      <c r="O89" s="4" t="s">
        <v>166</v>
      </c>
      <c r="P89" t="s">
        <v>359</v>
      </c>
    </row>
    <row r="90" spans="1:16" x14ac:dyDescent="0.3">
      <c r="A90" s="11">
        <f t="shared" si="5"/>
        <v>89</v>
      </c>
      <c r="B90" s="29" t="s">
        <v>459</v>
      </c>
      <c r="C90" s="31">
        <v>1.1972916666666666E-3</v>
      </c>
      <c r="D90" s="3">
        <f t="shared" si="3"/>
        <v>1.5302083333333313E-4</v>
      </c>
      <c r="E90" s="3">
        <f t="shared" si="4"/>
        <v>1.0069444444443191E-6</v>
      </c>
      <c r="F90" s="4">
        <v>434</v>
      </c>
      <c r="G90" s="33">
        <f>Tableau2[[#This Row],[PP ajustés]]-Tableau2[[#This Row],[PP]]</f>
        <v>8.3491841171318697</v>
      </c>
      <c r="H90" s="18">
        <f>(SUMPRODUCT((Tableau2[Chrono]&gt;=(C90-$S$7))*(Tableau2[Chrono]&lt;=(C90+$S$7))*(Tableau2[PP]))/SUMPRODUCT(--(Tableau2[Chrono]&gt;=(C90-$S$7))*(Tableau2[Chrono]&lt;=(C90+$S$7))))*((SUMPRODUCT((Tableau2[Chrono]&gt;=(C90-$S$7))*(Tableau2[Chrono]&lt;=(C90+$S$7))*(Tableau2[Chrono]))/SUMPRODUCT(--(Tableau2[Chrono]&gt;=(C90-$S$7))*(Tableau2[Chrono]&lt;=(C90+$S$7))))/C90)</f>
        <v>431.4091803277247</v>
      </c>
      <c r="I90" s="4" t="s">
        <v>108</v>
      </c>
      <c r="J90" s="4">
        <v>2003</v>
      </c>
      <c r="K90" s="4" t="s">
        <v>18</v>
      </c>
      <c r="L90" s="4" t="s">
        <v>105</v>
      </c>
      <c r="M90" s="4">
        <v>6</v>
      </c>
      <c r="N90" s="5" t="s">
        <v>23</v>
      </c>
      <c r="O90" s="38" t="s">
        <v>174</v>
      </c>
      <c r="P90" t="s">
        <v>482</v>
      </c>
    </row>
    <row r="91" spans="1:16" x14ac:dyDescent="0.3">
      <c r="A91" s="11">
        <f t="shared" si="5"/>
        <v>90</v>
      </c>
      <c r="B91" t="s">
        <v>98</v>
      </c>
      <c r="C91" s="3">
        <v>1.1982060185185184E-3</v>
      </c>
      <c r="D91" s="3">
        <f t="shared" si="3"/>
        <v>1.539351851851849E-4</v>
      </c>
      <c r="E91" s="3">
        <f t="shared" si="4"/>
        <v>9.1435185185177043E-7</v>
      </c>
      <c r="F91" s="4">
        <v>438</v>
      </c>
      <c r="G91" s="36">
        <f>Tableau2[[#This Row],[PP ajustés]]-Tableau2[[#This Row],[PP]]</f>
        <v>-10.254777576752588</v>
      </c>
      <c r="H91" s="18">
        <f>(SUMPRODUCT((Tableau2[Chrono]&gt;=(C91-$S$7))*(Tableau2[Chrono]&lt;=(C91+$S$7))*(Tableau2[PP]))/SUMPRODUCT(--(Tableau2[Chrono]&gt;=(C91-$S$7))*(Tableau2[Chrono]&lt;=(C91+$S$7))))*((SUMPRODUCT((Tableau2[Chrono]&gt;=(C91-$S$7))*(Tableau2[Chrono]&lt;=(C91+$S$7))*(Tableau2[Chrono]))/SUMPRODUCT(--(Tableau2[Chrono]&gt;=(C91-$S$7))*(Tableau2[Chrono]&lt;=(C91+$S$7))))/C91)</f>
        <v>430.73384131847644</v>
      </c>
      <c r="I91" s="4" t="s">
        <v>12</v>
      </c>
      <c r="J91" s="4">
        <v>1994</v>
      </c>
      <c r="K91" s="4" t="s">
        <v>85</v>
      </c>
      <c r="L91" s="4" t="s">
        <v>35</v>
      </c>
      <c r="M91" s="4">
        <v>5</v>
      </c>
      <c r="N91" s="5" t="s">
        <v>38</v>
      </c>
      <c r="O91" s="4" t="s">
        <v>166</v>
      </c>
      <c r="P91" t="s">
        <v>360</v>
      </c>
    </row>
    <row r="92" spans="1:16" x14ac:dyDescent="0.3">
      <c r="A92" s="11">
        <f t="shared" si="5"/>
        <v>91</v>
      </c>
      <c r="B92" s="29" t="s">
        <v>440</v>
      </c>
      <c r="C92" s="31">
        <v>1.2021874999999999E-3</v>
      </c>
      <c r="D92" s="3">
        <f t="shared" si="3"/>
        <v>1.5791666666666645E-4</v>
      </c>
      <c r="E92" s="3">
        <f t="shared" si="4"/>
        <v>3.9814814814815441E-6</v>
      </c>
      <c r="F92" s="4">
        <v>414</v>
      </c>
      <c r="G92" s="33">
        <f>Tableau2[[#This Row],[PP ajustés]]-Tableau2[[#This Row],[PP]]</f>
        <v>-2.5908196722753019</v>
      </c>
      <c r="H92" s="18">
        <f>(SUMPRODUCT((Tableau2[Chrono]&gt;=(C92-$S$7))*(Tableau2[Chrono]&lt;=(C92+$S$7))*(Tableau2[PP]))/SUMPRODUCT(--(Tableau2[Chrono]&gt;=(C92-$S$7))*(Tableau2[Chrono]&lt;=(C92+$S$7))))*((SUMPRODUCT((Tableau2[Chrono]&gt;=(C92-$S$7))*(Tableau2[Chrono]&lt;=(C92+$S$7))*(Tableau2[Chrono]))/SUMPRODUCT(--(Tableau2[Chrono]&gt;=(C92-$S$7))*(Tableau2[Chrono]&lt;=(C92+$S$7))))/C92)</f>
        <v>426.21047359479911</v>
      </c>
      <c r="I92" s="4" t="s">
        <v>12</v>
      </c>
      <c r="J92" s="4">
        <v>2008</v>
      </c>
      <c r="K92" s="4" t="s">
        <v>18</v>
      </c>
      <c r="L92" s="4" t="s">
        <v>35</v>
      </c>
      <c r="M92" s="4">
        <v>6</v>
      </c>
      <c r="N92" s="5" t="s">
        <v>38</v>
      </c>
      <c r="O92" s="12" t="s">
        <v>162</v>
      </c>
      <c r="P92" t="s">
        <v>447</v>
      </c>
    </row>
    <row r="93" spans="1:16" x14ac:dyDescent="0.3">
      <c r="A93" s="11">
        <f t="shared" si="5"/>
        <v>92</v>
      </c>
      <c r="B93" s="29" t="s">
        <v>596</v>
      </c>
      <c r="C93" s="31">
        <v>1.2036226851851854E-3</v>
      </c>
      <c r="D93" s="3">
        <f t="shared" si="3"/>
        <v>1.5935185185185193E-4</v>
      </c>
      <c r="E93" s="3">
        <f t="shared" si="4"/>
        <v>1.4351851851854801E-6</v>
      </c>
      <c r="F93" s="4">
        <v>408</v>
      </c>
      <c r="G93" s="33">
        <f>Tableau2[[#This Row],[PP ajustés]]-Tableau2[[#This Row],[PP]]</f>
        <v>-7.2661586815235637</v>
      </c>
      <c r="H93" s="18">
        <f>(SUMPRODUCT((Tableau2[Chrono]&gt;=(C93-$S$7))*(Tableau2[Chrono]&lt;=(C93+$S$7))*(Tableau2[PP]))/SUMPRODUCT(--(Tableau2[Chrono]&gt;=(C93-$S$7))*(Tableau2[Chrono]&lt;=(C93+$S$7))))*((SUMPRODUCT((Tableau2[Chrono]&gt;=(C93-$S$7))*(Tableau2[Chrono]&lt;=(C93+$S$7))*(Tableau2[Chrono]))/SUMPRODUCT(--(Tableau2[Chrono]&gt;=(C93-$S$7))*(Tableau2[Chrono]&lt;=(C93+$S$7))))/C93)</f>
        <v>425.93619211200615</v>
      </c>
      <c r="I93" s="4" t="s">
        <v>108</v>
      </c>
      <c r="J93" s="4">
        <v>1985</v>
      </c>
      <c r="K93" s="4" t="s">
        <v>13</v>
      </c>
      <c r="L93" s="4" t="s">
        <v>119</v>
      </c>
      <c r="M93" s="4">
        <v>5</v>
      </c>
      <c r="N93" s="5" t="s">
        <v>58</v>
      </c>
      <c r="O93" s="4" t="s">
        <v>174</v>
      </c>
      <c r="P93" t="s">
        <v>607</v>
      </c>
    </row>
    <row r="94" spans="1:16" x14ac:dyDescent="0.3">
      <c r="A94" s="11">
        <f t="shared" si="5"/>
        <v>93</v>
      </c>
      <c r="B94" t="s">
        <v>99</v>
      </c>
      <c r="C94" s="3">
        <v>1.2057175925925926E-3</v>
      </c>
      <c r="D94" s="3">
        <f t="shared" si="3"/>
        <v>1.6144675925925918E-4</v>
      </c>
      <c r="E94" s="3">
        <f t="shared" si="4"/>
        <v>2.0949074074072538E-6</v>
      </c>
      <c r="F94" s="4">
        <v>433</v>
      </c>
      <c r="G94" s="36">
        <f>Tableau2[[#This Row],[PP ajustés]]-Tableau2[[#This Row],[PP]]</f>
        <v>-25.214602756525551</v>
      </c>
      <c r="H94" s="18">
        <f>(SUMPRODUCT((Tableau2[Chrono]&gt;=(C94-$S$7))*(Tableau2[Chrono]&lt;=(C94+$S$7))*(Tableau2[PP]))/SUMPRODUCT(--(Tableau2[Chrono]&gt;=(C94-$S$7))*(Tableau2[Chrono]&lt;=(C94+$S$7))))*((SUMPRODUCT((Tableau2[Chrono]&gt;=(C94-$S$7))*(Tableau2[Chrono]&lt;=(C94+$S$7))*(Tableau2[Chrono]))/SUMPRODUCT(--(Tableau2[Chrono]&gt;=(C94-$S$7))*(Tableau2[Chrono]&lt;=(C94+$S$7))))/C94)</f>
        <v>424.61069472681919</v>
      </c>
      <c r="I94" s="4" t="s">
        <v>12</v>
      </c>
      <c r="J94" s="4">
        <v>1994</v>
      </c>
      <c r="K94" s="4" t="s">
        <v>85</v>
      </c>
      <c r="L94" s="4" t="s">
        <v>35</v>
      </c>
      <c r="M94" s="4">
        <v>5</v>
      </c>
      <c r="N94" s="5" t="s">
        <v>38</v>
      </c>
      <c r="O94" s="4" t="s">
        <v>166</v>
      </c>
      <c r="P94" t="s">
        <v>361</v>
      </c>
    </row>
    <row r="95" spans="1:16" x14ac:dyDescent="0.3">
      <c r="A95" s="11">
        <f t="shared" si="5"/>
        <v>94</v>
      </c>
      <c r="B95" t="s">
        <v>100</v>
      </c>
      <c r="C95" s="3">
        <v>1.2062152777777778E-3</v>
      </c>
      <c r="D95" s="3">
        <f t="shared" si="3"/>
        <v>1.6194444444444438E-4</v>
      </c>
      <c r="E95" s="3">
        <f t="shared" si="4"/>
        <v>4.9768518518519302E-7</v>
      </c>
      <c r="F95" s="4">
        <v>423</v>
      </c>
      <c r="G95" s="36">
        <f>Tableau2[[#This Row],[PP ajustés]]-Tableau2[[#This Row],[PP]]</f>
        <v>12.210473594799112</v>
      </c>
      <c r="H95" s="18">
        <f>(SUMPRODUCT((Tableau2[Chrono]&gt;=(C95-$S$7))*(Tableau2[Chrono]&lt;=(C95+$S$7))*(Tableau2[PP]))/SUMPRODUCT(--(Tableau2[Chrono]&gt;=(C95-$S$7))*(Tableau2[Chrono]&lt;=(C95+$S$7))))*((SUMPRODUCT((Tableau2[Chrono]&gt;=(C95-$S$7))*(Tableau2[Chrono]&lt;=(C95+$S$7))*(Tableau2[Chrono]))/SUMPRODUCT(--(Tableau2[Chrono]&gt;=(C95-$S$7))*(Tableau2[Chrono]&lt;=(C95+$S$7))))/C95)</f>
        <v>424.24638601735086</v>
      </c>
      <c r="I95" s="4" t="s">
        <v>32</v>
      </c>
      <c r="J95" s="4">
        <v>2004</v>
      </c>
      <c r="K95" s="4" t="s">
        <v>18</v>
      </c>
      <c r="L95" s="4" t="s">
        <v>14</v>
      </c>
      <c r="M95" s="4">
        <v>6</v>
      </c>
      <c r="N95" s="5" t="s">
        <v>38</v>
      </c>
      <c r="O95" s="4" t="s">
        <v>166</v>
      </c>
      <c r="P95" t="s">
        <v>362</v>
      </c>
    </row>
    <row r="96" spans="1:16" x14ac:dyDescent="0.3">
      <c r="A96" s="11">
        <f t="shared" si="5"/>
        <v>95</v>
      </c>
      <c r="B96" t="s">
        <v>101</v>
      </c>
      <c r="C96" s="3">
        <v>1.2075578703703703E-3</v>
      </c>
      <c r="D96" s="3">
        <f t="shared" si="3"/>
        <v>1.6328703703703687E-4</v>
      </c>
      <c r="E96" s="3">
        <f t="shared" si="4"/>
        <v>1.3425925925924977E-6</v>
      </c>
      <c r="F96" s="4">
        <v>433</v>
      </c>
      <c r="G96" s="36">
        <f>Tableau2[[#This Row],[PP ajustés]]-Tableau2[[#This Row],[PP]]</f>
        <v>17.936192112006154</v>
      </c>
      <c r="H96" s="18">
        <f>(SUMPRODUCT((Tableau2[Chrono]&gt;=(C96-$S$7))*(Tableau2[Chrono]&lt;=(C96+$S$7))*(Tableau2[PP]))/SUMPRODUCT(--(Tableau2[Chrono]&gt;=(C96-$S$7))*(Tableau2[Chrono]&lt;=(C96+$S$7))))*((SUMPRODUCT((Tableau2[Chrono]&gt;=(C96-$S$7))*(Tableau2[Chrono]&lt;=(C96+$S$7))*(Tableau2[Chrono]))/SUMPRODUCT(--(Tableau2[Chrono]&gt;=(C96-$S$7))*(Tableau2[Chrono]&lt;=(C96+$S$7))))/C96)</f>
        <v>423.9197280476414</v>
      </c>
      <c r="I96" s="4" t="s">
        <v>12</v>
      </c>
      <c r="J96" s="4">
        <v>1995</v>
      </c>
      <c r="K96" s="4" t="s">
        <v>85</v>
      </c>
      <c r="L96" s="4" t="s">
        <v>35</v>
      </c>
      <c r="M96" s="4">
        <v>5</v>
      </c>
      <c r="N96" s="5" t="s">
        <v>38</v>
      </c>
      <c r="O96" s="4" t="s">
        <v>166</v>
      </c>
      <c r="P96" t="s">
        <v>363</v>
      </c>
    </row>
    <row r="97" spans="1:16" x14ac:dyDescent="0.3">
      <c r="A97" s="11">
        <f t="shared" si="5"/>
        <v>96</v>
      </c>
      <c r="B97" s="29" t="s">
        <v>531</v>
      </c>
      <c r="C97" s="31">
        <v>1.2078240740740741E-3</v>
      </c>
      <c r="D97" s="3">
        <f t="shared" si="3"/>
        <v>1.6355324074074059E-4</v>
      </c>
      <c r="E97" s="3">
        <f t="shared" si="4"/>
        <v>2.6620370370371294E-7</v>
      </c>
      <c r="F97" s="4">
        <v>472</v>
      </c>
      <c r="G97" s="33">
        <f>Tableau2[[#This Row],[PP ajustés]]-Tableau2[[#This Row],[PP]]</f>
        <v>-8.3893052731808098</v>
      </c>
      <c r="H97" s="18">
        <f>(SUMPRODUCT((Tableau2[Chrono]&gt;=(C97-$S$7))*(Tableau2[Chrono]&lt;=(C97+$S$7))*(Tableau2[PP]))/SUMPRODUCT(--(Tableau2[Chrono]&gt;=(C97-$S$7))*(Tableau2[Chrono]&lt;=(C97+$S$7))))*((SUMPRODUCT((Tableau2[Chrono]&gt;=(C97-$S$7))*(Tableau2[Chrono]&lt;=(C97+$S$7))*(Tableau2[Chrono]))/SUMPRODUCT(--(Tableau2[Chrono]&gt;=(C97-$S$7))*(Tableau2[Chrono]&lt;=(C97+$S$7))))/C97)</f>
        <v>423.82629639306379</v>
      </c>
      <c r="I97" s="4" t="s">
        <v>25</v>
      </c>
      <c r="J97" s="4">
        <v>1990</v>
      </c>
      <c r="K97" s="4" t="s">
        <v>18</v>
      </c>
      <c r="L97" s="4" t="s">
        <v>35</v>
      </c>
      <c r="M97" s="4">
        <v>6</v>
      </c>
      <c r="N97" s="5" t="s">
        <v>532</v>
      </c>
      <c r="O97" s="4" t="s">
        <v>174</v>
      </c>
      <c r="P97" t="s">
        <v>549</v>
      </c>
    </row>
    <row r="98" spans="1:16" x14ac:dyDescent="0.3">
      <c r="A98" s="11">
        <f t="shared" si="5"/>
        <v>97</v>
      </c>
      <c r="B98" t="s">
        <v>102</v>
      </c>
      <c r="C98" s="3">
        <v>1.2083217592592595E-3</v>
      </c>
      <c r="D98" s="3">
        <f t="shared" si="3"/>
        <v>1.64050925925926E-4</v>
      </c>
      <c r="E98" s="3">
        <f t="shared" si="4"/>
        <v>4.9768518518540986E-7</v>
      </c>
      <c r="F98" s="4">
        <v>428</v>
      </c>
      <c r="G98" s="36">
        <f>Tableau2[[#This Row],[PP ajustés]]-Tableau2[[#This Row],[PP]]</f>
        <v>1.2463860173508579</v>
      </c>
      <c r="H98" s="18">
        <f>(SUMPRODUCT((Tableau2[Chrono]&gt;=(C98-$S$7))*(Tableau2[Chrono]&lt;=(C98+$S$7))*(Tableau2[PP]))/SUMPRODUCT(--(Tableau2[Chrono]&gt;=(C98-$S$7))*(Tableau2[Chrono]&lt;=(C98+$S$7))))*((SUMPRODUCT((Tableau2[Chrono]&gt;=(C98-$S$7))*(Tableau2[Chrono]&lt;=(C98+$S$7))*(Tableau2[Chrono]))/SUMPRODUCT(--(Tableau2[Chrono]&gt;=(C98-$S$7))*(Tableau2[Chrono]&lt;=(C98+$S$7))))/C98)</f>
        <v>422.22721846906938</v>
      </c>
      <c r="I98" s="4" t="s">
        <v>22</v>
      </c>
      <c r="J98" s="4">
        <v>2010</v>
      </c>
      <c r="K98" s="4" t="s">
        <v>18</v>
      </c>
      <c r="L98" s="4" t="s">
        <v>103</v>
      </c>
      <c r="M98" s="4">
        <v>6</v>
      </c>
      <c r="N98" s="5" t="s">
        <v>38</v>
      </c>
      <c r="O98" s="4" t="s">
        <v>166</v>
      </c>
      <c r="P98" t="s">
        <v>364</v>
      </c>
    </row>
    <row r="99" spans="1:16" x14ac:dyDescent="0.3">
      <c r="A99" s="11">
        <f t="shared" si="5"/>
        <v>98</v>
      </c>
      <c r="B99" s="29" t="s">
        <v>506</v>
      </c>
      <c r="C99" s="31">
        <v>1.2092129629629629E-3</v>
      </c>
      <c r="D99" s="3">
        <f t="shared" si="3"/>
        <v>1.6494212962962947E-4</v>
      </c>
      <c r="E99" s="3">
        <f t="shared" si="4"/>
        <v>8.9120370370347063E-7</v>
      </c>
      <c r="F99" s="4">
        <v>395</v>
      </c>
      <c r="G99" s="33">
        <f>Tableau2[[#This Row],[PP ajustés]]-Tableau2[[#This Row],[PP]]</f>
        <v>-9.0802719523586006</v>
      </c>
      <c r="H99" s="18">
        <f>(SUMPRODUCT((Tableau2[Chrono]&gt;=(C99-$S$7))*(Tableau2[Chrono]&lt;=(C99+$S$7))*(Tableau2[PP]))/SUMPRODUCT(--(Tableau2[Chrono]&gt;=(C99-$S$7))*(Tableau2[Chrono]&lt;=(C99+$S$7))))*((SUMPRODUCT((Tableau2[Chrono]&gt;=(C99-$S$7))*(Tableau2[Chrono]&lt;=(C99+$S$7))*(Tableau2[Chrono]))/SUMPRODUCT(--(Tableau2[Chrono]&gt;=(C99-$S$7))*(Tableau2[Chrono]&lt;=(C99+$S$7))))/C99)</f>
        <v>419.96333532569781</v>
      </c>
      <c r="I99" s="4" t="s">
        <v>108</v>
      </c>
      <c r="J99" s="4">
        <v>1999</v>
      </c>
      <c r="K99" s="4" t="s">
        <v>13</v>
      </c>
      <c r="L99" s="4" t="s">
        <v>67</v>
      </c>
      <c r="M99" s="4">
        <v>6</v>
      </c>
      <c r="N99" s="5" t="s">
        <v>23</v>
      </c>
      <c r="O99" s="4" t="s">
        <v>162</v>
      </c>
      <c r="P99" t="s">
        <v>519</v>
      </c>
    </row>
    <row r="100" spans="1:16" x14ac:dyDescent="0.3">
      <c r="A100" s="11">
        <f t="shared" si="5"/>
        <v>99</v>
      </c>
      <c r="B100" t="s">
        <v>104</v>
      </c>
      <c r="C100" s="3">
        <v>1.2092708333333335E-3</v>
      </c>
      <c r="D100" s="3">
        <f t="shared" si="3"/>
        <v>1.65E-4</v>
      </c>
      <c r="E100" s="3">
        <f t="shared" si="4"/>
        <v>5.7870370370532651E-8</v>
      </c>
      <c r="F100" s="4">
        <v>424</v>
      </c>
      <c r="G100" s="36">
        <f>Tableau2[[#This Row],[PP ajustés]]-Tableau2[[#This Row],[PP]]</f>
        <v>-48.173703606936215</v>
      </c>
      <c r="H100" s="18">
        <f>(SUMPRODUCT((Tableau2[Chrono]&gt;=(C100-$S$7))*(Tableau2[Chrono]&lt;=(C100+$S$7))*(Tableau2[PP]))/SUMPRODUCT(--(Tableau2[Chrono]&gt;=(C100-$S$7))*(Tableau2[Chrono]&lt;=(C100+$S$7))))*((SUMPRODUCT((Tableau2[Chrono]&gt;=(C100-$S$7))*(Tableau2[Chrono]&lt;=(C100+$S$7))*(Tableau2[Chrono]))/SUMPRODUCT(--(Tableau2[Chrono]&gt;=(C100-$S$7))*(Tableau2[Chrono]&lt;=(C100+$S$7))))/C100)</f>
        <v>419.94323773210056</v>
      </c>
      <c r="I100" s="4" t="s">
        <v>22</v>
      </c>
      <c r="J100" s="4">
        <v>2003</v>
      </c>
      <c r="K100" s="4" t="s">
        <v>18</v>
      </c>
      <c r="L100" s="4" t="s">
        <v>105</v>
      </c>
      <c r="M100" s="4">
        <v>6</v>
      </c>
      <c r="N100" s="5" t="s">
        <v>38</v>
      </c>
      <c r="O100" s="4" t="s">
        <v>166</v>
      </c>
      <c r="P100" t="s">
        <v>365</v>
      </c>
    </row>
    <row r="101" spans="1:16" x14ac:dyDescent="0.3">
      <c r="A101" s="11">
        <f t="shared" si="5"/>
        <v>100</v>
      </c>
      <c r="B101" t="s">
        <v>106</v>
      </c>
      <c r="C101" s="3">
        <v>1.2101388888888889E-3</v>
      </c>
      <c r="D101" s="3">
        <f t="shared" si="3"/>
        <v>1.6586805555555539E-4</v>
      </c>
      <c r="E101" s="3">
        <f t="shared" si="4"/>
        <v>8.6805555555538767E-7</v>
      </c>
      <c r="F101" s="4">
        <v>423</v>
      </c>
      <c r="G101" s="36">
        <f>Tableau2[[#This Row],[PP ajustés]]-Tableau2[[#This Row],[PP]]</f>
        <v>-5.7727815309306152</v>
      </c>
      <c r="H101" s="18">
        <f>(SUMPRODUCT((Tableau2[Chrono]&gt;=(C101-$S$7))*(Tableau2[Chrono]&lt;=(C101+$S$7))*(Tableau2[PP]))/SUMPRODUCT(--(Tableau2[Chrono]&gt;=(C101-$S$7))*(Tableau2[Chrono]&lt;=(C101+$S$7))))*((SUMPRODUCT((Tableau2[Chrono]&gt;=(C101-$S$7))*(Tableau2[Chrono]&lt;=(C101+$S$7))*(Tableau2[Chrono]))/SUMPRODUCT(--(Tableau2[Chrono]&gt;=(C101-$S$7))*(Tableau2[Chrono]&lt;=(C101+$S$7))))/C101)</f>
        <v>418.4131624549176</v>
      </c>
      <c r="I101" s="4" t="s">
        <v>22</v>
      </c>
      <c r="J101" s="4">
        <v>2003</v>
      </c>
      <c r="K101" s="4" t="s">
        <v>18</v>
      </c>
      <c r="L101" s="4" t="s">
        <v>105</v>
      </c>
      <c r="M101" s="4">
        <v>6</v>
      </c>
      <c r="N101" s="5" t="s">
        <v>38</v>
      </c>
      <c r="O101" s="4" t="s">
        <v>166</v>
      </c>
      <c r="P101" t="s">
        <v>366</v>
      </c>
    </row>
    <row r="102" spans="1:16" x14ac:dyDescent="0.3">
      <c r="A102" s="11">
        <f t="shared" si="5"/>
        <v>101</v>
      </c>
      <c r="B102" t="s">
        <v>412</v>
      </c>
      <c r="C102" s="3">
        <v>1.2104513888888889E-3</v>
      </c>
      <c r="D102" s="3">
        <f t="shared" si="3"/>
        <v>1.6618055555555548E-4</v>
      </c>
      <c r="E102" s="3">
        <f t="shared" si="4"/>
        <v>3.1250000000009569E-7</v>
      </c>
      <c r="F102" s="4">
        <v>388</v>
      </c>
      <c r="G102" s="36">
        <f>Tableau2[[#This Row],[PP ajustés]]-Tableau2[[#This Row],[PP]]</f>
        <v>24.963335325697813</v>
      </c>
      <c r="H102" s="18">
        <f>(SUMPRODUCT((Tableau2[Chrono]&gt;=(C102-$S$7))*(Tableau2[Chrono]&lt;=(C102+$S$7))*(Tableau2[PP]))/SUMPRODUCT(--(Tableau2[Chrono]&gt;=(C102-$S$7))*(Tableau2[Chrono]&lt;=(C102+$S$7))))*((SUMPRODUCT((Tableau2[Chrono]&gt;=(C102-$S$7))*(Tableau2[Chrono]&lt;=(C102+$S$7))*(Tableau2[Chrono]))/SUMPRODUCT(--(Tableau2[Chrono]&gt;=(C102-$S$7))*(Tableau2[Chrono]&lt;=(C102+$S$7))))/C102)</f>
        <v>418.30514150135645</v>
      </c>
      <c r="I102" s="4" t="s">
        <v>25</v>
      </c>
      <c r="J102" s="4">
        <v>2011</v>
      </c>
      <c r="K102" s="4" t="s">
        <v>18</v>
      </c>
      <c r="L102" s="4" t="s">
        <v>19</v>
      </c>
      <c r="M102" s="4">
        <v>6</v>
      </c>
      <c r="N102" s="5" t="s">
        <v>141</v>
      </c>
      <c r="O102" s="12" t="s">
        <v>162</v>
      </c>
      <c r="P102" t="s">
        <v>426</v>
      </c>
    </row>
    <row r="103" spans="1:16" x14ac:dyDescent="0.3">
      <c r="A103" s="11">
        <f t="shared" si="5"/>
        <v>102</v>
      </c>
      <c r="B103" s="29" t="s">
        <v>456</v>
      </c>
      <c r="C103" s="31">
        <v>1.2122800925925927E-3</v>
      </c>
      <c r="D103" s="3">
        <f t="shared" si="3"/>
        <v>1.6800925925925924E-4</v>
      </c>
      <c r="E103" s="3">
        <f t="shared" si="4"/>
        <v>1.8287037037037577E-6</v>
      </c>
      <c r="F103" s="4">
        <v>403</v>
      </c>
      <c r="G103" s="33">
        <f>Tableau2[[#This Row],[PP ajustés]]-Tableau2[[#This Row],[PP]]</f>
        <v>-4.0567622678994439</v>
      </c>
      <c r="H103" s="18">
        <f>(SUMPRODUCT((Tableau2[Chrono]&gt;=(C103-$S$7))*(Tableau2[Chrono]&lt;=(C103+$S$7))*(Tableau2[PP]))/SUMPRODUCT(--(Tableau2[Chrono]&gt;=(C103-$S$7))*(Tableau2[Chrono]&lt;=(C103+$S$7))))*((SUMPRODUCT((Tableau2[Chrono]&gt;=(C103-$S$7))*(Tableau2[Chrono]&lt;=(C103+$S$7))*(Tableau2[Chrono]))/SUMPRODUCT(--(Tableau2[Chrono]&gt;=(C103-$S$7))*(Tableau2[Chrono]&lt;=(C103+$S$7))))/C103)</f>
        <v>416.15174924191041</v>
      </c>
      <c r="I103" s="4" t="s">
        <v>108</v>
      </c>
      <c r="J103" s="4">
        <v>2011</v>
      </c>
      <c r="K103" s="4" t="s">
        <v>18</v>
      </c>
      <c r="L103" s="4" t="s">
        <v>105</v>
      </c>
      <c r="M103" s="4">
        <v>6</v>
      </c>
      <c r="N103" s="5" t="s">
        <v>38</v>
      </c>
      <c r="O103" s="12" t="s">
        <v>162</v>
      </c>
      <c r="P103" t="s">
        <v>479</v>
      </c>
    </row>
    <row r="104" spans="1:16" x14ac:dyDescent="0.3">
      <c r="A104" s="11">
        <f t="shared" si="5"/>
        <v>103</v>
      </c>
      <c r="B104" t="s">
        <v>107</v>
      </c>
      <c r="C104" s="3">
        <v>1.2133680555555554E-3</v>
      </c>
      <c r="D104" s="3">
        <f t="shared" si="3"/>
        <v>1.6909722222222196E-4</v>
      </c>
      <c r="E104" s="3">
        <f t="shared" si="4"/>
        <v>1.0879629629627179E-6</v>
      </c>
      <c r="F104" s="4">
        <v>422</v>
      </c>
      <c r="G104" s="36">
        <f>Tableau2[[#This Row],[PP ajustés]]-Tableau2[[#This Row],[PP]]</f>
        <v>-4.5868375450824033</v>
      </c>
      <c r="H104" s="18">
        <f>(SUMPRODUCT((Tableau2[Chrono]&gt;=(C104-$S$7))*(Tableau2[Chrono]&lt;=(C104+$S$7))*(Tableau2[PP]))/SUMPRODUCT(--(Tableau2[Chrono]&gt;=(C104-$S$7))*(Tableau2[Chrono]&lt;=(C104+$S$7))))*((SUMPRODUCT((Tableau2[Chrono]&gt;=(C104-$S$7))*(Tableau2[Chrono]&lt;=(C104+$S$7))*(Tableau2[Chrono]))/SUMPRODUCT(--(Tableau2[Chrono]&gt;=(C104-$S$7))*(Tableau2[Chrono]&lt;=(C104+$S$7))))/C104)</f>
        <v>415.77860797774548</v>
      </c>
      <c r="I104" s="4" t="s">
        <v>108</v>
      </c>
      <c r="J104" s="4">
        <v>1972</v>
      </c>
      <c r="K104" s="4" t="s">
        <v>13</v>
      </c>
      <c r="L104" s="4" t="s">
        <v>14</v>
      </c>
      <c r="M104" s="4">
        <v>5</v>
      </c>
      <c r="N104" s="5" t="s">
        <v>36</v>
      </c>
      <c r="O104" s="12" t="s">
        <v>162</v>
      </c>
      <c r="P104" t="s">
        <v>367</v>
      </c>
    </row>
    <row r="105" spans="1:16" x14ac:dyDescent="0.3">
      <c r="A105" s="11">
        <f t="shared" si="5"/>
        <v>104</v>
      </c>
      <c r="B105" t="s">
        <v>109</v>
      </c>
      <c r="C105" s="3">
        <v>1.2169791666666668E-3</v>
      </c>
      <c r="D105" s="3">
        <f t="shared" si="3"/>
        <v>1.7270833333333331E-4</v>
      </c>
      <c r="E105" s="3">
        <f t="shared" si="4"/>
        <v>3.6111111111113495E-6</v>
      </c>
      <c r="F105" s="4">
        <v>419</v>
      </c>
      <c r="G105" s="36">
        <f>Tableau2[[#This Row],[PP ajustés]]-Tableau2[[#This Row],[PP]]</f>
        <v>30.305141501356445</v>
      </c>
      <c r="H105" s="18">
        <f>(SUMPRODUCT((Tableau2[Chrono]&gt;=(C105-$S$7))*(Tableau2[Chrono]&lt;=(C105+$S$7))*(Tableau2[PP]))/SUMPRODUCT(--(Tableau2[Chrono]&gt;=(C105-$S$7))*(Tableau2[Chrono]&lt;=(C105+$S$7))))*((SUMPRODUCT((Tableau2[Chrono]&gt;=(C105-$S$7))*(Tableau2[Chrono]&lt;=(C105+$S$7))*(Tableau2[Chrono]))/SUMPRODUCT(--(Tableau2[Chrono]&gt;=(C105-$S$7))*(Tableau2[Chrono]&lt;=(C105+$S$7))))/C105)</f>
        <v>415.01165161464553</v>
      </c>
      <c r="I105" s="4" t="s">
        <v>108</v>
      </c>
      <c r="J105" s="4">
        <v>1973</v>
      </c>
      <c r="K105" s="4" t="s">
        <v>13</v>
      </c>
      <c r="L105" s="4" t="s">
        <v>14</v>
      </c>
      <c r="M105" s="4">
        <v>5</v>
      </c>
      <c r="N105" s="5" t="s">
        <v>36</v>
      </c>
      <c r="O105" s="12" t="s">
        <v>162</v>
      </c>
      <c r="P105" t="s">
        <v>368</v>
      </c>
    </row>
    <row r="106" spans="1:16" x14ac:dyDescent="0.3">
      <c r="A106" s="11">
        <f t="shared" si="5"/>
        <v>105</v>
      </c>
      <c r="B106" s="29" t="s">
        <v>457</v>
      </c>
      <c r="C106" s="31">
        <v>1.2175810185185184E-3</v>
      </c>
      <c r="D106" s="3">
        <f t="shared" si="3"/>
        <v>1.7331018518518498E-4</v>
      </c>
      <c r="E106" s="3">
        <f t="shared" si="4"/>
        <v>6.0185185185167474E-7</v>
      </c>
      <c r="F106" s="4">
        <v>414</v>
      </c>
      <c r="G106" s="33">
        <f>Tableau2[[#This Row],[PP ajustés]]-Tableau2[[#This Row],[PP]]</f>
        <v>13.151749241910409</v>
      </c>
      <c r="H106" s="18">
        <f>(SUMPRODUCT((Tableau2[Chrono]&gt;=(C106-$S$7))*(Tableau2[Chrono]&lt;=(C106+$S$7))*(Tableau2[PP]))/SUMPRODUCT(--(Tableau2[Chrono]&gt;=(C106-$S$7))*(Tableau2[Chrono]&lt;=(C106+$S$7))))*((SUMPRODUCT((Tableau2[Chrono]&gt;=(C106-$S$7))*(Tableau2[Chrono]&lt;=(C106+$S$7))*(Tableau2[Chrono]))/SUMPRODUCT(--(Tableau2[Chrono]&gt;=(C106-$S$7))*(Tableau2[Chrono]&lt;=(C106+$S$7))))/C106)</f>
        <v>414.16453603988163</v>
      </c>
      <c r="I106" s="4" t="s">
        <v>108</v>
      </c>
      <c r="J106" s="4">
        <v>2008</v>
      </c>
      <c r="K106" s="4" t="s">
        <v>18</v>
      </c>
      <c r="L106" s="4" t="s">
        <v>103</v>
      </c>
      <c r="M106" s="4">
        <v>6</v>
      </c>
      <c r="N106" s="5" t="s">
        <v>38</v>
      </c>
      <c r="O106" s="4" t="s">
        <v>166</v>
      </c>
      <c r="P106" t="s">
        <v>480</v>
      </c>
    </row>
    <row r="107" spans="1:16" x14ac:dyDescent="0.3">
      <c r="A107" s="11">
        <f t="shared" si="5"/>
        <v>106</v>
      </c>
      <c r="B107" t="s">
        <v>110</v>
      </c>
      <c r="C107" s="3">
        <v>1.2176851851851851E-3</v>
      </c>
      <c r="D107" s="3">
        <f t="shared" si="3"/>
        <v>1.7341435185185168E-4</v>
      </c>
      <c r="E107" s="3">
        <f t="shared" si="4"/>
        <v>1.0416666666669856E-7</v>
      </c>
      <c r="F107" s="4">
        <v>405</v>
      </c>
      <c r="G107" s="36">
        <f>Tableau2[[#This Row],[PP ajustés]]-Tableau2[[#This Row],[PP]]</f>
        <v>-6.2213920222545198</v>
      </c>
      <c r="H107" s="18">
        <f>(SUMPRODUCT((Tableau2[Chrono]&gt;=(C107-$S$7))*(Tableau2[Chrono]&lt;=(C107+$S$7))*(Tableau2[PP]))/SUMPRODUCT(--(Tableau2[Chrono]&gt;=(C107-$S$7))*(Tableau2[Chrono]&lt;=(C107+$S$7))))*((SUMPRODUCT((Tableau2[Chrono]&gt;=(C107-$S$7))*(Tableau2[Chrono]&lt;=(C107+$S$7))*(Tableau2[Chrono]))/SUMPRODUCT(--(Tableau2[Chrono]&gt;=(C107-$S$7))*(Tableau2[Chrono]&lt;=(C107+$S$7))))/C107)</f>
        <v>414.12910640692252</v>
      </c>
      <c r="I107" s="4" t="s">
        <v>22</v>
      </c>
      <c r="J107" s="4">
        <v>2005</v>
      </c>
      <c r="K107" s="4" t="s">
        <v>18</v>
      </c>
      <c r="L107" s="4" t="s">
        <v>105</v>
      </c>
      <c r="M107" s="4">
        <v>6</v>
      </c>
      <c r="N107" s="5" t="s">
        <v>38</v>
      </c>
      <c r="O107" s="4" t="s">
        <v>166</v>
      </c>
      <c r="P107" t="s">
        <v>369</v>
      </c>
    </row>
    <row r="108" spans="1:16" x14ac:dyDescent="0.3">
      <c r="A108" s="11">
        <f t="shared" si="5"/>
        <v>107</v>
      </c>
      <c r="B108" t="s">
        <v>111</v>
      </c>
      <c r="C108" s="3">
        <v>1.2183217592592591E-3</v>
      </c>
      <c r="D108" s="3">
        <f t="shared" si="3"/>
        <v>1.7405092592592559E-4</v>
      </c>
      <c r="E108" s="3">
        <f t="shared" si="4"/>
        <v>6.3657407407390759E-7</v>
      </c>
      <c r="F108" s="4">
        <v>427</v>
      </c>
      <c r="G108" s="36">
        <f>Tableau2[[#This Row],[PP ajustés]]-Tableau2[[#This Row],[PP]]</f>
        <v>-3.9883483853544703</v>
      </c>
      <c r="H108" s="18">
        <f>(SUMPRODUCT((Tableau2[Chrono]&gt;=(C108-$S$7))*(Tableau2[Chrono]&lt;=(C108+$S$7))*(Tableau2[PP]))/SUMPRODUCT(--(Tableau2[Chrono]&gt;=(C108-$S$7))*(Tableau2[Chrono]&lt;=(C108+$S$7))))*((SUMPRODUCT((Tableau2[Chrono]&gt;=(C108-$S$7))*(Tableau2[Chrono]&lt;=(C108+$S$7))*(Tableau2[Chrono]))/SUMPRODUCT(--(Tableau2[Chrono]&gt;=(C108-$S$7))*(Tableau2[Chrono]&lt;=(C108+$S$7))))/C108)</f>
        <v>413.67680214785628</v>
      </c>
      <c r="I108" s="4" t="s">
        <v>32</v>
      </c>
      <c r="J108" s="4">
        <v>2002</v>
      </c>
      <c r="K108" s="4" t="s">
        <v>18</v>
      </c>
      <c r="L108" s="4" t="s">
        <v>105</v>
      </c>
      <c r="M108" s="4">
        <v>6</v>
      </c>
      <c r="N108" s="5" t="s">
        <v>36</v>
      </c>
      <c r="O108" s="4" t="s">
        <v>174</v>
      </c>
      <c r="P108" t="s">
        <v>370</v>
      </c>
    </row>
    <row r="109" spans="1:16" x14ac:dyDescent="0.3">
      <c r="A109" s="11">
        <f t="shared" si="5"/>
        <v>108</v>
      </c>
      <c r="B109" s="29" t="s">
        <v>542</v>
      </c>
      <c r="C109" s="31">
        <v>1.2194097222222222E-3</v>
      </c>
      <c r="D109" s="3">
        <f t="shared" si="3"/>
        <v>1.7513888888888874E-4</v>
      </c>
      <c r="E109" s="3">
        <f t="shared" si="4"/>
        <v>1.0879629629631515E-6</v>
      </c>
      <c r="F109" s="4">
        <v>404</v>
      </c>
      <c r="G109" s="33">
        <f>Tableau2[[#This Row],[PP ajustés]]-Tableau2[[#This Row],[PP]]</f>
        <v>0.16453603988162513</v>
      </c>
      <c r="H109" s="18">
        <f>(SUMPRODUCT((Tableau2[Chrono]&gt;=(C109-$S$7))*(Tableau2[Chrono]&lt;=(C109+$S$7))*(Tableau2[PP]))/SUMPRODUCT(--(Tableau2[Chrono]&gt;=(C109-$S$7))*(Tableau2[Chrono]&lt;=(C109+$S$7))))*((SUMPRODUCT((Tableau2[Chrono]&gt;=(C109-$S$7))*(Tableau2[Chrono]&lt;=(C109+$S$7))*(Tableau2[Chrono]))/SUMPRODUCT(--(Tableau2[Chrono]&gt;=(C109-$S$7))*(Tableau2[Chrono]&lt;=(C109+$S$7))))/C109)</f>
        <v>409.60773141796716</v>
      </c>
      <c r="I109" s="4" t="s">
        <v>25</v>
      </c>
      <c r="J109" s="4">
        <v>1972</v>
      </c>
      <c r="K109" s="4" t="s">
        <v>13</v>
      </c>
      <c r="L109" s="4" t="s">
        <v>67</v>
      </c>
      <c r="M109" s="4">
        <v>5</v>
      </c>
      <c r="N109" s="5" t="s">
        <v>38</v>
      </c>
      <c r="O109" s="4" t="s">
        <v>162</v>
      </c>
      <c r="P109" t="s">
        <v>553</v>
      </c>
    </row>
    <row r="110" spans="1:16" x14ac:dyDescent="0.3">
      <c r="A110" s="11">
        <f t="shared" si="5"/>
        <v>109</v>
      </c>
      <c r="B110" s="29" t="s">
        <v>455</v>
      </c>
      <c r="C110" s="31">
        <v>1.2204166666666667E-3</v>
      </c>
      <c r="D110" s="3">
        <f t="shared" si="3"/>
        <v>1.7614583333333328E-4</v>
      </c>
      <c r="E110" s="3">
        <f t="shared" si="4"/>
        <v>1.0069444444445359E-6</v>
      </c>
      <c r="F110" s="4">
        <v>399</v>
      </c>
      <c r="G110" s="33">
        <f>Tableau2[[#This Row],[PP ajustés]]-Tableau2[[#This Row],[PP]]</f>
        <v>9.1291064069225172</v>
      </c>
      <c r="H110" s="18">
        <f>(SUMPRODUCT((Tableau2[Chrono]&gt;=(C110-$S$7))*(Tableau2[Chrono]&lt;=(C110+$S$7))*(Tableau2[PP]))/SUMPRODUCT(--(Tableau2[Chrono]&gt;=(C110-$S$7))*(Tableau2[Chrono]&lt;=(C110+$S$7))))*((SUMPRODUCT((Tableau2[Chrono]&gt;=(C110-$S$7))*(Tableau2[Chrono]&lt;=(C110+$S$7))*(Tableau2[Chrono]))/SUMPRODUCT(--(Tableau2[Chrono]&gt;=(C110-$S$7))*(Tableau2[Chrono]&lt;=(C110+$S$7))))/C110)</f>
        <v>408.42001191952221</v>
      </c>
      <c r="I110" s="4" t="s">
        <v>108</v>
      </c>
      <c r="J110" s="4">
        <v>2002</v>
      </c>
      <c r="K110" s="4" t="s">
        <v>18</v>
      </c>
      <c r="L110" s="4" t="s">
        <v>105</v>
      </c>
      <c r="M110" s="4">
        <v>5</v>
      </c>
      <c r="N110" s="5" t="s">
        <v>23</v>
      </c>
      <c r="O110" s="4" t="s">
        <v>162</v>
      </c>
      <c r="P110" t="s">
        <v>478</v>
      </c>
    </row>
    <row r="111" spans="1:16" x14ac:dyDescent="0.3">
      <c r="A111" s="11">
        <f t="shared" si="5"/>
        <v>110</v>
      </c>
      <c r="B111" t="s">
        <v>112</v>
      </c>
      <c r="C111" s="3">
        <v>1.2205439814814815E-3</v>
      </c>
      <c r="D111" s="3">
        <f t="shared" si="3"/>
        <v>1.7627314814814806E-4</v>
      </c>
      <c r="E111" s="3">
        <f t="shared" si="4"/>
        <v>1.2731481481478152E-7</v>
      </c>
      <c r="F111" s="4">
        <v>402</v>
      </c>
      <c r="G111" s="36">
        <f>Tableau2[[#This Row],[PP ajustés]]-Tableau2[[#This Row],[PP]]</f>
        <v>-13.323197852143721</v>
      </c>
      <c r="H111" s="18">
        <f>(SUMPRODUCT((Tableau2[Chrono]&gt;=(C111-$S$7))*(Tableau2[Chrono]&lt;=(C111+$S$7))*(Tableau2[PP]))/SUMPRODUCT(--(Tableau2[Chrono]&gt;=(C111-$S$7))*(Tableau2[Chrono]&lt;=(C111+$S$7))))*((SUMPRODUCT((Tableau2[Chrono]&gt;=(C111-$S$7))*(Tableau2[Chrono]&lt;=(C111+$S$7))*(Tableau2[Chrono]))/SUMPRODUCT(--(Tableau2[Chrono]&gt;=(C111-$S$7))*(Tableau2[Chrono]&lt;=(C111+$S$7))))/C111)</f>
        <v>408.37740967087478</v>
      </c>
      <c r="I111" s="4" t="s">
        <v>12</v>
      </c>
      <c r="J111" s="4">
        <v>2004</v>
      </c>
      <c r="K111" s="4" t="s">
        <v>18</v>
      </c>
      <c r="L111" s="4" t="s">
        <v>67</v>
      </c>
      <c r="M111" s="4">
        <v>6</v>
      </c>
      <c r="N111" s="5" t="s">
        <v>36</v>
      </c>
      <c r="O111" s="4" t="s">
        <v>162</v>
      </c>
      <c r="P111" t="s">
        <v>371</v>
      </c>
    </row>
    <row r="112" spans="1:16" x14ac:dyDescent="0.3">
      <c r="A112" s="11">
        <f t="shared" si="5"/>
        <v>111</v>
      </c>
      <c r="B112" s="29" t="s">
        <v>556</v>
      </c>
      <c r="C112" s="31">
        <v>1.2213194444444444E-3</v>
      </c>
      <c r="D112" s="3">
        <f t="shared" si="3"/>
        <v>1.770486111111109E-4</v>
      </c>
      <c r="E112" s="3">
        <f t="shared" si="4"/>
        <v>7.7546296296283901E-7</v>
      </c>
      <c r="F112" s="4">
        <v>403</v>
      </c>
      <c r="G112" s="33">
        <f>Tableau2[[#This Row],[PP ajustés]]-Tableau2[[#This Row],[PP]]</f>
        <v>5.6077314179671589</v>
      </c>
      <c r="H112" s="18">
        <f>(SUMPRODUCT((Tableau2[Chrono]&gt;=(C112-$S$7))*(Tableau2[Chrono]&lt;=(C112+$S$7))*(Tableau2[PP]))/SUMPRODUCT(--(Tableau2[Chrono]&gt;=(C112-$S$7))*(Tableau2[Chrono]&lt;=(C112+$S$7))))*((SUMPRODUCT((Tableau2[Chrono]&gt;=(C112-$S$7))*(Tableau2[Chrono]&lt;=(C112+$S$7))*(Tableau2[Chrono]))/SUMPRODUCT(--(Tableau2[Chrono]&gt;=(C112-$S$7))*(Tableau2[Chrono]&lt;=(C112+$S$7))))/C112)</f>
        <v>408.43144587045225</v>
      </c>
      <c r="I112" s="4" t="s">
        <v>557</v>
      </c>
      <c r="J112" s="4">
        <v>2004</v>
      </c>
      <c r="K112" s="4" t="s">
        <v>18</v>
      </c>
      <c r="L112" s="4" t="s">
        <v>105</v>
      </c>
      <c r="M112" s="4">
        <v>5</v>
      </c>
      <c r="N112" s="5" t="s">
        <v>58</v>
      </c>
      <c r="O112" s="4" t="s">
        <v>162</v>
      </c>
      <c r="P112" t="s">
        <v>570</v>
      </c>
    </row>
    <row r="113" spans="1:16" x14ac:dyDescent="0.3">
      <c r="A113" s="11">
        <f t="shared" si="5"/>
        <v>112</v>
      </c>
      <c r="B113" t="s">
        <v>113</v>
      </c>
      <c r="C113" s="3">
        <v>1.225023148148148E-3</v>
      </c>
      <c r="D113" s="3">
        <f t="shared" si="3"/>
        <v>1.8075231481481458E-4</v>
      </c>
      <c r="E113" s="3">
        <f t="shared" si="4"/>
        <v>3.7037037037036813E-6</v>
      </c>
      <c r="F113" s="4">
        <v>421</v>
      </c>
      <c r="G113" s="36">
        <f>Tableau2[[#This Row],[PP ajustés]]-Tableau2[[#This Row],[PP]]</f>
        <v>9.4200119195222101</v>
      </c>
      <c r="H113" s="18">
        <f>(SUMPRODUCT((Tableau2[Chrono]&gt;=(C113-$S$7))*(Tableau2[Chrono]&lt;=(C113+$S$7))*(Tableau2[PP]))/SUMPRODUCT(--(Tableau2[Chrono]&gt;=(C113-$S$7))*(Tableau2[Chrono]&lt;=(C113+$S$7))))*((SUMPRODUCT((Tableau2[Chrono]&gt;=(C113-$S$7))*(Tableau2[Chrono]&lt;=(C113+$S$7))*(Tableau2[Chrono]))/SUMPRODUCT(--(Tableau2[Chrono]&gt;=(C113-$S$7))*(Tableau2[Chrono]&lt;=(C113+$S$7))))/C113)</f>
        <v>407.50663726809876</v>
      </c>
      <c r="I113" s="4" t="s">
        <v>114</v>
      </c>
      <c r="J113" s="4">
        <v>2003</v>
      </c>
      <c r="K113" s="4" t="s">
        <v>18</v>
      </c>
      <c r="L113" s="4" t="s">
        <v>35</v>
      </c>
      <c r="M113" s="4">
        <v>5</v>
      </c>
      <c r="N113" s="5" t="s">
        <v>36</v>
      </c>
      <c r="O113" s="4" t="s">
        <v>166</v>
      </c>
      <c r="P113" t="s">
        <v>372</v>
      </c>
    </row>
    <row r="114" spans="1:16" x14ac:dyDescent="0.3">
      <c r="A114" s="11">
        <f t="shared" si="5"/>
        <v>113</v>
      </c>
      <c r="B114" t="s">
        <v>115</v>
      </c>
      <c r="C114" s="3">
        <v>1.2254745370370371E-3</v>
      </c>
      <c r="D114" s="3">
        <f t="shared" si="3"/>
        <v>1.812037037037036E-4</v>
      </c>
      <c r="E114" s="3">
        <f t="shared" si="4"/>
        <v>4.513888888890271E-7</v>
      </c>
      <c r="F114" s="4">
        <v>403</v>
      </c>
      <c r="G114" s="36">
        <f>Tableau2[[#This Row],[PP ajustés]]-Tableau2[[#This Row],[PP]]</f>
        <v>6.3774096708747834</v>
      </c>
      <c r="H114" s="18">
        <f>(SUMPRODUCT((Tableau2[Chrono]&gt;=(C114-$S$7))*(Tableau2[Chrono]&lt;=(C114+$S$7))*(Tableau2[PP]))/SUMPRODUCT(--(Tableau2[Chrono]&gt;=(C114-$S$7))*(Tableau2[Chrono]&lt;=(C114+$S$7))))*((SUMPRODUCT((Tableau2[Chrono]&gt;=(C114-$S$7))*(Tableau2[Chrono]&lt;=(C114+$S$7))*(Tableau2[Chrono]))/SUMPRODUCT(--(Tableau2[Chrono]&gt;=(C114-$S$7))*(Tableau2[Chrono]&lt;=(C114+$S$7))))/C114)</f>
        <v>408.71290189393852</v>
      </c>
      <c r="I114" s="4" t="s">
        <v>12</v>
      </c>
      <c r="J114" s="4">
        <v>2001</v>
      </c>
      <c r="K114" s="4" t="s">
        <v>18</v>
      </c>
      <c r="L114" s="4" t="s">
        <v>67</v>
      </c>
      <c r="M114" s="4">
        <v>6</v>
      </c>
      <c r="N114" s="5" t="s">
        <v>23</v>
      </c>
      <c r="O114" s="4" t="s">
        <v>166</v>
      </c>
      <c r="P114" t="s">
        <v>373</v>
      </c>
    </row>
    <row r="115" spans="1:16" x14ac:dyDescent="0.3">
      <c r="A115" s="11">
        <f t="shared" si="5"/>
        <v>114</v>
      </c>
      <c r="B115" s="29" t="s">
        <v>454</v>
      </c>
      <c r="C115" s="31">
        <v>1.2274537037037035E-3</v>
      </c>
      <c r="D115" s="3">
        <f t="shared" si="3"/>
        <v>1.8318287037037001E-4</v>
      </c>
      <c r="E115" s="3">
        <f t="shared" si="4"/>
        <v>1.9791666666664053E-6</v>
      </c>
      <c r="F115" s="4">
        <v>388</v>
      </c>
      <c r="G115" s="33">
        <f>Tableau2[[#This Row],[PP ajustés]]-Tableau2[[#This Row],[PP]]</f>
        <v>5.4314458704522508</v>
      </c>
      <c r="H115" s="18">
        <f>(SUMPRODUCT((Tableau2[Chrono]&gt;=(C115-$S$7))*(Tableau2[Chrono]&lt;=(C115+$S$7))*(Tableau2[PP]))/SUMPRODUCT(--(Tableau2[Chrono]&gt;=(C115-$S$7))*(Tableau2[Chrono]&lt;=(C115+$S$7))))*((SUMPRODUCT((Tableau2[Chrono]&gt;=(C115-$S$7))*(Tableau2[Chrono]&lt;=(C115+$S$7))*(Tableau2[Chrono]))/SUMPRODUCT(--(Tableau2[Chrono]&gt;=(C115-$S$7))*(Tableau2[Chrono]&lt;=(C115+$S$7))))/C115)</f>
        <v>407.33905350148109</v>
      </c>
      <c r="I115" s="4" t="s">
        <v>108</v>
      </c>
      <c r="J115" s="4">
        <v>1980</v>
      </c>
      <c r="K115" s="4" t="s">
        <v>13</v>
      </c>
      <c r="L115" s="4" t="s">
        <v>105</v>
      </c>
      <c r="M115" s="4">
        <v>5</v>
      </c>
      <c r="N115" s="5" t="s">
        <v>38</v>
      </c>
      <c r="O115" s="4" t="s">
        <v>166</v>
      </c>
      <c r="P115" t="s">
        <v>477</v>
      </c>
    </row>
    <row r="116" spans="1:16" x14ac:dyDescent="0.3">
      <c r="A116" s="11">
        <f t="shared" si="5"/>
        <v>115</v>
      </c>
      <c r="B116" t="s">
        <v>116</v>
      </c>
      <c r="C116" s="3">
        <v>1.2285185185185185E-3</v>
      </c>
      <c r="D116" s="3">
        <f t="shared" si="3"/>
        <v>1.8424768518518508E-4</v>
      </c>
      <c r="E116" s="3">
        <f t="shared" si="4"/>
        <v>1.0648148148150686E-6</v>
      </c>
      <c r="F116" s="4">
        <v>427</v>
      </c>
      <c r="G116" s="36">
        <f>Tableau2[[#This Row],[PP ajustés]]-Tableau2[[#This Row],[PP]]</f>
        <v>-13.493362731901243</v>
      </c>
      <c r="H116" s="18">
        <f>(SUMPRODUCT((Tableau2[Chrono]&gt;=(C116-$S$7))*(Tableau2[Chrono]&lt;=(C116+$S$7))*(Tableau2[PP]))/SUMPRODUCT(--(Tableau2[Chrono]&gt;=(C116-$S$7))*(Tableau2[Chrono]&lt;=(C116+$S$7))))*((SUMPRODUCT((Tableau2[Chrono]&gt;=(C116-$S$7))*(Tableau2[Chrono]&lt;=(C116+$S$7))*(Tableau2[Chrono]))/SUMPRODUCT(--(Tableau2[Chrono]&gt;=(C116-$S$7))*(Tableau2[Chrono]&lt;=(C116+$S$7))))/C116)</f>
        <v>406.98599357419221</v>
      </c>
      <c r="I116" s="4" t="s">
        <v>42</v>
      </c>
      <c r="J116" s="4">
        <v>1987</v>
      </c>
      <c r="K116" s="4" t="s">
        <v>13</v>
      </c>
      <c r="L116" s="4" t="s">
        <v>67</v>
      </c>
      <c r="M116" s="4">
        <v>4</v>
      </c>
      <c r="N116" s="5" t="s">
        <v>117</v>
      </c>
      <c r="O116" s="4" t="s">
        <v>174</v>
      </c>
      <c r="P116" t="s">
        <v>374</v>
      </c>
    </row>
    <row r="117" spans="1:16" x14ac:dyDescent="0.3">
      <c r="A117" s="11">
        <f t="shared" si="5"/>
        <v>116</v>
      </c>
      <c r="B117" t="s">
        <v>118</v>
      </c>
      <c r="C117" s="3">
        <v>1.2315856481481481E-3</v>
      </c>
      <c r="D117" s="3">
        <f t="shared" si="3"/>
        <v>1.8731481481481464E-4</v>
      </c>
      <c r="E117" s="3">
        <f t="shared" si="4"/>
        <v>3.0671296296295569E-6</v>
      </c>
      <c r="F117" s="4">
        <v>404</v>
      </c>
      <c r="G117" s="36">
        <f>Tableau2[[#This Row],[PP ajustés]]-Tableau2[[#This Row],[PP]]</f>
        <v>5.7129018939385219</v>
      </c>
      <c r="H117" s="18">
        <f>(SUMPRODUCT((Tableau2[Chrono]&gt;=(C117-$S$7))*(Tableau2[Chrono]&lt;=(C117+$S$7))*(Tableau2[PP]))/SUMPRODUCT(--(Tableau2[Chrono]&gt;=(C117-$S$7))*(Tableau2[Chrono]&lt;=(C117+$S$7))))*((SUMPRODUCT((Tableau2[Chrono]&gt;=(C117-$S$7))*(Tableau2[Chrono]&lt;=(C117+$S$7))*(Tableau2[Chrono]))/SUMPRODUCT(--(Tableau2[Chrono]&gt;=(C117-$S$7))*(Tableau2[Chrono]&lt;=(C117+$S$7))))/C117)</f>
        <v>404.25569599898085</v>
      </c>
      <c r="I117" s="4" t="s">
        <v>22</v>
      </c>
      <c r="J117" s="4">
        <v>2000</v>
      </c>
      <c r="K117" s="4" t="s">
        <v>18</v>
      </c>
      <c r="L117" s="4" t="s">
        <v>119</v>
      </c>
      <c r="M117" s="4">
        <v>6</v>
      </c>
      <c r="N117" s="5" t="s">
        <v>36</v>
      </c>
      <c r="O117" s="4" t="s">
        <v>166</v>
      </c>
      <c r="P117" t="s">
        <v>375</v>
      </c>
    </row>
    <row r="118" spans="1:16" x14ac:dyDescent="0.3">
      <c r="A118" s="11">
        <f t="shared" si="5"/>
        <v>117</v>
      </c>
      <c r="B118" s="29" t="s">
        <v>592</v>
      </c>
      <c r="C118" s="31">
        <v>1.2336805555555556E-3</v>
      </c>
      <c r="D118" s="3">
        <f t="shared" si="3"/>
        <v>1.8940972222222211E-4</v>
      </c>
      <c r="E118" s="3">
        <f t="shared" si="4"/>
        <v>2.0949074074074706E-6</v>
      </c>
      <c r="F118" s="4">
        <v>407</v>
      </c>
      <c r="G118" s="33">
        <f>Tableau2[[#This Row],[PP ajustés]]-Tableau2[[#This Row],[PP]]</f>
        <v>19.339053501481089</v>
      </c>
      <c r="H118" s="18">
        <f>(SUMPRODUCT((Tableau2[Chrono]&gt;=(C118-$S$7))*(Tableau2[Chrono]&lt;=(C118+$S$7))*(Tableau2[PP]))/SUMPRODUCT(--(Tableau2[Chrono]&gt;=(C118-$S$7))*(Tableau2[Chrono]&lt;=(C118+$S$7))))*((SUMPRODUCT((Tableau2[Chrono]&gt;=(C118-$S$7))*(Tableau2[Chrono]&lt;=(C118+$S$7))*(Tableau2[Chrono]))/SUMPRODUCT(--(Tableau2[Chrono]&gt;=(C118-$S$7))*(Tableau2[Chrono]&lt;=(C118+$S$7))))/C118)</f>
        <v>405.18709658504554</v>
      </c>
      <c r="I118" s="4" t="s">
        <v>108</v>
      </c>
      <c r="J118" s="4">
        <v>2010</v>
      </c>
      <c r="K118" s="4" t="s">
        <v>18</v>
      </c>
      <c r="L118" s="4" t="s">
        <v>67</v>
      </c>
      <c r="M118" s="4">
        <v>6</v>
      </c>
      <c r="N118" s="5" t="s">
        <v>38</v>
      </c>
      <c r="O118" s="4" t="s">
        <v>166</v>
      </c>
      <c r="P118" t="s">
        <v>605</v>
      </c>
    </row>
    <row r="119" spans="1:16" x14ac:dyDescent="0.3">
      <c r="A119" s="11">
        <f t="shared" si="5"/>
        <v>118</v>
      </c>
      <c r="B119" s="29" t="s">
        <v>590</v>
      </c>
      <c r="C119" s="31">
        <v>1.2344444444444445E-3</v>
      </c>
      <c r="D119" s="3">
        <f t="shared" si="3"/>
        <v>1.9017361111111101E-4</v>
      </c>
      <c r="E119" s="3">
        <f t="shared" si="4"/>
        <v>7.6388888888890595E-7</v>
      </c>
      <c r="F119" s="4">
        <v>394</v>
      </c>
      <c r="G119" s="33">
        <f>Tableau2[[#This Row],[PP ajustés]]-Tableau2[[#This Row],[PP]]</f>
        <v>-20.014006425807793</v>
      </c>
      <c r="H119" s="18">
        <f>(SUMPRODUCT((Tableau2[Chrono]&gt;=(C119-$S$7))*(Tableau2[Chrono]&lt;=(C119+$S$7))*(Tableau2[PP]))/SUMPRODUCT(--(Tableau2[Chrono]&gt;=(C119-$S$7))*(Tableau2[Chrono]&lt;=(C119+$S$7))))*((SUMPRODUCT((Tableau2[Chrono]&gt;=(C119-$S$7))*(Tableau2[Chrono]&lt;=(C119+$S$7))*(Tableau2[Chrono]))/SUMPRODUCT(--(Tableau2[Chrono]&gt;=(C119-$S$7))*(Tableau2[Chrono]&lt;=(C119+$S$7))))/C119)</f>
        <v>404.93636199557454</v>
      </c>
      <c r="I119" s="4" t="s">
        <v>108</v>
      </c>
      <c r="J119" s="4">
        <v>2007</v>
      </c>
      <c r="K119" s="4" t="s">
        <v>18</v>
      </c>
      <c r="L119" s="4" t="s">
        <v>105</v>
      </c>
      <c r="M119" s="4">
        <v>5</v>
      </c>
      <c r="N119" s="5" t="s">
        <v>532</v>
      </c>
      <c r="O119" s="4" t="s">
        <v>162</v>
      </c>
      <c r="P119" t="s">
        <v>604</v>
      </c>
    </row>
    <row r="120" spans="1:16" x14ac:dyDescent="0.3">
      <c r="A120" s="11">
        <f t="shared" si="5"/>
        <v>119</v>
      </c>
      <c r="B120" t="s">
        <v>433</v>
      </c>
      <c r="C120" s="31">
        <v>1.2353009259259259E-3</v>
      </c>
      <c r="D120" s="3">
        <f t="shared" si="3"/>
        <v>1.9103009259259247E-4</v>
      </c>
      <c r="E120" s="3">
        <f t="shared" si="4"/>
        <v>8.5648148148145462E-7</v>
      </c>
      <c r="F120" s="4">
        <v>390</v>
      </c>
      <c r="G120" s="33">
        <f>Tableau2[[#This Row],[PP ajustés]]-Tableau2[[#This Row],[PP]]</f>
        <v>0.25569599898085471</v>
      </c>
      <c r="H120" s="18">
        <f>(SUMPRODUCT((Tableau2[Chrono]&gt;=(C120-$S$7))*(Tableau2[Chrono]&lt;=(C120+$S$7))*(Tableau2[PP]))/SUMPRODUCT(--(Tableau2[Chrono]&gt;=(C120-$S$7))*(Tableau2[Chrono]&lt;=(C120+$S$7))))*((SUMPRODUCT((Tableau2[Chrono]&gt;=(C120-$S$7))*(Tableau2[Chrono]&lt;=(C120+$S$7))*(Tableau2[Chrono]))/SUMPRODUCT(--(Tableau2[Chrono]&gt;=(C120-$S$7))*(Tableau2[Chrono]&lt;=(C120+$S$7))))/C120)</f>
        <v>405.95737604761666</v>
      </c>
      <c r="I120" s="4" t="s">
        <v>12</v>
      </c>
      <c r="J120" s="4">
        <v>1997</v>
      </c>
      <c r="K120" s="4" t="s">
        <v>18</v>
      </c>
      <c r="L120" s="4" t="s">
        <v>105</v>
      </c>
      <c r="M120" s="4">
        <v>5</v>
      </c>
      <c r="N120" s="5" t="s">
        <v>141</v>
      </c>
      <c r="O120" s="4" t="s">
        <v>166</v>
      </c>
      <c r="P120" t="s">
        <v>444</v>
      </c>
    </row>
    <row r="121" spans="1:16" x14ac:dyDescent="0.3">
      <c r="A121" s="11">
        <f t="shared" si="5"/>
        <v>120</v>
      </c>
      <c r="B121" t="s">
        <v>120</v>
      </c>
      <c r="C121" s="3">
        <v>1.2365046296296297E-3</v>
      </c>
      <c r="D121" s="3">
        <f t="shared" si="3"/>
        <v>1.9223379629629625E-4</v>
      </c>
      <c r="E121" s="3">
        <f t="shared" si="4"/>
        <v>1.2037037037037832E-6</v>
      </c>
      <c r="F121" s="4">
        <v>419</v>
      </c>
      <c r="G121" s="36">
        <f>Tableau2[[#This Row],[PP ajustés]]-Tableau2[[#This Row],[PP]]</f>
        <v>-1.8129034149544623</v>
      </c>
      <c r="H121" s="18">
        <f>(SUMPRODUCT((Tableau2[Chrono]&gt;=(C121-$S$7))*(Tableau2[Chrono]&lt;=(C121+$S$7))*(Tableau2[PP]))/SUMPRODUCT(--(Tableau2[Chrono]&gt;=(C121-$S$7))*(Tableau2[Chrono]&lt;=(C121+$S$7))))*((SUMPRODUCT((Tableau2[Chrono]&gt;=(C121-$S$7))*(Tableau2[Chrono]&lt;=(C121+$S$7))*(Tableau2[Chrono]))/SUMPRODUCT(--(Tableau2[Chrono]&gt;=(C121-$S$7))*(Tableau2[Chrono]&lt;=(C121+$S$7))))/C121)</f>
        <v>405.56218755791343</v>
      </c>
      <c r="I121" s="4" t="s">
        <v>12</v>
      </c>
      <c r="J121" s="4">
        <v>2003</v>
      </c>
      <c r="K121" s="4" t="s">
        <v>18</v>
      </c>
      <c r="L121" s="4" t="s">
        <v>67</v>
      </c>
      <c r="M121" s="4">
        <v>6</v>
      </c>
      <c r="N121" s="5" t="s">
        <v>23</v>
      </c>
      <c r="O121" s="4" t="s">
        <v>174</v>
      </c>
      <c r="P121" t="s">
        <v>376</v>
      </c>
    </row>
    <row r="122" spans="1:16" x14ac:dyDescent="0.3">
      <c r="A122" s="11">
        <f t="shared" si="5"/>
        <v>121</v>
      </c>
      <c r="B122" t="s">
        <v>121</v>
      </c>
      <c r="C122" s="3">
        <v>1.2367939814814815E-3</v>
      </c>
      <c r="D122" s="3">
        <f t="shared" si="3"/>
        <v>1.9252314814814805E-4</v>
      </c>
      <c r="E122" s="3">
        <f t="shared" si="4"/>
        <v>2.8935185185179589E-7</v>
      </c>
      <c r="F122" s="4">
        <v>428</v>
      </c>
      <c r="G122" s="36">
        <f>Tableau2[[#This Row],[PP ajustés]]-Tableau2[[#This Row],[PP]]</f>
        <v>10.936361995574543</v>
      </c>
      <c r="H122" s="18">
        <f>(SUMPRODUCT((Tableau2[Chrono]&gt;=(C122-$S$7))*(Tableau2[Chrono]&lt;=(C122+$S$7))*(Tableau2[PP]))/SUMPRODUCT(--(Tableau2[Chrono]&gt;=(C122-$S$7))*(Tableau2[Chrono]&lt;=(C122+$S$7))))*((SUMPRODUCT((Tableau2[Chrono]&gt;=(C122-$S$7))*(Tableau2[Chrono]&lt;=(C122+$S$7))*(Tableau2[Chrono]))/SUMPRODUCT(--(Tableau2[Chrono]&gt;=(C122-$S$7))*(Tableau2[Chrono]&lt;=(C122+$S$7))))/C122)</f>
        <v>404.49752847989714</v>
      </c>
      <c r="I122" s="4" t="s">
        <v>12</v>
      </c>
      <c r="J122" s="4">
        <v>1992</v>
      </c>
      <c r="K122" s="4" t="s">
        <v>85</v>
      </c>
      <c r="L122" s="4" t="s">
        <v>35</v>
      </c>
      <c r="M122" s="4">
        <v>5</v>
      </c>
      <c r="N122" s="5" t="s">
        <v>38</v>
      </c>
      <c r="O122" s="4" t="s">
        <v>166</v>
      </c>
      <c r="P122" t="s">
        <v>377</v>
      </c>
    </row>
    <row r="123" spans="1:16" x14ac:dyDescent="0.3">
      <c r="A123" s="11">
        <f t="shared" si="5"/>
        <v>122</v>
      </c>
      <c r="B123" s="29" t="s">
        <v>435</v>
      </c>
      <c r="C123" s="31">
        <v>1.2378472222222224E-3</v>
      </c>
      <c r="D123" s="3">
        <f t="shared" si="3"/>
        <v>1.9357638888888896E-4</v>
      </c>
      <c r="E123" s="3">
        <f t="shared" si="4"/>
        <v>1.0532407407409187E-6</v>
      </c>
      <c r="F123" s="4">
        <v>391</v>
      </c>
      <c r="G123" s="33">
        <f>Tableau2[[#This Row],[PP ajustés]]-Tableau2[[#This Row],[PP]]</f>
        <v>15.957376047616663</v>
      </c>
      <c r="H123" s="18">
        <f>(SUMPRODUCT((Tableau2[Chrono]&gt;=(C123-$S$7))*(Tableau2[Chrono]&lt;=(C123+$S$7))*(Tableau2[PP]))/SUMPRODUCT(--(Tableau2[Chrono]&gt;=(C123-$S$7))*(Tableau2[Chrono]&lt;=(C123+$S$7))))*((SUMPRODUCT((Tableau2[Chrono]&gt;=(C123-$S$7))*(Tableau2[Chrono]&lt;=(C123+$S$7))*(Tableau2[Chrono]))/SUMPRODUCT(--(Tableau2[Chrono]&gt;=(C123-$S$7))*(Tableau2[Chrono]&lt;=(C123+$S$7))))/C123)</f>
        <v>405.78911485117646</v>
      </c>
      <c r="I123" s="4" t="s">
        <v>12</v>
      </c>
      <c r="J123" s="4">
        <v>1998</v>
      </c>
      <c r="K123" s="4" t="s">
        <v>18</v>
      </c>
      <c r="L123" s="4" t="s">
        <v>105</v>
      </c>
      <c r="M123" s="4">
        <v>5</v>
      </c>
      <c r="N123" s="5" t="s">
        <v>141</v>
      </c>
      <c r="O123" s="4" t="s">
        <v>166</v>
      </c>
      <c r="P123" t="s">
        <v>444</v>
      </c>
    </row>
    <row r="124" spans="1:16" x14ac:dyDescent="0.3">
      <c r="A124" s="11">
        <f t="shared" si="5"/>
        <v>123</v>
      </c>
      <c r="B124" s="29" t="s">
        <v>588</v>
      </c>
      <c r="C124" s="31">
        <v>1.2401157407407408E-3</v>
      </c>
      <c r="D124" s="3">
        <f t="shared" si="3"/>
        <v>1.9584490740740738E-4</v>
      </c>
      <c r="E124" s="3">
        <f t="shared" si="4"/>
        <v>2.2685185185184181E-6</v>
      </c>
      <c r="F124" s="4">
        <v>394</v>
      </c>
      <c r="G124" s="33">
        <f>Tableau2[[#This Row],[PP ajustés]]-Tableau2[[#This Row],[PP]]</f>
        <v>-13.437812442086567</v>
      </c>
      <c r="H124" s="18">
        <f>(SUMPRODUCT((Tableau2[Chrono]&gt;=(C124-$S$7))*(Tableau2[Chrono]&lt;=(C124+$S$7))*(Tableau2[PP]))/SUMPRODUCT(--(Tableau2[Chrono]&gt;=(C124-$S$7))*(Tableau2[Chrono]&lt;=(C124+$S$7))))*((SUMPRODUCT((Tableau2[Chrono]&gt;=(C124-$S$7))*(Tableau2[Chrono]&lt;=(C124+$S$7))*(Tableau2[Chrono]))/SUMPRODUCT(--(Tableau2[Chrono]&gt;=(C124-$S$7))*(Tableau2[Chrono]&lt;=(C124+$S$7))))/C124)</f>
        <v>405.35128516230191</v>
      </c>
      <c r="I124" s="4" t="s">
        <v>108</v>
      </c>
      <c r="J124" s="4">
        <v>2003</v>
      </c>
      <c r="K124" s="4" t="s">
        <v>18</v>
      </c>
      <c r="L124" s="4" t="s">
        <v>105</v>
      </c>
      <c r="M124" s="4">
        <v>5</v>
      </c>
      <c r="N124" s="5" t="s">
        <v>58</v>
      </c>
      <c r="O124" s="4" t="s">
        <v>166</v>
      </c>
      <c r="P124" t="s">
        <v>603</v>
      </c>
    </row>
    <row r="125" spans="1:16" x14ac:dyDescent="0.3">
      <c r="A125" s="11">
        <f t="shared" si="5"/>
        <v>124</v>
      </c>
      <c r="B125" t="s">
        <v>122</v>
      </c>
      <c r="C125" s="3">
        <v>1.24625E-3</v>
      </c>
      <c r="D125" s="3">
        <f t="shared" si="3"/>
        <v>2.019791666666665E-4</v>
      </c>
      <c r="E125" s="3">
        <f t="shared" si="4"/>
        <v>6.1342592592591137E-6</v>
      </c>
      <c r="F125" s="4">
        <v>418</v>
      </c>
      <c r="G125" s="36">
        <f>Tableau2[[#This Row],[PP ajustés]]-Tableau2[[#This Row],[PP]]</f>
        <v>-23.502471520102858</v>
      </c>
      <c r="H125" s="18">
        <f>(SUMPRODUCT((Tableau2[Chrono]&gt;=(C125-$S$7))*(Tableau2[Chrono]&lt;=(C125+$S$7))*(Tableau2[PP]))/SUMPRODUCT(--(Tableau2[Chrono]&gt;=(C125-$S$7))*(Tableau2[Chrono]&lt;=(C125+$S$7))))*((SUMPRODUCT((Tableau2[Chrono]&gt;=(C125-$S$7))*(Tableau2[Chrono]&lt;=(C125+$S$7))*(Tableau2[Chrono]))/SUMPRODUCT(--(Tableau2[Chrono]&gt;=(C125-$S$7))*(Tableau2[Chrono]&lt;=(C125+$S$7))))/C125)</f>
        <v>404.15238688287081</v>
      </c>
      <c r="I125" s="4" t="s">
        <v>12</v>
      </c>
      <c r="J125" s="4">
        <v>2001</v>
      </c>
      <c r="K125" s="4" t="s">
        <v>18</v>
      </c>
      <c r="L125" s="4" t="s">
        <v>67</v>
      </c>
      <c r="M125" s="4">
        <v>5</v>
      </c>
      <c r="N125" s="5" t="s">
        <v>58</v>
      </c>
      <c r="O125" s="4" t="s">
        <v>174</v>
      </c>
      <c r="P125" t="s">
        <v>378</v>
      </c>
    </row>
    <row r="126" spans="1:16" x14ac:dyDescent="0.3">
      <c r="A126" s="11">
        <f t="shared" si="5"/>
        <v>125</v>
      </c>
      <c r="B126" t="s">
        <v>123</v>
      </c>
      <c r="C126" s="3">
        <v>1.2488194444444445E-3</v>
      </c>
      <c r="D126" s="3">
        <f t="shared" si="3"/>
        <v>2.0454861111111108E-4</v>
      </c>
      <c r="E126" s="3">
        <f t="shared" si="4"/>
        <v>2.5694444444445807E-6</v>
      </c>
      <c r="F126" s="4">
        <v>415</v>
      </c>
      <c r="G126" s="36">
        <f>Tableau2[[#This Row],[PP ajustés]]-Tableau2[[#This Row],[PP]]</f>
        <v>14.789114851176464</v>
      </c>
      <c r="H126" s="18">
        <f>(SUMPRODUCT((Tableau2[Chrono]&gt;=(C126-$S$7))*(Tableau2[Chrono]&lt;=(C126+$S$7))*(Tableau2[PP]))/SUMPRODUCT(--(Tableau2[Chrono]&gt;=(C126-$S$7))*(Tableau2[Chrono]&lt;=(C126+$S$7))))*((SUMPRODUCT((Tableau2[Chrono]&gt;=(C126-$S$7))*(Tableau2[Chrono]&lt;=(C126+$S$7))*(Tableau2[Chrono]))/SUMPRODUCT(--(Tableau2[Chrono]&gt;=(C126-$S$7))*(Tableau2[Chrono]&lt;=(C126+$S$7))))/C126)</f>
        <v>397.5849239559584</v>
      </c>
      <c r="I126" s="4" t="s">
        <v>114</v>
      </c>
      <c r="J126" s="4">
        <v>2009</v>
      </c>
      <c r="K126" s="4" t="s">
        <v>18</v>
      </c>
      <c r="L126" s="4" t="s">
        <v>105</v>
      </c>
      <c r="M126" s="4">
        <v>5</v>
      </c>
      <c r="N126" s="5" t="s">
        <v>58</v>
      </c>
      <c r="O126" s="4" t="s">
        <v>174</v>
      </c>
      <c r="P126" t="s">
        <v>379</v>
      </c>
    </row>
    <row r="127" spans="1:16" x14ac:dyDescent="0.3">
      <c r="A127" s="11">
        <f t="shared" si="5"/>
        <v>126</v>
      </c>
      <c r="B127" t="s">
        <v>124</v>
      </c>
      <c r="C127" s="3">
        <v>1.2536805555555554E-3</v>
      </c>
      <c r="D127" s="3">
        <f t="shared" si="3"/>
        <v>2.0940972222222194E-4</v>
      </c>
      <c r="E127" s="3">
        <f t="shared" si="4"/>
        <v>4.8611111111108649E-6</v>
      </c>
      <c r="F127" s="4">
        <v>401</v>
      </c>
      <c r="G127" s="36">
        <f>Tableau2[[#This Row],[PP ajustés]]-Tableau2[[#This Row],[PP]]</f>
        <v>11.351285162301906</v>
      </c>
      <c r="H127" s="18">
        <f>(SUMPRODUCT((Tableau2[Chrono]&gt;=(C127-$S$7))*(Tableau2[Chrono]&lt;=(C127+$S$7))*(Tableau2[PP]))/SUMPRODUCT(--(Tableau2[Chrono]&gt;=(C127-$S$7))*(Tableau2[Chrono]&lt;=(C127+$S$7))))*((SUMPRODUCT((Tableau2[Chrono]&gt;=(C127-$S$7))*(Tableau2[Chrono]&lt;=(C127+$S$7))*(Tableau2[Chrono]))/SUMPRODUCT(--(Tableau2[Chrono]&gt;=(C127-$S$7))*(Tableau2[Chrono]&lt;=(C127+$S$7))))/C127)</f>
        <v>391.54260233756168</v>
      </c>
      <c r="I127" s="4" t="s">
        <v>32</v>
      </c>
      <c r="J127" s="4">
        <v>2001</v>
      </c>
      <c r="K127" s="4" t="s">
        <v>18</v>
      </c>
      <c r="L127" s="4" t="s">
        <v>67</v>
      </c>
      <c r="M127" s="4">
        <v>6</v>
      </c>
      <c r="N127" s="5" t="s">
        <v>36</v>
      </c>
      <c r="O127" s="4" t="s">
        <v>184</v>
      </c>
      <c r="P127" t="s">
        <v>380</v>
      </c>
    </row>
    <row r="128" spans="1:16" x14ac:dyDescent="0.3">
      <c r="A128" s="11">
        <f t="shared" si="5"/>
        <v>127</v>
      </c>
      <c r="B128" t="s">
        <v>125</v>
      </c>
      <c r="C128" s="3">
        <v>1.2540162037037036E-3</v>
      </c>
      <c r="D128" s="3">
        <f t="shared" si="3"/>
        <v>2.0974537037037012E-4</v>
      </c>
      <c r="E128" s="3">
        <f t="shared" si="4"/>
        <v>3.3564814814817864E-7</v>
      </c>
      <c r="F128" s="4">
        <v>409</v>
      </c>
      <c r="G128" s="36">
        <f>Tableau2[[#This Row],[PP ajustés]]-Tableau2[[#This Row],[PP]]</f>
        <v>-13.847613117129185</v>
      </c>
      <c r="H128" s="18">
        <f>(SUMPRODUCT((Tableau2[Chrono]&gt;=(C128-$S$7))*(Tableau2[Chrono]&lt;=(C128+$S$7))*(Tableau2[PP]))/SUMPRODUCT(--(Tableau2[Chrono]&gt;=(C128-$S$7))*(Tableau2[Chrono]&lt;=(C128+$S$7))))*((SUMPRODUCT((Tableau2[Chrono]&gt;=(C128-$S$7))*(Tableau2[Chrono]&lt;=(C128+$S$7))*(Tableau2[Chrono]))/SUMPRODUCT(--(Tableau2[Chrono]&gt;=(C128-$S$7))*(Tableau2[Chrono]&lt;=(C128+$S$7))))/C128)</f>
        <v>391.43780261567002</v>
      </c>
      <c r="I128" s="4" t="s">
        <v>32</v>
      </c>
      <c r="J128" s="4">
        <v>2006</v>
      </c>
      <c r="K128" s="4" t="s">
        <v>18</v>
      </c>
      <c r="L128" s="4" t="s">
        <v>93</v>
      </c>
      <c r="M128" s="4">
        <v>6</v>
      </c>
      <c r="N128" s="5" t="s">
        <v>58</v>
      </c>
      <c r="O128" s="4" t="s">
        <v>174</v>
      </c>
      <c r="P128" t="s">
        <v>381</v>
      </c>
    </row>
    <row r="129" spans="1:16" x14ac:dyDescent="0.3">
      <c r="A129" s="11">
        <f t="shared" si="5"/>
        <v>128</v>
      </c>
      <c r="B129" t="s">
        <v>126</v>
      </c>
      <c r="C129" s="3">
        <v>1.2563078703703705E-3</v>
      </c>
      <c r="D129" s="3">
        <f t="shared" si="3"/>
        <v>2.1203703703703706E-4</v>
      </c>
      <c r="E129" s="3">
        <f t="shared" si="4"/>
        <v>2.2916666666669347E-6</v>
      </c>
      <c r="F129" s="4">
        <v>382</v>
      </c>
      <c r="G129" s="36">
        <f>Tableau2[[#This Row],[PP ajustés]]-Tableau2[[#This Row],[PP]]</f>
        <v>-17.415076044041598</v>
      </c>
      <c r="H129" s="18">
        <f>(SUMPRODUCT((Tableau2[Chrono]&gt;=(C129-$S$7))*(Tableau2[Chrono]&lt;=(C129+$S$7))*(Tableau2[PP]))/SUMPRODUCT(--(Tableau2[Chrono]&gt;=(C129-$S$7))*(Tableau2[Chrono]&lt;=(C129+$S$7))))*((SUMPRODUCT((Tableau2[Chrono]&gt;=(C129-$S$7))*(Tableau2[Chrono]&lt;=(C129+$S$7))*(Tableau2[Chrono]))/SUMPRODUCT(--(Tableau2[Chrono]&gt;=(C129-$S$7))*(Tableau2[Chrono]&lt;=(C129+$S$7))))/C129)</f>
        <v>390.72376986503281</v>
      </c>
      <c r="I129" s="4" t="s">
        <v>32</v>
      </c>
      <c r="J129" s="4">
        <v>2009</v>
      </c>
      <c r="K129" s="4" t="s">
        <v>18</v>
      </c>
      <c r="L129" s="4" t="s">
        <v>105</v>
      </c>
      <c r="M129" s="4">
        <v>6</v>
      </c>
      <c r="N129" s="5" t="s">
        <v>38</v>
      </c>
      <c r="O129" s="4" t="s">
        <v>166</v>
      </c>
      <c r="P129" t="s">
        <v>382</v>
      </c>
    </row>
    <row r="130" spans="1:16" x14ac:dyDescent="0.3">
      <c r="A130" s="11">
        <f t="shared" si="5"/>
        <v>129</v>
      </c>
      <c r="B130" s="29" t="s">
        <v>586</v>
      </c>
      <c r="C130" s="31">
        <v>1.2587962962962963E-3</v>
      </c>
      <c r="D130" s="3">
        <f t="shared" ref="D130:D193" si="6">C130-$C$2</f>
        <v>2.145254629629628E-4</v>
      </c>
      <c r="E130" s="3">
        <f t="shared" ref="E130:E193" si="7">C130-$C129</f>
        <v>2.4884259259257482E-6</v>
      </c>
      <c r="F130" s="4">
        <v>369</v>
      </c>
      <c r="G130" s="33">
        <f>Tableau2[[#This Row],[PP ajustés]]-Tableau2[[#This Row],[PP]]</f>
        <v>-9.4573976624383249</v>
      </c>
      <c r="H130" s="18">
        <f>(SUMPRODUCT((Tableau2[Chrono]&gt;=(C130-$S$7))*(Tableau2[Chrono]&lt;=(C130+$S$7))*(Tableau2[PP]))/SUMPRODUCT(--(Tableau2[Chrono]&gt;=(C130-$S$7))*(Tableau2[Chrono]&lt;=(C130+$S$7))))*((SUMPRODUCT((Tableau2[Chrono]&gt;=(C130-$S$7))*(Tableau2[Chrono]&lt;=(C130+$S$7))*(Tableau2[Chrono]))/SUMPRODUCT(--(Tableau2[Chrono]&gt;=(C130-$S$7))*(Tableau2[Chrono]&lt;=(C130+$S$7))))/C130)</f>
        <v>386.45415060684081</v>
      </c>
      <c r="I130" s="4" t="s">
        <v>108</v>
      </c>
      <c r="J130" s="4">
        <v>1999</v>
      </c>
      <c r="K130" s="4" t="s">
        <v>18</v>
      </c>
      <c r="L130" s="4" t="s">
        <v>105</v>
      </c>
      <c r="M130" s="4">
        <v>5</v>
      </c>
      <c r="N130" s="5" t="s">
        <v>23</v>
      </c>
      <c r="O130" s="4" t="s">
        <v>162</v>
      </c>
      <c r="P130" t="s">
        <v>602</v>
      </c>
    </row>
    <row r="131" spans="1:16" x14ac:dyDescent="0.3">
      <c r="A131" s="11">
        <f t="shared" si="5"/>
        <v>130</v>
      </c>
      <c r="B131" t="s">
        <v>127</v>
      </c>
      <c r="C131" s="3">
        <v>1.2615162037037037E-3</v>
      </c>
      <c r="D131" s="3">
        <f t="shared" si="6"/>
        <v>2.1724537037037025E-4</v>
      </c>
      <c r="E131" s="3">
        <f t="shared" si="7"/>
        <v>2.7199074074074452E-6</v>
      </c>
      <c r="F131" s="4">
        <v>396</v>
      </c>
      <c r="G131" s="36">
        <f>Tableau2[[#This Row],[PP ajustés]]-Tableau2[[#This Row],[PP]]</f>
        <v>-17.562197384329977</v>
      </c>
      <c r="H131" s="18">
        <f>(SUMPRODUCT((Tableau2[Chrono]&gt;=(C131-$S$7))*(Tableau2[Chrono]&lt;=(C131+$S$7))*(Tableau2[PP]))/SUMPRODUCT(--(Tableau2[Chrono]&gt;=(C131-$S$7))*(Tableau2[Chrono]&lt;=(C131+$S$7))))*((SUMPRODUCT((Tableau2[Chrono]&gt;=(C131-$S$7))*(Tableau2[Chrono]&lt;=(C131+$S$7))*(Tableau2[Chrono]))/SUMPRODUCT(--(Tableau2[Chrono]&gt;=(C131-$S$7))*(Tableau2[Chrono]&lt;=(C131+$S$7))))/C131)</f>
        <v>380.2218410959029</v>
      </c>
      <c r="I131" s="4" t="s">
        <v>32</v>
      </c>
      <c r="J131" s="4">
        <v>2001</v>
      </c>
      <c r="K131" s="4" t="s">
        <v>18</v>
      </c>
      <c r="L131" s="4" t="s">
        <v>19</v>
      </c>
      <c r="M131" s="4">
        <v>6</v>
      </c>
      <c r="N131" s="5" t="s">
        <v>36</v>
      </c>
      <c r="O131" s="4" t="s">
        <v>184</v>
      </c>
      <c r="P131" t="s">
        <v>383</v>
      </c>
    </row>
    <row r="132" spans="1:16" x14ac:dyDescent="0.3">
      <c r="A132" s="11">
        <f t="shared" ref="A132:A195" si="8">A131+1</f>
        <v>131</v>
      </c>
      <c r="B132" t="s">
        <v>128</v>
      </c>
      <c r="C132" s="3">
        <v>1.2629629629629629E-3</v>
      </c>
      <c r="D132" s="3">
        <f t="shared" si="6"/>
        <v>2.1869212962962944E-4</v>
      </c>
      <c r="E132" s="3">
        <f t="shared" si="7"/>
        <v>1.4467592592591963E-6</v>
      </c>
      <c r="F132" s="4">
        <v>387</v>
      </c>
      <c r="G132" s="36">
        <f>Tableau2[[#This Row],[PP ajustés]]-Tableau2[[#This Row],[PP]]</f>
        <v>8.723769865032807</v>
      </c>
      <c r="H132" s="18">
        <f>(SUMPRODUCT((Tableau2[Chrono]&gt;=(C132-$S$7))*(Tableau2[Chrono]&lt;=(C132+$S$7))*(Tableau2[PP]))/SUMPRODUCT(--(Tableau2[Chrono]&gt;=(C132-$S$7))*(Tableau2[Chrono]&lt;=(C132+$S$7))))*((SUMPRODUCT((Tableau2[Chrono]&gt;=(C132-$S$7))*(Tableau2[Chrono]&lt;=(C132+$S$7))*(Tableau2[Chrono]))/SUMPRODUCT(--(Tableau2[Chrono]&gt;=(C132-$S$7))*(Tableau2[Chrono]&lt;=(C132+$S$7))))/C132)</f>
        <v>380.81928916177912</v>
      </c>
      <c r="I132" s="4" t="s">
        <v>32</v>
      </c>
      <c r="J132" s="4">
        <v>1998</v>
      </c>
      <c r="K132" s="4" t="s">
        <v>18</v>
      </c>
      <c r="L132" s="4" t="s">
        <v>35</v>
      </c>
      <c r="M132" s="4">
        <v>6</v>
      </c>
      <c r="N132" s="5" t="s">
        <v>36</v>
      </c>
      <c r="O132" s="4" t="s">
        <v>184</v>
      </c>
      <c r="P132" t="s">
        <v>384</v>
      </c>
    </row>
    <row r="133" spans="1:16" x14ac:dyDescent="0.3">
      <c r="A133" s="11">
        <f t="shared" si="8"/>
        <v>132</v>
      </c>
      <c r="B133" t="s">
        <v>129</v>
      </c>
      <c r="C133" s="3">
        <v>1.263148148148148E-3</v>
      </c>
      <c r="D133" s="3">
        <f t="shared" si="6"/>
        <v>2.1887731481481454E-4</v>
      </c>
      <c r="E133" s="3">
        <f t="shared" si="7"/>
        <v>1.8518518518509733E-7</v>
      </c>
      <c r="F133" s="4">
        <v>371</v>
      </c>
      <c r="G133" s="36">
        <f>Tableau2[[#This Row],[PP ajustés]]-Tableau2[[#This Row],[PP]]</f>
        <v>17.454150606840813</v>
      </c>
      <c r="H133" s="18">
        <f>(SUMPRODUCT((Tableau2[Chrono]&gt;=(C133-$S$7))*(Tableau2[Chrono]&lt;=(C133+$S$7))*(Tableau2[PP]))/SUMPRODUCT(--(Tableau2[Chrono]&gt;=(C133-$S$7))*(Tableau2[Chrono]&lt;=(C133+$S$7))))*((SUMPRODUCT((Tableau2[Chrono]&gt;=(C133-$S$7))*(Tableau2[Chrono]&lt;=(C133+$S$7))*(Tableau2[Chrono]))/SUMPRODUCT(--(Tableau2[Chrono]&gt;=(C133-$S$7))*(Tableau2[Chrono]&lt;=(C133+$S$7))))/C133)</f>
        <v>380.76345874260863</v>
      </c>
      <c r="I133" s="4" t="s">
        <v>32</v>
      </c>
      <c r="J133" s="4">
        <v>2009</v>
      </c>
      <c r="K133" s="4" t="s">
        <v>18</v>
      </c>
      <c r="L133" s="4" t="s">
        <v>105</v>
      </c>
      <c r="M133" s="4">
        <v>5</v>
      </c>
      <c r="N133" s="5" t="s">
        <v>130</v>
      </c>
      <c r="O133" s="4" t="s">
        <v>162</v>
      </c>
      <c r="P133" t="s">
        <v>385</v>
      </c>
    </row>
    <row r="134" spans="1:16" x14ac:dyDescent="0.3">
      <c r="A134" s="11">
        <f t="shared" si="8"/>
        <v>133</v>
      </c>
      <c r="B134" t="s">
        <v>577</v>
      </c>
      <c r="C134" s="3">
        <v>1.2647800925925927E-3</v>
      </c>
      <c r="D134" s="3">
        <f t="shared" si="6"/>
        <v>2.2050925925925927E-4</v>
      </c>
      <c r="E134" s="3">
        <f t="shared" si="7"/>
        <v>1.6319444444447273E-6</v>
      </c>
      <c r="F134" s="4">
        <v>357</v>
      </c>
      <c r="G134" s="33">
        <f>Tableau2[[#This Row],[PP ajustés]]-Tableau2[[#This Row],[PP]]</f>
        <v>-15.778158904097097</v>
      </c>
      <c r="H134" s="18">
        <f>(SUMPRODUCT((Tableau2[Chrono]&gt;=(C134-$S$7))*(Tableau2[Chrono]&lt;=(C134+$S$7))*(Tableau2[PP]))/SUMPRODUCT(--(Tableau2[Chrono]&gt;=(C134-$S$7))*(Tableau2[Chrono]&lt;=(C134+$S$7))))*((SUMPRODUCT((Tableau2[Chrono]&gt;=(C134-$S$7))*(Tableau2[Chrono]&lt;=(C134+$S$7))*(Tableau2[Chrono]))/SUMPRODUCT(--(Tableau2[Chrono]&gt;=(C134-$S$7))*(Tableau2[Chrono]&lt;=(C134+$S$7))))/C134)</f>
        <v>378.59158985371528</v>
      </c>
      <c r="I134" s="4" t="s">
        <v>108</v>
      </c>
      <c r="J134" s="4">
        <v>2003</v>
      </c>
      <c r="K134" s="4" t="s">
        <v>85</v>
      </c>
      <c r="L134" s="4" t="s">
        <v>105</v>
      </c>
      <c r="M134" s="4">
        <v>5</v>
      </c>
      <c r="N134" s="5" t="s">
        <v>141</v>
      </c>
      <c r="O134" s="4" t="s">
        <v>162</v>
      </c>
      <c r="P134" t="s">
        <v>599</v>
      </c>
    </row>
    <row r="135" spans="1:16" x14ac:dyDescent="0.3">
      <c r="A135" s="11">
        <f t="shared" si="8"/>
        <v>134</v>
      </c>
      <c r="B135" t="s">
        <v>131</v>
      </c>
      <c r="C135" s="6">
        <v>1.2689583333333333E-3</v>
      </c>
      <c r="D135" s="3">
        <f t="shared" si="6"/>
        <v>2.2468749999999984E-4</v>
      </c>
      <c r="E135" s="3">
        <f t="shared" si="7"/>
        <v>4.1782407407405745E-6</v>
      </c>
      <c r="F135" s="4">
        <v>376</v>
      </c>
      <c r="G135" s="36">
        <f>Tableau2[[#This Row],[PP ajustés]]-Tableau2[[#This Row],[PP]]</f>
        <v>-6.1807108382208753</v>
      </c>
      <c r="H135" s="18">
        <f>(SUMPRODUCT((Tableau2[Chrono]&gt;=(C135-$S$7))*(Tableau2[Chrono]&lt;=(C135+$S$7))*(Tableau2[PP]))/SUMPRODUCT(--(Tableau2[Chrono]&gt;=(C135-$S$7))*(Tableau2[Chrono]&lt;=(C135+$S$7))))*((SUMPRODUCT((Tableau2[Chrono]&gt;=(C135-$S$7))*(Tableau2[Chrono]&lt;=(C135+$S$7))*(Tableau2[Chrono]))/SUMPRODUCT(--(Tableau2[Chrono]&gt;=(C135-$S$7))*(Tableau2[Chrono]&lt;=(C135+$S$7))))/C135)</f>
        <v>373.91023798204083</v>
      </c>
      <c r="I135" s="4" t="s">
        <v>32</v>
      </c>
      <c r="J135" s="4">
        <v>2009</v>
      </c>
      <c r="K135" s="4" t="s">
        <v>18</v>
      </c>
      <c r="L135" s="4" t="s">
        <v>105</v>
      </c>
      <c r="M135" s="4">
        <v>6</v>
      </c>
      <c r="N135" s="5" t="s">
        <v>38</v>
      </c>
      <c r="O135" s="4" t="s">
        <v>166</v>
      </c>
      <c r="P135" t="s">
        <v>386</v>
      </c>
    </row>
    <row r="136" spans="1:16" x14ac:dyDescent="0.3">
      <c r="A136" s="11">
        <f t="shared" si="8"/>
        <v>135</v>
      </c>
      <c r="B136" s="29" t="s">
        <v>451</v>
      </c>
      <c r="C136" s="31">
        <v>1.2716087962962961E-3</v>
      </c>
      <c r="D136" s="3">
        <f t="shared" si="6"/>
        <v>2.2733796296296261E-4</v>
      </c>
      <c r="E136" s="3">
        <f t="shared" si="7"/>
        <v>2.6504629629627626E-6</v>
      </c>
      <c r="F136" s="4">
        <v>365</v>
      </c>
      <c r="G136" s="33">
        <f>Tableau2[[#This Row],[PP ajustés]]-Tableau2[[#This Row],[PP]]</f>
        <v>9.7634587426086341</v>
      </c>
      <c r="H136" s="18">
        <f>(SUMPRODUCT((Tableau2[Chrono]&gt;=(C136-$S$7))*(Tableau2[Chrono]&lt;=(C136+$S$7))*(Tableau2[PP]))/SUMPRODUCT(--(Tableau2[Chrono]&gt;=(C136-$S$7))*(Tableau2[Chrono]&lt;=(C136+$S$7))))*((SUMPRODUCT((Tableau2[Chrono]&gt;=(C136-$S$7))*(Tableau2[Chrono]&lt;=(C136+$S$7))*(Tableau2[Chrono]))/SUMPRODUCT(--(Tableau2[Chrono]&gt;=(C136-$S$7))*(Tableau2[Chrono]&lt;=(C136+$S$7))))/C136)</f>
        <v>372.24344738031749</v>
      </c>
      <c r="I136" s="4" t="s">
        <v>108</v>
      </c>
      <c r="J136" s="4">
        <v>2000</v>
      </c>
      <c r="K136" s="4" t="s">
        <v>85</v>
      </c>
      <c r="L136" s="4" t="s">
        <v>14</v>
      </c>
      <c r="M136" s="4">
        <v>5</v>
      </c>
      <c r="N136" s="5" t="s">
        <v>38</v>
      </c>
      <c r="O136" s="38" t="s">
        <v>162</v>
      </c>
      <c r="P136" t="s">
        <v>475</v>
      </c>
    </row>
    <row r="137" spans="1:16" x14ac:dyDescent="0.3">
      <c r="A137" s="11">
        <f t="shared" si="8"/>
        <v>136</v>
      </c>
      <c r="B137" t="s">
        <v>132</v>
      </c>
      <c r="C137" s="3">
        <v>1.2723263888888888E-3</v>
      </c>
      <c r="D137" s="3">
        <f t="shared" si="6"/>
        <v>2.2805555555555535E-4</v>
      </c>
      <c r="E137" s="3">
        <f t="shared" si="7"/>
        <v>7.1759259259274004E-7</v>
      </c>
      <c r="F137" s="4">
        <v>366</v>
      </c>
      <c r="G137" s="36">
        <f>Tableau2[[#This Row],[PP ajustés]]-Tableau2[[#This Row],[PP]]</f>
        <v>21.591589853715277</v>
      </c>
      <c r="H137" s="18">
        <f>(SUMPRODUCT((Tableau2[Chrono]&gt;=(C137-$S$7))*(Tableau2[Chrono]&lt;=(C137+$S$7))*(Tableau2[PP]))/SUMPRODUCT(--(Tableau2[Chrono]&gt;=(C137-$S$7))*(Tableau2[Chrono]&lt;=(C137+$S$7))))*((SUMPRODUCT((Tableau2[Chrono]&gt;=(C137-$S$7))*(Tableau2[Chrono]&lt;=(C137+$S$7))*(Tableau2[Chrono]))/SUMPRODUCT(--(Tableau2[Chrono]&gt;=(C137-$S$7))*(Tableau2[Chrono]&lt;=(C137+$S$7))))/C137)</f>
        <v>371.67376424707675</v>
      </c>
      <c r="I137" s="4" t="s">
        <v>32</v>
      </c>
      <c r="J137" s="4">
        <v>2002</v>
      </c>
      <c r="K137" s="4" t="s">
        <v>18</v>
      </c>
      <c r="L137" s="4" t="s">
        <v>105</v>
      </c>
      <c r="M137" s="4">
        <v>5</v>
      </c>
      <c r="N137" s="5" t="s">
        <v>133</v>
      </c>
      <c r="O137" s="4" t="s">
        <v>166</v>
      </c>
      <c r="P137" t="s">
        <v>387</v>
      </c>
    </row>
    <row r="138" spans="1:16" x14ac:dyDescent="0.3">
      <c r="A138" s="11">
        <f t="shared" si="8"/>
        <v>137</v>
      </c>
      <c r="B138" s="29" t="s">
        <v>593</v>
      </c>
      <c r="C138" s="31">
        <v>1.2735300925925926E-3</v>
      </c>
      <c r="D138" s="3">
        <f t="shared" si="6"/>
        <v>2.2925925925925913E-4</v>
      </c>
      <c r="E138" s="3">
        <f t="shared" si="7"/>
        <v>1.2037037037037832E-6</v>
      </c>
      <c r="F138" s="4">
        <v>389</v>
      </c>
      <c r="G138" s="33">
        <f>Tableau2[[#This Row],[PP ajustés]]-Tableau2[[#This Row],[PP]]</f>
        <v>-2.089762017959174</v>
      </c>
      <c r="H138" s="18">
        <f>(SUMPRODUCT((Tableau2[Chrono]&gt;=(C138-$S$7))*(Tableau2[Chrono]&lt;=(C138+$S$7))*(Tableau2[PP]))/SUMPRODUCT(--(Tableau2[Chrono]&gt;=(C138-$S$7))*(Tableau2[Chrono]&lt;=(C138+$S$7))))*((SUMPRODUCT((Tableau2[Chrono]&gt;=(C138-$S$7))*(Tableau2[Chrono]&lt;=(C138+$S$7))*(Tableau2[Chrono]))/SUMPRODUCT(--(Tableau2[Chrono]&gt;=(C138-$S$7))*(Tableau2[Chrono]&lt;=(C138+$S$7))))/C138)</f>
        <v>370.14464414884287</v>
      </c>
      <c r="I138" s="4" t="s">
        <v>108</v>
      </c>
      <c r="J138" s="4">
        <v>1998</v>
      </c>
      <c r="K138" s="4" t="s">
        <v>18</v>
      </c>
      <c r="L138" s="4" t="s">
        <v>67</v>
      </c>
      <c r="M138" s="4">
        <v>5</v>
      </c>
      <c r="N138" s="5" t="s">
        <v>38</v>
      </c>
      <c r="O138" s="4" t="s">
        <v>174</v>
      </c>
      <c r="P138" t="s">
        <v>606</v>
      </c>
    </row>
    <row r="139" spans="1:16" x14ac:dyDescent="0.3">
      <c r="A139" s="11">
        <f t="shared" si="8"/>
        <v>138</v>
      </c>
      <c r="B139" s="29" t="s">
        <v>584</v>
      </c>
      <c r="C139" s="31">
        <v>1.2748032407407406E-3</v>
      </c>
      <c r="D139" s="3">
        <f t="shared" si="6"/>
        <v>2.3053240740740716E-4</v>
      </c>
      <c r="E139" s="3">
        <f t="shared" si="7"/>
        <v>1.273148148148032E-6</v>
      </c>
      <c r="F139" s="4">
        <v>361</v>
      </c>
      <c r="G139" s="33">
        <f>Tableau2[[#This Row],[PP ajustés]]-Tableau2[[#This Row],[PP]]</f>
        <v>7.243447380317491</v>
      </c>
      <c r="H139" s="18">
        <f>(SUMPRODUCT((Tableau2[Chrono]&gt;=(C139-$S$7))*(Tableau2[Chrono]&lt;=(C139+$S$7))*(Tableau2[PP]))/SUMPRODUCT(--(Tableau2[Chrono]&gt;=(C139-$S$7))*(Tableau2[Chrono]&lt;=(C139+$S$7))))*((SUMPRODUCT((Tableau2[Chrono]&gt;=(C139-$S$7))*(Tableau2[Chrono]&lt;=(C139+$S$7))*(Tableau2[Chrono]))/SUMPRODUCT(--(Tableau2[Chrono]&gt;=(C139-$S$7))*(Tableau2[Chrono]&lt;=(C139+$S$7))))/C139)</f>
        <v>368.53206559688823</v>
      </c>
      <c r="I139" s="4" t="s">
        <v>108</v>
      </c>
      <c r="J139" s="4">
        <v>2001</v>
      </c>
      <c r="K139" s="4" t="s">
        <v>18</v>
      </c>
      <c r="L139" s="4" t="s">
        <v>580</v>
      </c>
      <c r="M139" s="4">
        <v>5</v>
      </c>
      <c r="N139" s="5" t="s">
        <v>141</v>
      </c>
      <c r="O139" s="4" t="s">
        <v>162</v>
      </c>
      <c r="P139" t="s">
        <v>608</v>
      </c>
    </row>
    <row r="140" spans="1:16" x14ac:dyDescent="0.3">
      <c r="A140" s="11">
        <f t="shared" si="8"/>
        <v>139</v>
      </c>
      <c r="B140" t="s">
        <v>134</v>
      </c>
      <c r="C140" s="3">
        <v>1.2756712962962962E-3</v>
      </c>
      <c r="D140" s="3">
        <f t="shared" si="6"/>
        <v>2.3140046296296277E-4</v>
      </c>
      <c r="E140" s="3">
        <f t="shared" si="7"/>
        <v>8.6805555555560451E-7</v>
      </c>
      <c r="F140" s="4">
        <v>347</v>
      </c>
      <c r="G140" s="36">
        <f>Tableau2[[#This Row],[PP ajustés]]-Tableau2[[#This Row],[PP]]</f>
        <v>5.6737642470767469</v>
      </c>
      <c r="H140" s="18">
        <f>(SUMPRODUCT((Tableau2[Chrono]&gt;=(C140-$S$7))*(Tableau2[Chrono]&lt;=(C140+$S$7))*(Tableau2[PP]))/SUMPRODUCT(--(Tableau2[Chrono]&gt;=(C140-$S$7))*(Tableau2[Chrono]&lt;=(C140+$S$7))))*((SUMPRODUCT((Tableau2[Chrono]&gt;=(C140-$S$7))*(Tableau2[Chrono]&lt;=(C140+$S$7))*(Tableau2[Chrono]))/SUMPRODUCT(--(Tableau2[Chrono]&gt;=(C140-$S$7))*(Tableau2[Chrono]&lt;=(C140+$S$7))))/C140)</f>
        <v>368.28129072418358</v>
      </c>
      <c r="I140" s="4" t="s">
        <v>22</v>
      </c>
      <c r="J140" s="4">
        <v>2001</v>
      </c>
      <c r="K140" s="4" t="s">
        <v>18</v>
      </c>
      <c r="L140" s="4" t="s">
        <v>105</v>
      </c>
      <c r="M140" s="4">
        <v>6</v>
      </c>
      <c r="N140" s="5" t="s">
        <v>38</v>
      </c>
      <c r="O140" s="4" t="s">
        <v>162</v>
      </c>
      <c r="P140" t="s">
        <v>388</v>
      </c>
    </row>
    <row r="141" spans="1:16" x14ac:dyDescent="0.3">
      <c r="A141" s="11">
        <f t="shared" si="8"/>
        <v>140</v>
      </c>
      <c r="B141" s="29" t="s">
        <v>537</v>
      </c>
      <c r="C141" s="31">
        <v>1.2758912037037038E-3</v>
      </c>
      <c r="D141" s="3">
        <f t="shared" si="6"/>
        <v>2.3162037037037031E-4</v>
      </c>
      <c r="E141" s="3">
        <f t="shared" si="7"/>
        <v>2.1990740740754702E-7</v>
      </c>
      <c r="F141" s="4">
        <v>398</v>
      </c>
      <c r="G141" s="33">
        <f>Tableau2[[#This Row],[PP ajustés]]-Tableau2[[#This Row],[PP]]</f>
        <v>-18.855355851157128</v>
      </c>
      <c r="H141" s="18">
        <f>(SUMPRODUCT((Tableau2[Chrono]&gt;=(C141-$S$7))*(Tableau2[Chrono]&lt;=(C141+$S$7))*(Tableau2[PP]))/SUMPRODUCT(--(Tableau2[Chrono]&gt;=(C141-$S$7))*(Tableau2[Chrono]&lt;=(C141+$S$7))))*((SUMPRODUCT((Tableau2[Chrono]&gt;=(C141-$S$7))*(Tableau2[Chrono]&lt;=(C141+$S$7))*(Tableau2[Chrono]))/SUMPRODUCT(--(Tableau2[Chrono]&gt;=(C141-$S$7))*(Tableau2[Chrono]&lt;=(C141+$S$7))))/C141)</f>
        <v>368.21781526200874</v>
      </c>
      <c r="I141" s="4" t="s">
        <v>25</v>
      </c>
      <c r="J141" s="4">
        <v>1962</v>
      </c>
      <c r="K141" s="4" t="s">
        <v>13</v>
      </c>
      <c r="L141" s="4" t="s">
        <v>19</v>
      </c>
      <c r="M141" s="4">
        <v>4</v>
      </c>
      <c r="N141" s="5" t="s">
        <v>540</v>
      </c>
      <c r="O141" s="4" t="s">
        <v>162</v>
      </c>
      <c r="P141" t="s">
        <v>551</v>
      </c>
    </row>
    <row r="142" spans="1:16" x14ac:dyDescent="0.3">
      <c r="A142" s="11">
        <f t="shared" si="8"/>
        <v>141</v>
      </c>
      <c r="B142" t="s">
        <v>135</v>
      </c>
      <c r="C142" s="3">
        <v>1.2780324074074074E-3</v>
      </c>
      <c r="D142" s="3">
        <f t="shared" si="6"/>
        <v>2.3376157407407395E-4</v>
      </c>
      <c r="E142" s="3">
        <f t="shared" si="7"/>
        <v>2.1412037037036365E-6</v>
      </c>
      <c r="F142" s="4">
        <v>359</v>
      </c>
      <c r="G142" s="36">
        <f>Tableau2[[#This Row],[PP ajustés]]-Tableau2[[#This Row],[PP]]</f>
        <v>7.5320655968882306</v>
      </c>
      <c r="H142" s="18">
        <f>(SUMPRODUCT((Tableau2[Chrono]&gt;=(C142-$S$7))*(Tableau2[Chrono]&lt;=(C142+$S$7))*(Tableau2[PP]))/SUMPRODUCT(--(Tableau2[Chrono]&gt;=(C142-$S$7))*(Tableau2[Chrono]&lt;=(C142+$S$7))))*((SUMPRODUCT((Tableau2[Chrono]&gt;=(C142-$S$7))*(Tableau2[Chrono]&lt;=(C142+$S$7))*(Tableau2[Chrono]))/SUMPRODUCT(--(Tableau2[Chrono]&gt;=(C142-$S$7))*(Tableau2[Chrono]&lt;=(C142+$S$7))))/C142)</f>
        <v>368.50169046080032</v>
      </c>
      <c r="I142" s="4" t="s">
        <v>108</v>
      </c>
      <c r="J142" s="4">
        <v>1973</v>
      </c>
      <c r="K142" s="4" t="s">
        <v>13</v>
      </c>
      <c r="L142" s="4" t="s">
        <v>93</v>
      </c>
      <c r="M142" s="4">
        <v>5</v>
      </c>
      <c r="N142" s="5" t="s">
        <v>36</v>
      </c>
      <c r="O142" s="4" t="s">
        <v>195</v>
      </c>
      <c r="P142" t="s">
        <v>389</v>
      </c>
    </row>
    <row r="143" spans="1:16" x14ac:dyDescent="0.3">
      <c r="A143" s="11">
        <f t="shared" si="8"/>
        <v>142</v>
      </c>
      <c r="B143" s="29" t="s">
        <v>539</v>
      </c>
      <c r="C143" s="31">
        <v>1.278414351851852E-3</v>
      </c>
      <c r="D143" s="3">
        <f t="shared" si="6"/>
        <v>2.3414351851851851E-4</v>
      </c>
      <c r="E143" s="3">
        <f t="shared" si="7"/>
        <v>3.819444444445614E-7</v>
      </c>
      <c r="F143" s="4">
        <v>375</v>
      </c>
      <c r="G143" s="33">
        <f>Tableau2[[#This Row],[PP ajustés]]-Tableau2[[#This Row],[PP]]</f>
        <v>21.281290724183577</v>
      </c>
      <c r="H143" s="18">
        <f>(SUMPRODUCT((Tableau2[Chrono]&gt;=(C143-$S$7))*(Tableau2[Chrono]&lt;=(C143+$S$7))*(Tableau2[PP]))/SUMPRODUCT(--(Tableau2[Chrono]&gt;=(C143-$S$7))*(Tableau2[Chrono]&lt;=(C143+$S$7))))*((SUMPRODUCT((Tableau2[Chrono]&gt;=(C143-$S$7))*(Tableau2[Chrono]&lt;=(C143+$S$7))*(Tableau2[Chrono]))/SUMPRODUCT(--(Tableau2[Chrono]&gt;=(C143-$S$7))*(Tableau2[Chrono]&lt;=(C143+$S$7))))/C143)</f>
        <v>368.39159534708693</v>
      </c>
      <c r="I143" s="4" t="s">
        <v>25</v>
      </c>
      <c r="J143" s="4">
        <v>1968</v>
      </c>
      <c r="K143" s="4" t="s">
        <v>13</v>
      </c>
      <c r="L143" s="4" t="s">
        <v>67</v>
      </c>
      <c r="M143" s="4">
        <v>4</v>
      </c>
      <c r="N143" s="5" t="s">
        <v>133</v>
      </c>
      <c r="O143" s="4" t="s">
        <v>162</v>
      </c>
      <c r="P143" t="s">
        <v>552</v>
      </c>
    </row>
    <row r="144" spans="1:16" x14ac:dyDescent="0.3">
      <c r="A144" s="11">
        <f t="shared" si="8"/>
        <v>143</v>
      </c>
      <c r="B144" t="s">
        <v>136</v>
      </c>
      <c r="C144" s="3">
        <v>1.2788194444444444E-3</v>
      </c>
      <c r="D144" s="3">
        <f t="shared" si="6"/>
        <v>2.3454861111111094E-4</v>
      </c>
      <c r="E144" s="3">
        <f t="shared" si="7"/>
        <v>4.0509259259242751E-7</v>
      </c>
      <c r="F144" s="4">
        <v>379</v>
      </c>
      <c r="G144" s="36">
        <f>Tableau2[[#This Row],[PP ajustés]]-Tableau2[[#This Row],[PP]]</f>
        <v>-29.782184737991258</v>
      </c>
      <c r="H144" s="18">
        <f>(SUMPRODUCT((Tableau2[Chrono]&gt;=(C144-$S$7))*(Tableau2[Chrono]&lt;=(C144+$S$7))*(Tableau2[PP]))/SUMPRODUCT(--(Tableau2[Chrono]&gt;=(C144-$S$7))*(Tableau2[Chrono]&lt;=(C144+$S$7))))*((SUMPRODUCT((Tableau2[Chrono]&gt;=(C144-$S$7))*(Tableau2[Chrono]&lt;=(C144+$S$7))*(Tableau2[Chrono]))/SUMPRODUCT(--(Tableau2[Chrono]&gt;=(C144-$S$7))*(Tableau2[Chrono]&lt;=(C144+$S$7))))/C144)</f>
        <v>368.27489966569368</v>
      </c>
      <c r="I144" s="4" t="s">
        <v>32</v>
      </c>
      <c r="J144" s="4">
        <v>1965</v>
      </c>
      <c r="K144" s="4" t="s">
        <v>13</v>
      </c>
      <c r="L144" s="4" t="s">
        <v>67</v>
      </c>
      <c r="M144" s="4">
        <v>5</v>
      </c>
      <c r="N144" s="5" t="s">
        <v>38</v>
      </c>
      <c r="O144" s="4" t="s">
        <v>162</v>
      </c>
      <c r="P144" t="s">
        <v>390</v>
      </c>
    </row>
    <row r="145" spans="1:16" x14ac:dyDescent="0.3">
      <c r="A145" s="11">
        <f t="shared" si="8"/>
        <v>144</v>
      </c>
      <c r="B145" t="s">
        <v>137</v>
      </c>
      <c r="C145" s="3">
        <v>1.279988425925926E-3</v>
      </c>
      <c r="D145" s="3">
        <f t="shared" si="6"/>
        <v>2.3571759259259249E-4</v>
      </c>
      <c r="E145" s="3">
        <f t="shared" si="7"/>
        <v>1.1689814814815503E-6</v>
      </c>
      <c r="F145" s="4">
        <v>377</v>
      </c>
      <c r="G145" s="36">
        <f>Tableau2[[#This Row],[PP ajustés]]-Tableau2[[#This Row],[PP]]</f>
        <v>9.5016904608003188</v>
      </c>
      <c r="H145" s="18">
        <f>(SUMPRODUCT((Tableau2[Chrono]&gt;=(C145-$S$7))*(Tableau2[Chrono]&lt;=(C145+$S$7))*(Tableau2[PP]))/SUMPRODUCT(--(Tableau2[Chrono]&gt;=(C145-$S$7))*(Tableau2[Chrono]&lt;=(C145+$S$7))))*((SUMPRODUCT((Tableau2[Chrono]&gt;=(C145-$S$7))*(Tableau2[Chrono]&lt;=(C145+$S$7))*(Tableau2[Chrono]))/SUMPRODUCT(--(Tableau2[Chrono]&gt;=(C145-$S$7))*(Tableau2[Chrono]&lt;=(C145+$S$7))))/C145)</f>
        <v>368.54955647385407</v>
      </c>
      <c r="I145" s="4" t="s">
        <v>32</v>
      </c>
      <c r="J145" s="4">
        <v>1998</v>
      </c>
      <c r="K145" s="4" t="s">
        <v>18</v>
      </c>
      <c r="L145" s="4" t="s">
        <v>35</v>
      </c>
      <c r="M145" s="4">
        <v>4</v>
      </c>
      <c r="N145" s="5" t="s">
        <v>58</v>
      </c>
      <c r="O145" s="4" t="s">
        <v>174</v>
      </c>
      <c r="P145" t="s">
        <v>391</v>
      </c>
    </row>
    <row r="146" spans="1:16" x14ac:dyDescent="0.3">
      <c r="A146" s="11">
        <f t="shared" si="8"/>
        <v>145</v>
      </c>
      <c r="B146" t="s">
        <v>575</v>
      </c>
      <c r="C146" s="3">
        <v>1.2809490740740741E-3</v>
      </c>
      <c r="D146" s="3">
        <f t="shared" si="6"/>
        <v>2.3667824074074064E-4</v>
      </c>
      <c r="E146" s="3">
        <f t="shared" si="7"/>
        <v>9.6064814814815318E-7</v>
      </c>
      <c r="F146" s="4">
        <v>348</v>
      </c>
      <c r="G146" s="33">
        <f>Tableau2[[#This Row],[PP ajustés]]-Tableau2[[#This Row],[PP]]</f>
        <v>-6.608404652913066</v>
      </c>
      <c r="H146" s="18">
        <f>(SUMPRODUCT((Tableau2[Chrono]&gt;=(C146-$S$7))*(Tableau2[Chrono]&lt;=(C146+$S$7))*(Tableau2[PP]))/SUMPRODUCT(--(Tableau2[Chrono]&gt;=(C146-$S$7))*(Tableau2[Chrono]&lt;=(C146+$S$7))))*((SUMPRODUCT((Tableau2[Chrono]&gt;=(C146-$S$7))*(Tableau2[Chrono]&lt;=(C146+$S$7))*(Tableau2[Chrono]))/SUMPRODUCT(--(Tableau2[Chrono]&gt;=(C146-$S$7))*(Tableau2[Chrono]&lt;=(C146+$S$7))))/C146)</f>
        <v>367.65810344955872</v>
      </c>
      <c r="I146" s="4" t="s">
        <v>108</v>
      </c>
      <c r="J146" s="4">
        <v>2003</v>
      </c>
      <c r="K146" s="4" t="s">
        <v>13</v>
      </c>
      <c r="L146" s="4" t="s">
        <v>105</v>
      </c>
      <c r="M146" s="4">
        <v>5</v>
      </c>
      <c r="N146" s="5" t="s">
        <v>141</v>
      </c>
      <c r="O146" s="4" t="s">
        <v>162</v>
      </c>
      <c r="P146" t="s">
        <v>598</v>
      </c>
    </row>
    <row r="147" spans="1:16" x14ac:dyDescent="0.3">
      <c r="A147" s="11">
        <f t="shared" si="8"/>
        <v>146</v>
      </c>
      <c r="B147" s="29" t="s">
        <v>582</v>
      </c>
      <c r="C147" s="31">
        <v>1.2813425925925926E-3</v>
      </c>
      <c r="D147" s="3">
        <f t="shared" si="6"/>
        <v>2.3707175925925914E-4</v>
      </c>
      <c r="E147" s="3">
        <f t="shared" si="7"/>
        <v>3.9351851851849445E-7</v>
      </c>
      <c r="F147" s="4">
        <v>355</v>
      </c>
      <c r="G147" s="33">
        <f>Tableau2[[#This Row],[PP ajustés]]-Tableau2[[#This Row],[PP]]</f>
        <v>-10.725100334306319</v>
      </c>
      <c r="H147" s="18">
        <f>(SUMPRODUCT((Tableau2[Chrono]&gt;=(C147-$S$7))*(Tableau2[Chrono]&lt;=(C147+$S$7))*(Tableau2[PP]))/SUMPRODUCT(--(Tableau2[Chrono]&gt;=(C147-$S$7))*(Tableau2[Chrono]&lt;=(C147+$S$7))))*((SUMPRODUCT((Tableau2[Chrono]&gt;=(C147-$S$7))*(Tableau2[Chrono]&lt;=(C147+$S$7))*(Tableau2[Chrono]))/SUMPRODUCT(--(Tableau2[Chrono]&gt;=(C147-$S$7))*(Tableau2[Chrono]&lt;=(C147+$S$7))))/C147)</f>
        <v>367.54519042143716</v>
      </c>
      <c r="I147" s="4" t="s">
        <v>108</v>
      </c>
      <c r="J147" s="4">
        <v>2004</v>
      </c>
      <c r="K147" s="4" t="s">
        <v>18</v>
      </c>
      <c r="L147" s="4" t="s">
        <v>105</v>
      </c>
      <c r="M147" s="4">
        <v>5</v>
      </c>
      <c r="N147" s="5" t="s">
        <v>58</v>
      </c>
      <c r="O147" s="4" t="s">
        <v>162</v>
      </c>
      <c r="P147" t="s">
        <v>601</v>
      </c>
    </row>
    <row r="148" spans="1:16" x14ac:dyDescent="0.3">
      <c r="A148" s="11">
        <f t="shared" si="8"/>
        <v>147</v>
      </c>
      <c r="B148" t="s">
        <v>138</v>
      </c>
      <c r="C148" s="3">
        <v>1.2817361111111111E-3</v>
      </c>
      <c r="D148" s="3">
        <f t="shared" si="6"/>
        <v>2.3746527777777763E-4</v>
      </c>
      <c r="E148" s="3">
        <f t="shared" si="7"/>
        <v>3.9351851851849445E-7</v>
      </c>
      <c r="F148" s="4">
        <v>384</v>
      </c>
      <c r="G148" s="36">
        <f>Tableau2[[#This Row],[PP ajustés]]-Tableau2[[#This Row],[PP]]</f>
        <v>-8.4504435261459321</v>
      </c>
      <c r="H148" s="18">
        <f>(SUMPRODUCT((Tableau2[Chrono]&gt;=(C148-$S$7))*(Tableau2[Chrono]&lt;=(C148+$S$7))*(Tableau2[PP]))/SUMPRODUCT(--(Tableau2[Chrono]&gt;=(C148-$S$7))*(Tableau2[Chrono]&lt;=(C148+$S$7))))*((SUMPRODUCT((Tableau2[Chrono]&gt;=(C148-$S$7))*(Tableau2[Chrono]&lt;=(C148+$S$7))*(Tableau2[Chrono]))/SUMPRODUCT(--(Tableau2[Chrono]&gt;=(C148-$S$7))*(Tableau2[Chrono]&lt;=(C148+$S$7))))/C148)</f>
        <v>367.4323467264133</v>
      </c>
      <c r="I148" s="4" t="s">
        <v>22</v>
      </c>
      <c r="J148" s="4">
        <v>2001</v>
      </c>
      <c r="K148" s="4" t="s">
        <v>18</v>
      </c>
      <c r="L148" s="4" t="s">
        <v>35</v>
      </c>
      <c r="M148" s="4">
        <v>6</v>
      </c>
      <c r="N148" s="5" t="s">
        <v>36</v>
      </c>
      <c r="O148" s="4" t="s">
        <v>174</v>
      </c>
      <c r="P148" t="s">
        <v>392</v>
      </c>
    </row>
    <row r="149" spans="1:16" x14ac:dyDescent="0.3">
      <c r="A149" s="11">
        <f t="shared" si="8"/>
        <v>148</v>
      </c>
      <c r="B149" t="s">
        <v>139</v>
      </c>
      <c r="C149" s="3">
        <v>1.2833217592592592E-3</v>
      </c>
      <c r="D149" s="3">
        <f t="shared" si="6"/>
        <v>2.3905092592592576E-4</v>
      </c>
      <c r="E149" s="3">
        <f t="shared" si="7"/>
        <v>1.5856481481481277E-6</v>
      </c>
      <c r="F149" s="4">
        <v>362</v>
      </c>
      <c r="G149" s="36">
        <f>Tableau2[[#This Row],[PP ajustés]]-Tableau2[[#This Row],[PP]]</f>
        <v>19.658103449558723</v>
      </c>
      <c r="H149" s="18">
        <f>(SUMPRODUCT((Tableau2[Chrono]&gt;=(C149-$S$7))*(Tableau2[Chrono]&lt;=(C149+$S$7))*(Tableau2[PP]))/SUMPRODUCT(--(Tableau2[Chrono]&gt;=(C149-$S$7))*(Tableau2[Chrono]&lt;=(C149+$S$7))))*((SUMPRODUCT((Tableau2[Chrono]&gt;=(C149-$S$7))*(Tableau2[Chrono]&lt;=(C149+$S$7))*(Tableau2[Chrono]))/SUMPRODUCT(--(Tableau2[Chrono]&gt;=(C149-$S$7))*(Tableau2[Chrono]&lt;=(C149+$S$7))))/C149)</f>
        <v>367.31147780604306</v>
      </c>
      <c r="I149" s="4" t="s">
        <v>22</v>
      </c>
      <c r="J149" s="4">
        <v>2001</v>
      </c>
      <c r="K149" s="4" t="s">
        <v>18</v>
      </c>
      <c r="L149" s="4" t="s">
        <v>103</v>
      </c>
      <c r="M149" s="4">
        <v>5</v>
      </c>
      <c r="N149" s="5" t="s">
        <v>58</v>
      </c>
      <c r="O149" s="4" t="s">
        <v>174</v>
      </c>
      <c r="P149" t="s">
        <v>393</v>
      </c>
    </row>
    <row r="150" spans="1:16" x14ac:dyDescent="0.3">
      <c r="A150" s="11">
        <f t="shared" si="8"/>
        <v>149</v>
      </c>
      <c r="B150" t="s">
        <v>140</v>
      </c>
      <c r="C150" s="3">
        <v>1.2862847222222223E-3</v>
      </c>
      <c r="D150" s="3">
        <f t="shared" si="6"/>
        <v>2.4201388888888883E-4</v>
      </c>
      <c r="E150" s="3">
        <f t="shared" si="7"/>
        <v>2.9629629629630751E-6</v>
      </c>
      <c r="F150" s="4">
        <v>357</v>
      </c>
      <c r="G150" s="36">
        <f>Tableau2[[#This Row],[PP ajustés]]-Tableau2[[#This Row],[PP]]</f>
        <v>12.545190421437155</v>
      </c>
      <c r="H150" s="18">
        <f>(SUMPRODUCT((Tableau2[Chrono]&gt;=(C150-$S$7))*(Tableau2[Chrono]&lt;=(C150+$S$7))*(Tableau2[PP]))/SUMPRODUCT(--(Tableau2[Chrono]&gt;=(C150-$S$7))*(Tableau2[Chrono]&lt;=(C150+$S$7))))*((SUMPRODUCT((Tableau2[Chrono]&gt;=(C150-$S$7))*(Tableau2[Chrono]&lt;=(C150+$S$7))*(Tableau2[Chrono]))/SUMPRODUCT(--(Tableau2[Chrono]&gt;=(C150-$S$7))*(Tableau2[Chrono]&lt;=(C150+$S$7))))/C150)</f>
        <v>365.44030453860574</v>
      </c>
      <c r="I150" s="4" t="s">
        <v>32</v>
      </c>
      <c r="J150" s="4">
        <v>2006</v>
      </c>
      <c r="K150" s="4" t="s">
        <v>18</v>
      </c>
      <c r="L150" s="4" t="s">
        <v>105</v>
      </c>
      <c r="M150" s="4">
        <v>5</v>
      </c>
      <c r="N150" s="5" t="s">
        <v>141</v>
      </c>
      <c r="O150" s="4" t="s">
        <v>174</v>
      </c>
      <c r="P150" t="s">
        <v>394</v>
      </c>
    </row>
    <row r="151" spans="1:16" x14ac:dyDescent="0.3">
      <c r="A151" s="11">
        <f t="shared" si="8"/>
        <v>150</v>
      </c>
      <c r="B151" s="29" t="s">
        <v>452</v>
      </c>
      <c r="C151" s="31">
        <v>1.2915625E-3</v>
      </c>
      <c r="D151" s="3">
        <f t="shared" si="6"/>
        <v>2.4729166666666649E-4</v>
      </c>
      <c r="E151" s="3">
        <f t="shared" si="7"/>
        <v>5.2777777777776591E-6</v>
      </c>
      <c r="F151" s="4">
        <v>375</v>
      </c>
      <c r="G151" s="33">
        <f>Tableau2[[#This Row],[PP ajustés]]-Tableau2[[#This Row],[PP]]</f>
        <v>-16.5676532735867</v>
      </c>
      <c r="H151" s="18">
        <f>(SUMPRODUCT((Tableau2[Chrono]&gt;=(C151-$S$7))*(Tableau2[Chrono]&lt;=(C151+$S$7))*(Tableau2[PP]))/SUMPRODUCT(--(Tableau2[Chrono]&gt;=(C151-$S$7))*(Tableau2[Chrono]&lt;=(C151+$S$7))))*((SUMPRODUCT((Tableau2[Chrono]&gt;=(C151-$S$7))*(Tableau2[Chrono]&lt;=(C151+$S$7))*(Tableau2[Chrono]))/SUMPRODUCT(--(Tableau2[Chrono]&gt;=(C151-$S$7))*(Tableau2[Chrono]&lt;=(C151+$S$7))))/C151)</f>
        <v>358.54928762674007</v>
      </c>
      <c r="I151" s="4" t="s">
        <v>108</v>
      </c>
      <c r="J151" s="4">
        <v>2002</v>
      </c>
      <c r="K151" s="4" t="s">
        <v>18</v>
      </c>
      <c r="L151" s="4" t="s">
        <v>453</v>
      </c>
      <c r="M151" s="4">
        <v>6</v>
      </c>
      <c r="N151" s="5" t="s">
        <v>464</v>
      </c>
      <c r="O151" s="4" t="s">
        <v>174</v>
      </c>
      <c r="P151" t="s">
        <v>476</v>
      </c>
    </row>
    <row r="152" spans="1:16" x14ac:dyDescent="0.3">
      <c r="A152" s="11">
        <f t="shared" si="8"/>
        <v>151</v>
      </c>
      <c r="B152" t="s">
        <v>142</v>
      </c>
      <c r="C152" s="3">
        <v>1.2916203703703703E-3</v>
      </c>
      <c r="D152" s="3">
        <f t="shared" si="6"/>
        <v>2.4734953703703681E-4</v>
      </c>
      <c r="E152" s="3">
        <f t="shared" si="7"/>
        <v>5.787037037031581E-8</v>
      </c>
      <c r="F152" s="4">
        <v>359</v>
      </c>
      <c r="G152" s="36">
        <f>Tableau2[[#This Row],[PP ajustés]]-Tableau2[[#This Row],[PP]]</f>
        <v>5.3114778060430581</v>
      </c>
      <c r="H152" s="18">
        <f>(SUMPRODUCT((Tableau2[Chrono]&gt;=(C152-$S$7))*(Tableau2[Chrono]&lt;=(C152+$S$7))*(Tableau2[PP]))/SUMPRODUCT(--(Tableau2[Chrono]&gt;=(C152-$S$7))*(Tableau2[Chrono]&lt;=(C152+$S$7))))*((SUMPRODUCT((Tableau2[Chrono]&gt;=(C152-$S$7))*(Tableau2[Chrono]&lt;=(C152+$S$7))*(Tableau2[Chrono]))/SUMPRODUCT(--(Tableau2[Chrono]&gt;=(C152-$S$7))*(Tableau2[Chrono]&lt;=(C152+$S$7))))/C152)</f>
        <v>357.14835664597717</v>
      </c>
      <c r="I152" s="4" t="s">
        <v>22</v>
      </c>
      <c r="J152" s="4">
        <v>1976</v>
      </c>
      <c r="K152" s="4" t="s">
        <v>13</v>
      </c>
      <c r="L152" s="4" t="s">
        <v>105</v>
      </c>
      <c r="M152" s="4">
        <v>4</v>
      </c>
      <c r="N152" s="5" t="s">
        <v>133</v>
      </c>
      <c r="O152" s="4" t="s">
        <v>166</v>
      </c>
      <c r="P152" t="s">
        <v>395</v>
      </c>
    </row>
    <row r="153" spans="1:16" x14ac:dyDescent="0.3">
      <c r="A153" s="11">
        <f t="shared" si="8"/>
        <v>152</v>
      </c>
      <c r="B153" s="29" t="s">
        <v>450</v>
      </c>
      <c r="C153" s="31">
        <v>1.3017824074074073E-3</v>
      </c>
      <c r="D153" s="3">
        <f t="shared" si="6"/>
        <v>2.5751157407407385E-4</v>
      </c>
      <c r="E153" s="3">
        <f t="shared" si="7"/>
        <v>1.0162037037037041E-5</v>
      </c>
      <c r="F153" s="4">
        <v>355</v>
      </c>
      <c r="G153" s="33">
        <f>Tableau2[[#This Row],[PP ajustés]]-Tableau2[[#This Row],[PP]]</f>
        <v>8.4403045386057443</v>
      </c>
      <c r="H153" s="18">
        <f>(SUMPRODUCT((Tableau2[Chrono]&gt;=(C153-$S$7))*(Tableau2[Chrono]&lt;=(C153+$S$7))*(Tableau2[PP]))/SUMPRODUCT(--(Tableau2[Chrono]&gt;=(C153-$S$7))*(Tableau2[Chrono]&lt;=(C153+$S$7))))*((SUMPRODUCT((Tableau2[Chrono]&gt;=(C153-$S$7))*(Tableau2[Chrono]&lt;=(C153+$S$7))*(Tableau2[Chrono]))/SUMPRODUCT(--(Tableau2[Chrono]&gt;=(C153-$S$7))*(Tableau2[Chrono]&lt;=(C153+$S$7))))/C153)</f>
        <v>355.6688705556395</v>
      </c>
      <c r="I153" s="4" t="s">
        <v>108</v>
      </c>
      <c r="J153" s="4">
        <v>2003</v>
      </c>
      <c r="K153" s="4" t="s">
        <v>18</v>
      </c>
      <c r="L153" s="4" t="s">
        <v>105</v>
      </c>
      <c r="M153" s="4">
        <v>6</v>
      </c>
      <c r="N153" s="5" t="s">
        <v>58</v>
      </c>
      <c r="O153" s="4" t="s">
        <v>162</v>
      </c>
      <c r="P153" t="s">
        <v>474</v>
      </c>
    </row>
    <row r="154" spans="1:16" x14ac:dyDescent="0.3">
      <c r="A154" s="11">
        <f t="shared" si="8"/>
        <v>153</v>
      </c>
      <c r="B154" s="29" t="s">
        <v>579</v>
      </c>
      <c r="C154" s="31">
        <v>1.3018171296296295E-3</v>
      </c>
      <c r="D154" s="3">
        <f t="shared" si="6"/>
        <v>2.5754629629629608E-4</v>
      </c>
      <c r="E154" s="3">
        <f t="shared" si="7"/>
        <v>3.4722222222232854E-8</v>
      </c>
      <c r="F154" s="4">
        <v>352</v>
      </c>
      <c r="G154" s="33">
        <f>Tableau2[[#This Row],[PP ajustés]]-Tableau2[[#This Row],[PP]]</f>
        <v>-16.450712373259933</v>
      </c>
      <c r="H154" s="18">
        <f>(SUMPRODUCT((Tableau2[Chrono]&gt;=(C154-$S$7))*(Tableau2[Chrono]&lt;=(C154+$S$7))*(Tableau2[PP]))/SUMPRODUCT(--(Tableau2[Chrono]&gt;=(C154-$S$7))*(Tableau2[Chrono]&lt;=(C154+$S$7))))*((SUMPRODUCT((Tableau2[Chrono]&gt;=(C154-$S$7))*(Tableau2[Chrono]&lt;=(C154+$S$7))*(Tableau2[Chrono]))/SUMPRODUCT(--(Tableau2[Chrono]&gt;=(C154-$S$7))*(Tableau2[Chrono]&lt;=(C154+$S$7))))/C154)</f>
        <v>355.65938411297424</v>
      </c>
      <c r="I154" s="4" t="s">
        <v>108</v>
      </c>
      <c r="J154" s="4">
        <v>2004</v>
      </c>
      <c r="K154" s="4" t="s">
        <v>18</v>
      </c>
      <c r="L154" s="4" t="s">
        <v>580</v>
      </c>
      <c r="M154" s="4">
        <v>4</v>
      </c>
      <c r="N154" s="5" t="s">
        <v>117</v>
      </c>
      <c r="O154" s="4" t="s">
        <v>162</v>
      </c>
      <c r="P154" t="s">
        <v>600</v>
      </c>
    </row>
    <row r="155" spans="1:16" x14ac:dyDescent="0.3">
      <c r="A155" s="11">
        <f t="shared" si="8"/>
        <v>154</v>
      </c>
      <c r="B155" t="s">
        <v>143</v>
      </c>
      <c r="C155" s="3">
        <v>1.3030092592592592E-3</v>
      </c>
      <c r="D155" s="3">
        <f t="shared" si="6"/>
        <v>2.5873842592592572E-4</v>
      </c>
      <c r="E155" s="3">
        <f t="shared" si="7"/>
        <v>1.1921296296296333E-6</v>
      </c>
      <c r="F155" s="4">
        <v>338</v>
      </c>
      <c r="G155" s="36">
        <f>Tableau2[[#This Row],[PP ajustés]]-Tableau2[[#This Row],[PP]]</f>
        <v>-1.8516433540228263</v>
      </c>
      <c r="H155" s="18">
        <f>(SUMPRODUCT((Tableau2[Chrono]&gt;=(C155-$S$7))*(Tableau2[Chrono]&lt;=(C155+$S$7))*(Tableau2[PP]))/SUMPRODUCT(--(Tableau2[Chrono]&gt;=(C155-$S$7))*(Tableau2[Chrono]&lt;=(C155+$S$7))))*((SUMPRODUCT((Tableau2[Chrono]&gt;=(C155-$S$7))*(Tableau2[Chrono]&lt;=(C155+$S$7))*(Tableau2[Chrono]))/SUMPRODUCT(--(Tableau2[Chrono]&gt;=(C155-$S$7))*(Tableau2[Chrono]&lt;=(C155+$S$7))))/C155)</f>
        <v>355.33398957963226</v>
      </c>
      <c r="I155" s="4" t="s">
        <v>32</v>
      </c>
      <c r="J155" s="4">
        <v>1963</v>
      </c>
      <c r="K155" s="4" t="s">
        <v>13</v>
      </c>
      <c r="L155" s="4" t="s">
        <v>67</v>
      </c>
      <c r="M155" s="4">
        <v>5</v>
      </c>
      <c r="N155" s="5" t="s">
        <v>133</v>
      </c>
      <c r="O155" s="4" t="s">
        <v>162</v>
      </c>
      <c r="P155" t="s">
        <v>396</v>
      </c>
    </row>
    <row r="156" spans="1:16" x14ac:dyDescent="0.3">
      <c r="A156" s="11">
        <f t="shared" si="8"/>
        <v>155</v>
      </c>
      <c r="B156" s="29" t="s">
        <v>442</v>
      </c>
      <c r="C156" s="31">
        <v>1.3030671296296297E-3</v>
      </c>
      <c r="D156" s="3">
        <f t="shared" si="6"/>
        <v>2.5879629629629625E-4</v>
      </c>
      <c r="E156" s="3">
        <f t="shared" si="7"/>
        <v>5.7870370370532651E-8</v>
      </c>
      <c r="F156" s="4">
        <v>344</v>
      </c>
      <c r="G156" s="33">
        <f>Tableau2[[#This Row],[PP ajustés]]-Tableau2[[#This Row],[PP]]</f>
        <v>0.66887055563950071</v>
      </c>
      <c r="H156" s="18">
        <f>(SUMPRODUCT((Tableau2[Chrono]&gt;=(C156-$S$7))*(Tableau2[Chrono]&lt;=(C156+$S$7))*(Tableau2[PP]))/SUMPRODUCT(--(Tableau2[Chrono]&gt;=(C156-$S$7))*(Tableau2[Chrono]&lt;=(C156+$S$7))))*((SUMPRODUCT((Tableau2[Chrono]&gt;=(C156-$S$7))*(Tableau2[Chrono]&lt;=(C156+$S$7))*(Tableau2[Chrono]))/SUMPRODUCT(--(Tableau2[Chrono]&gt;=(C156-$S$7))*(Tableau2[Chrono]&lt;=(C156+$S$7))))/C156)</f>
        <v>355.31820888106756</v>
      </c>
      <c r="I156" s="4" t="s">
        <v>108</v>
      </c>
      <c r="J156" s="4">
        <v>1966</v>
      </c>
      <c r="K156" s="4" t="s">
        <v>13</v>
      </c>
      <c r="L156" s="4" t="s">
        <v>35</v>
      </c>
      <c r="M156" s="4">
        <v>5</v>
      </c>
      <c r="N156" s="5" t="s">
        <v>38</v>
      </c>
      <c r="O156" s="4" t="s">
        <v>162</v>
      </c>
      <c r="P156" t="s">
        <v>448</v>
      </c>
    </row>
    <row r="157" spans="1:16" x14ac:dyDescent="0.3">
      <c r="A157" s="11">
        <f t="shared" si="8"/>
        <v>156</v>
      </c>
      <c r="B157" t="s">
        <v>144</v>
      </c>
      <c r="C157" s="3">
        <v>1.3106597222222224E-3</v>
      </c>
      <c r="D157" s="3">
        <f t="shared" si="6"/>
        <v>2.6638888888888893E-4</v>
      </c>
      <c r="E157" s="3">
        <f t="shared" si="7"/>
        <v>7.5925925925926768E-6</v>
      </c>
      <c r="F157" s="4">
        <v>338</v>
      </c>
      <c r="G157" s="36">
        <f>Tableau2[[#This Row],[PP ajustés]]-Tableau2[[#This Row],[PP]]</f>
        <v>3.6593841129742373</v>
      </c>
      <c r="H157" s="18">
        <f>(SUMPRODUCT((Tableau2[Chrono]&gt;=(C157-$S$7))*(Tableau2[Chrono]&lt;=(C157+$S$7))*(Tableau2[PP]))/SUMPRODUCT(--(Tableau2[Chrono]&gt;=(C157-$S$7))*(Tableau2[Chrono]&lt;=(C157+$S$7))))*((SUMPRODUCT((Tableau2[Chrono]&gt;=(C157-$S$7))*(Tableau2[Chrono]&lt;=(C157+$S$7))*(Tableau2[Chrono]))/SUMPRODUCT(--(Tableau2[Chrono]&gt;=(C157-$S$7))*(Tableau2[Chrono]&lt;=(C157+$S$7))))/C157)</f>
        <v>347.7108413715448</v>
      </c>
      <c r="I157" s="4" t="s">
        <v>22</v>
      </c>
      <c r="J157" s="4">
        <v>2001</v>
      </c>
      <c r="K157" s="4" t="s">
        <v>18</v>
      </c>
      <c r="L157" s="4" t="s">
        <v>105</v>
      </c>
      <c r="M157" s="4">
        <v>5</v>
      </c>
      <c r="N157" s="5" t="s">
        <v>38</v>
      </c>
      <c r="O157" s="4" t="s">
        <v>166</v>
      </c>
      <c r="P157" t="s">
        <v>397</v>
      </c>
    </row>
    <row r="158" spans="1:16" x14ac:dyDescent="0.3">
      <c r="A158" s="11">
        <f t="shared" si="8"/>
        <v>157</v>
      </c>
      <c r="B158" s="29" t="s">
        <v>534</v>
      </c>
      <c r="C158" s="31">
        <v>1.312025462962963E-3</v>
      </c>
      <c r="D158" s="3">
        <f t="shared" si="6"/>
        <v>2.6775462962962951E-4</v>
      </c>
      <c r="E158" s="3">
        <f t="shared" si="7"/>
        <v>1.3657407407405807E-6</v>
      </c>
      <c r="F158" s="4">
        <v>384</v>
      </c>
      <c r="G158" s="33">
        <f>Tableau2[[#This Row],[PP ajustés]]-Tableau2[[#This Row],[PP]]</f>
        <v>17.333989579632259</v>
      </c>
      <c r="H158" s="18">
        <f>(SUMPRODUCT((Tableau2[Chrono]&gt;=(C158-$S$7))*(Tableau2[Chrono]&lt;=(C158+$S$7))*(Tableau2[PP]))/SUMPRODUCT(--(Tableau2[Chrono]&gt;=(C158-$S$7))*(Tableau2[Chrono]&lt;=(C158+$S$7))))*((SUMPRODUCT((Tableau2[Chrono]&gt;=(C158-$S$7))*(Tableau2[Chrono]&lt;=(C158+$S$7))*(Tableau2[Chrono]))/SUMPRODUCT(--(Tableau2[Chrono]&gt;=(C158-$S$7))*(Tableau2[Chrono]&lt;=(C158+$S$7))))/C158)</f>
        <v>346.52808210530264</v>
      </c>
      <c r="I158" s="4" t="s">
        <v>25</v>
      </c>
      <c r="J158" s="4">
        <v>1970</v>
      </c>
      <c r="K158" s="4" t="s">
        <v>13</v>
      </c>
      <c r="L158" s="4" t="s">
        <v>535</v>
      </c>
      <c r="M158" s="4">
        <v>4</v>
      </c>
      <c r="N158" s="5" t="s">
        <v>58</v>
      </c>
      <c r="O158" s="4" t="s">
        <v>162</v>
      </c>
      <c r="P158" t="s">
        <v>550</v>
      </c>
    </row>
    <row r="159" spans="1:16" x14ac:dyDescent="0.3">
      <c r="A159" s="11">
        <f t="shared" si="8"/>
        <v>158</v>
      </c>
      <c r="B159" t="s">
        <v>145</v>
      </c>
      <c r="C159" s="3">
        <v>1.3158564814814812E-3</v>
      </c>
      <c r="D159" s="3">
        <f t="shared" si="6"/>
        <v>2.7158564814814775E-4</v>
      </c>
      <c r="E159" s="3">
        <f t="shared" si="7"/>
        <v>3.831018518518246E-6</v>
      </c>
      <c r="F159" s="4">
        <v>330</v>
      </c>
      <c r="G159" s="36">
        <f>Tableau2[[#This Row],[PP ajustés]]-Tableau2[[#This Row],[PP]]</f>
        <v>11.318208881067562</v>
      </c>
      <c r="H159" s="18">
        <f>(SUMPRODUCT((Tableau2[Chrono]&gt;=(C159-$S$7))*(Tableau2[Chrono]&lt;=(C159+$S$7))*(Tableau2[PP]))/SUMPRODUCT(--(Tableau2[Chrono]&gt;=(C159-$S$7))*(Tableau2[Chrono]&lt;=(C159+$S$7))))*((SUMPRODUCT((Tableau2[Chrono]&gt;=(C159-$S$7))*(Tableau2[Chrono]&lt;=(C159+$S$7))*(Tableau2[Chrono]))/SUMPRODUCT(--(Tableau2[Chrono]&gt;=(C159-$S$7))*(Tableau2[Chrono]&lt;=(C159+$S$7))))/C159)</f>
        <v>344.63959750197915</v>
      </c>
      <c r="I159" s="4" t="s">
        <v>22</v>
      </c>
      <c r="J159" s="4">
        <v>2000</v>
      </c>
      <c r="K159" s="4" t="s">
        <v>18</v>
      </c>
      <c r="L159" s="4" t="s">
        <v>119</v>
      </c>
      <c r="M159" s="4">
        <v>5</v>
      </c>
      <c r="N159" s="5" t="s">
        <v>133</v>
      </c>
      <c r="O159" s="4" t="s">
        <v>162</v>
      </c>
      <c r="P159" t="s">
        <v>398</v>
      </c>
    </row>
    <row r="160" spans="1:16" x14ac:dyDescent="0.3">
      <c r="A160" s="11">
        <f t="shared" si="8"/>
        <v>159</v>
      </c>
      <c r="B160" t="s">
        <v>146</v>
      </c>
      <c r="C160" s="3">
        <v>1.3223958333333334E-3</v>
      </c>
      <c r="D160" s="3">
        <f t="shared" si="6"/>
        <v>2.7812499999999994E-4</v>
      </c>
      <c r="E160" s="3">
        <f t="shared" si="7"/>
        <v>6.5393518518521918E-6</v>
      </c>
      <c r="F160" s="4">
        <v>338</v>
      </c>
      <c r="G160" s="36">
        <f>Tableau2[[#This Row],[PP ajustés]]-Tableau2[[#This Row],[PP]]</f>
        <v>9.7108413715448023</v>
      </c>
      <c r="H160" s="18">
        <f>(SUMPRODUCT((Tableau2[Chrono]&gt;=(C160-$S$7))*(Tableau2[Chrono]&lt;=(C160+$S$7))*(Tableau2[PP]))/SUMPRODUCT(--(Tableau2[Chrono]&gt;=(C160-$S$7))*(Tableau2[Chrono]&lt;=(C160+$S$7))))*((SUMPRODUCT((Tableau2[Chrono]&gt;=(C160-$S$7))*(Tableau2[Chrono]&lt;=(C160+$S$7))*(Tableau2[Chrono]))/SUMPRODUCT(--(Tableau2[Chrono]&gt;=(C160-$S$7))*(Tableau2[Chrono]&lt;=(C160+$S$7))))/C160)</f>
        <v>344.92916338453455</v>
      </c>
      <c r="I160" s="4" t="s">
        <v>32</v>
      </c>
      <c r="J160" s="4">
        <v>1966</v>
      </c>
      <c r="K160" s="4" t="s">
        <v>13</v>
      </c>
      <c r="L160" s="4" t="s">
        <v>19</v>
      </c>
      <c r="M160" s="4">
        <v>5</v>
      </c>
      <c r="N160" s="5" t="s">
        <v>38</v>
      </c>
      <c r="O160" s="4" t="s">
        <v>166</v>
      </c>
      <c r="P160" t="s">
        <v>399</v>
      </c>
    </row>
    <row r="161" spans="1:16" x14ac:dyDescent="0.3">
      <c r="A161" s="11">
        <f t="shared" si="8"/>
        <v>160</v>
      </c>
      <c r="B161" t="s">
        <v>147</v>
      </c>
      <c r="C161" s="3">
        <v>1.3267476851851851E-3</v>
      </c>
      <c r="D161" s="3">
        <f t="shared" si="6"/>
        <v>2.8247685185185168E-4</v>
      </c>
      <c r="E161" s="3">
        <f t="shared" si="7"/>
        <v>4.3518518518517388E-6</v>
      </c>
      <c r="F161" s="4">
        <v>331</v>
      </c>
      <c r="G161" s="36">
        <f>Tableau2[[#This Row],[PP ajustés]]-Tableau2[[#This Row],[PP]]</f>
        <v>-37.471917894697356</v>
      </c>
      <c r="H161" s="18">
        <f>(SUMPRODUCT((Tableau2[Chrono]&gt;=(C161-$S$7))*(Tableau2[Chrono]&lt;=(C161+$S$7))*(Tableau2[PP]))/SUMPRODUCT(--(Tableau2[Chrono]&gt;=(C161-$S$7))*(Tableau2[Chrono]&lt;=(C161+$S$7))))*((SUMPRODUCT((Tableau2[Chrono]&gt;=(C161-$S$7))*(Tableau2[Chrono]&lt;=(C161+$S$7))*(Tableau2[Chrono]))/SUMPRODUCT(--(Tableau2[Chrono]&gt;=(C161-$S$7))*(Tableau2[Chrono]&lt;=(C161+$S$7))))/C161)</f>
        <v>331.72471669967109</v>
      </c>
      <c r="I161" s="4" t="s">
        <v>22</v>
      </c>
      <c r="J161" s="4">
        <v>2002</v>
      </c>
      <c r="K161" s="4" t="s">
        <v>18</v>
      </c>
      <c r="L161" s="4" t="s">
        <v>105</v>
      </c>
      <c r="M161" s="4">
        <v>5</v>
      </c>
      <c r="N161" s="5" t="s">
        <v>133</v>
      </c>
      <c r="O161" s="4" t="s">
        <v>174</v>
      </c>
      <c r="P161" t="s">
        <v>400</v>
      </c>
    </row>
    <row r="162" spans="1:16" x14ac:dyDescent="0.3">
      <c r="A162" s="11">
        <f t="shared" si="8"/>
        <v>161</v>
      </c>
      <c r="B162" s="29" t="s">
        <v>554</v>
      </c>
      <c r="C162" s="31">
        <v>1.3496296296296297E-3</v>
      </c>
      <c r="D162" s="3">
        <f t="shared" si="6"/>
        <v>3.0535879629629619E-4</v>
      </c>
      <c r="E162" s="3">
        <f t="shared" si="7"/>
        <v>2.2881944444444512E-5</v>
      </c>
      <c r="F162" s="4">
        <v>319</v>
      </c>
      <c r="G162" s="33">
        <f>Tableau2[[#This Row],[PP ajustés]]-Tableau2[[#This Row],[PP]]</f>
        <v>14.639597501979154</v>
      </c>
      <c r="H162" s="18">
        <f>(SUMPRODUCT((Tableau2[Chrono]&gt;=(C162-$S$7))*(Tableau2[Chrono]&lt;=(C162+$S$7))*(Tableau2[PP]))/SUMPRODUCT(--(Tableau2[Chrono]&gt;=(C162-$S$7))*(Tableau2[Chrono]&lt;=(C162+$S$7))))*((SUMPRODUCT((Tableau2[Chrono]&gt;=(C162-$S$7))*(Tableau2[Chrono]&lt;=(C162+$S$7))*(Tableau2[Chrono]))/SUMPRODUCT(--(Tableau2[Chrono]&gt;=(C162-$S$7))*(Tableau2[Chrono]&lt;=(C162+$S$7))))/C162)</f>
        <v>326.58989091657514</v>
      </c>
      <c r="I162" s="4" t="s">
        <v>25</v>
      </c>
      <c r="J162" s="4">
        <v>1974</v>
      </c>
      <c r="K162" s="4" t="s">
        <v>13</v>
      </c>
      <c r="L162" s="4" t="s">
        <v>19</v>
      </c>
      <c r="M162" s="4">
        <v>4</v>
      </c>
      <c r="N162" s="5" t="s">
        <v>133</v>
      </c>
      <c r="O162" s="4" t="s">
        <v>162</v>
      </c>
      <c r="P162" t="s">
        <v>569</v>
      </c>
    </row>
    <row r="163" spans="1:16" x14ac:dyDescent="0.3">
      <c r="A163" s="11">
        <f t="shared" si="8"/>
        <v>162</v>
      </c>
      <c r="B163" s="29" t="s">
        <v>502</v>
      </c>
      <c r="C163" s="31">
        <v>1.3545138888888888E-3</v>
      </c>
      <c r="D163" s="3">
        <f t="shared" si="6"/>
        <v>3.1024305555555536E-4</v>
      </c>
      <c r="E163" s="3">
        <f t="shared" si="7"/>
        <v>4.8842592592591647E-6</v>
      </c>
      <c r="F163" s="4">
        <v>333</v>
      </c>
      <c r="G163" s="33">
        <f>Tableau2[[#This Row],[PP ajustés]]-Tableau2[[#This Row],[PP]]</f>
        <v>6.9291633845345473</v>
      </c>
      <c r="H163" s="18">
        <f>(SUMPRODUCT((Tableau2[Chrono]&gt;=(C163-$S$7))*(Tableau2[Chrono]&lt;=(C163+$S$7))*(Tableau2[PP]))/SUMPRODUCT(--(Tableau2[Chrono]&gt;=(C163-$S$7))*(Tableau2[Chrono]&lt;=(C163+$S$7))))*((SUMPRODUCT((Tableau2[Chrono]&gt;=(C163-$S$7))*(Tableau2[Chrono]&lt;=(C163+$S$7))*(Tableau2[Chrono]))/SUMPRODUCT(--(Tableau2[Chrono]&gt;=(C163-$S$7))*(Tableau2[Chrono]&lt;=(C163+$S$7))))/C163)</f>
        <v>325.41223617875761</v>
      </c>
      <c r="I163" s="4" t="s">
        <v>32</v>
      </c>
      <c r="J163" s="4">
        <v>1979</v>
      </c>
      <c r="K163" s="4" t="s">
        <v>13</v>
      </c>
      <c r="L163" s="4" t="s">
        <v>105</v>
      </c>
      <c r="M163" s="4">
        <v>5</v>
      </c>
      <c r="N163" s="5" t="s">
        <v>133</v>
      </c>
      <c r="O163" s="4" t="s">
        <v>162</v>
      </c>
      <c r="P163" t="s">
        <v>516</v>
      </c>
    </row>
    <row r="164" spans="1:16" x14ac:dyDescent="0.3">
      <c r="A164" s="11">
        <f t="shared" si="8"/>
        <v>163</v>
      </c>
      <c r="B164" t="s">
        <v>148</v>
      </c>
      <c r="C164" s="3">
        <v>1.4459027777777777E-3</v>
      </c>
      <c r="D164" s="3">
        <f t="shared" si="6"/>
        <v>4.0163194444444426E-4</v>
      </c>
      <c r="E164" s="3">
        <f t="shared" si="7"/>
        <v>9.13888888888889E-5</v>
      </c>
      <c r="F164" s="4">
        <v>314</v>
      </c>
      <c r="G164" s="36">
        <f>Tableau2[[#This Row],[PP ajustés]]-Tableau2[[#This Row],[PP]]</f>
        <v>0.72471669967109165</v>
      </c>
      <c r="H164" s="18">
        <f>(SUMPRODUCT((Tableau2[Chrono]&gt;=(C164-$S$7))*(Tableau2[Chrono]&lt;=(C164+$S$7))*(Tableau2[PP]))/SUMPRODUCT(--(Tableau2[Chrono]&gt;=(C164-$S$7))*(Tableau2[Chrono]&lt;=(C164+$S$7))))*((SUMPRODUCT((Tableau2[Chrono]&gt;=(C164-$S$7))*(Tableau2[Chrono]&lt;=(C164+$S$7))*(Tableau2[Chrono]))/SUMPRODUCT(--(Tableau2[Chrono]&gt;=(C164-$S$7))*(Tableau2[Chrono]&lt;=(C164+$S$7))))/C164)</f>
        <v>314</v>
      </c>
      <c r="I164" s="4" t="s">
        <v>114</v>
      </c>
      <c r="J164" s="4">
        <v>1988</v>
      </c>
      <c r="K164" s="4" t="s">
        <v>13</v>
      </c>
      <c r="L164" s="4" t="s">
        <v>73</v>
      </c>
      <c r="M164" s="4">
        <v>5</v>
      </c>
      <c r="N164" s="5" t="s">
        <v>58</v>
      </c>
      <c r="O164" s="4" t="s">
        <v>174</v>
      </c>
      <c r="P164" t="s">
        <v>401</v>
      </c>
    </row>
    <row r="165" spans="1:16" x14ac:dyDescent="0.3">
      <c r="A165" s="11">
        <f t="shared" si="8"/>
        <v>164</v>
      </c>
      <c r="B165" t="s">
        <v>149</v>
      </c>
      <c r="C165" s="3">
        <v>1.4737384259259261E-3</v>
      </c>
      <c r="D165" s="3">
        <f t="shared" si="6"/>
        <v>4.2946759259259262E-4</v>
      </c>
      <c r="E165" s="3">
        <f t="shared" si="7"/>
        <v>2.7835648148148359E-5</v>
      </c>
      <c r="F165" s="4">
        <v>262</v>
      </c>
      <c r="G165" s="36">
        <f>Tableau2[[#This Row],[PP ajustés]]-Tableau2[[#This Row],[PP]]</f>
        <v>7.5898909165751434</v>
      </c>
      <c r="H165" s="18">
        <f>(SUMPRODUCT((Tableau2[Chrono]&gt;=(C165-$S$7))*(Tableau2[Chrono]&lt;=(C165+$S$7))*(Tableau2[PP]))/SUMPRODUCT(--(Tableau2[Chrono]&gt;=(C165-$S$7))*(Tableau2[Chrono]&lt;=(C165+$S$7))))*((SUMPRODUCT((Tableau2[Chrono]&gt;=(C165-$S$7))*(Tableau2[Chrono]&lt;=(C165+$S$7))*(Tableau2[Chrono]))/SUMPRODUCT(--(Tableau2[Chrono]&gt;=(C165-$S$7))*(Tableau2[Chrono]&lt;=(C165+$S$7))))/C165)</f>
        <v>262</v>
      </c>
      <c r="I165" s="4" t="s">
        <v>22</v>
      </c>
      <c r="J165" s="4">
        <v>1968</v>
      </c>
      <c r="K165" s="4" t="s">
        <v>13</v>
      </c>
      <c r="L165" s="4" t="s">
        <v>67</v>
      </c>
      <c r="M165" s="4">
        <v>4</v>
      </c>
      <c r="N165" s="5" t="s">
        <v>133</v>
      </c>
      <c r="O165" s="4" t="s">
        <v>166</v>
      </c>
      <c r="P165" t="s">
        <v>402</v>
      </c>
    </row>
    <row r="166" spans="1:16" x14ac:dyDescent="0.3">
      <c r="A166" s="11">
        <f t="shared" si="8"/>
        <v>165</v>
      </c>
      <c r="B166" t="s">
        <v>150</v>
      </c>
      <c r="C166" s="3">
        <v>1.6096527777777776E-3</v>
      </c>
      <c r="D166" s="3">
        <f t="shared" si="6"/>
        <v>5.6538194444444409E-4</v>
      </c>
      <c r="E166" s="3">
        <f t="shared" si="7"/>
        <v>1.3591435185185147E-4</v>
      </c>
      <c r="F166" s="4">
        <v>248</v>
      </c>
      <c r="G166" s="36">
        <f>Tableau2[[#This Row],[PP ajustés]]-Tableau2[[#This Row],[PP]]</f>
        <v>-7.5877638212423903</v>
      </c>
      <c r="H166" s="18">
        <f>(SUMPRODUCT((Tableau2[Chrono]&gt;=(C166-$S$7))*(Tableau2[Chrono]&lt;=(C166+$S$7))*(Tableau2[PP]))/SUMPRODUCT(--(Tableau2[Chrono]&gt;=(C166-$S$7))*(Tableau2[Chrono]&lt;=(C166+$S$7))))*((SUMPRODUCT((Tableau2[Chrono]&gt;=(C166-$S$7))*(Tableau2[Chrono]&lt;=(C166+$S$7))*(Tableau2[Chrono]))/SUMPRODUCT(--(Tableau2[Chrono]&gt;=(C166-$S$7))*(Tableau2[Chrono]&lt;=(C166+$S$7))))/C166)</f>
        <v>248</v>
      </c>
      <c r="I166" s="4" t="s">
        <v>22</v>
      </c>
      <c r="J166" s="4">
        <v>1966</v>
      </c>
      <c r="K166" s="4" t="s">
        <v>13</v>
      </c>
      <c r="L166" s="4" t="s">
        <v>119</v>
      </c>
      <c r="M166" s="4">
        <v>4</v>
      </c>
      <c r="N166" s="5" t="s">
        <v>151</v>
      </c>
      <c r="O166" s="4" t="s">
        <v>271</v>
      </c>
      <c r="P166" t="s">
        <v>403</v>
      </c>
    </row>
    <row r="167" spans="1:16" x14ac:dyDescent="0.3">
      <c r="A167" s="11">
        <f t="shared" si="8"/>
        <v>166</v>
      </c>
      <c r="B167" t="s">
        <v>152</v>
      </c>
      <c r="C167" s="3">
        <v>1.6861805555555556E-3</v>
      </c>
      <c r="D167" s="3">
        <f t="shared" si="6"/>
        <v>6.419097222222221E-4</v>
      </c>
      <c r="E167" s="3">
        <f t="shared" si="7"/>
        <v>7.6527777777778009E-5</v>
      </c>
      <c r="F167" s="4">
        <v>226</v>
      </c>
      <c r="G167" s="36">
        <f>Tableau2[[#This Row],[PP ajustés]]-Tableau2[[#This Row],[PP]]</f>
        <v>0</v>
      </c>
      <c r="H167" s="18">
        <f>(SUMPRODUCT((Tableau2[Chrono]&gt;=(C167-$S$7))*(Tableau2[Chrono]&lt;=(C167+$S$7))*(Tableau2[PP]))/SUMPRODUCT(--(Tableau2[Chrono]&gt;=(C167-$S$7))*(Tableau2[Chrono]&lt;=(C167+$S$7))))*((SUMPRODUCT((Tableau2[Chrono]&gt;=(C167-$S$7))*(Tableau2[Chrono]&lt;=(C167+$S$7))*(Tableau2[Chrono]))/SUMPRODUCT(--(Tableau2[Chrono]&gt;=(C167-$S$7))*(Tableau2[Chrono]&lt;=(C167+$S$7))))/C167)</f>
        <v>226</v>
      </c>
      <c r="I167" s="4" t="s">
        <v>22</v>
      </c>
      <c r="J167" s="4">
        <v>1949</v>
      </c>
      <c r="K167" s="4" t="s">
        <v>13</v>
      </c>
      <c r="L167" s="4" t="s">
        <v>119</v>
      </c>
      <c r="M167" s="4">
        <v>4</v>
      </c>
      <c r="N167" s="5" t="s">
        <v>133</v>
      </c>
      <c r="O167" s="4" t="s">
        <v>271</v>
      </c>
      <c r="P167" t="s">
        <v>404</v>
      </c>
    </row>
    <row r="168" spans="1:16" x14ac:dyDescent="0.3">
      <c r="A168" s="11">
        <f t="shared" si="8"/>
        <v>167</v>
      </c>
      <c r="B168" t="s">
        <v>153</v>
      </c>
      <c r="C168" s="3">
        <v>1.7829513888888888E-3</v>
      </c>
      <c r="D168" s="3">
        <f t="shared" si="6"/>
        <v>7.3868055555555536E-4</v>
      </c>
      <c r="E168" s="3">
        <f t="shared" si="7"/>
        <v>9.6770833333333257E-5</v>
      </c>
      <c r="F168" s="4">
        <v>209</v>
      </c>
      <c r="G168" s="36">
        <f>Tableau2[[#This Row],[PP ajustés]]-Tableau2[[#This Row],[PP]]</f>
        <v>0</v>
      </c>
      <c r="H168" s="18">
        <f>(SUMPRODUCT((Tableau2[Chrono]&gt;=(C168-$S$7))*(Tableau2[Chrono]&lt;=(C168+$S$7))*(Tableau2[PP]))/SUMPRODUCT(--(Tableau2[Chrono]&gt;=(C168-$S$7))*(Tableau2[Chrono]&lt;=(C168+$S$7))))*((SUMPRODUCT((Tableau2[Chrono]&gt;=(C168-$S$7))*(Tableau2[Chrono]&lt;=(C168+$S$7))*(Tableau2[Chrono]))/SUMPRODUCT(--(Tableau2[Chrono]&gt;=(C168-$S$7))*(Tableau2[Chrono]&lt;=(C168+$S$7))))/C168)</f>
        <v>209</v>
      </c>
      <c r="I168" s="4" t="s">
        <v>22</v>
      </c>
      <c r="J168" s="4">
        <v>1962</v>
      </c>
      <c r="K168" s="4" t="s">
        <v>13</v>
      </c>
      <c r="L168" s="4" t="s">
        <v>154</v>
      </c>
      <c r="M168" s="4">
        <v>4</v>
      </c>
      <c r="N168" s="5" t="s">
        <v>133</v>
      </c>
      <c r="O168" s="4" t="s">
        <v>271</v>
      </c>
      <c r="P168" t="s">
        <v>405</v>
      </c>
    </row>
    <row r="169" spans="1:16" x14ac:dyDescent="0.3">
      <c r="A169" s="11">
        <f t="shared" si="8"/>
        <v>168</v>
      </c>
      <c r="B169" t="s">
        <v>155</v>
      </c>
      <c r="C169" s="3">
        <v>2.1247685185185185E-3</v>
      </c>
      <c r="D169" s="3">
        <f t="shared" si="6"/>
        <v>1.080497685185185E-3</v>
      </c>
      <c r="E169" s="3">
        <f t="shared" si="7"/>
        <v>3.4181712962962963E-4</v>
      </c>
      <c r="F169" s="4">
        <v>227</v>
      </c>
      <c r="G169" s="36">
        <f>Tableau2[[#This Row],[PP ajustés]]-Tableau2[[#This Row],[PP]]</f>
        <v>0</v>
      </c>
      <c r="H169" s="18">
        <f>(SUMPRODUCT((Tableau2[Chrono]&gt;=(C169-$S$7))*(Tableau2[Chrono]&lt;=(C169+$S$7))*(Tableau2[PP]))/SUMPRODUCT(--(Tableau2[Chrono]&gt;=(C169-$S$7))*(Tableau2[Chrono]&lt;=(C169+$S$7))))*((SUMPRODUCT((Tableau2[Chrono]&gt;=(C169-$S$7))*(Tableau2[Chrono]&lt;=(C169+$S$7))*(Tableau2[Chrono]))/SUMPRODUCT(--(Tableau2[Chrono]&gt;=(C169-$S$7))*(Tableau2[Chrono]&lt;=(C169+$S$7))))/C169)</f>
        <v>216.54363492755203</v>
      </c>
      <c r="I169" s="4" t="s">
        <v>22</v>
      </c>
      <c r="J169" s="4">
        <v>1944</v>
      </c>
      <c r="K169" s="4" t="s">
        <v>13</v>
      </c>
      <c r="L169" s="4" t="s">
        <v>156</v>
      </c>
      <c r="M169" s="4">
        <v>4</v>
      </c>
      <c r="N169" s="5" t="s">
        <v>151</v>
      </c>
      <c r="O169" s="4" t="s">
        <v>271</v>
      </c>
      <c r="P169" t="s">
        <v>406</v>
      </c>
    </row>
    <row r="170" spans="1:16" x14ac:dyDescent="0.3">
      <c r="A170" s="11">
        <f t="shared" si="8"/>
        <v>169</v>
      </c>
      <c r="B170" t="s">
        <v>157</v>
      </c>
      <c r="C170" s="3">
        <v>2.1256250000000003E-3</v>
      </c>
      <c r="D170" s="3">
        <f t="shared" si="6"/>
        <v>1.0813541666666669E-3</v>
      </c>
      <c r="E170" s="3">
        <f t="shared" si="7"/>
        <v>8.564814814818883E-7</v>
      </c>
      <c r="F170" s="4">
        <v>206</v>
      </c>
      <c r="G170" s="36">
        <f>Tableau2[[#This Row],[PP ajustés]]-Tableau2[[#This Row],[PP]]</f>
        <v>0</v>
      </c>
      <c r="H170" s="18">
        <f>(SUMPRODUCT((Tableau2[Chrono]&gt;=(C170-$S$7))*(Tableau2[Chrono]&lt;=(C170+$S$7))*(Tableau2[PP]))/SUMPRODUCT(--(Tableau2[Chrono]&gt;=(C170-$S$7))*(Tableau2[Chrono]&lt;=(C170+$S$7))))*((SUMPRODUCT((Tableau2[Chrono]&gt;=(C170-$S$7))*(Tableau2[Chrono]&lt;=(C170+$S$7))*(Tableau2[Chrono]))/SUMPRODUCT(--(Tableau2[Chrono]&gt;=(C170-$S$7))*(Tableau2[Chrono]&lt;=(C170+$S$7))))/C170)</f>
        <v>216.45638265433914</v>
      </c>
      <c r="I170" s="4" t="s">
        <v>22</v>
      </c>
      <c r="J170" s="4">
        <v>1942</v>
      </c>
      <c r="K170" s="4" t="s">
        <v>13</v>
      </c>
      <c r="L170" s="4" t="s">
        <v>158</v>
      </c>
      <c r="M170" s="4">
        <v>4</v>
      </c>
      <c r="N170" s="5" t="s">
        <v>151</v>
      </c>
      <c r="O170" s="4" t="s">
        <v>271</v>
      </c>
      <c r="P170" t="s">
        <v>407</v>
      </c>
    </row>
    <row r="171" spans="1:16" x14ac:dyDescent="0.3">
      <c r="A171" s="13">
        <f t="shared" si="8"/>
        <v>170</v>
      </c>
      <c r="B171" s="29" t="s">
        <v>609</v>
      </c>
      <c r="C171" s="31">
        <v>1.1782291666666666E-3</v>
      </c>
      <c r="D171" s="3">
        <f t="shared" si="6"/>
        <v>1.3395833333333315E-4</v>
      </c>
      <c r="E171" s="3">
        <f t="shared" si="7"/>
        <v>-9.4739583333333373E-4</v>
      </c>
      <c r="F171" s="4">
        <v>413</v>
      </c>
      <c r="G171" s="33">
        <f>Tableau2[[#This Row],[PP ajustés]]-Tableau2[[#This Row],[PP]]</f>
        <v>0</v>
      </c>
      <c r="H171" s="18">
        <f>(SUMPRODUCT((Tableau2[Chrono]&gt;=(C171-$S$7))*(Tableau2[Chrono]&lt;=(C171+$S$7))*(Tableau2[PP]))/SUMPRODUCT(--(Tableau2[Chrono]&gt;=(C171-$S$7))*(Tableau2[Chrono]&lt;=(C171+$S$7))))*((SUMPRODUCT((Tableau2[Chrono]&gt;=(C171-$S$7))*(Tableau2[Chrono]&lt;=(C171+$S$7))*(Tableau2[Chrono]))/SUMPRODUCT(--(Tableau2[Chrono]&gt;=(C171-$S$7))*(Tableau2[Chrono]&lt;=(C171+$S$7))))/C171)</f>
        <v>451.14719324354866</v>
      </c>
      <c r="I171" s="4" t="s">
        <v>32</v>
      </c>
      <c r="J171" s="4">
        <v>1971</v>
      </c>
      <c r="K171" s="4" t="s">
        <v>13</v>
      </c>
      <c r="L171" s="4" t="s">
        <v>67</v>
      </c>
      <c r="M171" s="4">
        <v>5</v>
      </c>
      <c r="N171" s="5" t="s">
        <v>58</v>
      </c>
      <c r="O171" s="4" t="s">
        <v>162</v>
      </c>
      <c r="P171" t="s">
        <v>610</v>
      </c>
    </row>
    <row r="172" spans="1:16" x14ac:dyDescent="0.3">
      <c r="A172" s="13">
        <f t="shared" si="8"/>
        <v>171</v>
      </c>
      <c r="B172" s="29" t="s">
        <v>611</v>
      </c>
      <c r="C172" s="31">
        <v>1.1996412037037036E-3</v>
      </c>
      <c r="D172" s="3">
        <f t="shared" si="6"/>
        <v>1.5537037037037017E-4</v>
      </c>
      <c r="E172" s="3">
        <f t="shared" si="7"/>
        <v>2.1412037037037016E-5</v>
      </c>
      <c r="F172" s="4">
        <v>454</v>
      </c>
      <c r="G172" s="33">
        <f>Tableau2[[#This Row],[PP ajustés]]-Tableau2[[#This Row],[PP]]</f>
        <v>-10.456365072447966</v>
      </c>
      <c r="H172" s="18">
        <f>(SUMPRODUCT((Tableau2[Chrono]&gt;=(C172-$S$7))*(Tableau2[Chrono]&lt;=(C172+$S$7))*(Tableau2[PP]))/SUMPRODUCT(--(Tableau2[Chrono]&gt;=(C172-$S$7))*(Tableau2[Chrono]&lt;=(C172+$S$7))))*((SUMPRODUCT((Tableau2[Chrono]&gt;=(C172-$S$7))*(Tableau2[Chrono]&lt;=(C172+$S$7))*(Tableau2[Chrono]))/SUMPRODUCT(--(Tableau2[Chrono]&gt;=(C172-$S$7))*(Tableau2[Chrono]&lt;=(C172+$S$7))))/C172)</f>
        <v>428.78539724347445</v>
      </c>
      <c r="I172" s="4" t="s">
        <v>32</v>
      </c>
      <c r="J172" s="4">
        <v>1961</v>
      </c>
      <c r="K172" s="4" t="s">
        <v>13</v>
      </c>
      <c r="L172" s="4" t="s">
        <v>67</v>
      </c>
      <c r="M172" s="4">
        <v>4</v>
      </c>
      <c r="N172" s="5" t="s">
        <v>612</v>
      </c>
      <c r="O172" s="4" t="s">
        <v>184</v>
      </c>
      <c r="P172" t="s">
        <v>615</v>
      </c>
    </row>
    <row r="173" spans="1:16" x14ac:dyDescent="0.3">
      <c r="A173" s="13">
        <f t="shared" si="8"/>
        <v>172</v>
      </c>
      <c r="B173" s="29" t="s">
        <v>613</v>
      </c>
      <c r="C173" s="31">
        <v>1.1791203703703703E-3</v>
      </c>
      <c r="D173" s="3">
        <f t="shared" si="6"/>
        <v>1.3484953703703684E-4</v>
      </c>
      <c r="E173" s="3">
        <f t="shared" si="7"/>
        <v>-2.0520833333333328E-5</v>
      </c>
      <c r="F173" s="4">
        <v>474</v>
      </c>
      <c r="G173" s="33">
        <f>Tableau2[[#This Row],[PP ajustés]]-Tableau2[[#This Row],[PP]]</f>
        <v>10.456382654339137</v>
      </c>
      <c r="H173" s="18">
        <f>(SUMPRODUCT((Tableau2[Chrono]&gt;=(C173-$S$7))*(Tableau2[Chrono]&lt;=(C173+$S$7))*(Tableau2[PP]))/SUMPRODUCT(--(Tableau2[Chrono]&gt;=(C173-$S$7))*(Tableau2[Chrono]&lt;=(C173+$S$7))))*((SUMPRODUCT((Tableau2[Chrono]&gt;=(C173-$S$7))*(Tableau2[Chrono]&lt;=(C173+$S$7))*(Tableau2[Chrono]))/SUMPRODUCT(--(Tableau2[Chrono]&gt;=(C173-$S$7))*(Tableau2[Chrono]&lt;=(C173+$S$7))))/C173)</f>
        <v>450.66724089415902</v>
      </c>
      <c r="I173" s="4" t="s">
        <v>32</v>
      </c>
      <c r="J173" s="4">
        <v>1962</v>
      </c>
      <c r="K173" s="4" t="s">
        <v>13</v>
      </c>
      <c r="L173" s="4" t="s">
        <v>67</v>
      </c>
      <c r="M173" s="4">
        <v>5</v>
      </c>
      <c r="N173" s="5" t="s">
        <v>23</v>
      </c>
      <c r="O173" s="4" t="s">
        <v>174</v>
      </c>
      <c r="P173" t="s">
        <v>614</v>
      </c>
    </row>
    <row r="174" spans="1:16" x14ac:dyDescent="0.3">
      <c r="A174" s="13">
        <f t="shared" si="8"/>
        <v>173</v>
      </c>
      <c r="C174" s="3"/>
      <c r="D174" s="3">
        <f t="shared" si="6"/>
        <v>-1.0442708333333335E-3</v>
      </c>
      <c r="E174" s="3">
        <f t="shared" si="7"/>
        <v>-1.1791203703703703E-3</v>
      </c>
      <c r="F174" s="4"/>
      <c r="G174" s="36"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6" x14ac:dyDescent="0.3">
      <c r="A175" s="13">
        <f t="shared" si="8"/>
        <v>174</v>
      </c>
      <c r="C175" s="3"/>
      <c r="D175" s="3">
        <f t="shared" si="6"/>
        <v>-1.0442708333333335E-3</v>
      </c>
      <c r="E175" s="3">
        <f t="shared" si="7"/>
        <v>0</v>
      </c>
      <c r="F175" s="4"/>
      <c r="G175" s="36"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6" x14ac:dyDescent="0.3">
      <c r="A176" s="13">
        <f t="shared" si="8"/>
        <v>175</v>
      </c>
      <c r="C176" s="3"/>
      <c r="D176" s="3">
        <f t="shared" si="6"/>
        <v>-1.0442708333333335E-3</v>
      </c>
      <c r="E176" s="3">
        <f t="shared" si="7"/>
        <v>0</v>
      </c>
      <c r="F176" s="4"/>
      <c r="G176" s="36"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8"/>
        <v>176</v>
      </c>
      <c r="C177" s="3"/>
      <c r="D177" s="3">
        <f t="shared" si="6"/>
        <v>-1.0442708333333335E-3</v>
      </c>
      <c r="E177" s="3">
        <f t="shared" si="7"/>
        <v>0</v>
      </c>
      <c r="F177" s="4"/>
      <c r="G177" s="36"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8"/>
        <v>177</v>
      </c>
      <c r="C178" s="3"/>
      <c r="D178" s="3">
        <f t="shared" si="6"/>
        <v>-1.0442708333333335E-3</v>
      </c>
      <c r="E178" s="3">
        <f t="shared" si="7"/>
        <v>0</v>
      </c>
      <c r="F178" s="4"/>
      <c r="G178" s="36"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8"/>
        <v>178</v>
      </c>
      <c r="C179" s="3"/>
      <c r="D179" s="3">
        <f t="shared" si="6"/>
        <v>-1.0442708333333335E-3</v>
      </c>
      <c r="E179" s="3">
        <f t="shared" si="7"/>
        <v>0</v>
      </c>
      <c r="F179" s="4"/>
      <c r="G179" s="36"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8"/>
        <v>179</v>
      </c>
      <c r="C180" s="3"/>
      <c r="D180" s="3">
        <f t="shared" si="6"/>
        <v>-1.0442708333333335E-3</v>
      </c>
      <c r="E180" s="3">
        <f t="shared" si="7"/>
        <v>0</v>
      </c>
      <c r="F180" s="4"/>
      <c r="G180" s="36"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8"/>
        <v>180</v>
      </c>
      <c r="C181" s="3"/>
      <c r="D181" s="3">
        <f t="shared" si="6"/>
        <v>-1.0442708333333335E-3</v>
      </c>
      <c r="E181" s="3">
        <f t="shared" si="7"/>
        <v>0</v>
      </c>
      <c r="F181" s="4"/>
      <c r="G181" s="36"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8"/>
        <v>181</v>
      </c>
      <c r="C182" s="3"/>
      <c r="D182" s="3">
        <f t="shared" si="6"/>
        <v>-1.0442708333333335E-3</v>
      </c>
      <c r="E182" s="3">
        <f t="shared" si="7"/>
        <v>0</v>
      </c>
      <c r="F182" s="4"/>
      <c r="G182" s="36"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8"/>
        <v>182</v>
      </c>
      <c r="C183" s="3"/>
      <c r="D183" s="3">
        <f t="shared" si="6"/>
        <v>-1.0442708333333335E-3</v>
      </c>
      <c r="E183" s="3">
        <f t="shared" si="7"/>
        <v>0</v>
      </c>
      <c r="F183" s="4"/>
      <c r="G183" s="36"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8"/>
        <v>183</v>
      </c>
      <c r="C184" s="3"/>
      <c r="D184" s="3">
        <f t="shared" si="6"/>
        <v>-1.0442708333333335E-3</v>
      </c>
      <c r="E184" s="3">
        <f t="shared" si="7"/>
        <v>0</v>
      </c>
      <c r="F184" s="4"/>
      <c r="G184" s="36"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8"/>
        <v>184</v>
      </c>
      <c r="C185" s="3"/>
      <c r="D185" s="3">
        <f t="shared" si="6"/>
        <v>-1.0442708333333335E-3</v>
      </c>
      <c r="E185" s="3">
        <f t="shared" si="7"/>
        <v>0</v>
      </c>
      <c r="F185" s="4"/>
      <c r="G185" s="36"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8"/>
        <v>185</v>
      </c>
      <c r="C186" s="3"/>
      <c r="D186" s="3">
        <f t="shared" si="6"/>
        <v>-1.0442708333333335E-3</v>
      </c>
      <c r="E186" s="3">
        <f t="shared" si="7"/>
        <v>0</v>
      </c>
      <c r="F186" s="4"/>
      <c r="G186" s="36"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8"/>
        <v>186</v>
      </c>
      <c r="C187" s="3"/>
      <c r="D187" s="3">
        <f t="shared" si="6"/>
        <v>-1.0442708333333335E-3</v>
      </c>
      <c r="E187" s="3">
        <f t="shared" si="7"/>
        <v>0</v>
      </c>
      <c r="F187" s="4"/>
      <c r="G187" s="36"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8"/>
        <v>187</v>
      </c>
      <c r="C188" s="3"/>
      <c r="D188" s="3">
        <f t="shared" si="6"/>
        <v>-1.0442708333333335E-3</v>
      </c>
      <c r="E188" s="3">
        <f t="shared" si="7"/>
        <v>0</v>
      </c>
      <c r="F188" s="4"/>
      <c r="G188" s="36"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8"/>
        <v>188</v>
      </c>
      <c r="C189" s="3"/>
      <c r="D189" s="3">
        <f t="shared" si="6"/>
        <v>-1.0442708333333335E-3</v>
      </c>
      <c r="E189" s="3">
        <f t="shared" si="7"/>
        <v>0</v>
      </c>
      <c r="F189" s="4"/>
      <c r="G189" s="36"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8"/>
        <v>189</v>
      </c>
      <c r="C190" s="3"/>
      <c r="D190" s="3">
        <f t="shared" si="6"/>
        <v>-1.0442708333333335E-3</v>
      </c>
      <c r="E190" s="3">
        <f t="shared" si="7"/>
        <v>0</v>
      </c>
      <c r="F190" s="4"/>
      <c r="G190" s="36"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8"/>
        <v>190</v>
      </c>
      <c r="C191" s="3"/>
      <c r="D191" s="3">
        <f t="shared" si="6"/>
        <v>-1.0442708333333335E-3</v>
      </c>
      <c r="E191" s="3">
        <f t="shared" si="7"/>
        <v>0</v>
      </c>
      <c r="F191" s="4"/>
      <c r="G191" s="36"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8"/>
        <v>191</v>
      </c>
      <c r="C192" s="3"/>
      <c r="D192" s="3">
        <f t="shared" si="6"/>
        <v>-1.0442708333333335E-3</v>
      </c>
      <c r="E192" s="3">
        <f t="shared" si="7"/>
        <v>0</v>
      </c>
      <c r="F192" s="4"/>
      <c r="G192" s="36"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8"/>
        <v>192</v>
      </c>
      <c r="C193" s="3"/>
      <c r="D193" s="3">
        <f t="shared" si="6"/>
        <v>-1.0442708333333335E-3</v>
      </c>
      <c r="E193" s="3">
        <f t="shared" si="7"/>
        <v>0</v>
      </c>
      <c r="F193" s="4"/>
      <c r="G193" s="36"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8"/>
        <v>193</v>
      </c>
      <c r="C194" s="3"/>
      <c r="D194" s="3">
        <f t="shared" ref="D194:D257" si="9">C194-$C$2</f>
        <v>-1.0442708333333335E-3</v>
      </c>
      <c r="E194" s="3">
        <f t="shared" ref="E194:E257" si="10">C194-$C193</f>
        <v>0</v>
      </c>
      <c r="F194" s="4"/>
      <c r="G194" s="36"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8"/>
        <v>194</v>
      </c>
      <c r="C195" s="3"/>
      <c r="D195" s="3">
        <f t="shared" si="9"/>
        <v>-1.0442708333333335E-3</v>
      </c>
      <c r="E195" s="3">
        <f t="shared" si="10"/>
        <v>0</v>
      </c>
      <c r="F195" s="4"/>
      <c r="G195" s="36"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11">A195+1</f>
        <v>195</v>
      </c>
      <c r="C196" s="3"/>
      <c r="D196" s="3">
        <f t="shared" si="9"/>
        <v>-1.0442708333333335E-3</v>
      </c>
      <c r="E196" s="3">
        <f t="shared" si="10"/>
        <v>0</v>
      </c>
      <c r="F196" s="4"/>
      <c r="G196" s="36"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11"/>
        <v>196</v>
      </c>
      <c r="C197" s="3"/>
      <c r="D197" s="3">
        <f t="shared" si="9"/>
        <v>-1.0442708333333335E-3</v>
      </c>
      <c r="E197" s="3">
        <f t="shared" si="10"/>
        <v>0</v>
      </c>
      <c r="F197" s="4"/>
      <c r="G197" s="36"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11"/>
        <v>197</v>
      </c>
      <c r="C198" s="3"/>
      <c r="D198" s="3">
        <f t="shared" si="9"/>
        <v>-1.0442708333333335E-3</v>
      </c>
      <c r="E198" s="3">
        <f t="shared" si="10"/>
        <v>0</v>
      </c>
      <c r="F198" s="4"/>
      <c r="G198" s="36"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11"/>
        <v>198</v>
      </c>
      <c r="C199" s="3"/>
      <c r="D199" s="3">
        <f t="shared" si="9"/>
        <v>-1.0442708333333335E-3</v>
      </c>
      <c r="E199" s="3">
        <f t="shared" si="10"/>
        <v>0</v>
      </c>
      <c r="F199" s="4"/>
      <c r="G199" s="36"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11"/>
        <v>199</v>
      </c>
      <c r="C200" s="3"/>
      <c r="D200" s="3">
        <f t="shared" si="9"/>
        <v>-1.0442708333333335E-3</v>
      </c>
      <c r="E200" s="3">
        <f t="shared" si="10"/>
        <v>0</v>
      </c>
      <c r="F200" s="4"/>
      <c r="G200" s="36"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11"/>
        <v>200</v>
      </c>
      <c r="C201" s="3"/>
      <c r="D201" s="3">
        <f t="shared" si="9"/>
        <v>-1.0442708333333335E-3</v>
      </c>
      <c r="E201" s="3">
        <f t="shared" si="10"/>
        <v>0</v>
      </c>
      <c r="F201" s="4"/>
      <c r="G201" s="36"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11"/>
        <v>201</v>
      </c>
      <c r="C202" s="3"/>
      <c r="D202" s="3">
        <f t="shared" si="9"/>
        <v>-1.0442708333333335E-3</v>
      </c>
      <c r="E202" s="3">
        <f t="shared" si="10"/>
        <v>0</v>
      </c>
      <c r="F202" s="4"/>
      <c r="G202" s="36"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11"/>
        <v>202</v>
      </c>
      <c r="C203" s="3"/>
      <c r="D203" s="3">
        <f t="shared" si="9"/>
        <v>-1.0442708333333335E-3</v>
      </c>
      <c r="E203" s="3">
        <f t="shared" si="10"/>
        <v>0</v>
      </c>
      <c r="F203" s="4"/>
      <c r="G203" s="36"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11"/>
        <v>203</v>
      </c>
      <c r="C204" s="3"/>
      <c r="D204" s="3">
        <f t="shared" si="9"/>
        <v>-1.0442708333333335E-3</v>
      </c>
      <c r="E204" s="3">
        <f t="shared" si="10"/>
        <v>0</v>
      </c>
      <c r="F204" s="4"/>
      <c r="G204" s="36"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11"/>
        <v>204</v>
      </c>
      <c r="C205" s="3"/>
      <c r="D205" s="3">
        <f t="shared" si="9"/>
        <v>-1.0442708333333335E-3</v>
      </c>
      <c r="E205" s="3">
        <f t="shared" si="10"/>
        <v>0</v>
      </c>
      <c r="F205" s="4"/>
      <c r="G205" s="36"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11"/>
        <v>205</v>
      </c>
      <c r="C206" s="3"/>
      <c r="D206" s="3">
        <f t="shared" si="9"/>
        <v>-1.0442708333333335E-3</v>
      </c>
      <c r="E206" s="3">
        <f t="shared" si="10"/>
        <v>0</v>
      </c>
      <c r="F206" s="4"/>
      <c r="G206" s="36"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11"/>
        <v>206</v>
      </c>
      <c r="C207" s="3"/>
      <c r="D207" s="3">
        <f t="shared" si="9"/>
        <v>-1.0442708333333335E-3</v>
      </c>
      <c r="E207" s="3">
        <f t="shared" si="10"/>
        <v>0</v>
      </c>
      <c r="F207" s="4"/>
      <c r="G207" s="36"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11"/>
        <v>207</v>
      </c>
      <c r="C208" s="3"/>
      <c r="D208" s="3">
        <f t="shared" si="9"/>
        <v>-1.0442708333333335E-3</v>
      </c>
      <c r="E208" s="3">
        <f t="shared" si="10"/>
        <v>0</v>
      </c>
      <c r="F208" s="4"/>
      <c r="G208" s="36"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11"/>
        <v>208</v>
      </c>
      <c r="C209" s="3"/>
      <c r="D209" s="3">
        <f t="shared" si="9"/>
        <v>-1.0442708333333335E-3</v>
      </c>
      <c r="E209" s="3">
        <f t="shared" si="10"/>
        <v>0</v>
      </c>
      <c r="F209" s="4"/>
      <c r="G209" s="36"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11"/>
        <v>209</v>
      </c>
      <c r="C210" s="3"/>
      <c r="D210" s="3">
        <f t="shared" si="9"/>
        <v>-1.0442708333333335E-3</v>
      </c>
      <c r="E210" s="3">
        <f t="shared" si="10"/>
        <v>0</v>
      </c>
      <c r="F210" s="4"/>
      <c r="G210" s="36"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11"/>
        <v>210</v>
      </c>
      <c r="C211" s="3"/>
      <c r="D211" s="3">
        <f t="shared" si="9"/>
        <v>-1.0442708333333335E-3</v>
      </c>
      <c r="E211" s="3">
        <f t="shared" si="10"/>
        <v>0</v>
      </c>
      <c r="F211" s="4"/>
      <c r="G211" s="36"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11"/>
        <v>211</v>
      </c>
      <c r="C212" s="3"/>
      <c r="D212" s="3">
        <f t="shared" si="9"/>
        <v>-1.0442708333333335E-3</v>
      </c>
      <c r="E212" s="3">
        <f t="shared" si="10"/>
        <v>0</v>
      </c>
      <c r="F212" s="4"/>
      <c r="G212" s="36"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11"/>
        <v>212</v>
      </c>
      <c r="C213" s="3"/>
      <c r="D213" s="3">
        <f t="shared" si="9"/>
        <v>-1.0442708333333335E-3</v>
      </c>
      <c r="E213" s="3">
        <f t="shared" si="10"/>
        <v>0</v>
      </c>
      <c r="F213" s="4"/>
      <c r="G213" s="36"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11"/>
        <v>213</v>
      </c>
      <c r="C214" s="3"/>
      <c r="D214" s="3">
        <f t="shared" si="9"/>
        <v>-1.0442708333333335E-3</v>
      </c>
      <c r="E214" s="3">
        <f t="shared" si="10"/>
        <v>0</v>
      </c>
      <c r="F214" s="4"/>
      <c r="G214" s="36"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11"/>
        <v>214</v>
      </c>
      <c r="C215" s="3"/>
      <c r="D215" s="3">
        <f t="shared" si="9"/>
        <v>-1.0442708333333335E-3</v>
      </c>
      <c r="E215" s="3">
        <f t="shared" si="10"/>
        <v>0</v>
      </c>
      <c r="F215" s="4"/>
      <c r="G215" s="36"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11"/>
        <v>215</v>
      </c>
      <c r="C216" s="3"/>
      <c r="D216" s="3">
        <f t="shared" si="9"/>
        <v>-1.0442708333333335E-3</v>
      </c>
      <c r="E216" s="3">
        <f t="shared" si="10"/>
        <v>0</v>
      </c>
      <c r="F216" s="4"/>
      <c r="G216" s="36"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11"/>
        <v>216</v>
      </c>
      <c r="C217" s="3"/>
      <c r="D217" s="3">
        <f t="shared" si="9"/>
        <v>-1.0442708333333335E-3</v>
      </c>
      <c r="E217" s="3">
        <f t="shared" si="10"/>
        <v>0</v>
      </c>
      <c r="F217" s="4"/>
      <c r="G217" s="36"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11"/>
        <v>217</v>
      </c>
      <c r="C218" s="3"/>
      <c r="D218" s="3">
        <f t="shared" si="9"/>
        <v>-1.0442708333333335E-3</v>
      </c>
      <c r="E218" s="3">
        <f t="shared" si="10"/>
        <v>0</v>
      </c>
      <c r="F218" s="4"/>
      <c r="G218" s="36"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11"/>
        <v>218</v>
      </c>
      <c r="C219" s="3"/>
      <c r="D219" s="3">
        <f t="shared" si="9"/>
        <v>-1.0442708333333335E-3</v>
      </c>
      <c r="E219" s="3">
        <f t="shared" si="10"/>
        <v>0</v>
      </c>
      <c r="F219" s="4"/>
      <c r="G219" s="36"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11"/>
        <v>219</v>
      </c>
      <c r="C220" s="3"/>
      <c r="D220" s="3">
        <f t="shared" si="9"/>
        <v>-1.0442708333333335E-3</v>
      </c>
      <c r="E220" s="3">
        <f t="shared" si="10"/>
        <v>0</v>
      </c>
      <c r="F220" s="4"/>
      <c r="G220" s="36"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11"/>
        <v>220</v>
      </c>
      <c r="C221" s="3"/>
      <c r="D221" s="3">
        <f t="shared" si="9"/>
        <v>-1.0442708333333335E-3</v>
      </c>
      <c r="E221" s="3">
        <f t="shared" si="10"/>
        <v>0</v>
      </c>
      <c r="F221" s="4"/>
      <c r="G221" s="36"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11"/>
        <v>221</v>
      </c>
      <c r="C222" s="3"/>
      <c r="D222" s="3">
        <f t="shared" si="9"/>
        <v>-1.0442708333333335E-3</v>
      </c>
      <c r="E222" s="3">
        <f t="shared" si="10"/>
        <v>0</v>
      </c>
      <c r="F222" s="4"/>
      <c r="G222" s="36"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11"/>
        <v>222</v>
      </c>
      <c r="C223" s="3"/>
      <c r="D223" s="3">
        <f t="shared" si="9"/>
        <v>-1.0442708333333335E-3</v>
      </c>
      <c r="E223" s="3">
        <f t="shared" si="10"/>
        <v>0</v>
      </c>
      <c r="F223" s="4"/>
      <c r="G223" s="36"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11"/>
        <v>223</v>
      </c>
      <c r="C224" s="3"/>
      <c r="D224" s="3">
        <f t="shared" si="9"/>
        <v>-1.0442708333333335E-3</v>
      </c>
      <c r="E224" s="3">
        <f t="shared" si="10"/>
        <v>0</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11"/>
        <v>224</v>
      </c>
      <c r="C225" s="3"/>
      <c r="D225" s="3">
        <f t="shared" si="9"/>
        <v>-1.0442708333333335E-3</v>
      </c>
      <c r="E225" s="3">
        <f t="shared" si="10"/>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11"/>
        <v>225</v>
      </c>
      <c r="C226" s="3"/>
      <c r="D226" s="3">
        <f t="shared" si="9"/>
        <v>-1.0442708333333335E-3</v>
      </c>
      <c r="E226" s="3">
        <f t="shared" si="10"/>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11"/>
        <v>226</v>
      </c>
      <c r="C227" s="3"/>
      <c r="D227" s="3">
        <f t="shared" si="9"/>
        <v>-1.0442708333333335E-3</v>
      </c>
      <c r="E227" s="3">
        <f t="shared" si="10"/>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11"/>
        <v>227</v>
      </c>
      <c r="C228" s="3"/>
      <c r="D228" s="3">
        <f t="shared" si="9"/>
        <v>-1.0442708333333335E-3</v>
      </c>
      <c r="E228" s="3">
        <f t="shared" si="10"/>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11"/>
        <v>228</v>
      </c>
      <c r="C229" s="3"/>
      <c r="D229" s="3">
        <f t="shared" si="9"/>
        <v>-1.0442708333333335E-3</v>
      </c>
      <c r="E229" s="3">
        <f t="shared" si="10"/>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11"/>
        <v>229</v>
      </c>
      <c r="C230" s="3"/>
      <c r="D230" s="3">
        <f t="shared" si="9"/>
        <v>-1.0442708333333335E-3</v>
      </c>
      <c r="E230" s="3">
        <f t="shared" si="10"/>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11"/>
        <v>230</v>
      </c>
      <c r="C231" s="3"/>
      <c r="D231" s="3">
        <f t="shared" si="9"/>
        <v>-1.0442708333333335E-3</v>
      </c>
      <c r="E231" s="3">
        <f t="shared" si="10"/>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11"/>
        <v>231</v>
      </c>
      <c r="C232" s="3"/>
      <c r="D232" s="3">
        <f t="shared" si="9"/>
        <v>-1.0442708333333335E-3</v>
      </c>
      <c r="E232" s="3">
        <f t="shared" si="10"/>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11"/>
        <v>232</v>
      </c>
      <c r="C233" s="3"/>
      <c r="D233" s="3">
        <f t="shared" si="9"/>
        <v>-1.0442708333333335E-3</v>
      </c>
      <c r="E233" s="3">
        <f t="shared" si="10"/>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11"/>
        <v>233</v>
      </c>
      <c r="C234" s="3"/>
      <c r="D234" s="3">
        <f t="shared" si="9"/>
        <v>-1.0442708333333335E-3</v>
      </c>
      <c r="E234" s="3">
        <f t="shared" si="10"/>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11"/>
        <v>234</v>
      </c>
      <c r="C235" s="3"/>
      <c r="D235" s="3">
        <f t="shared" si="9"/>
        <v>-1.0442708333333335E-3</v>
      </c>
      <c r="E235" s="3">
        <f t="shared" si="10"/>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11"/>
        <v>235</v>
      </c>
      <c r="C236" s="3"/>
      <c r="D236" s="3">
        <f t="shared" si="9"/>
        <v>-1.0442708333333335E-3</v>
      </c>
      <c r="E236" s="3">
        <f t="shared" si="10"/>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11"/>
        <v>236</v>
      </c>
      <c r="C237" s="3"/>
      <c r="D237" s="3">
        <f t="shared" si="9"/>
        <v>-1.0442708333333335E-3</v>
      </c>
      <c r="E237" s="3">
        <f t="shared" si="10"/>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11"/>
        <v>237</v>
      </c>
      <c r="C238" s="3"/>
      <c r="D238" s="3">
        <f t="shared" si="9"/>
        <v>-1.0442708333333335E-3</v>
      </c>
      <c r="E238" s="3">
        <f t="shared" si="10"/>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11"/>
        <v>238</v>
      </c>
      <c r="C239" s="3"/>
      <c r="D239" s="3">
        <f t="shared" si="9"/>
        <v>-1.0442708333333335E-3</v>
      </c>
      <c r="E239" s="3">
        <f t="shared" si="10"/>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11"/>
        <v>239</v>
      </c>
      <c r="C240" s="3"/>
      <c r="D240" s="3">
        <f t="shared" si="9"/>
        <v>-1.0442708333333335E-3</v>
      </c>
      <c r="E240" s="3">
        <f t="shared" si="10"/>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11"/>
        <v>240</v>
      </c>
      <c r="C241" s="3"/>
      <c r="D241" s="3">
        <f t="shared" si="9"/>
        <v>-1.0442708333333335E-3</v>
      </c>
      <c r="E241" s="3">
        <f t="shared" si="10"/>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11"/>
        <v>241</v>
      </c>
      <c r="C242" s="3"/>
      <c r="D242" s="3">
        <f t="shared" si="9"/>
        <v>-1.0442708333333335E-3</v>
      </c>
      <c r="E242" s="3">
        <f t="shared" si="10"/>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11"/>
        <v>242</v>
      </c>
      <c r="C243" s="3"/>
      <c r="D243" s="3">
        <f t="shared" si="9"/>
        <v>-1.0442708333333335E-3</v>
      </c>
      <c r="E243" s="3">
        <f t="shared" si="10"/>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11"/>
        <v>243</v>
      </c>
      <c r="C244" s="3"/>
      <c r="D244" s="3">
        <f t="shared" si="9"/>
        <v>-1.0442708333333335E-3</v>
      </c>
      <c r="E244" s="3">
        <f t="shared" si="10"/>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11"/>
        <v>244</v>
      </c>
      <c r="C245" s="3"/>
      <c r="D245" s="3">
        <f t="shared" si="9"/>
        <v>-1.0442708333333335E-3</v>
      </c>
      <c r="E245" s="3">
        <f t="shared" si="10"/>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11"/>
        <v>245</v>
      </c>
      <c r="C246" s="3"/>
      <c r="D246" s="3">
        <f t="shared" si="9"/>
        <v>-1.0442708333333335E-3</v>
      </c>
      <c r="E246" s="3">
        <f t="shared" si="10"/>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11"/>
        <v>246</v>
      </c>
      <c r="C247" s="3"/>
      <c r="D247" s="3">
        <f t="shared" si="9"/>
        <v>-1.0442708333333335E-3</v>
      </c>
      <c r="E247" s="3">
        <f t="shared" si="10"/>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11"/>
        <v>247</v>
      </c>
      <c r="C248" s="3"/>
      <c r="D248" s="3">
        <f t="shared" si="9"/>
        <v>-1.0442708333333335E-3</v>
      </c>
      <c r="E248" s="3">
        <f t="shared" si="10"/>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11"/>
        <v>248</v>
      </c>
      <c r="C249" s="3"/>
      <c r="D249" s="3">
        <f t="shared" si="9"/>
        <v>-1.0442708333333335E-3</v>
      </c>
      <c r="E249" s="3">
        <f t="shared" si="10"/>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11"/>
        <v>249</v>
      </c>
      <c r="C250" s="3"/>
      <c r="D250" s="3">
        <f t="shared" si="9"/>
        <v>-1.0442708333333335E-3</v>
      </c>
      <c r="E250" s="3">
        <f t="shared" si="10"/>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11"/>
        <v>250</v>
      </c>
      <c r="C251" s="3"/>
      <c r="D251" s="3">
        <f t="shared" si="9"/>
        <v>-1.0442708333333335E-3</v>
      </c>
      <c r="E251" s="3">
        <f t="shared" si="10"/>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11"/>
        <v>251</v>
      </c>
      <c r="C252" s="3"/>
      <c r="D252" s="3">
        <f t="shared" si="9"/>
        <v>-1.0442708333333335E-3</v>
      </c>
      <c r="E252" s="3">
        <f t="shared" si="10"/>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11"/>
        <v>252</v>
      </c>
      <c r="C253" s="3"/>
      <c r="D253" s="3">
        <f t="shared" si="9"/>
        <v>-1.0442708333333335E-3</v>
      </c>
      <c r="E253" s="3">
        <f t="shared" si="10"/>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11"/>
        <v>253</v>
      </c>
      <c r="C254" s="3"/>
      <c r="D254" s="3">
        <f t="shared" si="9"/>
        <v>-1.0442708333333335E-3</v>
      </c>
      <c r="E254" s="3">
        <f t="shared" si="10"/>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11"/>
        <v>254</v>
      </c>
      <c r="C255" s="3"/>
      <c r="D255" s="3">
        <f t="shared" si="9"/>
        <v>-1.0442708333333335E-3</v>
      </c>
      <c r="E255" s="3">
        <f t="shared" si="10"/>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11"/>
        <v>255</v>
      </c>
      <c r="C256" s="3"/>
      <c r="D256" s="3">
        <f t="shared" si="9"/>
        <v>-1.0442708333333335E-3</v>
      </c>
      <c r="E256" s="3">
        <f t="shared" si="10"/>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11"/>
        <v>256</v>
      </c>
      <c r="C257" s="3"/>
      <c r="D257" s="3">
        <f t="shared" si="9"/>
        <v>-1.0442708333333335E-3</v>
      </c>
      <c r="E257" s="3">
        <f t="shared" si="10"/>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11"/>
        <v>257</v>
      </c>
      <c r="C258" s="3"/>
      <c r="D258" s="3">
        <f t="shared" ref="D258:D321" si="12">C258-$C$2</f>
        <v>-1.0442708333333335E-3</v>
      </c>
      <c r="E258" s="3">
        <f t="shared" ref="E258:E321" si="13">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11"/>
        <v>258</v>
      </c>
      <c r="C259" s="3"/>
      <c r="D259" s="3">
        <f t="shared" si="12"/>
        <v>-1.0442708333333335E-3</v>
      </c>
      <c r="E259" s="3">
        <f t="shared" si="13"/>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4">A259+1</f>
        <v>259</v>
      </c>
      <c r="C260" s="3"/>
      <c r="D260" s="3">
        <f t="shared" si="12"/>
        <v>-1.0442708333333335E-3</v>
      </c>
      <c r="E260" s="3">
        <f t="shared" si="13"/>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4"/>
        <v>260</v>
      </c>
      <c r="C261" s="3"/>
      <c r="D261" s="3">
        <f t="shared" si="12"/>
        <v>-1.0442708333333335E-3</v>
      </c>
      <c r="E261" s="3">
        <f t="shared" si="13"/>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4"/>
        <v>261</v>
      </c>
      <c r="C262" s="3"/>
      <c r="D262" s="3">
        <f t="shared" si="12"/>
        <v>-1.0442708333333335E-3</v>
      </c>
      <c r="E262" s="3">
        <f t="shared" si="13"/>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4"/>
        <v>262</v>
      </c>
      <c r="C263" s="3"/>
      <c r="D263" s="3">
        <f t="shared" si="12"/>
        <v>-1.0442708333333335E-3</v>
      </c>
      <c r="E263" s="3">
        <f t="shared" si="13"/>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4"/>
        <v>263</v>
      </c>
      <c r="C264" s="3"/>
      <c r="D264" s="3">
        <f t="shared" si="12"/>
        <v>-1.0442708333333335E-3</v>
      </c>
      <c r="E264" s="3">
        <f t="shared" si="13"/>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4"/>
        <v>264</v>
      </c>
      <c r="C265" s="3"/>
      <c r="D265" s="3">
        <f t="shared" si="12"/>
        <v>-1.0442708333333335E-3</v>
      </c>
      <c r="E265" s="3">
        <f t="shared" si="13"/>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4"/>
        <v>265</v>
      </c>
      <c r="C266" s="3"/>
      <c r="D266" s="3">
        <f t="shared" si="12"/>
        <v>-1.0442708333333335E-3</v>
      </c>
      <c r="E266" s="3">
        <f t="shared" si="13"/>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4"/>
        <v>266</v>
      </c>
      <c r="C267" s="3"/>
      <c r="D267" s="3">
        <f t="shared" si="12"/>
        <v>-1.0442708333333335E-3</v>
      </c>
      <c r="E267" s="3">
        <f t="shared" si="13"/>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4"/>
        <v>267</v>
      </c>
      <c r="C268" s="3"/>
      <c r="D268" s="3">
        <f t="shared" si="12"/>
        <v>-1.0442708333333335E-3</v>
      </c>
      <c r="E268" s="3">
        <f t="shared" si="13"/>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4"/>
        <v>268</v>
      </c>
      <c r="C269" s="3"/>
      <c r="D269" s="3">
        <f t="shared" si="12"/>
        <v>-1.0442708333333335E-3</v>
      </c>
      <c r="E269" s="3">
        <f t="shared" si="13"/>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4"/>
        <v>269</v>
      </c>
      <c r="C270" s="3"/>
      <c r="D270" s="3">
        <f t="shared" si="12"/>
        <v>-1.0442708333333335E-3</v>
      </c>
      <c r="E270" s="3">
        <f t="shared" si="13"/>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4"/>
        <v>270</v>
      </c>
      <c r="C271" s="3"/>
      <c r="D271" s="3">
        <f t="shared" si="12"/>
        <v>-1.0442708333333335E-3</v>
      </c>
      <c r="E271" s="3">
        <f t="shared" si="13"/>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4"/>
        <v>271</v>
      </c>
      <c r="C272" s="3"/>
      <c r="D272" s="3">
        <f t="shared" si="12"/>
        <v>-1.0442708333333335E-3</v>
      </c>
      <c r="E272" s="3">
        <f t="shared" si="13"/>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4"/>
        <v>272</v>
      </c>
      <c r="C273" s="3"/>
      <c r="D273" s="3">
        <f t="shared" si="12"/>
        <v>-1.0442708333333335E-3</v>
      </c>
      <c r="E273" s="3">
        <f t="shared" si="13"/>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4"/>
        <v>273</v>
      </c>
      <c r="C274" s="3"/>
      <c r="D274" s="3">
        <f t="shared" si="12"/>
        <v>-1.0442708333333335E-3</v>
      </c>
      <c r="E274" s="3">
        <f t="shared" si="13"/>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4"/>
        <v>274</v>
      </c>
      <c r="C275" s="3"/>
      <c r="D275" s="3">
        <f t="shared" si="12"/>
        <v>-1.0442708333333335E-3</v>
      </c>
      <c r="E275" s="3">
        <f t="shared" si="13"/>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4"/>
        <v>275</v>
      </c>
      <c r="C276" s="3"/>
      <c r="D276" s="3">
        <f t="shared" si="12"/>
        <v>-1.0442708333333335E-3</v>
      </c>
      <c r="E276" s="3">
        <f t="shared" si="13"/>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4"/>
        <v>276</v>
      </c>
      <c r="C277" s="3"/>
      <c r="D277" s="3">
        <f t="shared" si="12"/>
        <v>-1.0442708333333335E-3</v>
      </c>
      <c r="E277" s="3">
        <f t="shared" si="13"/>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4"/>
        <v>277</v>
      </c>
      <c r="C278" s="3"/>
      <c r="D278" s="3">
        <f t="shared" si="12"/>
        <v>-1.0442708333333335E-3</v>
      </c>
      <c r="E278" s="3">
        <f t="shared" si="13"/>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4"/>
        <v>278</v>
      </c>
      <c r="C279" s="3"/>
      <c r="D279" s="3">
        <f t="shared" si="12"/>
        <v>-1.0442708333333335E-3</v>
      </c>
      <c r="E279" s="3">
        <f t="shared" si="13"/>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4"/>
        <v>279</v>
      </c>
      <c r="C280" s="3"/>
      <c r="D280" s="3">
        <f t="shared" si="12"/>
        <v>-1.0442708333333335E-3</v>
      </c>
      <c r="E280" s="3">
        <f t="shared" si="13"/>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4"/>
        <v>280</v>
      </c>
      <c r="C281" s="3"/>
      <c r="D281" s="3">
        <f t="shared" si="12"/>
        <v>-1.0442708333333335E-3</v>
      </c>
      <c r="E281" s="3">
        <f t="shared" si="13"/>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4"/>
        <v>281</v>
      </c>
      <c r="C282" s="3"/>
      <c r="D282" s="3">
        <f t="shared" si="12"/>
        <v>-1.0442708333333335E-3</v>
      </c>
      <c r="E282" s="3">
        <f t="shared" si="13"/>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4"/>
        <v>282</v>
      </c>
      <c r="C283" s="3"/>
      <c r="D283" s="3">
        <f t="shared" si="12"/>
        <v>-1.0442708333333335E-3</v>
      </c>
      <c r="E283" s="3">
        <f t="shared" si="13"/>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4"/>
        <v>283</v>
      </c>
      <c r="C284" s="3"/>
      <c r="D284" s="3">
        <f t="shared" si="12"/>
        <v>-1.0442708333333335E-3</v>
      </c>
      <c r="E284" s="3">
        <f t="shared" si="13"/>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4"/>
        <v>284</v>
      </c>
      <c r="C285" s="3"/>
      <c r="D285" s="3">
        <f t="shared" si="12"/>
        <v>-1.0442708333333335E-3</v>
      </c>
      <c r="E285" s="3">
        <f t="shared" si="13"/>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4"/>
        <v>285</v>
      </c>
      <c r="C286" s="3"/>
      <c r="D286" s="3">
        <f t="shared" si="12"/>
        <v>-1.0442708333333335E-3</v>
      </c>
      <c r="E286" s="3">
        <f t="shared" si="13"/>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4"/>
        <v>286</v>
      </c>
      <c r="C287" s="3"/>
      <c r="D287" s="3">
        <f t="shared" si="12"/>
        <v>-1.0442708333333335E-3</v>
      </c>
      <c r="E287" s="3">
        <f t="shared" si="13"/>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4"/>
        <v>287</v>
      </c>
      <c r="C288" s="3"/>
      <c r="D288" s="3">
        <f t="shared" si="12"/>
        <v>-1.0442708333333335E-3</v>
      </c>
      <c r="E288" s="3">
        <f t="shared" si="13"/>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4"/>
        <v>288</v>
      </c>
      <c r="C289" s="3"/>
      <c r="D289" s="3">
        <f t="shared" si="12"/>
        <v>-1.0442708333333335E-3</v>
      </c>
      <c r="E289" s="3">
        <f t="shared" si="13"/>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4"/>
        <v>289</v>
      </c>
      <c r="C290" s="3"/>
      <c r="D290" s="3">
        <f t="shared" si="12"/>
        <v>-1.0442708333333335E-3</v>
      </c>
      <c r="E290" s="3">
        <f t="shared" si="13"/>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4"/>
        <v>290</v>
      </c>
      <c r="C291" s="3"/>
      <c r="D291" s="3">
        <f t="shared" si="12"/>
        <v>-1.0442708333333335E-3</v>
      </c>
      <c r="E291" s="3">
        <f t="shared" si="13"/>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4"/>
        <v>291</v>
      </c>
      <c r="C292" s="3"/>
      <c r="D292" s="3">
        <f t="shared" si="12"/>
        <v>-1.0442708333333335E-3</v>
      </c>
      <c r="E292" s="3">
        <f t="shared" si="13"/>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4"/>
        <v>292</v>
      </c>
      <c r="C293" s="3"/>
      <c r="D293" s="3">
        <f t="shared" si="12"/>
        <v>-1.0442708333333335E-3</v>
      </c>
      <c r="E293" s="3">
        <f t="shared" si="13"/>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4"/>
        <v>293</v>
      </c>
      <c r="C294" s="3"/>
      <c r="D294" s="3">
        <f t="shared" si="12"/>
        <v>-1.0442708333333335E-3</v>
      </c>
      <c r="E294" s="3">
        <f t="shared" si="13"/>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4"/>
        <v>294</v>
      </c>
      <c r="C295" s="3"/>
      <c r="D295" s="3">
        <f t="shared" si="12"/>
        <v>-1.0442708333333335E-3</v>
      </c>
      <c r="E295" s="3">
        <f t="shared" si="13"/>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4"/>
        <v>295</v>
      </c>
      <c r="C296" s="3"/>
      <c r="D296" s="3">
        <f t="shared" si="12"/>
        <v>-1.0442708333333335E-3</v>
      </c>
      <c r="E296" s="3">
        <f t="shared" si="13"/>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4"/>
        <v>296</v>
      </c>
      <c r="C297" s="3"/>
      <c r="D297" s="3">
        <f t="shared" si="12"/>
        <v>-1.0442708333333335E-3</v>
      </c>
      <c r="E297" s="3">
        <f t="shared" si="13"/>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4"/>
        <v>297</v>
      </c>
      <c r="C298" s="3"/>
      <c r="D298" s="3">
        <f t="shared" si="12"/>
        <v>-1.0442708333333335E-3</v>
      </c>
      <c r="E298" s="3">
        <f t="shared" si="13"/>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4"/>
        <v>298</v>
      </c>
      <c r="C299" s="3"/>
      <c r="D299" s="3">
        <f t="shared" si="12"/>
        <v>-1.0442708333333335E-3</v>
      </c>
      <c r="E299" s="3">
        <f t="shared" si="13"/>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4"/>
        <v>299</v>
      </c>
      <c r="C300" s="3"/>
      <c r="D300" s="3">
        <f t="shared" si="12"/>
        <v>-1.0442708333333335E-3</v>
      </c>
      <c r="E300" s="3">
        <f t="shared" si="13"/>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4"/>
        <v>300</v>
      </c>
      <c r="C301" s="3"/>
      <c r="D301" s="3">
        <f t="shared" si="12"/>
        <v>-1.0442708333333335E-3</v>
      </c>
      <c r="E301" s="3">
        <f t="shared" si="13"/>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4"/>
        <v>301</v>
      </c>
      <c r="C302" s="3"/>
      <c r="D302" s="3">
        <f t="shared" si="12"/>
        <v>-1.0442708333333335E-3</v>
      </c>
      <c r="E302" s="3">
        <f t="shared" si="13"/>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4"/>
        <v>302</v>
      </c>
      <c r="C303" s="3"/>
      <c r="D303" s="3">
        <f t="shared" si="12"/>
        <v>-1.0442708333333335E-3</v>
      </c>
      <c r="E303" s="3">
        <f t="shared" si="13"/>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4"/>
        <v>303</v>
      </c>
      <c r="C304" s="3"/>
      <c r="D304" s="3">
        <f t="shared" si="12"/>
        <v>-1.0442708333333335E-3</v>
      </c>
      <c r="E304" s="3">
        <f t="shared" si="13"/>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4"/>
        <v>304</v>
      </c>
      <c r="C305" s="3"/>
      <c r="D305" s="3">
        <f t="shared" si="12"/>
        <v>-1.0442708333333335E-3</v>
      </c>
      <c r="E305" s="3">
        <f t="shared" si="13"/>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4"/>
        <v>305</v>
      </c>
      <c r="C306" s="3"/>
      <c r="D306" s="3">
        <f t="shared" si="12"/>
        <v>-1.0442708333333335E-3</v>
      </c>
      <c r="E306" s="3">
        <f t="shared" si="13"/>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4"/>
        <v>306</v>
      </c>
      <c r="C307" s="3"/>
      <c r="D307" s="3">
        <f t="shared" si="12"/>
        <v>-1.0442708333333335E-3</v>
      </c>
      <c r="E307" s="3">
        <f t="shared" si="13"/>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4"/>
        <v>307</v>
      </c>
      <c r="C308" s="3"/>
      <c r="D308" s="3">
        <f t="shared" si="12"/>
        <v>-1.0442708333333335E-3</v>
      </c>
      <c r="E308" s="3">
        <f t="shared" si="13"/>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4"/>
        <v>308</v>
      </c>
      <c r="C309" s="3"/>
      <c r="D309" s="3">
        <f t="shared" si="12"/>
        <v>-1.0442708333333335E-3</v>
      </c>
      <c r="E309" s="3">
        <f t="shared" si="13"/>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4"/>
        <v>309</v>
      </c>
      <c r="C310" s="3"/>
      <c r="D310" s="3">
        <f t="shared" si="12"/>
        <v>-1.0442708333333335E-3</v>
      </c>
      <c r="E310" s="3">
        <f t="shared" si="13"/>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4"/>
        <v>310</v>
      </c>
      <c r="C311" s="3"/>
      <c r="D311" s="3">
        <f t="shared" si="12"/>
        <v>-1.0442708333333335E-3</v>
      </c>
      <c r="E311" s="3">
        <f t="shared" si="13"/>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4"/>
        <v>311</v>
      </c>
      <c r="C312" s="3"/>
      <c r="D312" s="3">
        <f t="shared" si="12"/>
        <v>-1.0442708333333335E-3</v>
      </c>
      <c r="E312" s="3">
        <f t="shared" si="13"/>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4"/>
        <v>312</v>
      </c>
      <c r="C313" s="3"/>
      <c r="D313" s="3">
        <f t="shared" si="12"/>
        <v>-1.0442708333333335E-3</v>
      </c>
      <c r="E313" s="3">
        <f t="shared" si="13"/>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4"/>
        <v>313</v>
      </c>
      <c r="C314" s="3"/>
      <c r="D314" s="3">
        <f t="shared" si="12"/>
        <v>-1.0442708333333335E-3</v>
      </c>
      <c r="E314" s="3">
        <f t="shared" si="13"/>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4"/>
        <v>314</v>
      </c>
      <c r="C315" s="3"/>
      <c r="D315" s="3">
        <f t="shared" si="12"/>
        <v>-1.0442708333333335E-3</v>
      </c>
      <c r="E315" s="3">
        <f t="shared" si="13"/>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4"/>
        <v>315</v>
      </c>
      <c r="C316" s="3"/>
      <c r="D316" s="3">
        <f t="shared" si="12"/>
        <v>-1.0442708333333335E-3</v>
      </c>
      <c r="E316" s="3">
        <f t="shared" si="13"/>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4"/>
        <v>316</v>
      </c>
      <c r="C317" s="3"/>
      <c r="D317" s="3">
        <f t="shared" si="12"/>
        <v>-1.0442708333333335E-3</v>
      </c>
      <c r="E317" s="3">
        <f t="shared" si="13"/>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4"/>
        <v>317</v>
      </c>
      <c r="C318" s="3"/>
      <c r="D318" s="3">
        <f t="shared" si="12"/>
        <v>-1.0442708333333335E-3</v>
      </c>
      <c r="E318" s="3">
        <f t="shared" si="13"/>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4"/>
        <v>318</v>
      </c>
      <c r="C319" s="3"/>
      <c r="D319" s="3">
        <f t="shared" si="12"/>
        <v>-1.0442708333333335E-3</v>
      </c>
      <c r="E319" s="3">
        <f t="shared" si="13"/>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4"/>
        <v>319</v>
      </c>
      <c r="C320" s="3"/>
      <c r="D320" s="3">
        <f t="shared" si="12"/>
        <v>-1.0442708333333335E-3</v>
      </c>
      <c r="E320" s="3">
        <f t="shared" si="13"/>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4"/>
        <v>320</v>
      </c>
      <c r="C321" s="3"/>
      <c r="D321" s="3">
        <f t="shared" si="12"/>
        <v>-1.0442708333333335E-3</v>
      </c>
      <c r="E321" s="3">
        <f t="shared" si="13"/>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4"/>
        <v>321</v>
      </c>
      <c r="C322" s="3"/>
      <c r="D322" s="3">
        <f t="shared" ref="D322:D385" si="15">C322-$C$2</f>
        <v>-1.0442708333333335E-3</v>
      </c>
      <c r="E322" s="3">
        <f t="shared" ref="E322:E385" si="16">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4"/>
        <v>322</v>
      </c>
      <c r="C323" s="3"/>
      <c r="D323" s="3">
        <f t="shared" si="15"/>
        <v>-1.0442708333333335E-3</v>
      </c>
      <c r="E323" s="3">
        <f t="shared" si="16"/>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7">A323+1</f>
        <v>323</v>
      </c>
      <c r="C324" s="3"/>
      <c r="D324" s="3">
        <f t="shared" si="15"/>
        <v>-1.0442708333333335E-3</v>
      </c>
      <c r="E324" s="3">
        <f t="shared" si="16"/>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7"/>
        <v>324</v>
      </c>
      <c r="C325" s="3"/>
      <c r="D325" s="3">
        <f t="shared" si="15"/>
        <v>-1.0442708333333335E-3</v>
      </c>
      <c r="E325" s="3">
        <f t="shared" si="16"/>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7"/>
        <v>325</v>
      </c>
      <c r="C326" s="3"/>
      <c r="D326" s="3">
        <f t="shared" si="15"/>
        <v>-1.0442708333333335E-3</v>
      </c>
      <c r="E326" s="3">
        <f t="shared" si="16"/>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7"/>
        <v>326</v>
      </c>
      <c r="C327" s="3"/>
      <c r="D327" s="3">
        <f t="shared" si="15"/>
        <v>-1.0442708333333335E-3</v>
      </c>
      <c r="E327" s="3">
        <f t="shared" si="16"/>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7"/>
        <v>327</v>
      </c>
      <c r="C328" s="3"/>
      <c r="D328" s="3">
        <f t="shared" si="15"/>
        <v>-1.0442708333333335E-3</v>
      </c>
      <c r="E328" s="3">
        <f t="shared" si="16"/>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7"/>
        <v>328</v>
      </c>
      <c r="C329" s="3"/>
      <c r="D329" s="3">
        <f t="shared" si="15"/>
        <v>-1.0442708333333335E-3</v>
      </c>
      <c r="E329" s="3">
        <f t="shared" si="16"/>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7"/>
        <v>329</v>
      </c>
      <c r="C330" s="3"/>
      <c r="D330" s="3">
        <f t="shared" si="15"/>
        <v>-1.0442708333333335E-3</v>
      </c>
      <c r="E330" s="3">
        <f t="shared" si="16"/>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7"/>
        <v>330</v>
      </c>
      <c r="C331" s="3"/>
      <c r="D331" s="3">
        <f t="shared" si="15"/>
        <v>-1.0442708333333335E-3</v>
      </c>
      <c r="E331" s="3">
        <f t="shared" si="16"/>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7"/>
        <v>331</v>
      </c>
      <c r="C332" s="3"/>
      <c r="D332" s="3">
        <f t="shared" si="15"/>
        <v>-1.0442708333333335E-3</v>
      </c>
      <c r="E332" s="3">
        <f t="shared" si="16"/>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7"/>
        <v>332</v>
      </c>
      <c r="C333" s="3"/>
      <c r="D333" s="3">
        <f t="shared" si="15"/>
        <v>-1.0442708333333335E-3</v>
      </c>
      <c r="E333" s="3">
        <f t="shared" si="16"/>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7"/>
        <v>333</v>
      </c>
      <c r="C334" s="3"/>
      <c r="D334" s="3">
        <f t="shared" si="15"/>
        <v>-1.0442708333333335E-3</v>
      </c>
      <c r="E334" s="3">
        <f t="shared" si="16"/>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7"/>
        <v>334</v>
      </c>
      <c r="C335" s="3"/>
      <c r="D335" s="3">
        <f t="shared" si="15"/>
        <v>-1.0442708333333335E-3</v>
      </c>
      <c r="E335" s="3">
        <f t="shared" si="16"/>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7"/>
        <v>335</v>
      </c>
      <c r="C336" s="3"/>
      <c r="D336" s="3">
        <f t="shared" si="15"/>
        <v>-1.0442708333333335E-3</v>
      </c>
      <c r="E336" s="3">
        <f t="shared" si="16"/>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7"/>
        <v>336</v>
      </c>
      <c r="C337" s="3"/>
      <c r="D337" s="3">
        <f t="shared" si="15"/>
        <v>-1.0442708333333335E-3</v>
      </c>
      <c r="E337" s="3">
        <f t="shared" si="16"/>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7"/>
        <v>337</v>
      </c>
      <c r="C338" s="3"/>
      <c r="D338" s="3">
        <f t="shared" si="15"/>
        <v>-1.0442708333333335E-3</v>
      </c>
      <c r="E338" s="3">
        <f t="shared" si="16"/>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7"/>
        <v>338</v>
      </c>
      <c r="C339" s="3"/>
      <c r="D339" s="3">
        <f t="shared" si="15"/>
        <v>-1.0442708333333335E-3</v>
      </c>
      <c r="E339" s="3">
        <f t="shared" si="16"/>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7"/>
        <v>339</v>
      </c>
      <c r="C340" s="3"/>
      <c r="D340" s="3">
        <f t="shared" si="15"/>
        <v>-1.0442708333333335E-3</v>
      </c>
      <c r="E340" s="3">
        <f t="shared" si="16"/>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7"/>
        <v>340</v>
      </c>
      <c r="C341" s="3"/>
      <c r="D341" s="3">
        <f t="shared" si="15"/>
        <v>-1.0442708333333335E-3</v>
      </c>
      <c r="E341" s="3">
        <f t="shared" si="16"/>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7"/>
        <v>341</v>
      </c>
      <c r="C342" s="3"/>
      <c r="D342" s="3">
        <f t="shared" si="15"/>
        <v>-1.0442708333333335E-3</v>
      </c>
      <c r="E342" s="3">
        <f t="shared" si="16"/>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7"/>
        <v>342</v>
      </c>
      <c r="C343" s="3"/>
      <c r="D343" s="3">
        <f t="shared" si="15"/>
        <v>-1.0442708333333335E-3</v>
      </c>
      <c r="E343" s="3">
        <f t="shared" si="16"/>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7"/>
        <v>343</v>
      </c>
      <c r="C344" s="3"/>
      <c r="D344" s="3">
        <f t="shared" si="15"/>
        <v>-1.0442708333333335E-3</v>
      </c>
      <c r="E344" s="3">
        <f t="shared" si="16"/>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7"/>
        <v>344</v>
      </c>
      <c r="C345" s="3"/>
      <c r="D345" s="3">
        <f t="shared" si="15"/>
        <v>-1.0442708333333335E-3</v>
      </c>
      <c r="E345" s="3">
        <f t="shared" si="16"/>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7"/>
        <v>345</v>
      </c>
      <c r="C346" s="3"/>
      <c r="D346" s="3">
        <f t="shared" si="15"/>
        <v>-1.0442708333333335E-3</v>
      </c>
      <c r="E346" s="3">
        <f t="shared" si="16"/>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7"/>
        <v>346</v>
      </c>
      <c r="C347" s="3"/>
      <c r="D347" s="3">
        <f t="shared" si="15"/>
        <v>-1.0442708333333335E-3</v>
      </c>
      <c r="E347" s="3">
        <f t="shared" si="16"/>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7"/>
        <v>347</v>
      </c>
      <c r="C348" s="3"/>
      <c r="D348" s="3">
        <f t="shared" si="15"/>
        <v>-1.0442708333333335E-3</v>
      </c>
      <c r="E348" s="3">
        <f t="shared" si="16"/>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7"/>
        <v>348</v>
      </c>
      <c r="C349" s="3"/>
      <c r="D349" s="3">
        <f t="shared" si="15"/>
        <v>-1.0442708333333335E-3</v>
      </c>
      <c r="E349" s="3">
        <f t="shared" si="16"/>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7"/>
        <v>349</v>
      </c>
      <c r="C350" s="3"/>
      <c r="D350" s="3">
        <f t="shared" si="15"/>
        <v>-1.0442708333333335E-3</v>
      </c>
      <c r="E350" s="3">
        <f t="shared" si="16"/>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7"/>
        <v>350</v>
      </c>
      <c r="C351" s="3"/>
      <c r="D351" s="3">
        <f t="shared" si="15"/>
        <v>-1.0442708333333335E-3</v>
      </c>
      <c r="E351" s="3">
        <f t="shared" si="16"/>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7"/>
        <v>351</v>
      </c>
      <c r="C352" s="3"/>
      <c r="D352" s="3">
        <f t="shared" si="15"/>
        <v>-1.0442708333333335E-3</v>
      </c>
      <c r="E352" s="3">
        <f t="shared" si="16"/>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7"/>
        <v>352</v>
      </c>
      <c r="C353" s="3"/>
      <c r="D353" s="3">
        <f t="shared" si="15"/>
        <v>-1.0442708333333335E-3</v>
      </c>
      <c r="E353" s="3">
        <f t="shared" si="16"/>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7"/>
        <v>353</v>
      </c>
      <c r="C354" s="3"/>
      <c r="D354" s="3">
        <f t="shared" si="15"/>
        <v>-1.0442708333333335E-3</v>
      </c>
      <c r="E354" s="3">
        <f t="shared" si="16"/>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7"/>
        <v>354</v>
      </c>
      <c r="C355" s="3"/>
      <c r="D355" s="3">
        <f t="shared" si="15"/>
        <v>-1.0442708333333335E-3</v>
      </c>
      <c r="E355" s="3">
        <f t="shared" si="16"/>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7"/>
        <v>355</v>
      </c>
      <c r="C356" s="3"/>
      <c r="D356" s="3">
        <f t="shared" si="15"/>
        <v>-1.0442708333333335E-3</v>
      </c>
      <c r="E356" s="3">
        <f t="shared" si="16"/>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7"/>
        <v>356</v>
      </c>
      <c r="C357" s="3"/>
      <c r="D357" s="3">
        <f t="shared" si="15"/>
        <v>-1.0442708333333335E-3</v>
      </c>
      <c r="E357" s="3">
        <f t="shared" si="16"/>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7"/>
        <v>357</v>
      </c>
      <c r="C358" s="3"/>
      <c r="D358" s="3">
        <f t="shared" si="15"/>
        <v>-1.0442708333333335E-3</v>
      </c>
      <c r="E358" s="3">
        <f t="shared" si="16"/>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7"/>
        <v>358</v>
      </c>
      <c r="C359" s="3"/>
      <c r="D359" s="3">
        <f t="shared" si="15"/>
        <v>-1.0442708333333335E-3</v>
      </c>
      <c r="E359" s="3">
        <f t="shared" si="16"/>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7"/>
        <v>359</v>
      </c>
      <c r="C360" s="3"/>
      <c r="D360" s="3">
        <f t="shared" si="15"/>
        <v>-1.0442708333333335E-3</v>
      </c>
      <c r="E360" s="3">
        <f t="shared" si="16"/>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7"/>
        <v>360</v>
      </c>
      <c r="C361" s="3"/>
      <c r="D361" s="3">
        <f t="shared" si="15"/>
        <v>-1.0442708333333335E-3</v>
      </c>
      <c r="E361" s="3">
        <f t="shared" si="16"/>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7"/>
        <v>361</v>
      </c>
      <c r="C362" s="3"/>
      <c r="D362" s="3">
        <f t="shared" si="15"/>
        <v>-1.0442708333333335E-3</v>
      </c>
      <c r="E362" s="3">
        <f t="shared" si="16"/>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7"/>
        <v>362</v>
      </c>
      <c r="C363" s="3"/>
      <c r="D363" s="3">
        <f t="shared" si="15"/>
        <v>-1.0442708333333335E-3</v>
      </c>
      <c r="E363" s="3">
        <f t="shared" si="16"/>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7"/>
        <v>363</v>
      </c>
      <c r="C364" s="3"/>
      <c r="D364" s="3">
        <f t="shared" si="15"/>
        <v>-1.0442708333333335E-3</v>
      </c>
      <c r="E364" s="3">
        <f t="shared" si="16"/>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7"/>
        <v>364</v>
      </c>
      <c r="C365" s="3"/>
      <c r="D365" s="3">
        <f t="shared" si="15"/>
        <v>-1.0442708333333335E-3</v>
      </c>
      <c r="E365" s="3">
        <f t="shared" si="16"/>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7"/>
        <v>365</v>
      </c>
      <c r="C366" s="3"/>
      <c r="D366" s="3">
        <f t="shared" si="15"/>
        <v>-1.0442708333333335E-3</v>
      </c>
      <c r="E366" s="3">
        <f t="shared" si="16"/>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7"/>
        <v>366</v>
      </c>
      <c r="C367" s="3"/>
      <c r="D367" s="3">
        <f t="shared" si="15"/>
        <v>-1.0442708333333335E-3</v>
      </c>
      <c r="E367" s="3">
        <f t="shared" si="16"/>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7"/>
        <v>367</v>
      </c>
      <c r="C368" s="3"/>
      <c r="D368" s="3">
        <f t="shared" si="15"/>
        <v>-1.0442708333333335E-3</v>
      </c>
      <c r="E368" s="3">
        <f t="shared" si="16"/>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7"/>
        <v>368</v>
      </c>
      <c r="C369" s="3"/>
      <c r="D369" s="3">
        <f t="shared" si="15"/>
        <v>-1.0442708333333335E-3</v>
      </c>
      <c r="E369" s="3">
        <f t="shared" si="16"/>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7"/>
        <v>369</v>
      </c>
      <c r="C370" s="3"/>
      <c r="D370" s="3">
        <f t="shared" si="15"/>
        <v>-1.0442708333333335E-3</v>
      </c>
      <c r="E370" s="3">
        <f t="shared" si="16"/>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7"/>
        <v>370</v>
      </c>
      <c r="C371" s="3"/>
      <c r="D371" s="3">
        <f t="shared" si="15"/>
        <v>-1.0442708333333335E-3</v>
      </c>
      <c r="E371" s="3">
        <f t="shared" si="16"/>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7"/>
        <v>371</v>
      </c>
      <c r="C372" s="3"/>
      <c r="D372" s="3">
        <f t="shared" si="15"/>
        <v>-1.0442708333333335E-3</v>
      </c>
      <c r="E372" s="3">
        <f t="shared" si="16"/>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7"/>
        <v>372</v>
      </c>
      <c r="C373" s="3"/>
      <c r="D373" s="3">
        <f t="shared" si="15"/>
        <v>-1.0442708333333335E-3</v>
      </c>
      <c r="E373" s="3">
        <f t="shared" si="16"/>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7"/>
        <v>373</v>
      </c>
      <c r="C374" s="3"/>
      <c r="D374" s="3">
        <f t="shared" si="15"/>
        <v>-1.0442708333333335E-3</v>
      </c>
      <c r="E374" s="3">
        <f t="shared" si="16"/>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7"/>
        <v>374</v>
      </c>
      <c r="C375" s="3"/>
      <c r="D375" s="3">
        <f t="shared" si="15"/>
        <v>-1.0442708333333335E-3</v>
      </c>
      <c r="E375" s="3">
        <f t="shared" si="16"/>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7"/>
        <v>375</v>
      </c>
      <c r="C376" s="3"/>
      <c r="D376" s="3">
        <f t="shared" si="15"/>
        <v>-1.0442708333333335E-3</v>
      </c>
      <c r="E376" s="3">
        <f t="shared" si="16"/>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7"/>
        <v>376</v>
      </c>
      <c r="C377" s="3"/>
      <c r="D377" s="3">
        <f t="shared" si="15"/>
        <v>-1.0442708333333335E-3</v>
      </c>
      <c r="E377" s="3">
        <f t="shared" si="16"/>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7"/>
        <v>377</v>
      </c>
      <c r="C378" s="3"/>
      <c r="D378" s="3">
        <f t="shared" si="15"/>
        <v>-1.0442708333333335E-3</v>
      </c>
      <c r="E378" s="3">
        <f t="shared" si="16"/>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7"/>
        <v>378</v>
      </c>
      <c r="C379" s="3"/>
      <c r="D379" s="3">
        <f t="shared" si="15"/>
        <v>-1.0442708333333335E-3</v>
      </c>
      <c r="E379" s="3">
        <f t="shared" si="16"/>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7"/>
        <v>379</v>
      </c>
      <c r="C380" s="3"/>
      <c r="D380" s="3">
        <f t="shared" si="15"/>
        <v>-1.0442708333333335E-3</v>
      </c>
      <c r="E380" s="3">
        <f t="shared" si="16"/>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7"/>
        <v>380</v>
      </c>
      <c r="C381" s="3"/>
      <c r="D381" s="3">
        <f t="shared" si="15"/>
        <v>-1.0442708333333335E-3</v>
      </c>
      <c r="E381" s="3">
        <f t="shared" si="16"/>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7"/>
        <v>381</v>
      </c>
      <c r="C382" s="3"/>
      <c r="D382" s="3">
        <f t="shared" si="15"/>
        <v>-1.0442708333333335E-3</v>
      </c>
      <c r="E382" s="3">
        <f t="shared" si="16"/>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7"/>
        <v>382</v>
      </c>
      <c r="C383" s="3"/>
      <c r="D383" s="3">
        <f t="shared" si="15"/>
        <v>-1.0442708333333335E-3</v>
      </c>
      <c r="E383" s="3">
        <f t="shared" si="16"/>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7"/>
        <v>383</v>
      </c>
      <c r="C384" s="3"/>
      <c r="D384" s="3">
        <f t="shared" si="15"/>
        <v>-1.0442708333333335E-3</v>
      </c>
      <c r="E384" s="3">
        <f t="shared" si="16"/>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7"/>
        <v>384</v>
      </c>
      <c r="C385" s="3"/>
      <c r="D385" s="3">
        <f t="shared" si="15"/>
        <v>-1.0442708333333335E-3</v>
      </c>
      <c r="E385" s="3">
        <f t="shared" si="16"/>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7"/>
        <v>385</v>
      </c>
      <c r="C386" s="3"/>
      <c r="D386" s="3">
        <f t="shared" ref="D386:D449" si="18">C386-$C$2</f>
        <v>-1.0442708333333335E-3</v>
      </c>
      <c r="E386" s="3">
        <f t="shared" ref="E386:E449" si="19">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7"/>
        <v>386</v>
      </c>
      <c r="C387" s="3"/>
      <c r="D387" s="3">
        <f t="shared" si="18"/>
        <v>-1.0442708333333335E-3</v>
      </c>
      <c r="E387" s="3">
        <f t="shared" si="19"/>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0">A387+1</f>
        <v>387</v>
      </c>
      <c r="C388" s="3"/>
      <c r="D388" s="3">
        <f t="shared" si="18"/>
        <v>-1.0442708333333335E-3</v>
      </c>
      <c r="E388" s="3">
        <f t="shared" si="19"/>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0"/>
        <v>388</v>
      </c>
      <c r="C389" s="3"/>
      <c r="D389" s="3">
        <f t="shared" si="18"/>
        <v>-1.0442708333333335E-3</v>
      </c>
      <c r="E389" s="3">
        <f t="shared" si="19"/>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0"/>
        <v>389</v>
      </c>
      <c r="C390" s="3"/>
      <c r="D390" s="3">
        <f t="shared" si="18"/>
        <v>-1.0442708333333335E-3</v>
      </c>
      <c r="E390" s="3">
        <f t="shared" si="19"/>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0"/>
        <v>390</v>
      </c>
      <c r="C391" s="3"/>
      <c r="D391" s="3">
        <f t="shared" si="18"/>
        <v>-1.0442708333333335E-3</v>
      </c>
      <c r="E391" s="3">
        <f t="shared" si="19"/>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0"/>
        <v>391</v>
      </c>
      <c r="C392" s="3"/>
      <c r="D392" s="3">
        <f t="shared" si="18"/>
        <v>-1.0442708333333335E-3</v>
      </c>
      <c r="E392" s="3">
        <f t="shared" si="19"/>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0"/>
        <v>392</v>
      </c>
      <c r="C393" s="3"/>
      <c r="D393" s="3">
        <f t="shared" si="18"/>
        <v>-1.0442708333333335E-3</v>
      </c>
      <c r="E393" s="3">
        <f t="shared" si="19"/>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0"/>
        <v>393</v>
      </c>
      <c r="C394" s="3"/>
      <c r="D394" s="3">
        <f t="shared" si="18"/>
        <v>-1.0442708333333335E-3</v>
      </c>
      <c r="E394" s="3">
        <f t="shared" si="19"/>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0"/>
        <v>394</v>
      </c>
      <c r="C395" s="3"/>
      <c r="D395" s="3">
        <f t="shared" si="18"/>
        <v>-1.0442708333333335E-3</v>
      </c>
      <c r="E395" s="3">
        <f t="shared" si="19"/>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0"/>
        <v>395</v>
      </c>
      <c r="C396" s="3"/>
      <c r="D396" s="3">
        <f t="shared" si="18"/>
        <v>-1.0442708333333335E-3</v>
      </c>
      <c r="E396" s="3">
        <f t="shared" si="19"/>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0"/>
        <v>396</v>
      </c>
      <c r="C397" s="3"/>
      <c r="D397" s="3">
        <f t="shared" si="18"/>
        <v>-1.0442708333333335E-3</v>
      </c>
      <c r="E397" s="3">
        <f t="shared" si="19"/>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0"/>
        <v>397</v>
      </c>
      <c r="C398" s="3"/>
      <c r="D398" s="3">
        <f t="shared" si="18"/>
        <v>-1.0442708333333335E-3</v>
      </c>
      <c r="E398" s="3">
        <f t="shared" si="19"/>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0"/>
        <v>398</v>
      </c>
      <c r="C399" s="3"/>
      <c r="D399" s="3">
        <f t="shared" si="18"/>
        <v>-1.0442708333333335E-3</v>
      </c>
      <c r="E399" s="3">
        <f t="shared" si="19"/>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0"/>
        <v>399</v>
      </c>
      <c r="C400" s="3"/>
      <c r="D400" s="3">
        <f t="shared" si="18"/>
        <v>-1.0442708333333335E-3</v>
      </c>
      <c r="E400" s="3">
        <f t="shared" si="19"/>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0"/>
        <v>400</v>
      </c>
      <c r="C401" s="3"/>
      <c r="D401" s="3">
        <f t="shared" si="18"/>
        <v>-1.0442708333333335E-3</v>
      </c>
      <c r="E401" s="3">
        <f t="shared" si="19"/>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0"/>
        <v>401</v>
      </c>
      <c r="C402" s="3"/>
      <c r="D402" s="3">
        <f t="shared" si="18"/>
        <v>-1.0442708333333335E-3</v>
      </c>
      <c r="E402" s="3">
        <f t="shared" si="19"/>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0"/>
        <v>402</v>
      </c>
      <c r="C403" s="3"/>
      <c r="D403" s="3">
        <f t="shared" si="18"/>
        <v>-1.0442708333333335E-3</v>
      </c>
      <c r="E403" s="3">
        <f t="shared" si="19"/>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0"/>
        <v>403</v>
      </c>
      <c r="C404" s="3"/>
      <c r="D404" s="3">
        <f t="shared" si="18"/>
        <v>-1.0442708333333335E-3</v>
      </c>
      <c r="E404" s="3">
        <f t="shared" si="19"/>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0"/>
        <v>404</v>
      </c>
      <c r="C405" s="3"/>
      <c r="D405" s="3">
        <f t="shared" si="18"/>
        <v>-1.0442708333333335E-3</v>
      </c>
      <c r="E405" s="3">
        <f t="shared" si="19"/>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0"/>
        <v>405</v>
      </c>
      <c r="C406" s="3"/>
      <c r="D406" s="3">
        <f t="shared" si="18"/>
        <v>-1.0442708333333335E-3</v>
      </c>
      <c r="E406" s="3">
        <f t="shared" si="19"/>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0"/>
        <v>406</v>
      </c>
      <c r="C407" s="3"/>
      <c r="D407" s="3">
        <f t="shared" si="18"/>
        <v>-1.0442708333333335E-3</v>
      </c>
      <c r="E407" s="3">
        <f t="shared" si="19"/>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0"/>
        <v>407</v>
      </c>
      <c r="C408" s="3"/>
      <c r="D408" s="3">
        <f t="shared" si="18"/>
        <v>-1.0442708333333335E-3</v>
      </c>
      <c r="E408" s="3">
        <f t="shared" si="19"/>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0"/>
        <v>408</v>
      </c>
      <c r="C409" s="3"/>
      <c r="D409" s="3">
        <f t="shared" si="18"/>
        <v>-1.0442708333333335E-3</v>
      </c>
      <c r="E409" s="3">
        <f t="shared" si="19"/>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0"/>
        <v>409</v>
      </c>
      <c r="C410" s="3"/>
      <c r="D410" s="3">
        <f t="shared" si="18"/>
        <v>-1.0442708333333335E-3</v>
      </c>
      <c r="E410" s="3">
        <f t="shared" si="19"/>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0"/>
        <v>410</v>
      </c>
      <c r="C411" s="3"/>
      <c r="D411" s="3">
        <f t="shared" si="18"/>
        <v>-1.0442708333333335E-3</v>
      </c>
      <c r="E411" s="3">
        <f t="shared" si="19"/>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0"/>
        <v>411</v>
      </c>
      <c r="C412" s="3"/>
      <c r="D412" s="3">
        <f t="shared" si="18"/>
        <v>-1.0442708333333335E-3</v>
      </c>
      <c r="E412" s="3">
        <f t="shared" si="19"/>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0"/>
        <v>412</v>
      </c>
      <c r="C413" s="3"/>
      <c r="D413" s="3">
        <f t="shared" si="18"/>
        <v>-1.0442708333333335E-3</v>
      </c>
      <c r="E413" s="3">
        <f t="shared" si="19"/>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0"/>
        <v>413</v>
      </c>
      <c r="C414" s="3"/>
      <c r="D414" s="3">
        <f t="shared" si="18"/>
        <v>-1.0442708333333335E-3</v>
      </c>
      <c r="E414" s="3">
        <f t="shared" si="19"/>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0"/>
        <v>414</v>
      </c>
      <c r="C415" s="3"/>
      <c r="D415" s="3">
        <f t="shared" si="18"/>
        <v>-1.0442708333333335E-3</v>
      </c>
      <c r="E415" s="3">
        <f t="shared" si="19"/>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0"/>
        <v>415</v>
      </c>
      <c r="C416" s="3"/>
      <c r="D416" s="3">
        <f t="shared" si="18"/>
        <v>-1.0442708333333335E-3</v>
      </c>
      <c r="E416" s="3">
        <f t="shared" si="19"/>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0"/>
        <v>416</v>
      </c>
      <c r="C417" s="3"/>
      <c r="D417" s="3">
        <f t="shared" si="18"/>
        <v>-1.0442708333333335E-3</v>
      </c>
      <c r="E417" s="3">
        <f t="shared" si="19"/>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0"/>
        <v>417</v>
      </c>
      <c r="C418" s="3"/>
      <c r="D418" s="3">
        <f t="shared" si="18"/>
        <v>-1.0442708333333335E-3</v>
      </c>
      <c r="E418" s="3">
        <f t="shared" si="19"/>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0"/>
        <v>418</v>
      </c>
      <c r="C419" s="3"/>
      <c r="D419" s="3">
        <f t="shared" si="18"/>
        <v>-1.0442708333333335E-3</v>
      </c>
      <c r="E419" s="3">
        <f t="shared" si="19"/>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0"/>
        <v>419</v>
      </c>
      <c r="C420" s="3"/>
      <c r="D420" s="3">
        <f t="shared" si="18"/>
        <v>-1.0442708333333335E-3</v>
      </c>
      <c r="E420" s="3">
        <f t="shared" si="19"/>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0"/>
        <v>420</v>
      </c>
      <c r="C421" s="3"/>
      <c r="D421" s="3">
        <f t="shared" si="18"/>
        <v>-1.0442708333333335E-3</v>
      </c>
      <c r="E421" s="3">
        <f t="shared" si="19"/>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0"/>
        <v>421</v>
      </c>
      <c r="C422" s="3"/>
      <c r="D422" s="3">
        <f t="shared" si="18"/>
        <v>-1.0442708333333335E-3</v>
      </c>
      <c r="E422" s="3">
        <f t="shared" si="19"/>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0"/>
        <v>422</v>
      </c>
      <c r="C423" s="3"/>
      <c r="D423" s="3">
        <f t="shared" si="18"/>
        <v>-1.0442708333333335E-3</v>
      </c>
      <c r="E423" s="3">
        <f t="shared" si="19"/>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0"/>
        <v>423</v>
      </c>
      <c r="C424" s="3"/>
      <c r="D424" s="3">
        <f t="shared" si="18"/>
        <v>-1.0442708333333335E-3</v>
      </c>
      <c r="E424" s="3">
        <f t="shared" si="19"/>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0"/>
        <v>424</v>
      </c>
      <c r="C425" s="3"/>
      <c r="D425" s="3">
        <f t="shared" si="18"/>
        <v>-1.0442708333333335E-3</v>
      </c>
      <c r="E425" s="3">
        <f t="shared" si="19"/>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0"/>
        <v>425</v>
      </c>
      <c r="C426" s="3"/>
      <c r="D426" s="3">
        <f t="shared" si="18"/>
        <v>-1.0442708333333335E-3</v>
      </c>
      <c r="E426" s="3">
        <f t="shared" si="19"/>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0"/>
        <v>426</v>
      </c>
      <c r="C427" s="3"/>
      <c r="D427" s="3">
        <f t="shared" si="18"/>
        <v>-1.0442708333333335E-3</v>
      </c>
      <c r="E427" s="3">
        <f t="shared" si="19"/>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0"/>
        <v>427</v>
      </c>
      <c r="C428" s="3"/>
      <c r="D428" s="3">
        <f t="shared" si="18"/>
        <v>-1.0442708333333335E-3</v>
      </c>
      <c r="E428" s="3">
        <f t="shared" si="19"/>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0"/>
        <v>428</v>
      </c>
      <c r="C429" s="3"/>
      <c r="D429" s="3">
        <f t="shared" si="18"/>
        <v>-1.0442708333333335E-3</v>
      </c>
      <c r="E429" s="3">
        <f t="shared" si="19"/>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0"/>
        <v>429</v>
      </c>
      <c r="C430" s="3"/>
      <c r="D430" s="3">
        <f t="shared" si="18"/>
        <v>-1.0442708333333335E-3</v>
      </c>
      <c r="E430" s="3">
        <f t="shared" si="19"/>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0"/>
        <v>430</v>
      </c>
      <c r="C431" s="3"/>
      <c r="D431" s="3">
        <f t="shared" si="18"/>
        <v>-1.0442708333333335E-3</v>
      </c>
      <c r="E431" s="3">
        <f t="shared" si="19"/>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0"/>
        <v>431</v>
      </c>
      <c r="C432" s="3"/>
      <c r="D432" s="3">
        <f t="shared" si="18"/>
        <v>-1.0442708333333335E-3</v>
      </c>
      <c r="E432" s="3">
        <f t="shared" si="19"/>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0"/>
        <v>432</v>
      </c>
      <c r="C433" s="3"/>
      <c r="D433" s="3">
        <f t="shared" si="18"/>
        <v>-1.0442708333333335E-3</v>
      </c>
      <c r="E433" s="3">
        <f t="shared" si="19"/>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0"/>
        <v>433</v>
      </c>
      <c r="C434" s="3"/>
      <c r="D434" s="3">
        <f t="shared" si="18"/>
        <v>-1.0442708333333335E-3</v>
      </c>
      <c r="E434" s="3">
        <f t="shared" si="19"/>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0"/>
        <v>434</v>
      </c>
      <c r="C435" s="3"/>
      <c r="D435" s="3">
        <f t="shared" si="18"/>
        <v>-1.0442708333333335E-3</v>
      </c>
      <c r="E435" s="3">
        <f t="shared" si="19"/>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0"/>
        <v>435</v>
      </c>
      <c r="C436" s="3"/>
      <c r="D436" s="3">
        <f t="shared" si="18"/>
        <v>-1.0442708333333335E-3</v>
      </c>
      <c r="E436" s="3">
        <f t="shared" si="19"/>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0"/>
        <v>436</v>
      </c>
      <c r="C437" s="3"/>
      <c r="D437" s="3">
        <f t="shared" si="18"/>
        <v>-1.0442708333333335E-3</v>
      </c>
      <c r="E437" s="3">
        <f t="shared" si="19"/>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0"/>
        <v>437</v>
      </c>
      <c r="C438" s="3"/>
      <c r="D438" s="3">
        <f t="shared" si="18"/>
        <v>-1.0442708333333335E-3</v>
      </c>
      <c r="E438" s="3">
        <f t="shared" si="19"/>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0"/>
        <v>438</v>
      </c>
      <c r="C439" s="3"/>
      <c r="D439" s="3">
        <f t="shared" si="18"/>
        <v>-1.0442708333333335E-3</v>
      </c>
      <c r="E439" s="3">
        <f t="shared" si="19"/>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0"/>
        <v>439</v>
      </c>
      <c r="C440" s="3"/>
      <c r="D440" s="3">
        <f t="shared" si="18"/>
        <v>-1.0442708333333335E-3</v>
      </c>
      <c r="E440" s="3">
        <f t="shared" si="19"/>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0"/>
        <v>440</v>
      </c>
      <c r="C441" s="3"/>
      <c r="D441" s="3">
        <f t="shared" si="18"/>
        <v>-1.0442708333333335E-3</v>
      </c>
      <c r="E441" s="3">
        <f t="shared" si="19"/>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0"/>
        <v>441</v>
      </c>
      <c r="C442" s="3"/>
      <c r="D442" s="3">
        <f t="shared" si="18"/>
        <v>-1.0442708333333335E-3</v>
      </c>
      <c r="E442" s="3">
        <f t="shared" si="19"/>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0"/>
        <v>442</v>
      </c>
      <c r="C443" s="3"/>
      <c r="D443" s="3">
        <f t="shared" si="18"/>
        <v>-1.0442708333333335E-3</v>
      </c>
      <c r="E443" s="3">
        <f t="shared" si="19"/>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0"/>
        <v>443</v>
      </c>
      <c r="C444" s="3"/>
      <c r="D444" s="3">
        <f t="shared" si="18"/>
        <v>-1.0442708333333335E-3</v>
      </c>
      <c r="E444" s="3">
        <f t="shared" si="19"/>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0"/>
        <v>444</v>
      </c>
      <c r="C445" s="3"/>
      <c r="D445" s="3">
        <f t="shared" si="18"/>
        <v>-1.0442708333333335E-3</v>
      </c>
      <c r="E445" s="3">
        <f t="shared" si="19"/>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0"/>
        <v>445</v>
      </c>
      <c r="C446" s="3"/>
      <c r="D446" s="3">
        <f t="shared" si="18"/>
        <v>-1.0442708333333335E-3</v>
      </c>
      <c r="E446" s="3">
        <f t="shared" si="19"/>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0"/>
        <v>446</v>
      </c>
      <c r="C447" s="3"/>
      <c r="D447" s="3">
        <f t="shared" si="18"/>
        <v>-1.0442708333333335E-3</v>
      </c>
      <c r="E447" s="3">
        <f t="shared" si="19"/>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0"/>
        <v>447</v>
      </c>
      <c r="C448" s="3"/>
      <c r="D448" s="3">
        <f t="shared" si="18"/>
        <v>-1.0442708333333335E-3</v>
      </c>
      <c r="E448" s="3">
        <f t="shared" si="19"/>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0"/>
        <v>448</v>
      </c>
      <c r="C449" s="3"/>
      <c r="D449" s="3">
        <f t="shared" si="18"/>
        <v>-1.0442708333333335E-3</v>
      </c>
      <c r="E449" s="3">
        <f t="shared" si="19"/>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0"/>
        <v>449</v>
      </c>
      <c r="C450" s="3"/>
      <c r="D450" s="3">
        <f t="shared" ref="D450:D513" si="21">C450-$C$2</f>
        <v>-1.0442708333333335E-3</v>
      </c>
      <c r="E450" s="3">
        <f t="shared" ref="E450:E513" si="22">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0"/>
        <v>450</v>
      </c>
      <c r="C451" s="3"/>
      <c r="D451" s="3">
        <f t="shared" si="21"/>
        <v>-1.0442708333333335E-3</v>
      </c>
      <c r="E451" s="3">
        <f t="shared" si="22"/>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3">A451+1</f>
        <v>451</v>
      </c>
      <c r="C452" s="3"/>
      <c r="D452" s="3">
        <f t="shared" si="21"/>
        <v>-1.0442708333333335E-3</v>
      </c>
      <c r="E452" s="3">
        <f t="shared" si="22"/>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3"/>
        <v>452</v>
      </c>
      <c r="C453" s="3"/>
      <c r="D453" s="3">
        <f t="shared" si="21"/>
        <v>-1.0442708333333335E-3</v>
      </c>
      <c r="E453" s="3">
        <f t="shared" si="22"/>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3"/>
        <v>453</v>
      </c>
      <c r="C454" s="3"/>
      <c r="D454" s="3">
        <f t="shared" si="21"/>
        <v>-1.0442708333333335E-3</v>
      </c>
      <c r="E454" s="3">
        <f t="shared" si="22"/>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3"/>
        <v>454</v>
      </c>
      <c r="C455" s="3"/>
      <c r="D455" s="3">
        <f t="shared" si="21"/>
        <v>-1.0442708333333335E-3</v>
      </c>
      <c r="E455" s="3">
        <f t="shared" si="22"/>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3"/>
        <v>455</v>
      </c>
      <c r="C456" s="3"/>
      <c r="D456" s="3">
        <f t="shared" si="21"/>
        <v>-1.0442708333333335E-3</v>
      </c>
      <c r="E456" s="3">
        <f t="shared" si="22"/>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3"/>
        <v>456</v>
      </c>
      <c r="C457" s="3"/>
      <c r="D457" s="3">
        <f t="shared" si="21"/>
        <v>-1.0442708333333335E-3</v>
      </c>
      <c r="E457" s="3">
        <f t="shared" si="22"/>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3"/>
        <v>457</v>
      </c>
      <c r="C458" s="3"/>
      <c r="D458" s="3">
        <f t="shared" si="21"/>
        <v>-1.0442708333333335E-3</v>
      </c>
      <c r="E458" s="3">
        <f t="shared" si="22"/>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3"/>
        <v>458</v>
      </c>
      <c r="C459" s="3"/>
      <c r="D459" s="3">
        <f t="shared" si="21"/>
        <v>-1.0442708333333335E-3</v>
      </c>
      <c r="E459" s="3">
        <f t="shared" si="22"/>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3"/>
        <v>459</v>
      </c>
      <c r="C460" s="3"/>
      <c r="D460" s="3">
        <f t="shared" si="21"/>
        <v>-1.0442708333333335E-3</v>
      </c>
      <c r="E460" s="3">
        <f t="shared" si="22"/>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3"/>
        <v>460</v>
      </c>
      <c r="C461" s="3"/>
      <c r="D461" s="3">
        <f t="shared" si="21"/>
        <v>-1.0442708333333335E-3</v>
      </c>
      <c r="E461" s="3">
        <f t="shared" si="22"/>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3"/>
        <v>461</v>
      </c>
      <c r="C462" s="3"/>
      <c r="D462" s="3">
        <f t="shared" si="21"/>
        <v>-1.0442708333333335E-3</v>
      </c>
      <c r="E462" s="3">
        <f t="shared" si="22"/>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3"/>
        <v>462</v>
      </c>
      <c r="C463" s="3"/>
      <c r="D463" s="3">
        <f t="shared" si="21"/>
        <v>-1.0442708333333335E-3</v>
      </c>
      <c r="E463" s="3">
        <f t="shared" si="22"/>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3"/>
        <v>463</v>
      </c>
      <c r="C464" s="3"/>
      <c r="D464" s="3">
        <f t="shared" si="21"/>
        <v>-1.0442708333333335E-3</v>
      </c>
      <c r="E464" s="3">
        <f t="shared" si="22"/>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3"/>
        <v>464</v>
      </c>
      <c r="C465" s="3"/>
      <c r="D465" s="3">
        <f t="shared" si="21"/>
        <v>-1.0442708333333335E-3</v>
      </c>
      <c r="E465" s="3">
        <f t="shared" si="22"/>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3"/>
        <v>465</v>
      </c>
      <c r="C466" s="3"/>
      <c r="D466" s="3">
        <f t="shared" si="21"/>
        <v>-1.0442708333333335E-3</v>
      </c>
      <c r="E466" s="3">
        <f t="shared" si="22"/>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3"/>
        <v>466</v>
      </c>
      <c r="C467" s="3"/>
      <c r="D467" s="3">
        <f t="shared" si="21"/>
        <v>-1.0442708333333335E-3</v>
      </c>
      <c r="E467" s="3">
        <f t="shared" si="22"/>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3"/>
        <v>467</v>
      </c>
      <c r="C468" s="3"/>
      <c r="D468" s="3">
        <f t="shared" si="21"/>
        <v>-1.0442708333333335E-3</v>
      </c>
      <c r="E468" s="3">
        <f t="shared" si="22"/>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3"/>
        <v>468</v>
      </c>
      <c r="C469" s="3"/>
      <c r="D469" s="3">
        <f t="shared" si="21"/>
        <v>-1.0442708333333335E-3</v>
      </c>
      <c r="E469" s="3">
        <f t="shared" si="22"/>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3"/>
        <v>469</v>
      </c>
      <c r="C470" s="3"/>
      <c r="D470" s="3">
        <f t="shared" si="21"/>
        <v>-1.0442708333333335E-3</v>
      </c>
      <c r="E470" s="3">
        <f t="shared" si="22"/>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3"/>
        <v>470</v>
      </c>
      <c r="C471" s="3"/>
      <c r="D471" s="3">
        <f t="shared" si="21"/>
        <v>-1.0442708333333335E-3</v>
      </c>
      <c r="E471" s="3">
        <f t="shared" si="22"/>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3"/>
        <v>471</v>
      </c>
      <c r="C472" s="3"/>
      <c r="D472" s="3">
        <f t="shared" si="21"/>
        <v>-1.0442708333333335E-3</v>
      </c>
      <c r="E472" s="3">
        <f t="shared" si="22"/>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3"/>
        <v>472</v>
      </c>
      <c r="C473" s="3"/>
      <c r="D473" s="3">
        <f t="shared" si="21"/>
        <v>-1.0442708333333335E-3</v>
      </c>
      <c r="E473" s="3">
        <f t="shared" si="22"/>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3"/>
        <v>473</v>
      </c>
      <c r="C474" s="3"/>
      <c r="D474" s="3">
        <f t="shared" si="21"/>
        <v>-1.0442708333333335E-3</v>
      </c>
      <c r="E474" s="3">
        <f t="shared" si="22"/>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3"/>
        <v>474</v>
      </c>
      <c r="C475" s="3"/>
      <c r="D475" s="3">
        <f t="shared" si="21"/>
        <v>-1.0442708333333335E-3</v>
      </c>
      <c r="E475" s="3">
        <f t="shared" si="22"/>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3"/>
        <v>475</v>
      </c>
      <c r="C476" s="3"/>
      <c r="D476" s="3">
        <f t="shared" si="21"/>
        <v>-1.0442708333333335E-3</v>
      </c>
      <c r="E476" s="3">
        <f t="shared" si="22"/>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3"/>
        <v>476</v>
      </c>
      <c r="C477" s="3"/>
      <c r="D477" s="3">
        <f t="shared" si="21"/>
        <v>-1.0442708333333335E-3</v>
      </c>
      <c r="E477" s="3">
        <f t="shared" si="22"/>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3"/>
        <v>477</v>
      </c>
      <c r="C478" s="3"/>
      <c r="D478" s="3">
        <f t="shared" si="21"/>
        <v>-1.0442708333333335E-3</v>
      </c>
      <c r="E478" s="3">
        <f t="shared" si="22"/>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3"/>
        <v>478</v>
      </c>
      <c r="C479" s="3"/>
      <c r="D479" s="3">
        <f t="shared" si="21"/>
        <v>-1.0442708333333335E-3</v>
      </c>
      <c r="E479" s="3">
        <f t="shared" si="22"/>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3"/>
        <v>479</v>
      </c>
      <c r="C480" s="3"/>
      <c r="D480" s="3">
        <f t="shared" si="21"/>
        <v>-1.0442708333333335E-3</v>
      </c>
      <c r="E480" s="3">
        <f t="shared" si="22"/>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3"/>
        <v>480</v>
      </c>
      <c r="C481" s="3"/>
      <c r="D481" s="3">
        <f t="shared" si="21"/>
        <v>-1.0442708333333335E-3</v>
      </c>
      <c r="E481" s="3">
        <f t="shared" si="22"/>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3"/>
        <v>481</v>
      </c>
      <c r="C482" s="3"/>
      <c r="D482" s="3">
        <f t="shared" si="21"/>
        <v>-1.0442708333333335E-3</v>
      </c>
      <c r="E482" s="3">
        <f t="shared" si="22"/>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3"/>
        <v>482</v>
      </c>
      <c r="C483" s="3"/>
      <c r="D483" s="3">
        <f t="shared" si="21"/>
        <v>-1.0442708333333335E-3</v>
      </c>
      <c r="E483" s="3">
        <f t="shared" si="22"/>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3"/>
        <v>483</v>
      </c>
      <c r="C484" s="3"/>
      <c r="D484" s="3">
        <f t="shared" si="21"/>
        <v>-1.0442708333333335E-3</v>
      </c>
      <c r="E484" s="3">
        <f t="shared" si="22"/>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3"/>
        <v>484</v>
      </c>
      <c r="C485" s="3"/>
      <c r="D485" s="3">
        <f t="shared" si="21"/>
        <v>-1.0442708333333335E-3</v>
      </c>
      <c r="E485" s="3">
        <f t="shared" si="22"/>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3"/>
        <v>485</v>
      </c>
      <c r="C486" s="3"/>
      <c r="D486" s="3">
        <f t="shared" si="21"/>
        <v>-1.0442708333333335E-3</v>
      </c>
      <c r="E486" s="3">
        <f t="shared" si="22"/>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3"/>
        <v>486</v>
      </c>
      <c r="C487" s="3"/>
      <c r="D487" s="3">
        <f t="shared" si="21"/>
        <v>-1.0442708333333335E-3</v>
      </c>
      <c r="E487" s="3">
        <f t="shared" si="22"/>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3"/>
        <v>487</v>
      </c>
      <c r="C488" s="3"/>
      <c r="D488" s="3">
        <f t="shared" si="21"/>
        <v>-1.0442708333333335E-3</v>
      </c>
      <c r="E488" s="3">
        <f t="shared" si="22"/>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3"/>
        <v>488</v>
      </c>
      <c r="C489" s="3"/>
      <c r="D489" s="3">
        <f t="shared" si="21"/>
        <v>-1.0442708333333335E-3</v>
      </c>
      <c r="E489" s="3">
        <f t="shared" si="22"/>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3"/>
        <v>489</v>
      </c>
      <c r="C490" s="3"/>
      <c r="D490" s="3">
        <f t="shared" si="21"/>
        <v>-1.0442708333333335E-3</v>
      </c>
      <c r="E490" s="3">
        <f t="shared" si="22"/>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3"/>
        <v>490</v>
      </c>
      <c r="C491" s="3"/>
      <c r="D491" s="3">
        <f t="shared" si="21"/>
        <v>-1.0442708333333335E-3</v>
      </c>
      <c r="E491" s="3">
        <f t="shared" si="22"/>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3"/>
        <v>491</v>
      </c>
      <c r="C492" s="3"/>
      <c r="D492" s="3">
        <f t="shared" si="21"/>
        <v>-1.0442708333333335E-3</v>
      </c>
      <c r="E492" s="3">
        <f t="shared" si="22"/>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3"/>
        <v>492</v>
      </c>
      <c r="C493" s="3"/>
      <c r="D493" s="3">
        <f t="shared" si="21"/>
        <v>-1.0442708333333335E-3</v>
      </c>
      <c r="E493" s="3">
        <f t="shared" si="22"/>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3"/>
        <v>493</v>
      </c>
      <c r="C494" s="3"/>
      <c r="D494" s="3">
        <f t="shared" si="21"/>
        <v>-1.0442708333333335E-3</v>
      </c>
      <c r="E494" s="3">
        <f t="shared" si="22"/>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3"/>
        <v>494</v>
      </c>
      <c r="C495" s="3"/>
      <c r="D495" s="3">
        <f t="shared" si="21"/>
        <v>-1.0442708333333335E-3</v>
      </c>
      <c r="E495" s="3">
        <f t="shared" si="22"/>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3"/>
        <v>495</v>
      </c>
      <c r="C496" s="3"/>
      <c r="D496" s="3">
        <f t="shared" si="21"/>
        <v>-1.0442708333333335E-3</v>
      </c>
      <c r="E496" s="3">
        <f t="shared" si="22"/>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3"/>
        <v>496</v>
      </c>
      <c r="C497" s="3"/>
      <c r="D497" s="3">
        <f t="shared" si="21"/>
        <v>-1.0442708333333335E-3</v>
      </c>
      <c r="E497" s="3">
        <f t="shared" si="22"/>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3"/>
        <v>497</v>
      </c>
      <c r="C498" s="3"/>
      <c r="D498" s="3">
        <f t="shared" si="21"/>
        <v>-1.0442708333333335E-3</v>
      </c>
      <c r="E498" s="3">
        <f t="shared" si="22"/>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3"/>
        <v>498</v>
      </c>
      <c r="C499" s="3"/>
      <c r="D499" s="3">
        <f t="shared" si="21"/>
        <v>-1.0442708333333335E-3</v>
      </c>
      <c r="E499" s="3">
        <f t="shared" si="22"/>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3"/>
        <v>499</v>
      </c>
      <c r="C500" s="3"/>
      <c r="D500" s="3">
        <f t="shared" si="21"/>
        <v>-1.0442708333333335E-3</v>
      </c>
      <c r="E500" s="3">
        <f t="shared" si="22"/>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3"/>
        <v>500</v>
      </c>
      <c r="C501" s="3"/>
      <c r="D501" s="3">
        <f t="shared" si="21"/>
        <v>-1.0442708333333335E-3</v>
      </c>
      <c r="E501" s="3">
        <f t="shared" si="22"/>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3"/>
        <v>501</v>
      </c>
      <c r="C502" s="3"/>
      <c r="D502" s="3">
        <f t="shared" si="21"/>
        <v>-1.0442708333333335E-3</v>
      </c>
      <c r="E502" s="3">
        <f t="shared" si="22"/>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3"/>
        <v>502</v>
      </c>
      <c r="C503" s="3"/>
      <c r="D503" s="3">
        <f t="shared" si="21"/>
        <v>-1.0442708333333335E-3</v>
      </c>
      <c r="E503" s="3">
        <f t="shared" si="22"/>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3"/>
        <v>503</v>
      </c>
      <c r="C504" s="3"/>
      <c r="D504" s="3">
        <f t="shared" si="21"/>
        <v>-1.0442708333333335E-3</v>
      </c>
      <c r="E504" s="3">
        <f t="shared" si="22"/>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3"/>
        <v>504</v>
      </c>
      <c r="C505" s="3"/>
      <c r="D505" s="3">
        <f t="shared" si="21"/>
        <v>-1.0442708333333335E-3</v>
      </c>
      <c r="E505" s="3">
        <f t="shared" si="22"/>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3"/>
        <v>505</v>
      </c>
      <c r="C506" s="3"/>
      <c r="D506" s="3">
        <f t="shared" si="21"/>
        <v>-1.0442708333333335E-3</v>
      </c>
      <c r="E506" s="3">
        <f t="shared" si="22"/>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3"/>
        <v>506</v>
      </c>
      <c r="C507" s="3"/>
      <c r="D507" s="3">
        <f t="shared" si="21"/>
        <v>-1.0442708333333335E-3</v>
      </c>
      <c r="E507" s="3">
        <f t="shared" si="22"/>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3"/>
        <v>507</v>
      </c>
      <c r="C508" s="3"/>
      <c r="D508" s="3">
        <f t="shared" si="21"/>
        <v>-1.0442708333333335E-3</v>
      </c>
      <c r="E508" s="3">
        <f t="shared" si="22"/>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3"/>
        <v>508</v>
      </c>
      <c r="C509" s="3"/>
      <c r="D509" s="3">
        <f t="shared" si="21"/>
        <v>-1.0442708333333335E-3</v>
      </c>
      <c r="E509" s="3">
        <f t="shared" si="22"/>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3"/>
        <v>509</v>
      </c>
      <c r="C510" s="3"/>
      <c r="D510" s="3">
        <f t="shared" si="21"/>
        <v>-1.0442708333333335E-3</v>
      </c>
      <c r="E510" s="3">
        <f t="shared" si="22"/>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3"/>
        <v>510</v>
      </c>
      <c r="C511" s="3"/>
      <c r="D511" s="3">
        <f t="shared" si="21"/>
        <v>-1.0442708333333335E-3</v>
      </c>
      <c r="E511" s="3">
        <f t="shared" si="22"/>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3"/>
        <v>511</v>
      </c>
      <c r="C512" s="3"/>
      <c r="D512" s="3">
        <f t="shared" si="21"/>
        <v>-1.0442708333333335E-3</v>
      </c>
      <c r="E512" s="3">
        <f t="shared" si="22"/>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3"/>
        <v>512</v>
      </c>
      <c r="C513" s="3"/>
      <c r="D513" s="3">
        <f t="shared" si="21"/>
        <v>-1.0442708333333335E-3</v>
      </c>
      <c r="E513" s="3">
        <f t="shared" si="22"/>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3"/>
        <v>513</v>
      </c>
      <c r="C514" s="3"/>
      <c r="D514" s="3">
        <f t="shared" ref="D514:D577" si="24">C514-$C$2</f>
        <v>-1.0442708333333335E-3</v>
      </c>
      <c r="E514" s="3">
        <f t="shared" ref="E514:E577" si="25">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3"/>
        <v>514</v>
      </c>
      <c r="C515" s="3"/>
      <c r="D515" s="3">
        <f t="shared" si="24"/>
        <v>-1.0442708333333335E-3</v>
      </c>
      <c r="E515" s="3">
        <f t="shared" si="25"/>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6">A515+1</f>
        <v>515</v>
      </c>
      <c r="C516" s="3"/>
      <c r="D516" s="3">
        <f t="shared" si="24"/>
        <v>-1.0442708333333335E-3</v>
      </c>
      <c r="E516" s="3">
        <f t="shared" si="25"/>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6"/>
        <v>516</v>
      </c>
      <c r="C517" s="3"/>
      <c r="D517" s="3">
        <f t="shared" si="24"/>
        <v>-1.0442708333333335E-3</v>
      </c>
      <c r="E517" s="3">
        <f t="shared" si="25"/>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6"/>
        <v>517</v>
      </c>
      <c r="C518" s="3"/>
      <c r="D518" s="3">
        <f t="shared" si="24"/>
        <v>-1.0442708333333335E-3</v>
      </c>
      <c r="E518" s="3">
        <f t="shared" si="25"/>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6"/>
        <v>518</v>
      </c>
      <c r="C519" s="3"/>
      <c r="D519" s="3">
        <f t="shared" si="24"/>
        <v>-1.0442708333333335E-3</v>
      </c>
      <c r="E519" s="3">
        <f t="shared" si="25"/>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6"/>
        <v>519</v>
      </c>
      <c r="C520" s="3"/>
      <c r="D520" s="3">
        <f t="shared" si="24"/>
        <v>-1.0442708333333335E-3</v>
      </c>
      <c r="E520" s="3">
        <f t="shared" si="25"/>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6"/>
        <v>520</v>
      </c>
      <c r="C521" s="3"/>
      <c r="D521" s="3">
        <f t="shared" si="24"/>
        <v>-1.0442708333333335E-3</v>
      </c>
      <c r="E521" s="3">
        <f t="shared" si="25"/>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6"/>
        <v>521</v>
      </c>
      <c r="C522" s="3"/>
      <c r="D522" s="3">
        <f t="shared" si="24"/>
        <v>-1.0442708333333335E-3</v>
      </c>
      <c r="E522" s="3">
        <f t="shared" si="25"/>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6"/>
        <v>522</v>
      </c>
      <c r="C523" s="3"/>
      <c r="D523" s="3">
        <f t="shared" si="24"/>
        <v>-1.0442708333333335E-3</v>
      </c>
      <c r="E523" s="3">
        <f t="shared" si="25"/>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6"/>
        <v>523</v>
      </c>
      <c r="C524" s="3"/>
      <c r="D524" s="3">
        <f t="shared" si="24"/>
        <v>-1.0442708333333335E-3</v>
      </c>
      <c r="E524" s="3">
        <f t="shared" si="25"/>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6"/>
        <v>524</v>
      </c>
      <c r="C525" s="3"/>
      <c r="D525" s="3">
        <f t="shared" si="24"/>
        <v>-1.0442708333333335E-3</v>
      </c>
      <c r="E525" s="3">
        <f t="shared" si="25"/>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6"/>
        <v>525</v>
      </c>
      <c r="C526" s="3"/>
      <c r="D526" s="3">
        <f t="shared" si="24"/>
        <v>-1.0442708333333335E-3</v>
      </c>
      <c r="E526" s="3">
        <f t="shared" si="25"/>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6"/>
        <v>526</v>
      </c>
      <c r="C527" s="3"/>
      <c r="D527" s="3">
        <f t="shared" si="24"/>
        <v>-1.0442708333333335E-3</v>
      </c>
      <c r="E527" s="3">
        <f t="shared" si="25"/>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6"/>
        <v>527</v>
      </c>
      <c r="C528" s="3"/>
      <c r="D528" s="3">
        <f t="shared" si="24"/>
        <v>-1.0442708333333335E-3</v>
      </c>
      <c r="E528" s="3">
        <f t="shared" si="25"/>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6"/>
        <v>528</v>
      </c>
      <c r="C529" s="3"/>
      <c r="D529" s="3">
        <f t="shared" si="24"/>
        <v>-1.0442708333333335E-3</v>
      </c>
      <c r="E529" s="3">
        <f t="shared" si="25"/>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6"/>
        <v>529</v>
      </c>
      <c r="C530" s="3"/>
      <c r="D530" s="3">
        <f t="shared" si="24"/>
        <v>-1.0442708333333335E-3</v>
      </c>
      <c r="E530" s="3">
        <f t="shared" si="25"/>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6"/>
        <v>530</v>
      </c>
      <c r="C531" s="3"/>
      <c r="D531" s="3">
        <f t="shared" si="24"/>
        <v>-1.0442708333333335E-3</v>
      </c>
      <c r="E531" s="3">
        <f t="shared" si="25"/>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6"/>
        <v>531</v>
      </c>
      <c r="C532" s="3"/>
      <c r="D532" s="3">
        <f t="shared" si="24"/>
        <v>-1.0442708333333335E-3</v>
      </c>
      <c r="E532" s="3">
        <f t="shared" si="25"/>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6"/>
        <v>532</v>
      </c>
      <c r="C533" s="3"/>
      <c r="D533" s="3">
        <f t="shared" si="24"/>
        <v>-1.0442708333333335E-3</v>
      </c>
      <c r="E533" s="3">
        <f t="shared" si="25"/>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6"/>
        <v>533</v>
      </c>
      <c r="C534" s="3"/>
      <c r="D534" s="3">
        <f t="shared" si="24"/>
        <v>-1.0442708333333335E-3</v>
      </c>
      <c r="E534" s="3">
        <f t="shared" si="25"/>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6"/>
        <v>534</v>
      </c>
      <c r="C535" s="3"/>
      <c r="D535" s="3">
        <f t="shared" si="24"/>
        <v>-1.0442708333333335E-3</v>
      </c>
      <c r="E535" s="3">
        <f t="shared" si="25"/>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6"/>
        <v>535</v>
      </c>
      <c r="C536" s="3"/>
      <c r="D536" s="3">
        <f t="shared" si="24"/>
        <v>-1.0442708333333335E-3</v>
      </c>
      <c r="E536" s="3">
        <f t="shared" si="25"/>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6"/>
        <v>536</v>
      </c>
      <c r="C537" s="3"/>
      <c r="D537" s="3">
        <f t="shared" si="24"/>
        <v>-1.0442708333333335E-3</v>
      </c>
      <c r="E537" s="3">
        <f t="shared" si="25"/>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6"/>
        <v>537</v>
      </c>
      <c r="C538" s="3"/>
      <c r="D538" s="3">
        <f t="shared" si="24"/>
        <v>-1.0442708333333335E-3</v>
      </c>
      <c r="E538" s="3">
        <f t="shared" si="25"/>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6"/>
        <v>538</v>
      </c>
      <c r="C539" s="3"/>
      <c r="D539" s="3">
        <f t="shared" si="24"/>
        <v>-1.0442708333333335E-3</v>
      </c>
      <c r="E539" s="3">
        <f t="shared" si="25"/>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6"/>
        <v>539</v>
      </c>
      <c r="C540" s="3"/>
      <c r="D540" s="3">
        <f t="shared" si="24"/>
        <v>-1.0442708333333335E-3</v>
      </c>
      <c r="E540" s="3">
        <f t="shared" si="25"/>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6"/>
        <v>540</v>
      </c>
      <c r="C541" s="3"/>
      <c r="D541" s="3">
        <f t="shared" si="24"/>
        <v>-1.0442708333333335E-3</v>
      </c>
      <c r="E541" s="3">
        <f t="shared" si="25"/>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6"/>
        <v>541</v>
      </c>
      <c r="C542" s="3"/>
      <c r="D542" s="3">
        <f t="shared" si="24"/>
        <v>-1.0442708333333335E-3</v>
      </c>
      <c r="E542" s="3">
        <f t="shared" si="25"/>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6"/>
        <v>542</v>
      </c>
      <c r="C543" s="3"/>
      <c r="D543" s="3">
        <f t="shared" si="24"/>
        <v>-1.0442708333333335E-3</v>
      </c>
      <c r="E543" s="3">
        <f t="shared" si="25"/>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6"/>
        <v>543</v>
      </c>
      <c r="C544" s="3"/>
      <c r="D544" s="3">
        <f t="shared" si="24"/>
        <v>-1.0442708333333335E-3</v>
      </c>
      <c r="E544" s="3">
        <f t="shared" si="25"/>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6"/>
        <v>544</v>
      </c>
      <c r="C545" s="3"/>
      <c r="D545" s="3">
        <f t="shared" si="24"/>
        <v>-1.0442708333333335E-3</v>
      </c>
      <c r="E545" s="3">
        <f t="shared" si="25"/>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6"/>
        <v>545</v>
      </c>
      <c r="C546" s="3"/>
      <c r="D546" s="3">
        <f t="shared" si="24"/>
        <v>-1.0442708333333335E-3</v>
      </c>
      <c r="E546" s="3">
        <f t="shared" si="25"/>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6"/>
        <v>546</v>
      </c>
      <c r="C547" s="3"/>
      <c r="D547" s="3">
        <f t="shared" si="24"/>
        <v>-1.0442708333333335E-3</v>
      </c>
      <c r="E547" s="3">
        <f t="shared" si="25"/>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6"/>
        <v>547</v>
      </c>
      <c r="C548" s="3"/>
      <c r="D548" s="3">
        <f t="shared" si="24"/>
        <v>-1.0442708333333335E-3</v>
      </c>
      <c r="E548" s="3">
        <f t="shared" si="25"/>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6"/>
        <v>548</v>
      </c>
      <c r="C549" s="3"/>
      <c r="D549" s="3">
        <f t="shared" si="24"/>
        <v>-1.0442708333333335E-3</v>
      </c>
      <c r="E549" s="3">
        <f t="shared" si="25"/>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6"/>
        <v>549</v>
      </c>
      <c r="C550" s="3"/>
      <c r="D550" s="3">
        <f t="shared" si="24"/>
        <v>-1.0442708333333335E-3</v>
      </c>
      <c r="E550" s="3">
        <f t="shared" si="25"/>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6"/>
        <v>550</v>
      </c>
      <c r="C551" s="3"/>
      <c r="D551" s="3">
        <f t="shared" si="24"/>
        <v>-1.0442708333333335E-3</v>
      </c>
      <c r="E551" s="3">
        <f t="shared" si="25"/>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6"/>
        <v>551</v>
      </c>
      <c r="C552" s="3"/>
      <c r="D552" s="3">
        <f t="shared" si="24"/>
        <v>-1.0442708333333335E-3</v>
      </c>
      <c r="E552" s="3">
        <f t="shared" si="25"/>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6"/>
        <v>552</v>
      </c>
      <c r="C553" s="3"/>
      <c r="D553" s="3">
        <f t="shared" si="24"/>
        <v>-1.0442708333333335E-3</v>
      </c>
      <c r="E553" s="3">
        <f t="shared" si="25"/>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6"/>
        <v>553</v>
      </c>
      <c r="C554" s="3"/>
      <c r="D554" s="3">
        <f t="shared" si="24"/>
        <v>-1.0442708333333335E-3</v>
      </c>
      <c r="E554" s="3">
        <f t="shared" si="25"/>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6"/>
        <v>554</v>
      </c>
      <c r="C555" s="3"/>
      <c r="D555" s="3">
        <f t="shared" si="24"/>
        <v>-1.0442708333333335E-3</v>
      </c>
      <c r="E555" s="3">
        <f t="shared" si="25"/>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6"/>
        <v>555</v>
      </c>
      <c r="C556" s="3"/>
      <c r="D556" s="3">
        <f t="shared" si="24"/>
        <v>-1.0442708333333335E-3</v>
      </c>
      <c r="E556" s="3">
        <f t="shared" si="25"/>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6"/>
        <v>556</v>
      </c>
      <c r="C557" s="3"/>
      <c r="D557" s="3">
        <f t="shared" si="24"/>
        <v>-1.0442708333333335E-3</v>
      </c>
      <c r="E557" s="3">
        <f t="shared" si="25"/>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6"/>
        <v>557</v>
      </c>
      <c r="C558" s="3"/>
      <c r="D558" s="3">
        <f t="shared" si="24"/>
        <v>-1.0442708333333335E-3</v>
      </c>
      <c r="E558" s="3">
        <f t="shared" si="25"/>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6"/>
        <v>558</v>
      </c>
      <c r="C559" s="3"/>
      <c r="D559" s="3">
        <f t="shared" si="24"/>
        <v>-1.0442708333333335E-3</v>
      </c>
      <c r="E559" s="3">
        <f t="shared" si="25"/>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6"/>
        <v>559</v>
      </c>
      <c r="C560" s="3"/>
      <c r="D560" s="3">
        <f t="shared" si="24"/>
        <v>-1.0442708333333335E-3</v>
      </c>
      <c r="E560" s="3">
        <f t="shared" si="25"/>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6"/>
        <v>560</v>
      </c>
      <c r="C561" s="3"/>
      <c r="D561" s="3">
        <f t="shared" si="24"/>
        <v>-1.0442708333333335E-3</v>
      </c>
      <c r="E561" s="3">
        <f t="shared" si="25"/>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6"/>
        <v>561</v>
      </c>
      <c r="C562" s="3"/>
      <c r="D562" s="3">
        <f t="shared" si="24"/>
        <v>-1.0442708333333335E-3</v>
      </c>
      <c r="E562" s="3">
        <f t="shared" si="25"/>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6"/>
        <v>562</v>
      </c>
      <c r="C563" s="3"/>
      <c r="D563" s="3">
        <f t="shared" si="24"/>
        <v>-1.0442708333333335E-3</v>
      </c>
      <c r="E563" s="3">
        <f t="shared" si="25"/>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6"/>
        <v>563</v>
      </c>
      <c r="C564" s="3"/>
      <c r="D564" s="3">
        <f t="shared" si="24"/>
        <v>-1.0442708333333335E-3</v>
      </c>
      <c r="E564" s="3">
        <f t="shared" si="25"/>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6"/>
        <v>564</v>
      </c>
      <c r="C565" s="3"/>
      <c r="D565" s="3">
        <f t="shared" si="24"/>
        <v>-1.0442708333333335E-3</v>
      </c>
      <c r="E565" s="3">
        <f t="shared" si="25"/>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6"/>
        <v>565</v>
      </c>
      <c r="C566" s="3"/>
      <c r="D566" s="3">
        <f t="shared" si="24"/>
        <v>-1.0442708333333335E-3</v>
      </c>
      <c r="E566" s="3">
        <f t="shared" si="25"/>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6"/>
        <v>566</v>
      </c>
      <c r="C567" s="3"/>
      <c r="D567" s="3">
        <f t="shared" si="24"/>
        <v>-1.0442708333333335E-3</v>
      </c>
      <c r="E567" s="3">
        <f t="shared" si="25"/>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6"/>
        <v>567</v>
      </c>
      <c r="C568" s="3"/>
      <c r="D568" s="3">
        <f t="shared" si="24"/>
        <v>-1.0442708333333335E-3</v>
      </c>
      <c r="E568" s="3">
        <f t="shared" si="25"/>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6"/>
        <v>568</v>
      </c>
      <c r="C569" s="3"/>
      <c r="D569" s="3">
        <f t="shared" si="24"/>
        <v>-1.0442708333333335E-3</v>
      </c>
      <c r="E569" s="3">
        <f t="shared" si="25"/>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6"/>
        <v>569</v>
      </c>
      <c r="C570" s="3"/>
      <c r="D570" s="3">
        <f t="shared" si="24"/>
        <v>-1.0442708333333335E-3</v>
      </c>
      <c r="E570" s="3">
        <f t="shared" si="25"/>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6"/>
        <v>570</v>
      </c>
      <c r="C571" s="3"/>
      <c r="D571" s="3">
        <f t="shared" si="24"/>
        <v>-1.0442708333333335E-3</v>
      </c>
      <c r="E571" s="3">
        <f t="shared" si="25"/>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6"/>
        <v>571</v>
      </c>
      <c r="C572" s="3"/>
      <c r="D572" s="3">
        <f t="shared" si="24"/>
        <v>-1.0442708333333335E-3</v>
      </c>
      <c r="E572" s="3">
        <f t="shared" si="25"/>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6"/>
        <v>572</v>
      </c>
      <c r="C573" s="3"/>
      <c r="D573" s="3">
        <f t="shared" si="24"/>
        <v>-1.0442708333333335E-3</v>
      </c>
      <c r="E573" s="3">
        <f t="shared" si="25"/>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6"/>
        <v>573</v>
      </c>
      <c r="C574" s="3"/>
      <c r="D574" s="3">
        <f t="shared" si="24"/>
        <v>-1.0442708333333335E-3</v>
      </c>
      <c r="E574" s="3">
        <f t="shared" si="25"/>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6"/>
        <v>574</v>
      </c>
      <c r="C575" s="3"/>
      <c r="D575" s="3">
        <f t="shared" si="24"/>
        <v>-1.0442708333333335E-3</v>
      </c>
      <c r="E575" s="3">
        <f t="shared" si="25"/>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6"/>
        <v>575</v>
      </c>
      <c r="C576" s="3"/>
      <c r="D576" s="3">
        <f t="shared" si="24"/>
        <v>-1.0442708333333335E-3</v>
      </c>
      <c r="E576" s="3">
        <f t="shared" si="25"/>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6"/>
        <v>576</v>
      </c>
      <c r="C577" s="3"/>
      <c r="D577" s="3">
        <f t="shared" si="24"/>
        <v>-1.0442708333333335E-3</v>
      </c>
      <c r="E577" s="3">
        <f t="shared" si="25"/>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6"/>
        <v>577</v>
      </c>
      <c r="C578" s="3"/>
      <c r="D578" s="3">
        <f t="shared" ref="D578:D641" si="27">C578-$C$2</f>
        <v>-1.0442708333333335E-3</v>
      </c>
      <c r="E578" s="3">
        <f t="shared" ref="E578:E641" si="28">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6"/>
        <v>578</v>
      </c>
      <c r="C579" s="3"/>
      <c r="D579" s="3">
        <f t="shared" si="27"/>
        <v>-1.0442708333333335E-3</v>
      </c>
      <c r="E579" s="3">
        <f t="shared" si="28"/>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29">A579+1</f>
        <v>579</v>
      </c>
      <c r="C580" s="3"/>
      <c r="D580" s="3">
        <f t="shared" si="27"/>
        <v>-1.0442708333333335E-3</v>
      </c>
      <c r="E580" s="3">
        <f t="shared" si="28"/>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29"/>
        <v>580</v>
      </c>
      <c r="C581" s="3"/>
      <c r="D581" s="3">
        <f t="shared" si="27"/>
        <v>-1.0442708333333335E-3</v>
      </c>
      <c r="E581" s="3">
        <f t="shared" si="28"/>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29"/>
        <v>581</v>
      </c>
      <c r="C582" s="3"/>
      <c r="D582" s="3">
        <f t="shared" si="27"/>
        <v>-1.0442708333333335E-3</v>
      </c>
      <c r="E582" s="3">
        <f t="shared" si="28"/>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29"/>
        <v>582</v>
      </c>
      <c r="C583" s="3"/>
      <c r="D583" s="3">
        <f t="shared" si="27"/>
        <v>-1.0442708333333335E-3</v>
      </c>
      <c r="E583" s="3">
        <f t="shared" si="28"/>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29"/>
        <v>583</v>
      </c>
      <c r="C584" s="3"/>
      <c r="D584" s="3">
        <f t="shared" si="27"/>
        <v>-1.0442708333333335E-3</v>
      </c>
      <c r="E584" s="3">
        <f t="shared" si="28"/>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29"/>
        <v>584</v>
      </c>
      <c r="C585" s="3"/>
      <c r="D585" s="3">
        <f t="shared" si="27"/>
        <v>-1.0442708333333335E-3</v>
      </c>
      <c r="E585" s="3">
        <f t="shared" si="28"/>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29"/>
        <v>585</v>
      </c>
      <c r="C586" s="3"/>
      <c r="D586" s="3">
        <f t="shared" si="27"/>
        <v>-1.0442708333333335E-3</v>
      </c>
      <c r="E586" s="3">
        <f t="shared" si="28"/>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29"/>
        <v>586</v>
      </c>
      <c r="C587" s="3"/>
      <c r="D587" s="3">
        <f t="shared" si="27"/>
        <v>-1.0442708333333335E-3</v>
      </c>
      <c r="E587" s="3">
        <f t="shared" si="28"/>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29"/>
        <v>587</v>
      </c>
      <c r="C588" s="3"/>
      <c r="D588" s="3">
        <f t="shared" si="27"/>
        <v>-1.0442708333333335E-3</v>
      </c>
      <c r="E588" s="3">
        <f t="shared" si="28"/>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29"/>
        <v>588</v>
      </c>
      <c r="C589" s="3"/>
      <c r="D589" s="3">
        <f t="shared" si="27"/>
        <v>-1.0442708333333335E-3</v>
      </c>
      <c r="E589" s="3">
        <f t="shared" si="28"/>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29"/>
        <v>589</v>
      </c>
      <c r="C590" s="3"/>
      <c r="D590" s="3">
        <f t="shared" si="27"/>
        <v>-1.0442708333333335E-3</v>
      </c>
      <c r="E590" s="3">
        <f t="shared" si="28"/>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29"/>
        <v>590</v>
      </c>
      <c r="C591" s="3"/>
      <c r="D591" s="3">
        <f t="shared" si="27"/>
        <v>-1.0442708333333335E-3</v>
      </c>
      <c r="E591" s="3">
        <f t="shared" si="28"/>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29"/>
        <v>591</v>
      </c>
      <c r="C592" s="3"/>
      <c r="D592" s="3">
        <f t="shared" si="27"/>
        <v>-1.0442708333333335E-3</v>
      </c>
      <c r="E592" s="3">
        <f t="shared" si="28"/>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29"/>
        <v>592</v>
      </c>
      <c r="C593" s="3"/>
      <c r="D593" s="3">
        <f t="shared" si="27"/>
        <v>-1.0442708333333335E-3</v>
      </c>
      <c r="E593" s="3">
        <f t="shared" si="28"/>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29"/>
        <v>593</v>
      </c>
      <c r="C594" s="3"/>
      <c r="D594" s="3">
        <f t="shared" si="27"/>
        <v>-1.0442708333333335E-3</v>
      </c>
      <c r="E594" s="3">
        <f t="shared" si="28"/>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29"/>
        <v>594</v>
      </c>
      <c r="C595" s="3"/>
      <c r="D595" s="3">
        <f t="shared" si="27"/>
        <v>-1.0442708333333335E-3</v>
      </c>
      <c r="E595" s="3">
        <f t="shared" si="28"/>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29"/>
        <v>595</v>
      </c>
      <c r="C596" s="3"/>
      <c r="D596" s="3">
        <f t="shared" si="27"/>
        <v>-1.0442708333333335E-3</v>
      </c>
      <c r="E596" s="3">
        <f t="shared" si="28"/>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29"/>
        <v>596</v>
      </c>
      <c r="C597" s="3"/>
      <c r="D597" s="3">
        <f t="shared" si="27"/>
        <v>-1.0442708333333335E-3</v>
      </c>
      <c r="E597" s="3">
        <f t="shared" si="28"/>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29"/>
        <v>597</v>
      </c>
      <c r="C598" s="3"/>
      <c r="D598" s="3">
        <f t="shared" si="27"/>
        <v>-1.0442708333333335E-3</v>
      </c>
      <c r="E598" s="3">
        <f t="shared" si="28"/>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29"/>
        <v>598</v>
      </c>
      <c r="C599" s="3"/>
      <c r="D599" s="3">
        <f t="shared" si="27"/>
        <v>-1.0442708333333335E-3</v>
      </c>
      <c r="E599" s="3">
        <f t="shared" si="28"/>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29"/>
        <v>599</v>
      </c>
      <c r="C600" s="3"/>
      <c r="D600" s="3">
        <f t="shared" si="27"/>
        <v>-1.0442708333333335E-3</v>
      </c>
      <c r="E600" s="3">
        <f t="shared" si="28"/>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29"/>
        <v>600</v>
      </c>
      <c r="C601" s="3"/>
      <c r="D601" s="3">
        <f t="shared" si="27"/>
        <v>-1.0442708333333335E-3</v>
      </c>
      <c r="E601" s="3">
        <f t="shared" si="28"/>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29"/>
        <v>601</v>
      </c>
      <c r="C602" s="3"/>
      <c r="D602" s="3">
        <f t="shared" si="27"/>
        <v>-1.0442708333333335E-3</v>
      </c>
      <c r="E602" s="3">
        <f t="shared" si="28"/>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29"/>
        <v>602</v>
      </c>
      <c r="C603" s="3"/>
      <c r="D603" s="3">
        <f t="shared" si="27"/>
        <v>-1.0442708333333335E-3</v>
      </c>
      <c r="E603" s="3">
        <f t="shared" si="28"/>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29"/>
        <v>603</v>
      </c>
      <c r="C604" s="3"/>
      <c r="D604" s="3">
        <f t="shared" si="27"/>
        <v>-1.0442708333333335E-3</v>
      </c>
      <c r="E604" s="3">
        <f t="shared" si="28"/>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29"/>
        <v>604</v>
      </c>
      <c r="C605" s="3"/>
      <c r="D605" s="3">
        <f t="shared" si="27"/>
        <v>-1.0442708333333335E-3</v>
      </c>
      <c r="E605" s="3">
        <f t="shared" si="28"/>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29"/>
        <v>605</v>
      </c>
      <c r="C606" s="3"/>
      <c r="D606" s="3">
        <f t="shared" si="27"/>
        <v>-1.0442708333333335E-3</v>
      </c>
      <c r="E606" s="3">
        <f t="shared" si="28"/>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29"/>
        <v>606</v>
      </c>
      <c r="C607" s="3"/>
      <c r="D607" s="3">
        <f t="shared" si="27"/>
        <v>-1.0442708333333335E-3</v>
      </c>
      <c r="E607" s="3">
        <f t="shared" si="28"/>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29"/>
        <v>607</v>
      </c>
      <c r="C608" s="3"/>
      <c r="D608" s="3">
        <f t="shared" si="27"/>
        <v>-1.0442708333333335E-3</v>
      </c>
      <c r="E608" s="3">
        <f t="shared" si="28"/>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29"/>
        <v>608</v>
      </c>
      <c r="C609" s="3"/>
      <c r="D609" s="3">
        <f t="shared" si="27"/>
        <v>-1.0442708333333335E-3</v>
      </c>
      <c r="E609" s="3">
        <f t="shared" si="28"/>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29"/>
        <v>609</v>
      </c>
      <c r="C610" s="3"/>
      <c r="D610" s="3">
        <f t="shared" si="27"/>
        <v>-1.0442708333333335E-3</v>
      </c>
      <c r="E610" s="3">
        <f t="shared" si="28"/>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29"/>
        <v>610</v>
      </c>
      <c r="C611" s="3"/>
      <c r="D611" s="3">
        <f t="shared" si="27"/>
        <v>-1.0442708333333335E-3</v>
      </c>
      <c r="E611" s="3">
        <f t="shared" si="28"/>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29"/>
        <v>611</v>
      </c>
      <c r="C612" s="3"/>
      <c r="D612" s="3">
        <f t="shared" si="27"/>
        <v>-1.0442708333333335E-3</v>
      </c>
      <c r="E612" s="3">
        <f t="shared" si="28"/>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29"/>
        <v>612</v>
      </c>
      <c r="C613" s="3"/>
      <c r="D613" s="3">
        <f t="shared" si="27"/>
        <v>-1.0442708333333335E-3</v>
      </c>
      <c r="E613" s="3">
        <f t="shared" si="28"/>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29"/>
        <v>613</v>
      </c>
      <c r="C614" s="3"/>
      <c r="D614" s="3">
        <f t="shared" si="27"/>
        <v>-1.0442708333333335E-3</v>
      </c>
      <c r="E614" s="3">
        <f t="shared" si="28"/>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29"/>
        <v>614</v>
      </c>
      <c r="C615" s="3"/>
      <c r="D615" s="3">
        <f t="shared" si="27"/>
        <v>-1.0442708333333335E-3</v>
      </c>
      <c r="E615" s="3">
        <f t="shared" si="28"/>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29"/>
        <v>615</v>
      </c>
      <c r="C616" s="3"/>
      <c r="D616" s="3">
        <f t="shared" si="27"/>
        <v>-1.0442708333333335E-3</v>
      </c>
      <c r="E616" s="3">
        <f t="shared" si="28"/>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29"/>
        <v>616</v>
      </c>
      <c r="C617" s="3"/>
      <c r="D617" s="3">
        <f t="shared" si="27"/>
        <v>-1.0442708333333335E-3</v>
      </c>
      <c r="E617" s="3">
        <f t="shared" si="28"/>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29"/>
        <v>617</v>
      </c>
      <c r="C618" s="3"/>
      <c r="D618" s="3">
        <f t="shared" si="27"/>
        <v>-1.0442708333333335E-3</v>
      </c>
      <c r="E618" s="3">
        <f t="shared" si="28"/>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29"/>
        <v>618</v>
      </c>
      <c r="C619" s="3"/>
      <c r="D619" s="3">
        <f t="shared" si="27"/>
        <v>-1.0442708333333335E-3</v>
      </c>
      <c r="E619" s="3">
        <f t="shared" si="28"/>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29"/>
        <v>619</v>
      </c>
      <c r="C620" s="3"/>
      <c r="D620" s="3">
        <f t="shared" si="27"/>
        <v>-1.0442708333333335E-3</v>
      </c>
      <c r="E620" s="3">
        <f t="shared" si="28"/>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29"/>
        <v>620</v>
      </c>
      <c r="C621" s="3"/>
      <c r="D621" s="3">
        <f t="shared" si="27"/>
        <v>-1.0442708333333335E-3</v>
      </c>
      <c r="E621" s="3">
        <f t="shared" si="28"/>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29"/>
        <v>621</v>
      </c>
      <c r="C622" s="3"/>
      <c r="D622" s="3">
        <f t="shared" si="27"/>
        <v>-1.0442708333333335E-3</v>
      </c>
      <c r="E622" s="3">
        <f t="shared" si="28"/>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29"/>
        <v>622</v>
      </c>
      <c r="C623" s="3"/>
      <c r="D623" s="3">
        <f t="shared" si="27"/>
        <v>-1.0442708333333335E-3</v>
      </c>
      <c r="E623" s="3">
        <f t="shared" si="28"/>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29"/>
        <v>623</v>
      </c>
      <c r="C624" s="3"/>
      <c r="D624" s="3">
        <f t="shared" si="27"/>
        <v>-1.0442708333333335E-3</v>
      </c>
      <c r="E624" s="3">
        <f t="shared" si="28"/>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29"/>
        <v>624</v>
      </c>
      <c r="C625" s="3"/>
      <c r="D625" s="3">
        <f t="shared" si="27"/>
        <v>-1.0442708333333335E-3</v>
      </c>
      <c r="E625" s="3">
        <f t="shared" si="28"/>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29"/>
        <v>625</v>
      </c>
      <c r="C626" s="3"/>
      <c r="D626" s="3">
        <f t="shared" si="27"/>
        <v>-1.0442708333333335E-3</v>
      </c>
      <c r="E626" s="3">
        <f t="shared" si="28"/>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29"/>
        <v>626</v>
      </c>
      <c r="C627" s="3"/>
      <c r="D627" s="3">
        <f t="shared" si="27"/>
        <v>-1.0442708333333335E-3</v>
      </c>
      <c r="E627" s="3">
        <f t="shared" si="28"/>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29"/>
        <v>627</v>
      </c>
      <c r="C628" s="3"/>
      <c r="D628" s="3">
        <f t="shared" si="27"/>
        <v>-1.0442708333333335E-3</v>
      </c>
      <c r="E628" s="3">
        <f t="shared" si="28"/>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29"/>
        <v>628</v>
      </c>
      <c r="C629" s="3"/>
      <c r="D629" s="3">
        <f t="shared" si="27"/>
        <v>-1.0442708333333335E-3</v>
      </c>
      <c r="E629" s="3">
        <f t="shared" si="28"/>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29"/>
        <v>629</v>
      </c>
      <c r="C630" s="3"/>
      <c r="D630" s="3">
        <f t="shared" si="27"/>
        <v>-1.0442708333333335E-3</v>
      </c>
      <c r="E630" s="3">
        <f t="shared" si="28"/>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29"/>
        <v>630</v>
      </c>
      <c r="C631" s="3"/>
      <c r="D631" s="3">
        <f t="shared" si="27"/>
        <v>-1.0442708333333335E-3</v>
      </c>
      <c r="E631" s="3">
        <f t="shared" si="28"/>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29"/>
        <v>631</v>
      </c>
      <c r="C632" s="3"/>
      <c r="D632" s="3">
        <f t="shared" si="27"/>
        <v>-1.0442708333333335E-3</v>
      </c>
      <c r="E632" s="3">
        <f t="shared" si="28"/>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29"/>
        <v>632</v>
      </c>
      <c r="C633" s="3"/>
      <c r="D633" s="3">
        <f t="shared" si="27"/>
        <v>-1.0442708333333335E-3</v>
      </c>
      <c r="E633" s="3">
        <f t="shared" si="28"/>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29"/>
        <v>633</v>
      </c>
      <c r="C634" s="3"/>
      <c r="D634" s="3">
        <f t="shared" si="27"/>
        <v>-1.0442708333333335E-3</v>
      </c>
      <c r="E634" s="3">
        <f t="shared" si="28"/>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29"/>
        <v>634</v>
      </c>
      <c r="C635" s="3"/>
      <c r="D635" s="3">
        <f t="shared" si="27"/>
        <v>-1.0442708333333335E-3</v>
      </c>
      <c r="E635" s="3">
        <f t="shared" si="28"/>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29"/>
        <v>635</v>
      </c>
      <c r="C636" s="3"/>
      <c r="D636" s="3">
        <f t="shared" si="27"/>
        <v>-1.0442708333333335E-3</v>
      </c>
      <c r="E636" s="3">
        <f t="shared" si="28"/>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29"/>
        <v>636</v>
      </c>
      <c r="C637" s="3"/>
      <c r="D637" s="3">
        <f t="shared" si="27"/>
        <v>-1.0442708333333335E-3</v>
      </c>
      <c r="E637" s="3">
        <f t="shared" si="28"/>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29"/>
        <v>637</v>
      </c>
      <c r="C638" s="3"/>
      <c r="D638" s="3">
        <f t="shared" si="27"/>
        <v>-1.0442708333333335E-3</v>
      </c>
      <c r="E638" s="3">
        <f t="shared" si="28"/>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29"/>
        <v>638</v>
      </c>
      <c r="C639" s="3"/>
      <c r="D639" s="3">
        <f t="shared" si="27"/>
        <v>-1.0442708333333335E-3</v>
      </c>
      <c r="E639" s="3">
        <f t="shared" si="28"/>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29"/>
        <v>639</v>
      </c>
      <c r="C640" s="3"/>
      <c r="D640" s="3">
        <f t="shared" si="27"/>
        <v>-1.0442708333333335E-3</v>
      </c>
      <c r="E640" s="3">
        <f t="shared" si="28"/>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29"/>
        <v>640</v>
      </c>
      <c r="C641" s="3"/>
      <c r="D641" s="3">
        <f t="shared" si="27"/>
        <v>-1.0442708333333335E-3</v>
      </c>
      <c r="E641" s="3">
        <f t="shared" si="28"/>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29"/>
        <v>641</v>
      </c>
      <c r="C642" s="3"/>
      <c r="D642" s="3">
        <f t="shared" ref="D642:D705" si="30">C642-$C$2</f>
        <v>-1.0442708333333335E-3</v>
      </c>
      <c r="E642" s="3">
        <f t="shared" ref="E642:E705" si="31">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29"/>
        <v>642</v>
      </c>
      <c r="C643" s="3"/>
      <c r="D643" s="3">
        <f t="shared" si="30"/>
        <v>-1.0442708333333335E-3</v>
      </c>
      <c r="E643" s="3">
        <f t="shared" si="31"/>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2">A643+1</f>
        <v>643</v>
      </c>
      <c r="C644" s="3"/>
      <c r="D644" s="3">
        <f t="shared" si="30"/>
        <v>-1.0442708333333335E-3</v>
      </c>
      <c r="E644" s="3">
        <f t="shared" si="31"/>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2"/>
        <v>644</v>
      </c>
      <c r="C645" s="3"/>
      <c r="D645" s="3">
        <f t="shared" si="30"/>
        <v>-1.0442708333333335E-3</v>
      </c>
      <c r="E645" s="3">
        <f t="shared" si="31"/>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2"/>
        <v>645</v>
      </c>
      <c r="C646" s="3"/>
      <c r="D646" s="3">
        <f t="shared" si="30"/>
        <v>-1.0442708333333335E-3</v>
      </c>
      <c r="E646" s="3">
        <f t="shared" si="31"/>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2"/>
        <v>646</v>
      </c>
      <c r="C647" s="3"/>
      <c r="D647" s="3">
        <f t="shared" si="30"/>
        <v>-1.0442708333333335E-3</v>
      </c>
      <c r="E647" s="3">
        <f t="shared" si="31"/>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2"/>
        <v>647</v>
      </c>
      <c r="C648" s="3"/>
      <c r="D648" s="3">
        <f t="shared" si="30"/>
        <v>-1.0442708333333335E-3</v>
      </c>
      <c r="E648" s="3">
        <f t="shared" si="31"/>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2"/>
        <v>648</v>
      </c>
      <c r="C649" s="3"/>
      <c r="D649" s="3">
        <f t="shared" si="30"/>
        <v>-1.0442708333333335E-3</v>
      </c>
      <c r="E649" s="3">
        <f t="shared" si="31"/>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2"/>
        <v>649</v>
      </c>
      <c r="C650" s="3"/>
      <c r="D650" s="3">
        <f t="shared" si="30"/>
        <v>-1.0442708333333335E-3</v>
      </c>
      <c r="E650" s="3">
        <f t="shared" si="31"/>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2"/>
        <v>650</v>
      </c>
      <c r="C651" s="3"/>
      <c r="D651" s="3">
        <f t="shared" si="30"/>
        <v>-1.0442708333333335E-3</v>
      </c>
      <c r="E651" s="3">
        <f t="shared" si="31"/>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2"/>
        <v>651</v>
      </c>
      <c r="C652" s="3"/>
      <c r="D652" s="3">
        <f t="shared" si="30"/>
        <v>-1.0442708333333335E-3</v>
      </c>
      <c r="E652" s="3">
        <f t="shared" si="31"/>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2"/>
        <v>652</v>
      </c>
      <c r="C653" s="3"/>
      <c r="D653" s="3">
        <f t="shared" si="30"/>
        <v>-1.0442708333333335E-3</v>
      </c>
      <c r="E653" s="3">
        <f t="shared" si="31"/>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2"/>
        <v>653</v>
      </c>
      <c r="C654" s="3"/>
      <c r="D654" s="3">
        <f t="shared" si="30"/>
        <v>-1.0442708333333335E-3</v>
      </c>
      <c r="E654" s="3">
        <f t="shared" si="31"/>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2"/>
        <v>654</v>
      </c>
      <c r="C655" s="3"/>
      <c r="D655" s="3">
        <f t="shared" si="30"/>
        <v>-1.0442708333333335E-3</v>
      </c>
      <c r="E655" s="3">
        <f t="shared" si="31"/>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2"/>
        <v>655</v>
      </c>
      <c r="C656" s="3"/>
      <c r="D656" s="3">
        <f t="shared" si="30"/>
        <v>-1.0442708333333335E-3</v>
      </c>
      <c r="E656" s="3">
        <f t="shared" si="31"/>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2"/>
        <v>656</v>
      </c>
      <c r="C657" s="3"/>
      <c r="D657" s="3">
        <f t="shared" si="30"/>
        <v>-1.0442708333333335E-3</v>
      </c>
      <c r="E657" s="3">
        <f t="shared" si="31"/>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2"/>
        <v>657</v>
      </c>
      <c r="C658" s="3"/>
      <c r="D658" s="3">
        <f t="shared" si="30"/>
        <v>-1.0442708333333335E-3</v>
      </c>
      <c r="E658" s="3">
        <f t="shared" si="31"/>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2"/>
        <v>658</v>
      </c>
      <c r="C659" s="3"/>
      <c r="D659" s="3">
        <f t="shared" si="30"/>
        <v>-1.0442708333333335E-3</v>
      </c>
      <c r="E659" s="3">
        <f t="shared" si="31"/>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2"/>
        <v>659</v>
      </c>
      <c r="C660" s="3"/>
      <c r="D660" s="3">
        <f t="shared" si="30"/>
        <v>-1.0442708333333335E-3</v>
      </c>
      <c r="E660" s="3">
        <f t="shared" si="31"/>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2"/>
        <v>660</v>
      </c>
      <c r="C661" s="3"/>
      <c r="D661" s="3">
        <f t="shared" si="30"/>
        <v>-1.0442708333333335E-3</v>
      </c>
      <c r="E661" s="3">
        <f t="shared" si="31"/>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2"/>
        <v>661</v>
      </c>
      <c r="C662" s="3"/>
      <c r="D662" s="3">
        <f t="shared" si="30"/>
        <v>-1.0442708333333335E-3</v>
      </c>
      <c r="E662" s="3">
        <f t="shared" si="31"/>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2"/>
        <v>662</v>
      </c>
      <c r="C663" s="3"/>
      <c r="D663" s="3">
        <f t="shared" si="30"/>
        <v>-1.0442708333333335E-3</v>
      </c>
      <c r="E663" s="3">
        <f t="shared" si="31"/>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2"/>
        <v>663</v>
      </c>
      <c r="C664" s="3"/>
      <c r="D664" s="3">
        <f t="shared" si="30"/>
        <v>-1.0442708333333335E-3</v>
      </c>
      <c r="E664" s="3">
        <f t="shared" si="31"/>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2"/>
        <v>664</v>
      </c>
      <c r="C665" s="3"/>
      <c r="D665" s="3">
        <f t="shared" si="30"/>
        <v>-1.0442708333333335E-3</v>
      </c>
      <c r="E665" s="3">
        <f t="shared" si="31"/>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2"/>
        <v>665</v>
      </c>
      <c r="C666" s="3"/>
      <c r="D666" s="3">
        <f t="shared" si="30"/>
        <v>-1.0442708333333335E-3</v>
      </c>
      <c r="E666" s="3">
        <f t="shared" si="31"/>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2"/>
        <v>666</v>
      </c>
      <c r="C667" s="3"/>
      <c r="D667" s="3">
        <f t="shared" si="30"/>
        <v>-1.0442708333333335E-3</v>
      </c>
      <c r="E667" s="3">
        <f t="shared" si="31"/>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2"/>
        <v>667</v>
      </c>
      <c r="C668" s="3"/>
      <c r="D668" s="3">
        <f t="shared" si="30"/>
        <v>-1.0442708333333335E-3</v>
      </c>
      <c r="E668" s="3">
        <f t="shared" si="31"/>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2"/>
        <v>668</v>
      </c>
      <c r="C669" s="3"/>
      <c r="D669" s="3">
        <f t="shared" si="30"/>
        <v>-1.0442708333333335E-3</v>
      </c>
      <c r="E669" s="3">
        <f t="shared" si="31"/>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2"/>
        <v>669</v>
      </c>
      <c r="C670" s="3"/>
      <c r="D670" s="3">
        <f t="shared" si="30"/>
        <v>-1.0442708333333335E-3</v>
      </c>
      <c r="E670" s="3">
        <f t="shared" si="31"/>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2"/>
        <v>670</v>
      </c>
      <c r="C671" s="3"/>
      <c r="D671" s="3">
        <f t="shared" si="30"/>
        <v>-1.0442708333333335E-3</v>
      </c>
      <c r="E671" s="3">
        <f t="shared" si="31"/>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2"/>
        <v>671</v>
      </c>
      <c r="C672" s="3"/>
      <c r="D672" s="3">
        <f t="shared" si="30"/>
        <v>-1.0442708333333335E-3</v>
      </c>
      <c r="E672" s="3">
        <f t="shared" si="31"/>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2"/>
        <v>672</v>
      </c>
      <c r="C673" s="3"/>
      <c r="D673" s="3">
        <f t="shared" si="30"/>
        <v>-1.0442708333333335E-3</v>
      </c>
      <c r="E673" s="3">
        <f t="shared" si="31"/>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2"/>
        <v>673</v>
      </c>
      <c r="C674" s="3"/>
      <c r="D674" s="3">
        <f t="shared" si="30"/>
        <v>-1.0442708333333335E-3</v>
      </c>
      <c r="E674" s="3">
        <f t="shared" si="31"/>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2"/>
        <v>674</v>
      </c>
      <c r="C675" s="3"/>
      <c r="D675" s="3">
        <f t="shared" si="30"/>
        <v>-1.0442708333333335E-3</v>
      </c>
      <c r="E675" s="3">
        <f t="shared" si="31"/>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2"/>
        <v>675</v>
      </c>
      <c r="C676" s="3"/>
      <c r="D676" s="3">
        <f t="shared" si="30"/>
        <v>-1.0442708333333335E-3</v>
      </c>
      <c r="E676" s="3">
        <f t="shared" si="31"/>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2"/>
        <v>676</v>
      </c>
      <c r="C677" s="3"/>
      <c r="D677" s="3">
        <f t="shared" si="30"/>
        <v>-1.0442708333333335E-3</v>
      </c>
      <c r="E677" s="3">
        <f t="shared" si="31"/>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2"/>
        <v>677</v>
      </c>
      <c r="C678" s="3"/>
      <c r="D678" s="3">
        <f t="shared" si="30"/>
        <v>-1.0442708333333335E-3</v>
      </c>
      <c r="E678" s="3">
        <f t="shared" si="31"/>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2"/>
        <v>678</v>
      </c>
      <c r="C679" s="3"/>
      <c r="D679" s="3">
        <f t="shared" si="30"/>
        <v>-1.0442708333333335E-3</v>
      </c>
      <c r="E679" s="3">
        <f t="shared" si="31"/>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2"/>
        <v>679</v>
      </c>
      <c r="C680" s="3"/>
      <c r="D680" s="3">
        <f t="shared" si="30"/>
        <v>-1.0442708333333335E-3</v>
      </c>
      <c r="E680" s="3">
        <f t="shared" si="31"/>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2"/>
        <v>680</v>
      </c>
      <c r="C681" s="3"/>
      <c r="D681" s="3">
        <f t="shared" si="30"/>
        <v>-1.0442708333333335E-3</v>
      </c>
      <c r="E681" s="3">
        <f t="shared" si="31"/>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2"/>
        <v>681</v>
      </c>
      <c r="C682" s="3"/>
      <c r="D682" s="3">
        <f t="shared" si="30"/>
        <v>-1.0442708333333335E-3</v>
      </c>
      <c r="E682" s="3">
        <f t="shared" si="31"/>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2"/>
        <v>682</v>
      </c>
      <c r="C683" s="3"/>
      <c r="D683" s="3">
        <f t="shared" si="30"/>
        <v>-1.0442708333333335E-3</v>
      </c>
      <c r="E683" s="3">
        <f t="shared" si="31"/>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2"/>
        <v>683</v>
      </c>
      <c r="C684" s="3"/>
      <c r="D684" s="3">
        <f t="shared" si="30"/>
        <v>-1.0442708333333335E-3</v>
      </c>
      <c r="E684" s="3">
        <f t="shared" si="31"/>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2"/>
        <v>684</v>
      </c>
      <c r="C685" s="3"/>
      <c r="D685" s="3">
        <f t="shared" si="30"/>
        <v>-1.0442708333333335E-3</v>
      </c>
      <c r="E685" s="3">
        <f t="shared" si="31"/>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2"/>
        <v>685</v>
      </c>
      <c r="C686" s="3"/>
      <c r="D686" s="3">
        <f t="shared" si="30"/>
        <v>-1.0442708333333335E-3</v>
      </c>
      <c r="E686" s="3">
        <f t="shared" si="31"/>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2"/>
        <v>686</v>
      </c>
      <c r="C687" s="3"/>
      <c r="D687" s="3">
        <f t="shared" si="30"/>
        <v>-1.0442708333333335E-3</v>
      </c>
      <c r="E687" s="3">
        <f t="shared" si="31"/>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2"/>
        <v>687</v>
      </c>
      <c r="C688" s="3"/>
      <c r="D688" s="3">
        <f t="shared" si="30"/>
        <v>-1.0442708333333335E-3</v>
      </c>
      <c r="E688" s="3">
        <f t="shared" si="31"/>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2"/>
        <v>688</v>
      </c>
      <c r="C689" s="3"/>
      <c r="D689" s="3">
        <f t="shared" si="30"/>
        <v>-1.0442708333333335E-3</v>
      </c>
      <c r="E689" s="3">
        <f t="shared" si="31"/>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2"/>
        <v>689</v>
      </c>
      <c r="C690" s="3"/>
      <c r="D690" s="3">
        <f t="shared" si="30"/>
        <v>-1.0442708333333335E-3</v>
      </c>
      <c r="E690" s="3">
        <f t="shared" si="31"/>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2"/>
        <v>690</v>
      </c>
      <c r="C691" s="3"/>
      <c r="D691" s="3">
        <f t="shared" si="30"/>
        <v>-1.0442708333333335E-3</v>
      </c>
      <c r="E691" s="3">
        <f t="shared" si="31"/>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2"/>
        <v>691</v>
      </c>
      <c r="C692" s="3"/>
      <c r="D692" s="3">
        <f t="shared" si="30"/>
        <v>-1.0442708333333335E-3</v>
      </c>
      <c r="E692" s="3">
        <f t="shared" si="31"/>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2"/>
        <v>692</v>
      </c>
      <c r="C693" s="3"/>
      <c r="D693" s="3">
        <f t="shared" si="30"/>
        <v>-1.0442708333333335E-3</v>
      </c>
      <c r="E693" s="3">
        <f t="shared" si="31"/>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2"/>
        <v>693</v>
      </c>
      <c r="C694" s="3"/>
      <c r="D694" s="3">
        <f t="shared" si="30"/>
        <v>-1.0442708333333335E-3</v>
      </c>
      <c r="E694" s="3">
        <f t="shared" si="31"/>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2"/>
        <v>694</v>
      </c>
      <c r="C695" s="3"/>
      <c r="D695" s="3">
        <f t="shared" si="30"/>
        <v>-1.0442708333333335E-3</v>
      </c>
      <c r="E695" s="3">
        <f t="shared" si="31"/>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2"/>
        <v>695</v>
      </c>
      <c r="C696" s="3"/>
      <c r="D696" s="3">
        <f t="shared" si="30"/>
        <v>-1.0442708333333335E-3</v>
      </c>
      <c r="E696" s="3">
        <f t="shared" si="31"/>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2"/>
        <v>696</v>
      </c>
      <c r="C697" s="3"/>
      <c r="D697" s="3">
        <f t="shared" si="30"/>
        <v>-1.0442708333333335E-3</v>
      </c>
      <c r="E697" s="3">
        <f t="shared" si="31"/>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2"/>
        <v>697</v>
      </c>
      <c r="C698" s="3"/>
      <c r="D698" s="3">
        <f t="shared" si="30"/>
        <v>-1.0442708333333335E-3</v>
      </c>
      <c r="E698" s="3">
        <f t="shared" si="31"/>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2"/>
        <v>698</v>
      </c>
      <c r="C699" s="3"/>
      <c r="D699" s="3">
        <f t="shared" si="30"/>
        <v>-1.0442708333333335E-3</v>
      </c>
      <c r="E699" s="3">
        <f t="shared" si="31"/>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2"/>
        <v>699</v>
      </c>
      <c r="C700" s="3"/>
      <c r="D700" s="3">
        <f t="shared" si="30"/>
        <v>-1.0442708333333335E-3</v>
      </c>
      <c r="E700" s="3">
        <f t="shared" si="31"/>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2"/>
        <v>700</v>
      </c>
      <c r="C701" s="3"/>
      <c r="D701" s="3">
        <f t="shared" si="30"/>
        <v>-1.0442708333333335E-3</v>
      </c>
      <c r="E701" s="3">
        <f t="shared" si="31"/>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2"/>
        <v>701</v>
      </c>
      <c r="C702" s="3"/>
      <c r="D702" s="3">
        <f t="shared" si="30"/>
        <v>-1.0442708333333335E-3</v>
      </c>
      <c r="E702" s="3">
        <f t="shared" si="31"/>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2"/>
        <v>702</v>
      </c>
      <c r="C703" s="3"/>
      <c r="D703" s="3">
        <f t="shared" si="30"/>
        <v>-1.0442708333333335E-3</v>
      </c>
      <c r="E703" s="3">
        <f t="shared" si="31"/>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2"/>
        <v>703</v>
      </c>
      <c r="C704" s="3"/>
      <c r="D704" s="3">
        <f t="shared" si="30"/>
        <v>-1.0442708333333335E-3</v>
      </c>
      <c r="E704" s="3">
        <f t="shared" si="31"/>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2"/>
        <v>704</v>
      </c>
      <c r="C705" s="3"/>
      <c r="D705" s="3">
        <f t="shared" si="30"/>
        <v>-1.0442708333333335E-3</v>
      </c>
      <c r="E705" s="3">
        <f t="shared" si="31"/>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2"/>
        <v>705</v>
      </c>
      <c r="C706" s="3"/>
      <c r="D706" s="3">
        <f t="shared" ref="D706:D769" si="33">C706-$C$2</f>
        <v>-1.0442708333333335E-3</v>
      </c>
      <c r="E706" s="3">
        <f t="shared" ref="E706:E769" si="34">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2"/>
        <v>706</v>
      </c>
      <c r="C707" s="3"/>
      <c r="D707" s="3">
        <f t="shared" si="33"/>
        <v>-1.0442708333333335E-3</v>
      </c>
      <c r="E707" s="3">
        <f t="shared" si="34"/>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5">A707+1</f>
        <v>707</v>
      </c>
      <c r="C708" s="3"/>
      <c r="D708" s="3">
        <f t="shared" si="33"/>
        <v>-1.0442708333333335E-3</v>
      </c>
      <c r="E708" s="3">
        <f t="shared" si="34"/>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5"/>
        <v>708</v>
      </c>
      <c r="C709" s="3"/>
      <c r="D709" s="3">
        <f t="shared" si="33"/>
        <v>-1.0442708333333335E-3</v>
      </c>
      <c r="E709" s="3">
        <f t="shared" si="34"/>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5"/>
        <v>709</v>
      </c>
      <c r="C710" s="3"/>
      <c r="D710" s="3">
        <f t="shared" si="33"/>
        <v>-1.0442708333333335E-3</v>
      </c>
      <c r="E710" s="3">
        <f t="shared" si="34"/>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5"/>
        <v>710</v>
      </c>
      <c r="C711" s="3"/>
      <c r="D711" s="3">
        <f t="shared" si="33"/>
        <v>-1.0442708333333335E-3</v>
      </c>
      <c r="E711" s="3">
        <f t="shared" si="34"/>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5"/>
        <v>711</v>
      </c>
      <c r="C712" s="3"/>
      <c r="D712" s="3">
        <f t="shared" si="33"/>
        <v>-1.0442708333333335E-3</v>
      </c>
      <c r="E712" s="3">
        <f t="shared" si="34"/>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5"/>
        <v>712</v>
      </c>
      <c r="C713" s="3"/>
      <c r="D713" s="3">
        <f t="shared" si="33"/>
        <v>-1.0442708333333335E-3</v>
      </c>
      <c r="E713" s="3">
        <f t="shared" si="34"/>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5"/>
        <v>713</v>
      </c>
      <c r="C714" s="3"/>
      <c r="D714" s="3">
        <f t="shared" si="33"/>
        <v>-1.0442708333333335E-3</v>
      </c>
      <c r="E714" s="3">
        <f t="shared" si="34"/>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5"/>
        <v>714</v>
      </c>
      <c r="C715" s="3"/>
      <c r="D715" s="3">
        <f t="shared" si="33"/>
        <v>-1.0442708333333335E-3</v>
      </c>
      <c r="E715" s="3">
        <f t="shared" si="34"/>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5"/>
        <v>715</v>
      </c>
      <c r="C716" s="3"/>
      <c r="D716" s="3">
        <f t="shared" si="33"/>
        <v>-1.0442708333333335E-3</v>
      </c>
      <c r="E716" s="3">
        <f t="shared" si="34"/>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5"/>
        <v>716</v>
      </c>
      <c r="C717" s="3"/>
      <c r="D717" s="3">
        <f t="shared" si="33"/>
        <v>-1.0442708333333335E-3</v>
      </c>
      <c r="E717" s="3">
        <f t="shared" si="34"/>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5"/>
        <v>717</v>
      </c>
      <c r="C718" s="3"/>
      <c r="D718" s="3">
        <f t="shared" si="33"/>
        <v>-1.0442708333333335E-3</v>
      </c>
      <c r="E718" s="3">
        <f t="shared" si="34"/>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5"/>
        <v>718</v>
      </c>
      <c r="C719" s="3"/>
      <c r="D719" s="3">
        <f t="shared" si="33"/>
        <v>-1.0442708333333335E-3</v>
      </c>
      <c r="E719" s="3">
        <f t="shared" si="34"/>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5"/>
        <v>719</v>
      </c>
      <c r="C720" s="3"/>
      <c r="D720" s="3">
        <f t="shared" si="33"/>
        <v>-1.0442708333333335E-3</v>
      </c>
      <c r="E720" s="3">
        <f t="shared" si="34"/>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5"/>
        <v>720</v>
      </c>
      <c r="C721" s="3"/>
      <c r="D721" s="3">
        <f t="shared" si="33"/>
        <v>-1.0442708333333335E-3</v>
      </c>
      <c r="E721" s="3">
        <f t="shared" si="34"/>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5"/>
        <v>721</v>
      </c>
      <c r="C722" s="3"/>
      <c r="D722" s="3">
        <f t="shared" si="33"/>
        <v>-1.0442708333333335E-3</v>
      </c>
      <c r="E722" s="3">
        <f t="shared" si="34"/>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5"/>
        <v>722</v>
      </c>
      <c r="C723" s="3"/>
      <c r="D723" s="3">
        <f t="shared" si="33"/>
        <v>-1.0442708333333335E-3</v>
      </c>
      <c r="E723" s="3">
        <f t="shared" si="34"/>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5"/>
        <v>723</v>
      </c>
      <c r="C724" s="3"/>
      <c r="D724" s="3">
        <f t="shared" si="33"/>
        <v>-1.0442708333333335E-3</v>
      </c>
      <c r="E724" s="3">
        <f t="shared" si="34"/>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5"/>
        <v>724</v>
      </c>
      <c r="C725" s="3"/>
      <c r="D725" s="3">
        <f t="shared" si="33"/>
        <v>-1.0442708333333335E-3</v>
      </c>
      <c r="E725" s="3">
        <f t="shared" si="34"/>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5"/>
        <v>725</v>
      </c>
      <c r="C726" s="3"/>
      <c r="D726" s="3">
        <f t="shared" si="33"/>
        <v>-1.0442708333333335E-3</v>
      </c>
      <c r="E726" s="3">
        <f t="shared" si="34"/>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5"/>
        <v>726</v>
      </c>
      <c r="C727" s="3"/>
      <c r="D727" s="3">
        <f t="shared" si="33"/>
        <v>-1.0442708333333335E-3</v>
      </c>
      <c r="E727" s="3">
        <f t="shared" si="34"/>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5"/>
        <v>727</v>
      </c>
      <c r="C728" s="3"/>
      <c r="D728" s="3">
        <f t="shared" si="33"/>
        <v>-1.0442708333333335E-3</v>
      </c>
      <c r="E728" s="3">
        <f t="shared" si="34"/>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5"/>
        <v>728</v>
      </c>
      <c r="C729" s="3"/>
      <c r="D729" s="3">
        <f t="shared" si="33"/>
        <v>-1.0442708333333335E-3</v>
      </c>
      <c r="E729" s="3">
        <f t="shared" si="34"/>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5"/>
        <v>729</v>
      </c>
      <c r="C730" s="3"/>
      <c r="D730" s="3">
        <f t="shared" si="33"/>
        <v>-1.0442708333333335E-3</v>
      </c>
      <c r="E730" s="3">
        <f t="shared" si="34"/>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5"/>
        <v>730</v>
      </c>
      <c r="C731" s="3"/>
      <c r="D731" s="3">
        <f t="shared" si="33"/>
        <v>-1.0442708333333335E-3</v>
      </c>
      <c r="E731" s="3">
        <f t="shared" si="34"/>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5"/>
        <v>731</v>
      </c>
      <c r="C732" s="3"/>
      <c r="D732" s="3">
        <f t="shared" si="33"/>
        <v>-1.0442708333333335E-3</v>
      </c>
      <c r="E732" s="3">
        <f t="shared" si="34"/>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5"/>
        <v>732</v>
      </c>
      <c r="C733" s="3"/>
      <c r="D733" s="3">
        <f t="shared" si="33"/>
        <v>-1.0442708333333335E-3</v>
      </c>
      <c r="E733" s="3">
        <f t="shared" si="34"/>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5"/>
        <v>733</v>
      </c>
      <c r="C734" s="3"/>
      <c r="D734" s="3">
        <f t="shared" si="33"/>
        <v>-1.0442708333333335E-3</v>
      </c>
      <c r="E734" s="3">
        <f t="shared" si="34"/>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5"/>
        <v>734</v>
      </c>
      <c r="C735" s="3"/>
      <c r="D735" s="3">
        <f t="shared" si="33"/>
        <v>-1.0442708333333335E-3</v>
      </c>
      <c r="E735" s="3">
        <f t="shared" si="34"/>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5"/>
        <v>735</v>
      </c>
      <c r="C736" s="3"/>
      <c r="D736" s="3">
        <f t="shared" si="33"/>
        <v>-1.0442708333333335E-3</v>
      </c>
      <c r="E736" s="3">
        <f t="shared" si="34"/>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5"/>
        <v>736</v>
      </c>
      <c r="C737" s="3"/>
      <c r="D737" s="3">
        <f t="shared" si="33"/>
        <v>-1.0442708333333335E-3</v>
      </c>
      <c r="E737" s="3">
        <f t="shared" si="34"/>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5"/>
        <v>737</v>
      </c>
      <c r="C738" s="3"/>
      <c r="D738" s="3">
        <f t="shared" si="33"/>
        <v>-1.0442708333333335E-3</v>
      </c>
      <c r="E738" s="3">
        <f t="shared" si="34"/>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5"/>
        <v>738</v>
      </c>
      <c r="C739" s="3"/>
      <c r="D739" s="3">
        <f t="shared" si="33"/>
        <v>-1.0442708333333335E-3</v>
      </c>
      <c r="E739" s="3">
        <f t="shared" si="34"/>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5"/>
        <v>739</v>
      </c>
      <c r="C740" s="3"/>
      <c r="D740" s="3">
        <f t="shared" si="33"/>
        <v>-1.0442708333333335E-3</v>
      </c>
      <c r="E740" s="3">
        <f t="shared" si="34"/>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5"/>
        <v>740</v>
      </c>
      <c r="C741" s="3"/>
      <c r="D741" s="3">
        <f t="shared" si="33"/>
        <v>-1.0442708333333335E-3</v>
      </c>
      <c r="E741" s="3">
        <f t="shared" si="34"/>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5"/>
        <v>741</v>
      </c>
      <c r="C742" s="3"/>
      <c r="D742" s="3">
        <f t="shared" si="33"/>
        <v>-1.0442708333333335E-3</v>
      </c>
      <c r="E742" s="3">
        <f t="shared" si="34"/>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5"/>
        <v>742</v>
      </c>
      <c r="C743" s="3"/>
      <c r="D743" s="3">
        <f t="shared" si="33"/>
        <v>-1.0442708333333335E-3</v>
      </c>
      <c r="E743" s="3">
        <f t="shared" si="34"/>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5"/>
        <v>743</v>
      </c>
      <c r="C744" s="3"/>
      <c r="D744" s="3">
        <f t="shared" si="33"/>
        <v>-1.0442708333333335E-3</v>
      </c>
      <c r="E744" s="3">
        <f t="shared" si="34"/>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5"/>
        <v>744</v>
      </c>
      <c r="C745" s="3"/>
      <c r="D745" s="3">
        <f t="shared" si="33"/>
        <v>-1.0442708333333335E-3</v>
      </c>
      <c r="E745" s="3">
        <f t="shared" si="34"/>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5"/>
        <v>745</v>
      </c>
      <c r="C746" s="3"/>
      <c r="D746" s="3">
        <f t="shared" si="33"/>
        <v>-1.0442708333333335E-3</v>
      </c>
      <c r="E746" s="3">
        <f t="shared" si="34"/>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5"/>
        <v>746</v>
      </c>
      <c r="C747" s="3"/>
      <c r="D747" s="3">
        <f t="shared" si="33"/>
        <v>-1.0442708333333335E-3</v>
      </c>
      <c r="E747" s="3">
        <f t="shared" si="34"/>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5"/>
        <v>747</v>
      </c>
      <c r="C748" s="3"/>
      <c r="D748" s="3">
        <f t="shared" si="33"/>
        <v>-1.0442708333333335E-3</v>
      </c>
      <c r="E748" s="3">
        <f t="shared" si="34"/>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5"/>
        <v>748</v>
      </c>
      <c r="C749" s="3"/>
      <c r="D749" s="3">
        <f t="shared" si="33"/>
        <v>-1.0442708333333335E-3</v>
      </c>
      <c r="E749" s="3">
        <f t="shared" si="34"/>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5"/>
        <v>749</v>
      </c>
      <c r="C750" s="3"/>
      <c r="D750" s="3">
        <f t="shared" si="33"/>
        <v>-1.0442708333333335E-3</v>
      </c>
      <c r="E750" s="3">
        <f t="shared" si="34"/>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5"/>
        <v>750</v>
      </c>
      <c r="C751" s="3"/>
      <c r="D751" s="3">
        <f t="shared" si="33"/>
        <v>-1.0442708333333335E-3</v>
      </c>
      <c r="E751" s="3">
        <f t="shared" si="34"/>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5"/>
        <v>751</v>
      </c>
      <c r="C752" s="3"/>
      <c r="D752" s="3">
        <f t="shared" si="33"/>
        <v>-1.0442708333333335E-3</v>
      </c>
      <c r="E752" s="3">
        <f t="shared" si="34"/>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5"/>
        <v>752</v>
      </c>
      <c r="C753" s="3"/>
      <c r="D753" s="3">
        <f t="shared" si="33"/>
        <v>-1.0442708333333335E-3</v>
      </c>
      <c r="E753" s="3">
        <f t="shared" si="34"/>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5"/>
        <v>753</v>
      </c>
      <c r="C754" s="3"/>
      <c r="D754" s="3">
        <f t="shared" si="33"/>
        <v>-1.0442708333333335E-3</v>
      </c>
      <c r="E754" s="3">
        <f t="shared" si="34"/>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5"/>
        <v>754</v>
      </c>
      <c r="C755" s="3"/>
      <c r="D755" s="3">
        <f t="shared" si="33"/>
        <v>-1.0442708333333335E-3</v>
      </c>
      <c r="E755" s="3">
        <f t="shared" si="34"/>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5"/>
        <v>755</v>
      </c>
      <c r="C756" s="3"/>
      <c r="D756" s="3">
        <f t="shared" si="33"/>
        <v>-1.0442708333333335E-3</v>
      </c>
      <c r="E756" s="3">
        <f t="shared" si="34"/>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5"/>
        <v>756</v>
      </c>
      <c r="C757" s="3"/>
      <c r="D757" s="3">
        <f t="shared" si="33"/>
        <v>-1.0442708333333335E-3</v>
      </c>
      <c r="E757" s="3">
        <f t="shared" si="34"/>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5"/>
        <v>757</v>
      </c>
      <c r="C758" s="3"/>
      <c r="D758" s="3">
        <f t="shared" si="33"/>
        <v>-1.0442708333333335E-3</v>
      </c>
      <c r="E758" s="3">
        <f t="shared" si="34"/>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5"/>
        <v>758</v>
      </c>
      <c r="C759" s="3"/>
      <c r="D759" s="3">
        <f t="shared" si="33"/>
        <v>-1.0442708333333335E-3</v>
      </c>
      <c r="E759" s="3">
        <f t="shared" si="34"/>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5"/>
        <v>759</v>
      </c>
      <c r="C760" s="3"/>
      <c r="D760" s="3">
        <f t="shared" si="33"/>
        <v>-1.0442708333333335E-3</v>
      </c>
      <c r="E760" s="3">
        <f t="shared" si="34"/>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5"/>
        <v>760</v>
      </c>
      <c r="C761" s="3"/>
      <c r="D761" s="3">
        <f t="shared" si="33"/>
        <v>-1.0442708333333335E-3</v>
      </c>
      <c r="E761" s="3">
        <f t="shared" si="34"/>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5"/>
        <v>761</v>
      </c>
      <c r="C762" s="3"/>
      <c r="D762" s="3">
        <f t="shared" si="33"/>
        <v>-1.0442708333333335E-3</v>
      </c>
      <c r="E762" s="3">
        <f t="shared" si="34"/>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5"/>
        <v>762</v>
      </c>
      <c r="C763" s="3"/>
      <c r="D763" s="3">
        <f t="shared" si="33"/>
        <v>-1.0442708333333335E-3</v>
      </c>
      <c r="E763" s="3">
        <f t="shared" si="34"/>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5"/>
        <v>763</v>
      </c>
      <c r="C764" s="3"/>
      <c r="D764" s="3">
        <f t="shared" si="33"/>
        <v>-1.0442708333333335E-3</v>
      </c>
      <c r="E764" s="3">
        <f t="shared" si="34"/>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5"/>
        <v>764</v>
      </c>
      <c r="C765" s="3"/>
      <c r="D765" s="3">
        <f t="shared" si="33"/>
        <v>-1.0442708333333335E-3</v>
      </c>
      <c r="E765" s="3">
        <f t="shared" si="34"/>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5"/>
        <v>765</v>
      </c>
      <c r="C766" s="3"/>
      <c r="D766" s="3">
        <f t="shared" si="33"/>
        <v>-1.0442708333333335E-3</v>
      </c>
      <c r="E766" s="3">
        <f t="shared" si="34"/>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5"/>
        <v>766</v>
      </c>
      <c r="C767" s="3"/>
      <c r="D767" s="3">
        <f t="shared" si="33"/>
        <v>-1.0442708333333335E-3</v>
      </c>
      <c r="E767" s="3">
        <f t="shared" si="34"/>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5"/>
        <v>767</v>
      </c>
      <c r="C768" s="3"/>
      <c r="D768" s="3">
        <f t="shared" si="33"/>
        <v>-1.0442708333333335E-3</v>
      </c>
      <c r="E768" s="3">
        <f t="shared" si="34"/>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5"/>
        <v>768</v>
      </c>
      <c r="C769" s="3"/>
      <c r="D769" s="3">
        <f t="shared" si="33"/>
        <v>-1.0442708333333335E-3</v>
      </c>
      <c r="E769" s="3">
        <f t="shared" si="34"/>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5"/>
        <v>769</v>
      </c>
      <c r="C770" s="3"/>
      <c r="D770" s="3">
        <f t="shared" ref="D770:D833" si="36">C770-$C$2</f>
        <v>-1.0442708333333335E-3</v>
      </c>
      <c r="E770" s="3">
        <f t="shared" ref="E770:E833" si="37">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5"/>
        <v>770</v>
      </c>
      <c r="C771" s="3"/>
      <c r="D771" s="3">
        <f t="shared" si="36"/>
        <v>-1.0442708333333335E-3</v>
      </c>
      <c r="E771" s="3">
        <f t="shared" si="37"/>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38">A771+1</f>
        <v>771</v>
      </c>
      <c r="C772" s="3"/>
      <c r="D772" s="3">
        <f t="shared" si="36"/>
        <v>-1.0442708333333335E-3</v>
      </c>
      <c r="E772" s="3">
        <f t="shared" si="37"/>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38"/>
        <v>772</v>
      </c>
      <c r="C773" s="3"/>
      <c r="D773" s="3">
        <f t="shared" si="36"/>
        <v>-1.0442708333333335E-3</v>
      </c>
      <c r="E773" s="3">
        <f t="shared" si="37"/>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38"/>
        <v>773</v>
      </c>
      <c r="C774" s="3"/>
      <c r="D774" s="3">
        <f t="shared" si="36"/>
        <v>-1.0442708333333335E-3</v>
      </c>
      <c r="E774" s="3">
        <f t="shared" si="37"/>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38"/>
        <v>774</v>
      </c>
      <c r="C775" s="3"/>
      <c r="D775" s="3">
        <f t="shared" si="36"/>
        <v>-1.0442708333333335E-3</v>
      </c>
      <c r="E775" s="3">
        <f t="shared" si="37"/>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38"/>
        <v>775</v>
      </c>
      <c r="C776" s="3"/>
      <c r="D776" s="3">
        <f t="shared" si="36"/>
        <v>-1.0442708333333335E-3</v>
      </c>
      <c r="E776" s="3">
        <f t="shared" si="37"/>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38"/>
        <v>776</v>
      </c>
      <c r="C777" s="3"/>
      <c r="D777" s="3">
        <f t="shared" si="36"/>
        <v>-1.0442708333333335E-3</v>
      </c>
      <c r="E777" s="3">
        <f t="shared" si="37"/>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38"/>
        <v>777</v>
      </c>
      <c r="C778" s="3"/>
      <c r="D778" s="3">
        <f t="shared" si="36"/>
        <v>-1.0442708333333335E-3</v>
      </c>
      <c r="E778" s="3">
        <f t="shared" si="37"/>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38"/>
        <v>778</v>
      </c>
      <c r="C779" s="3"/>
      <c r="D779" s="3">
        <f t="shared" si="36"/>
        <v>-1.0442708333333335E-3</v>
      </c>
      <c r="E779" s="3">
        <f t="shared" si="37"/>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38"/>
        <v>779</v>
      </c>
      <c r="C780" s="3"/>
      <c r="D780" s="3">
        <f t="shared" si="36"/>
        <v>-1.0442708333333335E-3</v>
      </c>
      <c r="E780" s="3">
        <f t="shared" si="37"/>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38"/>
        <v>780</v>
      </c>
      <c r="C781" s="3"/>
      <c r="D781" s="3">
        <f t="shared" si="36"/>
        <v>-1.0442708333333335E-3</v>
      </c>
      <c r="E781" s="3">
        <f t="shared" si="37"/>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38"/>
        <v>781</v>
      </c>
      <c r="C782" s="3"/>
      <c r="D782" s="3">
        <f t="shared" si="36"/>
        <v>-1.0442708333333335E-3</v>
      </c>
      <c r="E782" s="3">
        <f t="shared" si="37"/>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38"/>
        <v>782</v>
      </c>
      <c r="C783" s="3"/>
      <c r="D783" s="3">
        <f t="shared" si="36"/>
        <v>-1.0442708333333335E-3</v>
      </c>
      <c r="E783" s="3">
        <f t="shared" si="37"/>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38"/>
        <v>783</v>
      </c>
      <c r="C784" s="3"/>
      <c r="D784" s="3">
        <f t="shared" si="36"/>
        <v>-1.0442708333333335E-3</v>
      </c>
      <c r="E784" s="3">
        <f t="shared" si="37"/>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38"/>
        <v>784</v>
      </c>
      <c r="C785" s="3"/>
      <c r="D785" s="3">
        <f t="shared" si="36"/>
        <v>-1.0442708333333335E-3</v>
      </c>
      <c r="E785" s="3">
        <f t="shared" si="37"/>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38"/>
        <v>785</v>
      </c>
      <c r="C786" s="3"/>
      <c r="D786" s="3">
        <f t="shared" si="36"/>
        <v>-1.0442708333333335E-3</v>
      </c>
      <c r="E786" s="3">
        <f t="shared" si="37"/>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38"/>
        <v>786</v>
      </c>
      <c r="C787" s="3"/>
      <c r="D787" s="3">
        <f t="shared" si="36"/>
        <v>-1.0442708333333335E-3</v>
      </c>
      <c r="E787" s="3">
        <f t="shared" si="37"/>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38"/>
        <v>787</v>
      </c>
      <c r="C788" s="3"/>
      <c r="D788" s="3">
        <f t="shared" si="36"/>
        <v>-1.0442708333333335E-3</v>
      </c>
      <c r="E788" s="3">
        <f t="shared" si="37"/>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38"/>
        <v>788</v>
      </c>
      <c r="C789" s="3"/>
      <c r="D789" s="3">
        <f t="shared" si="36"/>
        <v>-1.0442708333333335E-3</v>
      </c>
      <c r="E789" s="3">
        <f t="shared" si="37"/>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38"/>
        <v>789</v>
      </c>
      <c r="C790" s="3"/>
      <c r="D790" s="3">
        <f t="shared" si="36"/>
        <v>-1.0442708333333335E-3</v>
      </c>
      <c r="E790" s="3">
        <f t="shared" si="37"/>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38"/>
        <v>790</v>
      </c>
      <c r="C791" s="3"/>
      <c r="D791" s="3">
        <f t="shared" si="36"/>
        <v>-1.0442708333333335E-3</v>
      </c>
      <c r="E791" s="3">
        <f t="shared" si="37"/>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38"/>
        <v>791</v>
      </c>
      <c r="C792" s="3"/>
      <c r="D792" s="3">
        <f t="shared" si="36"/>
        <v>-1.0442708333333335E-3</v>
      </c>
      <c r="E792" s="3">
        <f t="shared" si="37"/>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38"/>
        <v>792</v>
      </c>
      <c r="C793" s="3"/>
      <c r="D793" s="3">
        <f t="shared" si="36"/>
        <v>-1.0442708333333335E-3</v>
      </c>
      <c r="E793" s="3">
        <f t="shared" si="37"/>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38"/>
        <v>793</v>
      </c>
      <c r="C794" s="3"/>
      <c r="D794" s="3">
        <f t="shared" si="36"/>
        <v>-1.0442708333333335E-3</v>
      </c>
      <c r="E794" s="3">
        <f t="shared" si="37"/>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38"/>
        <v>794</v>
      </c>
      <c r="C795" s="3"/>
      <c r="D795" s="3">
        <f t="shared" si="36"/>
        <v>-1.0442708333333335E-3</v>
      </c>
      <c r="E795" s="3">
        <f t="shared" si="37"/>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38"/>
        <v>795</v>
      </c>
      <c r="C796" s="3"/>
      <c r="D796" s="3">
        <f t="shared" si="36"/>
        <v>-1.0442708333333335E-3</v>
      </c>
      <c r="E796" s="3">
        <f t="shared" si="37"/>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38"/>
        <v>796</v>
      </c>
      <c r="C797" s="3"/>
      <c r="D797" s="3">
        <f t="shared" si="36"/>
        <v>-1.0442708333333335E-3</v>
      </c>
      <c r="E797" s="3">
        <f t="shared" si="37"/>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38"/>
        <v>797</v>
      </c>
      <c r="C798" s="3"/>
      <c r="D798" s="3">
        <f t="shared" si="36"/>
        <v>-1.0442708333333335E-3</v>
      </c>
      <c r="E798" s="3">
        <f t="shared" si="37"/>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38"/>
        <v>798</v>
      </c>
      <c r="C799" s="3"/>
      <c r="D799" s="3">
        <f t="shared" si="36"/>
        <v>-1.0442708333333335E-3</v>
      </c>
      <c r="E799" s="3">
        <f t="shared" si="37"/>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38"/>
        <v>799</v>
      </c>
      <c r="C800" s="3"/>
      <c r="D800" s="3">
        <f t="shared" si="36"/>
        <v>-1.0442708333333335E-3</v>
      </c>
      <c r="E800" s="3">
        <f t="shared" si="37"/>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38"/>
        <v>800</v>
      </c>
      <c r="C801" s="3"/>
      <c r="D801" s="3">
        <f t="shared" si="36"/>
        <v>-1.0442708333333335E-3</v>
      </c>
      <c r="E801" s="3">
        <f t="shared" si="37"/>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38"/>
        <v>801</v>
      </c>
      <c r="C802" s="3"/>
      <c r="D802" s="3">
        <f t="shared" si="36"/>
        <v>-1.0442708333333335E-3</v>
      </c>
      <c r="E802" s="3">
        <f t="shared" si="37"/>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38"/>
        <v>802</v>
      </c>
      <c r="C803" s="3"/>
      <c r="D803" s="3">
        <f t="shared" si="36"/>
        <v>-1.0442708333333335E-3</v>
      </c>
      <c r="E803" s="3">
        <f t="shared" si="37"/>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38"/>
        <v>803</v>
      </c>
      <c r="C804" s="3"/>
      <c r="D804" s="3">
        <f t="shared" si="36"/>
        <v>-1.0442708333333335E-3</v>
      </c>
      <c r="E804" s="3">
        <f t="shared" si="37"/>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38"/>
        <v>804</v>
      </c>
      <c r="C805" s="3"/>
      <c r="D805" s="3">
        <f t="shared" si="36"/>
        <v>-1.0442708333333335E-3</v>
      </c>
      <c r="E805" s="3">
        <f t="shared" si="37"/>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38"/>
        <v>805</v>
      </c>
      <c r="C806" s="3"/>
      <c r="D806" s="3">
        <f t="shared" si="36"/>
        <v>-1.0442708333333335E-3</v>
      </c>
      <c r="E806" s="3">
        <f t="shared" si="37"/>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38"/>
        <v>806</v>
      </c>
      <c r="C807" s="3"/>
      <c r="D807" s="3">
        <f t="shared" si="36"/>
        <v>-1.0442708333333335E-3</v>
      </c>
      <c r="E807" s="3">
        <f t="shared" si="37"/>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38"/>
        <v>807</v>
      </c>
      <c r="C808" s="3"/>
      <c r="D808" s="3">
        <f t="shared" si="36"/>
        <v>-1.0442708333333335E-3</v>
      </c>
      <c r="E808" s="3">
        <f t="shared" si="37"/>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38"/>
        <v>808</v>
      </c>
      <c r="C809" s="3"/>
      <c r="D809" s="3">
        <f t="shared" si="36"/>
        <v>-1.0442708333333335E-3</v>
      </c>
      <c r="E809" s="3">
        <f t="shared" si="37"/>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38"/>
        <v>809</v>
      </c>
      <c r="C810" s="3"/>
      <c r="D810" s="3">
        <f t="shared" si="36"/>
        <v>-1.0442708333333335E-3</v>
      </c>
      <c r="E810" s="3">
        <f t="shared" si="37"/>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38"/>
        <v>810</v>
      </c>
      <c r="C811" s="3"/>
      <c r="D811" s="3">
        <f t="shared" si="36"/>
        <v>-1.0442708333333335E-3</v>
      </c>
      <c r="E811" s="3">
        <f t="shared" si="37"/>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38"/>
        <v>811</v>
      </c>
      <c r="C812" s="3"/>
      <c r="D812" s="3">
        <f t="shared" si="36"/>
        <v>-1.0442708333333335E-3</v>
      </c>
      <c r="E812" s="3">
        <f t="shared" si="37"/>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38"/>
        <v>812</v>
      </c>
      <c r="C813" s="3"/>
      <c r="D813" s="3">
        <f t="shared" si="36"/>
        <v>-1.0442708333333335E-3</v>
      </c>
      <c r="E813" s="3">
        <f t="shared" si="37"/>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38"/>
        <v>813</v>
      </c>
      <c r="C814" s="3"/>
      <c r="D814" s="3">
        <f t="shared" si="36"/>
        <v>-1.0442708333333335E-3</v>
      </c>
      <c r="E814" s="3">
        <f t="shared" si="37"/>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38"/>
        <v>814</v>
      </c>
      <c r="C815" s="3"/>
      <c r="D815" s="3">
        <f t="shared" si="36"/>
        <v>-1.0442708333333335E-3</v>
      </c>
      <c r="E815" s="3">
        <f t="shared" si="37"/>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38"/>
        <v>815</v>
      </c>
      <c r="C816" s="3"/>
      <c r="D816" s="3">
        <f t="shared" si="36"/>
        <v>-1.0442708333333335E-3</v>
      </c>
      <c r="E816" s="3">
        <f t="shared" si="37"/>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38"/>
        <v>816</v>
      </c>
      <c r="C817" s="3"/>
      <c r="D817" s="3">
        <f t="shared" si="36"/>
        <v>-1.0442708333333335E-3</v>
      </c>
      <c r="E817" s="3">
        <f t="shared" si="37"/>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38"/>
        <v>817</v>
      </c>
      <c r="C818" s="3"/>
      <c r="D818" s="3">
        <f t="shared" si="36"/>
        <v>-1.0442708333333335E-3</v>
      </c>
      <c r="E818" s="3">
        <f t="shared" si="37"/>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38"/>
        <v>818</v>
      </c>
      <c r="C819" s="3"/>
      <c r="D819" s="3">
        <f t="shared" si="36"/>
        <v>-1.0442708333333335E-3</v>
      </c>
      <c r="E819" s="3">
        <f t="shared" si="37"/>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38"/>
        <v>819</v>
      </c>
      <c r="C820" s="3"/>
      <c r="D820" s="3">
        <f t="shared" si="36"/>
        <v>-1.0442708333333335E-3</v>
      </c>
      <c r="E820" s="3">
        <f t="shared" si="37"/>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38"/>
        <v>820</v>
      </c>
      <c r="C821" s="3"/>
      <c r="D821" s="3">
        <f t="shared" si="36"/>
        <v>-1.0442708333333335E-3</v>
      </c>
      <c r="E821" s="3">
        <f t="shared" si="37"/>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38"/>
        <v>821</v>
      </c>
      <c r="C822" s="3"/>
      <c r="D822" s="3">
        <f t="shared" si="36"/>
        <v>-1.0442708333333335E-3</v>
      </c>
      <c r="E822" s="3">
        <f t="shared" si="37"/>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38"/>
        <v>822</v>
      </c>
      <c r="C823" s="3"/>
      <c r="D823" s="3">
        <f t="shared" si="36"/>
        <v>-1.0442708333333335E-3</v>
      </c>
      <c r="E823" s="3">
        <f t="shared" si="37"/>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38"/>
        <v>823</v>
      </c>
      <c r="C824" s="3"/>
      <c r="D824" s="3">
        <f t="shared" si="36"/>
        <v>-1.0442708333333335E-3</v>
      </c>
      <c r="E824" s="3">
        <f t="shared" si="37"/>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38"/>
        <v>824</v>
      </c>
      <c r="C825" s="3"/>
      <c r="D825" s="3">
        <f t="shared" si="36"/>
        <v>-1.0442708333333335E-3</v>
      </c>
      <c r="E825" s="3">
        <f t="shared" si="37"/>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38"/>
        <v>825</v>
      </c>
      <c r="C826" s="3"/>
      <c r="D826" s="3">
        <f t="shared" si="36"/>
        <v>-1.0442708333333335E-3</v>
      </c>
      <c r="E826" s="3">
        <f t="shared" si="37"/>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38"/>
        <v>826</v>
      </c>
      <c r="C827" s="3"/>
      <c r="D827" s="3">
        <f t="shared" si="36"/>
        <v>-1.0442708333333335E-3</v>
      </c>
      <c r="E827" s="3">
        <f t="shared" si="37"/>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38"/>
        <v>827</v>
      </c>
      <c r="C828" s="3"/>
      <c r="D828" s="3">
        <f t="shared" si="36"/>
        <v>-1.0442708333333335E-3</v>
      </c>
      <c r="E828" s="3">
        <f t="shared" si="37"/>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38"/>
        <v>828</v>
      </c>
      <c r="C829" s="3"/>
      <c r="D829" s="3">
        <f t="shared" si="36"/>
        <v>-1.0442708333333335E-3</v>
      </c>
      <c r="E829" s="3">
        <f t="shared" si="37"/>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38"/>
        <v>829</v>
      </c>
      <c r="C830" s="3"/>
      <c r="D830" s="3">
        <f t="shared" si="36"/>
        <v>-1.0442708333333335E-3</v>
      </c>
      <c r="E830" s="3">
        <f t="shared" si="37"/>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38"/>
        <v>830</v>
      </c>
      <c r="C831" s="3"/>
      <c r="D831" s="3">
        <f t="shared" si="36"/>
        <v>-1.0442708333333335E-3</v>
      </c>
      <c r="E831" s="3">
        <f t="shared" si="37"/>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38"/>
        <v>831</v>
      </c>
      <c r="C832" s="3"/>
      <c r="D832" s="3">
        <f t="shared" si="36"/>
        <v>-1.0442708333333335E-3</v>
      </c>
      <c r="E832" s="3">
        <f t="shared" si="37"/>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38"/>
        <v>832</v>
      </c>
      <c r="C833" s="3"/>
      <c r="D833" s="3">
        <f t="shared" si="36"/>
        <v>-1.0442708333333335E-3</v>
      </c>
      <c r="E833" s="3">
        <f t="shared" si="37"/>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38"/>
        <v>833</v>
      </c>
      <c r="C834" s="3"/>
      <c r="D834" s="3">
        <f t="shared" ref="D834:D897" si="39">C834-$C$2</f>
        <v>-1.0442708333333335E-3</v>
      </c>
      <c r="E834" s="3">
        <f t="shared" ref="E834:E897" si="40">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38"/>
        <v>834</v>
      </c>
      <c r="C835" s="3"/>
      <c r="D835" s="3">
        <f t="shared" si="39"/>
        <v>-1.0442708333333335E-3</v>
      </c>
      <c r="E835" s="3">
        <f t="shared" si="40"/>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1">A835+1</f>
        <v>835</v>
      </c>
      <c r="C836" s="3"/>
      <c r="D836" s="3">
        <f t="shared" si="39"/>
        <v>-1.0442708333333335E-3</v>
      </c>
      <c r="E836" s="3">
        <f t="shared" si="40"/>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1"/>
        <v>836</v>
      </c>
      <c r="C837" s="3"/>
      <c r="D837" s="3">
        <f t="shared" si="39"/>
        <v>-1.0442708333333335E-3</v>
      </c>
      <c r="E837" s="3">
        <f t="shared" si="40"/>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1"/>
        <v>837</v>
      </c>
      <c r="C838" s="3"/>
      <c r="D838" s="3">
        <f t="shared" si="39"/>
        <v>-1.0442708333333335E-3</v>
      </c>
      <c r="E838" s="3">
        <f t="shared" si="40"/>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1"/>
        <v>838</v>
      </c>
      <c r="C839" s="3"/>
      <c r="D839" s="3">
        <f t="shared" si="39"/>
        <v>-1.0442708333333335E-3</v>
      </c>
      <c r="E839" s="3">
        <f t="shared" si="40"/>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1"/>
        <v>839</v>
      </c>
      <c r="C840" s="3"/>
      <c r="D840" s="3">
        <f t="shared" si="39"/>
        <v>-1.0442708333333335E-3</v>
      </c>
      <c r="E840" s="3">
        <f t="shared" si="40"/>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1"/>
        <v>840</v>
      </c>
      <c r="C841" s="3"/>
      <c r="D841" s="3">
        <f t="shared" si="39"/>
        <v>-1.0442708333333335E-3</v>
      </c>
      <c r="E841" s="3">
        <f t="shared" si="40"/>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1"/>
        <v>841</v>
      </c>
      <c r="C842" s="3"/>
      <c r="D842" s="3">
        <f t="shared" si="39"/>
        <v>-1.0442708333333335E-3</v>
      </c>
      <c r="E842" s="3">
        <f t="shared" si="40"/>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1"/>
        <v>842</v>
      </c>
      <c r="C843" s="3"/>
      <c r="D843" s="3">
        <f t="shared" si="39"/>
        <v>-1.0442708333333335E-3</v>
      </c>
      <c r="E843" s="3">
        <f t="shared" si="40"/>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1"/>
        <v>843</v>
      </c>
      <c r="C844" s="3"/>
      <c r="D844" s="3">
        <f t="shared" si="39"/>
        <v>-1.0442708333333335E-3</v>
      </c>
      <c r="E844" s="3">
        <f t="shared" si="40"/>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1"/>
        <v>844</v>
      </c>
      <c r="C845" s="3"/>
      <c r="D845" s="3">
        <f t="shared" si="39"/>
        <v>-1.0442708333333335E-3</v>
      </c>
      <c r="E845" s="3">
        <f t="shared" si="40"/>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1"/>
        <v>845</v>
      </c>
      <c r="C846" s="3"/>
      <c r="D846" s="3">
        <f t="shared" si="39"/>
        <v>-1.0442708333333335E-3</v>
      </c>
      <c r="E846" s="3">
        <f t="shared" si="40"/>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1"/>
        <v>846</v>
      </c>
      <c r="C847" s="3"/>
      <c r="D847" s="3">
        <f t="shared" si="39"/>
        <v>-1.0442708333333335E-3</v>
      </c>
      <c r="E847" s="3">
        <f t="shared" si="40"/>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1"/>
        <v>847</v>
      </c>
      <c r="C848" s="3"/>
      <c r="D848" s="3">
        <f t="shared" si="39"/>
        <v>-1.0442708333333335E-3</v>
      </c>
      <c r="E848" s="3">
        <f t="shared" si="40"/>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1"/>
        <v>848</v>
      </c>
      <c r="C849" s="3"/>
      <c r="D849" s="3">
        <f t="shared" si="39"/>
        <v>-1.0442708333333335E-3</v>
      </c>
      <c r="E849" s="3">
        <f t="shared" si="40"/>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1"/>
        <v>849</v>
      </c>
      <c r="C850" s="3"/>
      <c r="D850" s="3">
        <f t="shared" si="39"/>
        <v>-1.0442708333333335E-3</v>
      </c>
      <c r="E850" s="3">
        <f t="shared" si="40"/>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1"/>
        <v>850</v>
      </c>
      <c r="C851" s="3"/>
      <c r="D851" s="3">
        <f t="shared" si="39"/>
        <v>-1.0442708333333335E-3</v>
      </c>
      <c r="E851" s="3">
        <f t="shared" si="40"/>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1"/>
        <v>851</v>
      </c>
      <c r="C852" s="3"/>
      <c r="D852" s="3">
        <f t="shared" si="39"/>
        <v>-1.0442708333333335E-3</v>
      </c>
      <c r="E852" s="3">
        <f t="shared" si="40"/>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1"/>
        <v>852</v>
      </c>
      <c r="C853" s="3"/>
      <c r="D853" s="3">
        <f t="shared" si="39"/>
        <v>-1.0442708333333335E-3</v>
      </c>
      <c r="E853" s="3">
        <f t="shared" si="40"/>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1"/>
        <v>853</v>
      </c>
      <c r="C854" s="3"/>
      <c r="D854" s="3">
        <f t="shared" si="39"/>
        <v>-1.0442708333333335E-3</v>
      </c>
      <c r="E854" s="3">
        <f t="shared" si="40"/>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1"/>
        <v>854</v>
      </c>
      <c r="C855" s="3"/>
      <c r="D855" s="3">
        <f t="shared" si="39"/>
        <v>-1.0442708333333335E-3</v>
      </c>
      <c r="E855" s="3">
        <f t="shared" si="40"/>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1"/>
        <v>855</v>
      </c>
      <c r="C856" s="3"/>
      <c r="D856" s="3">
        <f t="shared" si="39"/>
        <v>-1.0442708333333335E-3</v>
      </c>
      <c r="E856" s="3">
        <f t="shared" si="40"/>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1"/>
        <v>856</v>
      </c>
      <c r="C857" s="3"/>
      <c r="D857" s="3">
        <f t="shared" si="39"/>
        <v>-1.0442708333333335E-3</v>
      </c>
      <c r="E857" s="3">
        <f t="shared" si="40"/>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1"/>
        <v>857</v>
      </c>
      <c r="C858" s="3"/>
      <c r="D858" s="3">
        <f t="shared" si="39"/>
        <v>-1.0442708333333335E-3</v>
      </c>
      <c r="E858" s="3">
        <f t="shared" si="40"/>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1"/>
        <v>858</v>
      </c>
      <c r="C859" s="3"/>
      <c r="D859" s="3">
        <f t="shared" si="39"/>
        <v>-1.0442708333333335E-3</v>
      </c>
      <c r="E859" s="3">
        <f t="shared" si="40"/>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1"/>
        <v>859</v>
      </c>
      <c r="C860" s="3"/>
      <c r="D860" s="3">
        <f t="shared" si="39"/>
        <v>-1.0442708333333335E-3</v>
      </c>
      <c r="E860" s="3">
        <f t="shared" si="40"/>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1"/>
        <v>860</v>
      </c>
      <c r="C861" s="3"/>
      <c r="D861" s="3">
        <f t="shared" si="39"/>
        <v>-1.0442708333333335E-3</v>
      </c>
      <c r="E861" s="3">
        <f t="shared" si="40"/>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1"/>
        <v>861</v>
      </c>
      <c r="C862" s="3"/>
      <c r="D862" s="3">
        <f t="shared" si="39"/>
        <v>-1.0442708333333335E-3</v>
      </c>
      <c r="E862" s="3">
        <f t="shared" si="40"/>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1"/>
        <v>862</v>
      </c>
      <c r="C863" s="3"/>
      <c r="D863" s="3">
        <f t="shared" si="39"/>
        <v>-1.0442708333333335E-3</v>
      </c>
      <c r="E863" s="3">
        <f t="shared" si="40"/>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1"/>
        <v>863</v>
      </c>
      <c r="C864" s="3"/>
      <c r="D864" s="3">
        <f t="shared" si="39"/>
        <v>-1.0442708333333335E-3</v>
      </c>
      <c r="E864" s="3">
        <f t="shared" si="40"/>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1"/>
        <v>864</v>
      </c>
      <c r="C865" s="3"/>
      <c r="D865" s="3">
        <f t="shared" si="39"/>
        <v>-1.0442708333333335E-3</v>
      </c>
      <c r="E865" s="3">
        <f t="shared" si="40"/>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1"/>
        <v>865</v>
      </c>
      <c r="C866" s="3"/>
      <c r="D866" s="3">
        <f t="shared" si="39"/>
        <v>-1.0442708333333335E-3</v>
      </c>
      <c r="E866" s="3">
        <f t="shared" si="40"/>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1"/>
        <v>866</v>
      </c>
      <c r="C867" s="3"/>
      <c r="D867" s="3">
        <f t="shared" si="39"/>
        <v>-1.0442708333333335E-3</v>
      </c>
      <c r="E867" s="3">
        <f t="shared" si="40"/>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1"/>
        <v>867</v>
      </c>
      <c r="C868" s="3"/>
      <c r="D868" s="3">
        <f t="shared" si="39"/>
        <v>-1.0442708333333335E-3</v>
      </c>
      <c r="E868" s="3">
        <f t="shared" si="40"/>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1"/>
        <v>868</v>
      </c>
      <c r="C869" s="3"/>
      <c r="D869" s="3">
        <f t="shared" si="39"/>
        <v>-1.0442708333333335E-3</v>
      </c>
      <c r="E869" s="3">
        <f t="shared" si="40"/>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1"/>
        <v>869</v>
      </c>
      <c r="C870" s="3"/>
      <c r="D870" s="3">
        <f t="shared" si="39"/>
        <v>-1.0442708333333335E-3</v>
      </c>
      <c r="E870" s="3">
        <f t="shared" si="40"/>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1"/>
        <v>870</v>
      </c>
      <c r="C871" s="3"/>
      <c r="D871" s="3">
        <f t="shared" si="39"/>
        <v>-1.0442708333333335E-3</v>
      </c>
      <c r="E871" s="3">
        <f t="shared" si="40"/>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1"/>
        <v>871</v>
      </c>
      <c r="C872" s="3"/>
      <c r="D872" s="3">
        <f t="shared" si="39"/>
        <v>-1.0442708333333335E-3</v>
      </c>
      <c r="E872" s="3">
        <f t="shared" si="40"/>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1"/>
        <v>872</v>
      </c>
      <c r="C873" s="3"/>
      <c r="D873" s="3">
        <f t="shared" si="39"/>
        <v>-1.0442708333333335E-3</v>
      </c>
      <c r="E873" s="3">
        <f t="shared" si="40"/>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1"/>
        <v>873</v>
      </c>
      <c r="C874" s="3"/>
      <c r="D874" s="3">
        <f t="shared" si="39"/>
        <v>-1.0442708333333335E-3</v>
      </c>
      <c r="E874" s="3">
        <f t="shared" si="40"/>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1"/>
        <v>874</v>
      </c>
      <c r="C875" s="3"/>
      <c r="D875" s="3">
        <f t="shared" si="39"/>
        <v>-1.0442708333333335E-3</v>
      </c>
      <c r="E875" s="3">
        <f t="shared" si="40"/>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1"/>
        <v>875</v>
      </c>
      <c r="C876" s="3"/>
      <c r="D876" s="3">
        <f t="shared" si="39"/>
        <v>-1.0442708333333335E-3</v>
      </c>
      <c r="E876" s="3">
        <f t="shared" si="40"/>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1"/>
        <v>876</v>
      </c>
      <c r="C877" s="3"/>
      <c r="D877" s="3">
        <f t="shared" si="39"/>
        <v>-1.0442708333333335E-3</v>
      </c>
      <c r="E877" s="3">
        <f t="shared" si="40"/>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1"/>
        <v>877</v>
      </c>
      <c r="C878" s="3"/>
      <c r="D878" s="3">
        <f t="shared" si="39"/>
        <v>-1.0442708333333335E-3</v>
      </c>
      <c r="E878" s="3">
        <f t="shared" si="40"/>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1"/>
        <v>878</v>
      </c>
      <c r="C879" s="3"/>
      <c r="D879" s="3">
        <f t="shared" si="39"/>
        <v>-1.0442708333333335E-3</v>
      </c>
      <c r="E879" s="3">
        <f t="shared" si="40"/>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1"/>
        <v>879</v>
      </c>
      <c r="C880" s="3"/>
      <c r="D880" s="3">
        <f t="shared" si="39"/>
        <v>-1.0442708333333335E-3</v>
      </c>
      <c r="E880" s="3">
        <f t="shared" si="40"/>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1"/>
        <v>880</v>
      </c>
      <c r="C881" s="3"/>
      <c r="D881" s="3">
        <f t="shared" si="39"/>
        <v>-1.0442708333333335E-3</v>
      </c>
      <c r="E881" s="3">
        <f t="shared" si="40"/>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1"/>
        <v>881</v>
      </c>
      <c r="C882" s="3"/>
      <c r="D882" s="3">
        <f t="shared" si="39"/>
        <v>-1.0442708333333335E-3</v>
      </c>
      <c r="E882" s="3">
        <f t="shared" si="40"/>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1"/>
        <v>882</v>
      </c>
      <c r="C883" s="3"/>
      <c r="D883" s="3">
        <f t="shared" si="39"/>
        <v>-1.0442708333333335E-3</v>
      </c>
      <c r="E883" s="3">
        <f t="shared" si="40"/>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1"/>
        <v>883</v>
      </c>
      <c r="C884" s="3"/>
      <c r="D884" s="3">
        <f t="shared" si="39"/>
        <v>-1.0442708333333335E-3</v>
      </c>
      <c r="E884" s="3">
        <f t="shared" si="40"/>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1"/>
        <v>884</v>
      </c>
      <c r="C885" s="3"/>
      <c r="D885" s="3">
        <f t="shared" si="39"/>
        <v>-1.0442708333333335E-3</v>
      </c>
      <c r="E885" s="3">
        <f t="shared" si="40"/>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1"/>
        <v>885</v>
      </c>
      <c r="C886" s="3"/>
      <c r="D886" s="3">
        <f t="shared" si="39"/>
        <v>-1.0442708333333335E-3</v>
      </c>
      <c r="E886" s="3">
        <f t="shared" si="40"/>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1"/>
        <v>886</v>
      </c>
      <c r="C887" s="3"/>
      <c r="D887" s="3">
        <f t="shared" si="39"/>
        <v>-1.0442708333333335E-3</v>
      </c>
      <c r="E887" s="3">
        <f t="shared" si="40"/>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1"/>
        <v>887</v>
      </c>
      <c r="C888" s="3"/>
      <c r="D888" s="3">
        <f t="shared" si="39"/>
        <v>-1.0442708333333335E-3</v>
      </c>
      <c r="E888" s="3">
        <f t="shared" si="40"/>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1"/>
        <v>888</v>
      </c>
      <c r="C889" s="3"/>
      <c r="D889" s="3">
        <f t="shared" si="39"/>
        <v>-1.0442708333333335E-3</v>
      </c>
      <c r="E889" s="3">
        <f t="shared" si="40"/>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1"/>
        <v>889</v>
      </c>
      <c r="C890" s="3"/>
      <c r="D890" s="3">
        <f t="shared" si="39"/>
        <v>-1.0442708333333335E-3</v>
      </c>
      <c r="E890" s="3">
        <f t="shared" si="40"/>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1"/>
        <v>890</v>
      </c>
      <c r="C891" s="3"/>
      <c r="D891" s="3">
        <f t="shared" si="39"/>
        <v>-1.0442708333333335E-3</v>
      </c>
      <c r="E891" s="3">
        <f t="shared" si="40"/>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1"/>
        <v>891</v>
      </c>
      <c r="C892" s="3"/>
      <c r="D892" s="3">
        <f t="shared" si="39"/>
        <v>-1.0442708333333335E-3</v>
      </c>
      <c r="E892" s="3">
        <f t="shared" si="40"/>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1"/>
        <v>892</v>
      </c>
      <c r="C893" s="3"/>
      <c r="D893" s="3">
        <f t="shared" si="39"/>
        <v>-1.0442708333333335E-3</v>
      </c>
      <c r="E893" s="3">
        <f t="shared" si="40"/>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1"/>
        <v>893</v>
      </c>
      <c r="C894" s="3"/>
      <c r="D894" s="3">
        <f t="shared" si="39"/>
        <v>-1.0442708333333335E-3</v>
      </c>
      <c r="E894" s="3">
        <f t="shared" si="40"/>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1"/>
        <v>894</v>
      </c>
      <c r="C895" s="3"/>
      <c r="D895" s="3">
        <f t="shared" si="39"/>
        <v>-1.0442708333333335E-3</v>
      </c>
      <c r="E895" s="3">
        <f t="shared" si="40"/>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1"/>
        <v>895</v>
      </c>
      <c r="C896" s="3"/>
      <c r="D896" s="3">
        <f t="shared" si="39"/>
        <v>-1.0442708333333335E-3</v>
      </c>
      <c r="E896" s="3">
        <f t="shared" si="40"/>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1"/>
        <v>896</v>
      </c>
      <c r="C897" s="3"/>
      <c r="D897" s="3">
        <f t="shared" si="39"/>
        <v>-1.0442708333333335E-3</v>
      </c>
      <c r="E897" s="3">
        <f t="shared" si="40"/>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1"/>
        <v>897</v>
      </c>
      <c r="C898" s="3"/>
      <c r="D898" s="3">
        <f t="shared" ref="D898:D961" si="42">C898-$C$2</f>
        <v>-1.0442708333333335E-3</v>
      </c>
      <c r="E898" s="3">
        <f t="shared" ref="E898:E961" si="43">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1"/>
        <v>898</v>
      </c>
      <c r="C899" s="3"/>
      <c r="D899" s="3">
        <f t="shared" si="42"/>
        <v>-1.0442708333333335E-3</v>
      </c>
      <c r="E899" s="3">
        <f t="shared" si="43"/>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4">A899+1</f>
        <v>899</v>
      </c>
      <c r="C900" s="3"/>
      <c r="D900" s="3">
        <f t="shared" si="42"/>
        <v>-1.0442708333333335E-3</v>
      </c>
      <c r="E900" s="3">
        <f t="shared" si="43"/>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4"/>
        <v>900</v>
      </c>
      <c r="C901" s="3"/>
      <c r="D901" s="3">
        <f t="shared" si="42"/>
        <v>-1.0442708333333335E-3</v>
      </c>
      <c r="E901" s="3">
        <f t="shared" si="43"/>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4"/>
        <v>901</v>
      </c>
      <c r="C902" s="3"/>
      <c r="D902" s="3">
        <f t="shared" si="42"/>
        <v>-1.0442708333333335E-3</v>
      </c>
      <c r="E902" s="3">
        <f t="shared" si="43"/>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4"/>
        <v>902</v>
      </c>
      <c r="C903" s="3"/>
      <c r="D903" s="3">
        <f t="shared" si="42"/>
        <v>-1.0442708333333335E-3</v>
      </c>
      <c r="E903" s="3">
        <f t="shared" si="43"/>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4"/>
        <v>903</v>
      </c>
      <c r="C904" s="3"/>
      <c r="D904" s="3">
        <f t="shared" si="42"/>
        <v>-1.0442708333333335E-3</v>
      </c>
      <c r="E904" s="3">
        <f t="shared" si="43"/>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4"/>
        <v>904</v>
      </c>
      <c r="C905" s="3"/>
      <c r="D905" s="3">
        <f t="shared" si="42"/>
        <v>-1.0442708333333335E-3</v>
      </c>
      <c r="E905" s="3">
        <f t="shared" si="43"/>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4"/>
        <v>905</v>
      </c>
      <c r="C906" s="3"/>
      <c r="D906" s="3">
        <f t="shared" si="42"/>
        <v>-1.0442708333333335E-3</v>
      </c>
      <c r="E906" s="3">
        <f t="shared" si="43"/>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4"/>
        <v>906</v>
      </c>
      <c r="C907" s="3"/>
      <c r="D907" s="3">
        <f t="shared" si="42"/>
        <v>-1.0442708333333335E-3</v>
      </c>
      <c r="E907" s="3">
        <f t="shared" si="43"/>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4"/>
        <v>907</v>
      </c>
      <c r="C908" s="3"/>
      <c r="D908" s="3">
        <f t="shared" si="42"/>
        <v>-1.0442708333333335E-3</v>
      </c>
      <c r="E908" s="3">
        <f t="shared" si="43"/>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4"/>
        <v>908</v>
      </c>
      <c r="C909" s="3"/>
      <c r="D909" s="3">
        <f t="shared" si="42"/>
        <v>-1.0442708333333335E-3</v>
      </c>
      <c r="E909" s="3">
        <f t="shared" si="43"/>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4"/>
        <v>909</v>
      </c>
      <c r="C910" s="3"/>
      <c r="D910" s="3">
        <f t="shared" si="42"/>
        <v>-1.0442708333333335E-3</v>
      </c>
      <c r="E910" s="3">
        <f t="shared" si="43"/>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4"/>
        <v>910</v>
      </c>
      <c r="C911" s="3"/>
      <c r="D911" s="3">
        <f t="shared" si="42"/>
        <v>-1.0442708333333335E-3</v>
      </c>
      <c r="E911" s="3">
        <f t="shared" si="43"/>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4"/>
        <v>911</v>
      </c>
      <c r="C912" s="3"/>
      <c r="D912" s="3">
        <f t="shared" si="42"/>
        <v>-1.0442708333333335E-3</v>
      </c>
      <c r="E912" s="3">
        <f t="shared" si="43"/>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4"/>
        <v>912</v>
      </c>
      <c r="C913" s="3"/>
      <c r="D913" s="3">
        <f t="shared" si="42"/>
        <v>-1.0442708333333335E-3</v>
      </c>
      <c r="E913" s="3">
        <f t="shared" si="43"/>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4"/>
        <v>913</v>
      </c>
      <c r="C914" s="3"/>
      <c r="D914" s="3">
        <f t="shared" si="42"/>
        <v>-1.0442708333333335E-3</v>
      </c>
      <c r="E914" s="3">
        <f t="shared" si="43"/>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4"/>
        <v>914</v>
      </c>
      <c r="C915" s="3"/>
      <c r="D915" s="3">
        <f t="shared" si="42"/>
        <v>-1.0442708333333335E-3</v>
      </c>
      <c r="E915" s="3">
        <f t="shared" si="43"/>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4"/>
        <v>915</v>
      </c>
      <c r="C916" s="3"/>
      <c r="D916" s="3">
        <f t="shared" si="42"/>
        <v>-1.0442708333333335E-3</v>
      </c>
      <c r="E916" s="3">
        <f t="shared" si="43"/>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4"/>
        <v>916</v>
      </c>
      <c r="C917" s="3"/>
      <c r="D917" s="3">
        <f t="shared" si="42"/>
        <v>-1.0442708333333335E-3</v>
      </c>
      <c r="E917" s="3">
        <f t="shared" si="43"/>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4"/>
        <v>917</v>
      </c>
      <c r="C918" s="3"/>
      <c r="D918" s="3">
        <f t="shared" si="42"/>
        <v>-1.0442708333333335E-3</v>
      </c>
      <c r="E918" s="3">
        <f t="shared" si="43"/>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4"/>
        <v>918</v>
      </c>
      <c r="C919" s="3"/>
      <c r="D919" s="3">
        <f t="shared" si="42"/>
        <v>-1.0442708333333335E-3</v>
      </c>
      <c r="E919" s="3">
        <f t="shared" si="43"/>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4"/>
        <v>919</v>
      </c>
      <c r="C920" s="3"/>
      <c r="D920" s="3">
        <f t="shared" si="42"/>
        <v>-1.0442708333333335E-3</v>
      </c>
      <c r="E920" s="3">
        <f t="shared" si="43"/>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4"/>
        <v>920</v>
      </c>
      <c r="C921" s="3"/>
      <c r="D921" s="3">
        <f t="shared" si="42"/>
        <v>-1.0442708333333335E-3</v>
      </c>
      <c r="E921" s="3">
        <f t="shared" si="43"/>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4"/>
        <v>921</v>
      </c>
      <c r="C922" s="3"/>
      <c r="D922" s="3">
        <f t="shared" si="42"/>
        <v>-1.0442708333333335E-3</v>
      </c>
      <c r="E922" s="3">
        <f t="shared" si="43"/>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4"/>
        <v>922</v>
      </c>
      <c r="C923" s="3"/>
      <c r="D923" s="3">
        <f t="shared" si="42"/>
        <v>-1.0442708333333335E-3</v>
      </c>
      <c r="E923" s="3">
        <f t="shared" si="43"/>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4"/>
        <v>923</v>
      </c>
      <c r="C924" s="3"/>
      <c r="D924" s="3">
        <f t="shared" si="42"/>
        <v>-1.0442708333333335E-3</v>
      </c>
      <c r="E924" s="3">
        <f t="shared" si="43"/>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4"/>
        <v>924</v>
      </c>
      <c r="C925" s="3"/>
      <c r="D925" s="3">
        <f t="shared" si="42"/>
        <v>-1.0442708333333335E-3</v>
      </c>
      <c r="E925" s="3">
        <f t="shared" si="43"/>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4"/>
        <v>925</v>
      </c>
      <c r="C926" s="3"/>
      <c r="D926" s="3">
        <f t="shared" si="42"/>
        <v>-1.0442708333333335E-3</v>
      </c>
      <c r="E926" s="3">
        <f t="shared" si="43"/>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4"/>
        <v>926</v>
      </c>
      <c r="C927" s="3"/>
      <c r="D927" s="3">
        <f t="shared" si="42"/>
        <v>-1.0442708333333335E-3</v>
      </c>
      <c r="E927" s="3">
        <f t="shared" si="43"/>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4"/>
        <v>927</v>
      </c>
      <c r="C928" s="3"/>
      <c r="D928" s="3">
        <f t="shared" si="42"/>
        <v>-1.0442708333333335E-3</v>
      </c>
      <c r="E928" s="3">
        <f t="shared" si="43"/>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4"/>
        <v>928</v>
      </c>
      <c r="C929" s="3"/>
      <c r="D929" s="3">
        <f t="shared" si="42"/>
        <v>-1.0442708333333335E-3</v>
      </c>
      <c r="E929" s="3">
        <f t="shared" si="43"/>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4"/>
        <v>929</v>
      </c>
      <c r="C930" s="3"/>
      <c r="D930" s="3">
        <f t="shared" si="42"/>
        <v>-1.0442708333333335E-3</v>
      </c>
      <c r="E930" s="3">
        <f t="shared" si="43"/>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4"/>
        <v>930</v>
      </c>
      <c r="C931" s="3"/>
      <c r="D931" s="3">
        <f t="shared" si="42"/>
        <v>-1.0442708333333335E-3</v>
      </c>
      <c r="E931" s="3">
        <f t="shared" si="43"/>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4"/>
        <v>931</v>
      </c>
      <c r="C932" s="3"/>
      <c r="D932" s="3">
        <f t="shared" si="42"/>
        <v>-1.0442708333333335E-3</v>
      </c>
      <c r="E932" s="3">
        <f t="shared" si="43"/>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4"/>
        <v>932</v>
      </c>
      <c r="C933" s="3"/>
      <c r="D933" s="3">
        <f t="shared" si="42"/>
        <v>-1.0442708333333335E-3</v>
      </c>
      <c r="E933" s="3">
        <f t="shared" si="43"/>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4"/>
        <v>933</v>
      </c>
      <c r="C934" s="3"/>
      <c r="D934" s="3">
        <f t="shared" si="42"/>
        <v>-1.0442708333333335E-3</v>
      </c>
      <c r="E934" s="3">
        <f t="shared" si="43"/>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4"/>
        <v>934</v>
      </c>
      <c r="C935" s="3"/>
      <c r="D935" s="3">
        <f t="shared" si="42"/>
        <v>-1.0442708333333335E-3</v>
      </c>
      <c r="E935" s="3">
        <f t="shared" si="43"/>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4"/>
        <v>935</v>
      </c>
      <c r="C936" s="3"/>
      <c r="D936" s="3">
        <f t="shared" si="42"/>
        <v>-1.0442708333333335E-3</v>
      </c>
      <c r="E936" s="3">
        <f t="shared" si="43"/>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4"/>
        <v>936</v>
      </c>
      <c r="C937" s="3"/>
      <c r="D937" s="3">
        <f t="shared" si="42"/>
        <v>-1.0442708333333335E-3</v>
      </c>
      <c r="E937" s="3">
        <f t="shared" si="43"/>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4"/>
        <v>937</v>
      </c>
      <c r="C938" s="3"/>
      <c r="D938" s="3">
        <f t="shared" si="42"/>
        <v>-1.0442708333333335E-3</v>
      </c>
      <c r="E938" s="3">
        <f t="shared" si="43"/>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4"/>
        <v>938</v>
      </c>
      <c r="C939" s="3"/>
      <c r="D939" s="3">
        <f t="shared" si="42"/>
        <v>-1.0442708333333335E-3</v>
      </c>
      <c r="E939" s="3">
        <f t="shared" si="43"/>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4"/>
        <v>939</v>
      </c>
      <c r="C940" s="3"/>
      <c r="D940" s="3">
        <f t="shared" si="42"/>
        <v>-1.0442708333333335E-3</v>
      </c>
      <c r="E940" s="3">
        <f t="shared" si="43"/>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4"/>
        <v>940</v>
      </c>
      <c r="C941" s="3"/>
      <c r="D941" s="3">
        <f t="shared" si="42"/>
        <v>-1.0442708333333335E-3</v>
      </c>
      <c r="E941" s="3">
        <f t="shared" si="43"/>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4"/>
        <v>941</v>
      </c>
      <c r="C942" s="3"/>
      <c r="D942" s="3">
        <f t="shared" si="42"/>
        <v>-1.0442708333333335E-3</v>
      </c>
      <c r="E942" s="3">
        <f t="shared" si="43"/>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4"/>
        <v>942</v>
      </c>
      <c r="C943" s="3"/>
      <c r="D943" s="3">
        <f t="shared" si="42"/>
        <v>-1.0442708333333335E-3</v>
      </c>
      <c r="E943" s="3">
        <f t="shared" si="43"/>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4"/>
        <v>943</v>
      </c>
      <c r="C944" s="3"/>
      <c r="D944" s="3">
        <f t="shared" si="42"/>
        <v>-1.0442708333333335E-3</v>
      </c>
      <c r="E944" s="3">
        <f t="shared" si="43"/>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4"/>
        <v>944</v>
      </c>
      <c r="C945" s="3"/>
      <c r="D945" s="3">
        <f t="shared" si="42"/>
        <v>-1.0442708333333335E-3</v>
      </c>
      <c r="E945" s="3">
        <f t="shared" si="43"/>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4"/>
        <v>945</v>
      </c>
      <c r="C946" s="3"/>
      <c r="D946" s="3">
        <f t="shared" si="42"/>
        <v>-1.0442708333333335E-3</v>
      </c>
      <c r="E946" s="3">
        <f t="shared" si="43"/>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4"/>
        <v>946</v>
      </c>
      <c r="C947" s="3"/>
      <c r="D947" s="3">
        <f t="shared" si="42"/>
        <v>-1.0442708333333335E-3</v>
      </c>
      <c r="E947" s="3">
        <f t="shared" si="43"/>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4"/>
        <v>947</v>
      </c>
      <c r="C948" s="3"/>
      <c r="D948" s="3">
        <f t="shared" si="42"/>
        <v>-1.0442708333333335E-3</v>
      </c>
      <c r="E948" s="3">
        <f t="shared" si="43"/>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4"/>
        <v>948</v>
      </c>
      <c r="C949" s="3"/>
      <c r="D949" s="3">
        <f t="shared" si="42"/>
        <v>-1.0442708333333335E-3</v>
      </c>
      <c r="E949" s="3">
        <f t="shared" si="43"/>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4"/>
        <v>949</v>
      </c>
      <c r="C950" s="3"/>
      <c r="D950" s="3">
        <f t="shared" si="42"/>
        <v>-1.0442708333333335E-3</v>
      </c>
      <c r="E950" s="3">
        <f t="shared" si="43"/>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4"/>
        <v>950</v>
      </c>
      <c r="C951" s="3"/>
      <c r="D951" s="3">
        <f t="shared" si="42"/>
        <v>-1.0442708333333335E-3</v>
      </c>
      <c r="E951" s="3">
        <f t="shared" si="43"/>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4"/>
        <v>951</v>
      </c>
      <c r="C952" s="3"/>
      <c r="D952" s="3">
        <f t="shared" si="42"/>
        <v>-1.0442708333333335E-3</v>
      </c>
      <c r="E952" s="3">
        <f t="shared" si="43"/>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4"/>
        <v>952</v>
      </c>
      <c r="C953" s="3"/>
      <c r="D953" s="3">
        <f t="shared" si="42"/>
        <v>-1.0442708333333335E-3</v>
      </c>
      <c r="E953" s="3">
        <f t="shared" si="43"/>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4"/>
        <v>953</v>
      </c>
      <c r="C954" s="3"/>
      <c r="D954" s="3">
        <f t="shared" si="42"/>
        <v>-1.0442708333333335E-3</v>
      </c>
      <c r="E954" s="3">
        <f t="shared" si="43"/>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4"/>
        <v>954</v>
      </c>
      <c r="C955" s="3"/>
      <c r="D955" s="3">
        <f t="shared" si="42"/>
        <v>-1.0442708333333335E-3</v>
      </c>
      <c r="E955" s="3">
        <f t="shared" si="43"/>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4"/>
        <v>955</v>
      </c>
      <c r="C956" s="3"/>
      <c r="D956" s="3">
        <f t="shared" si="42"/>
        <v>-1.0442708333333335E-3</v>
      </c>
      <c r="E956" s="3">
        <f t="shared" si="43"/>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4"/>
        <v>956</v>
      </c>
      <c r="C957" s="3"/>
      <c r="D957" s="3">
        <f t="shared" si="42"/>
        <v>-1.0442708333333335E-3</v>
      </c>
      <c r="E957" s="3">
        <f t="shared" si="43"/>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4"/>
        <v>957</v>
      </c>
      <c r="C958" s="3"/>
      <c r="D958" s="3">
        <f t="shared" si="42"/>
        <v>-1.0442708333333335E-3</v>
      </c>
      <c r="E958" s="3">
        <f t="shared" si="43"/>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4"/>
        <v>958</v>
      </c>
      <c r="C959" s="3"/>
      <c r="D959" s="3">
        <f t="shared" si="42"/>
        <v>-1.0442708333333335E-3</v>
      </c>
      <c r="E959" s="3">
        <f t="shared" si="43"/>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4"/>
        <v>959</v>
      </c>
      <c r="C960" s="3"/>
      <c r="D960" s="3">
        <f t="shared" si="42"/>
        <v>-1.0442708333333335E-3</v>
      </c>
      <c r="E960" s="3">
        <f t="shared" si="43"/>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4"/>
        <v>960</v>
      </c>
      <c r="C961" s="3"/>
      <c r="D961" s="3">
        <f t="shared" si="42"/>
        <v>-1.0442708333333335E-3</v>
      </c>
      <c r="E961" s="3">
        <f t="shared" si="43"/>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4"/>
        <v>961</v>
      </c>
      <c r="C962" s="3"/>
      <c r="D962" s="3">
        <f t="shared" ref="D962:D1025" si="45">C962-$C$2</f>
        <v>-1.0442708333333335E-3</v>
      </c>
      <c r="E962" s="3">
        <f t="shared" ref="E962:E1000" si="46">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4"/>
        <v>962</v>
      </c>
      <c r="C963" s="3"/>
      <c r="D963" s="3">
        <f t="shared" si="45"/>
        <v>-1.0442708333333335E-3</v>
      </c>
      <c r="E963" s="3">
        <f t="shared" si="46"/>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7">A963+1</f>
        <v>963</v>
      </c>
      <c r="C964" s="3"/>
      <c r="D964" s="3">
        <f t="shared" si="45"/>
        <v>-1.0442708333333335E-3</v>
      </c>
      <c r="E964" s="3">
        <f t="shared" si="46"/>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7"/>
        <v>964</v>
      </c>
      <c r="C965" s="3"/>
      <c r="D965" s="3">
        <f t="shared" si="45"/>
        <v>-1.0442708333333335E-3</v>
      </c>
      <c r="E965" s="3">
        <f t="shared" si="46"/>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7"/>
        <v>965</v>
      </c>
      <c r="C966" s="3"/>
      <c r="D966" s="3">
        <f t="shared" si="45"/>
        <v>-1.0442708333333335E-3</v>
      </c>
      <c r="E966" s="3">
        <f t="shared" si="46"/>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7"/>
        <v>966</v>
      </c>
      <c r="C967" s="3"/>
      <c r="D967" s="3">
        <f t="shared" si="45"/>
        <v>-1.0442708333333335E-3</v>
      </c>
      <c r="E967" s="3">
        <f t="shared" si="46"/>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7"/>
        <v>967</v>
      </c>
      <c r="C968" s="3"/>
      <c r="D968" s="3">
        <f t="shared" si="45"/>
        <v>-1.0442708333333335E-3</v>
      </c>
      <c r="E968" s="3">
        <f t="shared" si="46"/>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7"/>
        <v>968</v>
      </c>
      <c r="C969" s="3"/>
      <c r="D969" s="3">
        <f t="shared" si="45"/>
        <v>-1.0442708333333335E-3</v>
      </c>
      <c r="E969" s="3">
        <f t="shared" si="46"/>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7"/>
        <v>969</v>
      </c>
      <c r="C970" s="3"/>
      <c r="D970" s="3">
        <f t="shared" si="45"/>
        <v>-1.0442708333333335E-3</v>
      </c>
      <c r="E970" s="3">
        <f t="shared" si="46"/>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7"/>
        <v>970</v>
      </c>
      <c r="C971" s="3"/>
      <c r="D971" s="3">
        <f t="shared" si="45"/>
        <v>-1.0442708333333335E-3</v>
      </c>
      <c r="E971" s="3">
        <f t="shared" si="46"/>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7"/>
        <v>971</v>
      </c>
      <c r="C972" s="3"/>
      <c r="D972" s="3">
        <f t="shared" si="45"/>
        <v>-1.0442708333333335E-3</v>
      </c>
      <c r="E972" s="3">
        <f t="shared" si="46"/>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7"/>
        <v>972</v>
      </c>
      <c r="C973" s="3"/>
      <c r="D973" s="3">
        <f t="shared" si="45"/>
        <v>-1.0442708333333335E-3</v>
      </c>
      <c r="E973" s="3">
        <f t="shared" si="46"/>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7"/>
        <v>973</v>
      </c>
      <c r="C974" s="3"/>
      <c r="D974" s="3">
        <f t="shared" si="45"/>
        <v>-1.0442708333333335E-3</v>
      </c>
      <c r="E974" s="3">
        <f t="shared" si="46"/>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7"/>
        <v>974</v>
      </c>
      <c r="C975" s="3"/>
      <c r="D975" s="3">
        <f t="shared" si="45"/>
        <v>-1.0442708333333335E-3</v>
      </c>
      <c r="E975" s="3">
        <f t="shared" si="46"/>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7"/>
        <v>975</v>
      </c>
      <c r="C976" s="3"/>
      <c r="D976" s="3">
        <f t="shared" si="45"/>
        <v>-1.0442708333333335E-3</v>
      </c>
      <c r="E976" s="3">
        <f t="shared" si="46"/>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7"/>
        <v>976</v>
      </c>
      <c r="C977" s="3"/>
      <c r="D977" s="3">
        <f t="shared" si="45"/>
        <v>-1.0442708333333335E-3</v>
      </c>
      <c r="E977" s="3">
        <f t="shared" si="46"/>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7"/>
        <v>977</v>
      </c>
      <c r="C978" s="3"/>
      <c r="D978" s="3">
        <f t="shared" si="45"/>
        <v>-1.0442708333333335E-3</v>
      </c>
      <c r="E978" s="3">
        <f t="shared" si="46"/>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7"/>
        <v>978</v>
      </c>
      <c r="C979" s="3"/>
      <c r="D979" s="3">
        <f t="shared" si="45"/>
        <v>-1.0442708333333335E-3</v>
      </c>
      <c r="E979" s="3">
        <f t="shared" si="46"/>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7"/>
        <v>979</v>
      </c>
      <c r="C980" s="3"/>
      <c r="D980" s="3">
        <f t="shared" si="45"/>
        <v>-1.0442708333333335E-3</v>
      </c>
      <c r="E980" s="3">
        <f t="shared" si="46"/>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7"/>
        <v>980</v>
      </c>
      <c r="C981" s="3"/>
      <c r="D981" s="3">
        <f t="shared" si="45"/>
        <v>-1.0442708333333335E-3</v>
      </c>
      <c r="E981" s="3">
        <f t="shared" si="46"/>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7"/>
        <v>981</v>
      </c>
      <c r="C982" s="3"/>
      <c r="D982" s="3">
        <f t="shared" si="45"/>
        <v>-1.0442708333333335E-3</v>
      </c>
      <c r="E982" s="3">
        <f t="shared" si="46"/>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7"/>
        <v>982</v>
      </c>
      <c r="C983" s="3"/>
      <c r="D983" s="3">
        <f t="shared" si="45"/>
        <v>-1.0442708333333335E-3</v>
      </c>
      <c r="E983" s="3">
        <f t="shared" si="46"/>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7"/>
        <v>983</v>
      </c>
      <c r="C984" s="3"/>
      <c r="D984" s="3">
        <f t="shared" si="45"/>
        <v>-1.0442708333333335E-3</v>
      </c>
      <c r="E984" s="3">
        <f t="shared" si="46"/>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7"/>
        <v>984</v>
      </c>
      <c r="C985" s="3"/>
      <c r="D985" s="3">
        <f t="shared" si="45"/>
        <v>-1.0442708333333335E-3</v>
      </c>
      <c r="E985" s="3">
        <f t="shared" si="46"/>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7"/>
        <v>985</v>
      </c>
      <c r="C986" s="3"/>
      <c r="D986" s="3">
        <f t="shared" si="45"/>
        <v>-1.0442708333333335E-3</v>
      </c>
      <c r="E986" s="3">
        <f t="shared" si="46"/>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7"/>
        <v>986</v>
      </c>
      <c r="C987" s="3"/>
      <c r="D987" s="3">
        <f t="shared" si="45"/>
        <v>-1.0442708333333335E-3</v>
      </c>
      <c r="E987" s="3">
        <f t="shared" si="46"/>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7"/>
        <v>987</v>
      </c>
      <c r="C988" s="3"/>
      <c r="D988" s="3">
        <f t="shared" si="45"/>
        <v>-1.0442708333333335E-3</v>
      </c>
      <c r="E988" s="3">
        <f t="shared" si="46"/>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7"/>
        <v>988</v>
      </c>
      <c r="C989" s="3"/>
      <c r="D989" s="3">
        <f t="shared" si="45"/>
        <v>-1.0442708333333335E-3</v>
      </c>
      <c r="E989" s="3">
        <f t="shared" si="46"/>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7"/>
        <v>989</v>
      </c>
      <c r="C990" s="3"/>
      <c r="D990" s="3">
        <f t="shared" si="45"/>
        <v>-1.0442708333333335E-3</v>
      </c>
      <c r="E990" s="3">
        <f t="shared" si="46"/>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7"/>
        <v>990</v>
      </c>
      <c r="C991" s="3"/>
      <c r="D991" s="3">
        <f t="shared" si="45"/>
        <v>-1.0442708333333335E-3</v>
      </c>
      <c r="E991" s="3">
        <f t="shared" si="46"/>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7"/>
        <v>991</v>
      </c>
      <c r="C992" s="3"/>
      <c r="D992" s="3">
        <f t="shared" si="45"/>
        <v>-1.0442708333333335E-3</v>
      </c>
      <c r="E992" s="3">
        <f t="shared" si="46"/>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7"/>
        <v>992</v>
      </c>
      <c r="C993" s="3"/>
      <c r="D993" s="3">
        <f t="shared" si="45"/>
        <v>-1.0442708333333335E-3</v>
      </c>
      <c r="E993" s="3">
        <f t="shared" si="46"/>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7"/>
        <v>993</v>
      </c>
      <c r="C994" s="3"/>
      <c r="D994" s="3">
        <f t="shared" si="45"/>
        <v>-1.0442708333333335E-3</v>
      </c>
      <c r="E994" s="3">
        <f t="shared" si="46"/>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7"/>
        <v>994</v>
      </c>
      <c r="C995" s="3"/>
      <c r="D995" s="3">
        <f t="shared" si="45"/>
        <v>-1.0442708333333335E-3</v>
      </c>
      <c r="E995" s="3">
        <f t="shared" si="46"/>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7"/>
        <v>995</v>
      </c>
      <c r="C996" s="3"/>
      <c r="D996" s="3">
        <f t="shared" si="45"/>
        <v>-1.0442708333333335E-3</v>
      </c>
      <c r="E996" s="3">
        <f t="shared" si="46"/>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7"/>
        <v>996</v>
      </c>
      <c r="C997" s="3"/>
      <c r="D997" s="3">
        <f t="shared" si="45"/>
        <v>-1.0442708333333335E-3</v>
      </c>
      <c r="E997" s="3">
        <f t="shared" si="46"/>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7"/>
        <v>997</v>
      </c>
      <c r="C998" s="3"/>
      <c r="D998" s="3">
        <f t="shared" si="45"/>
        <v>-1.0442708333333335E-3</v>
      </c>
      <c r="E998" s="3">
        <f t="shared" si="46"/>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7"/>
        <v>998</v>
      </c>
      <c r="C999" s="3"/>
      <c r="D999" s="3">
        <f t="shared" si="45"/>
        <v>-1.0442708333333335E-3</v>
      </c>
      <c r="E999" s="3">
        <f t="shared" si="46"/>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7"/>
        <v>999</v>
      </c>
      <c r="C1000" s="3"/>
      <c r="D1000" s="3">
        <f t="shared" si="45"/>
        <v>-1.0442708333333335E-3</v>
      </c>
      <c r="E1000" s="3">
        <f t="shared" si="46"/>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174:G1000">
    <cfRule type="cellIs" dxfId="42" priority="25" operator="lessThan">
      <formula>0</formula>
    </cfRule>
    <cfRule type="cellIs" dxfId="41" priority="26" operator="greaterThan">
      <formula>0</formula>
    </cfRule>
  </conditionalFormatting>
  <conditionalFormatting sqref="G116:G121">
    <cfRule type="cellIs" dxfId="40" priority="23" operator="greaterThan">
      <formula>0</formula>
    </cfRule>
    <cfRule type="cellIs" dxfId="39" priority="24" operator="lessThan">
      <formula>0</formula>
    </cfRule>
  </conditionalFormatting>
  <conditionalFormatting sqref="G122:G125">
    <cfRule type="cellIs" dxfId="38" priority="21" operator="greaterThan">
      <formula>0</formula>
    </cfRule>
    <cfRule type="cellIs" dxfId="37" priority="22" operator="lessThan">
      <formula>0</formula>
    </cfRule>
  </conditionalFormatting>
  <conditionalFormatting sqref="G126:G130 G132">
    <cfRule type="cellIs" dxfId="36" priority="19" operator="greaterThan">
      <formula>0</formula>
    </cfRule>
    <cfRule type="cellIs" dxfId="35" priority="20" operator="lessThan">
      <formula>0</formula>
    </cfRule>
  </conditionalFormatting>
  <conditionalFormatting sqref="G131">
    <cfRule type="cellIs" dxfId="34" priority="17" operator="greaterThan">
      <formula>0</formula>
    </cfRule>
    <cfRule type="cellIs" dxfId="33" priority="18" operator="lessThan">
      <formula>0</formula>
    </cfRule>
  </conditionalFormatting>
  <conditionalFormatting sqref="G133">
    <cfRule type="cellIs" dxfId="32" priority="15" operator="greaterThan">
      <formula>0</formula>
    </cfRule>
    <cfRule type="cellIs" dxfId="31" priority="16" operator="lessThan">
      <formula>0</formula>
    </cfRule>
  </conditionalFormatting>
  <conditionalFormatting sqref="G134:G138">
    <cfRule type="cellIs" dxfId="30" priority="13" operator="greaterThan">
      <formula>0</formula>
    </cfRule>
    <cfRule type="cellIs" dxfId="29" priority="14" operator="lessThan">
      <formula>0</formula>
    </cfRule>
  </conditionalFormatting>
  <conditionalFormatting sqref="G139:G143">
    <cfRule type="cellIs" dxfId="28" priority="11" operator="greaterThan">
      <formula>0</formula>
    </cfRule>
    <cfRule type="cellIs" dxfId="27" priority="12" operator="lessThan">
      <formula>0</formula>
    </cfRule>
  </conditionalFormatting>
  <conditionalFormatting sqref="G144:G148">
    <cfRule type="cellIs" dxfId="26" priority="9" operator="greaterThan">
      <formula>0</formula>
    </cfRule>
    <cfRule type="cellIs" dxfId="25" priority="10" operator="lessThan">
      <formula>0</formula>
    </cfRule>
  </conditionalFormatting>
  <conditionalFormatting sqref="G149:G153">
    <cfRule type="cellIs" dxfId="24" priority="7" operator="greaterThan">
      <formula>0</formula>
    </cfRule>
    <cfRule type="cellIs" dxfId="23" priority="8" operator="lessThan">
      <formula>0</formula>
    </cfRule>
  </conditionalFormatting>
  <conditionalFormatting sqref="G154:G159">
    <cfRule type="cellIs" dxfId="22" priority="5" operator="greaterThan">
      <formula>0</formula>
    </cfRule>
    <cfRule type="cellIs" dxfId="21" priority="6" operator="lessThan">
      <formula>0</formula>
    </cfRule>
  </conditionalFormatting>
  <conditionalFormatting sqref="G160:G170">
    <cfRule type="cellIs" dxfId="20" priority="3" operator="greaterThan">
      <formula>0</formula>
    </cfRule>
    <cfRule type="cellIs" dxfId="19" priority="4" operator="lessThan">
      <formula>0</formula>
    </cfRule>
  </conditionalFormatting>
  <conditionalFormatting sqref="G171:G173">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2014-11-05T23:40:36Z</dcterms:modified>
</cp:coreProperties>
</file>