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6515" windowHeight="94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B15"/>
  <c r="B14"/>
  <c r="B13"/>
  <c r="B12"/>
  <c r="B11"/>
  <c r="B10"/>
  <c r="B9"/>
  <c r="B8"/>
  <c r="B7"/>
  <c r="B6"/>
  <c r="K12"/>
  <c r="K16"/>
  <c r="K20"/>
  <c r="L14"/>
  <c r="L13"/>
  <c r="L12"/>
  <c r="E11"/>
  <c r="E19"/>
  <c r="E8"/>
  <c r="G17"/>
  <c r="G16"/>
  <c r="G15"/>
  <c r="H14"/>
  <c r="H13"/>
  <c r="H12"/>
  <c r="I11"/>
</calcChain>
</file>

<file path=xl/sharedStrings.xml><?xml version="1.0" encoding="utf-8"?>
<sst xmlns="http://schemas.openxmlformats.org/spreadsheetml/2006/main" count="31" uniqueCount="31">
  <si>
    <t>Bouteille vide</t>
  </si>
  <si>
    <t>Sureau</t>
  </si>
  <si>
    <t>Pivoine</t>
  </si>
  <si>
    <t>Aile de libellules</t>
  </si>
  <si>
    <t>pantalon de l'assassin sup x10</t>
  </si>
  <si>
    <t>Pantalon de l'assassin puissant x10</t>
  </si>
  <si>
    <t>manche de couteau de bonne facture</t>
  </si>
  <si>
    <t>peau améliorée x30</t>
  </si>
  <si>
    <t xml:space="preserve">pantalon de l'A simple X 150 </t>
  </si>
  <si>
    <t>peau améliorée x150</t>
  </si>
  <si>
    <t>ecailles tassé x600</t>
  </si>
  <si>
    <t>bouillie de jumbo bass x 1050</t>
  </si>
  <si>
    <t>peau trouée</t>
  </si>
  <si>
    <t>assemblage marin x 300</t>
  </si>
  <si>
    <t>zircon</t>
  </si>
  <si>
    <t>aigue marine</t>
  </si>
  <si>
    <t>branche de triffide</t>
  </si>
  <si>
    <t>assiette brillante</t>
  </si>
  <si>
    <t>pattes d'araignée</t>
  </si>
  <si>
    <t>jumbo bass rageur</t>
  </si>
  <si>
    <t>macération de pivoine x3150</t>
  </si>
  <si>
    <t>écaille ébréchée</t>
  </si>
  <si>
    <t xml:space="preserve">Saphire polie x50  </t>
  </si>
  <si>
    <t>assemblage marin x60</t>
  </si>
  <si>
    <t>manche de marteaux solide</t>
  </si>
  <si>
    <t>saphir</t>
  </si>
  <si>
    <t>TOTAL</t>
  </si>
  <si>
    <t>achat</t>
  </si>
  <si>
    <t>drop</t>
  </si>
  <si>
    <t>récolte</t>
  </si>
  <si>
    <t>Stock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</si>
</sst>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A6" sqref="A6"/>
    </sheetView>
  </sheetViews>
  <sheetFormatPr baseColWidth="10" defaultRowHeight="15"/>
  <cols>
    <col min="3" max="3" width="34.42578125" bestFit="1" customWidth="1"/>
    <col min="4" max="4" width="5.28515625" customWidth="1"/>
    <col min="5" max="5" width="17.28515625" bestFit="1" customWidth="1"/>
    <col min="6" max="6" width="26.7109375" bestFit="1" customWidth="1"/>
    <col min="7" max="7" width="27.28515625" bestFit="1" customWidth="1"/>
    <col min="8" max="8" width="27.28515625" customWidth="1"/>
    <col min="9" max="9" width="19.5703125" bestFit="1" customWidth="1"/>
    <col min="10" max="10" width="26.5703125" bestFit="1" customWidth="1"/>
    <col min="11" max="11" width="17.140625" bestFit="1" customWidth="1"/>
    <col min="12" max="12" width="20.5703125" bestFit="1" customWidth="1"/>
    <col min="13" max="13" width="18.5703125" bestFit="1" customWidth="1"/>
  </cols>
  <sheetData>
    <row r="1" spans="1:18">
      <c r="A1" s="21" t="s">
        <v>30</v>
      </c>
      <c r="B1" s="21" t="s">
        <v>26</v>
      </c>
      <c r="C1" s="19" t="s">
        <v>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>
      <c r="A2" s="22"/>
      <c r="B2" s="22"/>
      <c r="C2" s="9"/>
      <c r="D2" s="10" t="s">
        <v>5</v>
      </c>
      <c r="E2" s="10"/>
      <c r="F2" s="10"/>
      <c r="G2" s="10"/>
      <c r="H2" s="10"/>
      <c r="I2" s="10"/>
      <c r="J2" s="10"/>
      <c r="K2" s="9" t="s">
        <v>22</v>
      </c>
      <c r="L2" s="10" t="s">
        <v>7</v>
      </c>
      <c r="M2" s="10"/>
      <c r="N2" s="9"/>
      <c r="O2" s="9"/>
      <c r="P2" s="9"/>
      <c r="Q2" s="9"/>
      <c r="R2" s="9"/>
    </row>
    <row r="3" spans="1:18">
      <c r="A3" s="22"/>
      <c r="B3" s="22"/>
      <c r="C3" s="9"/>
      <c r="D3" s="9"/>
      <c r="E3" s="10" t="s">
        <v>8</v>
      </c>
      <c r="F3" s="10"/>
      <c r="G3" s="10"/>
      <c r="H3" s="10"/>
      <c r="I3" s="10"/>
      <c r="J3" s="10"/>
      <c r="K3" s="9"/>
      <c r="L3" s="9" t="s">
        <v>23</v>
      </c>
      <c r="M3" s="9"/>
      <c r="N3" s="9"/>
      <c r="O3" s="9"/>
      <c r="P3" s="9"/>
      <c r="Q3" s="9"/>
      <c r="R3" s="9"/>
    </row>
    <row r="4" spans="1:18">
      <c r="A4" s="22"/>
      <c r="B4" s="22"/>
      <c r="C4" s="9"/>
      <c r="D4" s="9"/>
      <c r="E4" s="9" t="s">
        <v>10</v>
      </c>
      <c r="F4" s="10" t="s">
        <v>11</v>
      </c>
      <c r="G4" s="10"/>
      <c r="H4" s="10" t="s">
        <v>9</v>
      </c>
      <c r="I4" s="10"/>
      <c r="J4" s="9"/>
      <c r="K4" s="9"/>
      <c r="L4" s="9"/>
      <c r="M4" s="9"/>
      <c r="N4" s="9"/>
      <c r="O4" s="9"/>
      <c r="P4" s="9"/>
      <c r="Q4" s="9"/>
      <c r="R4" s="9"/>
    </row>
    <row r="5" spans="1:18">
      <c r="A5" s="23"/>
      <c r="B5" s="23"/>
      <c r="C5" s="9"/>
      <c r="D5" s="9"/>
      <c r="E5" s="9"/>
      <c r="F5" s="9" t="s">
        <v>20</v>
      </c>
      <c r="G5" s="9"/>
      <c r="H5" s="9" t="s">
        <v>13</v>
      </c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" customFormat="1">
      <c r="A6" s="20"/>
      <c r="B6" s="14">
        <f>F6</f>
        <v>3150</v>
      </c>
      <c r="C6" s="11" t="s">
        <v>0</v>
      </c>
      <c r="D6" s="11"/>
      <c r="E6" s="11"/>
      <c r="F6" s="11">
        <v>3150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2" customFormat="1">
      <c r="A7" s="20"/>
      <c r="B7" s="12">
        <f>F7+I7+J7</f>
        <v>2910</v>
      </c>
      <c r="C7" s="12" t="s">
        <v>3</v>
      </c>
      <c r="D7" s="12"/>
      <c r="E7" s="12"/>
      <c r="F7" s="12">
        <v>1260</v>
      </c>
      <c r="G7" s="12"/>
      <c r="H7" s="12"/>
      <c r="I7" s="12">
        <v>750</v>
      </c>
      <c r="J7" s="12">
        <v>900</v>
      </c>
      <c r="K7" s="12"/>
      <c r="L7" s="12"/>
      <c r="M7" s="12"/>
      <c r="N7" s="12"/>
      <c r="O7" s="12"/>
      <c r="P7" s="12"/>
      <c r="Q7" s="12"/>
      <c r="R7" s="12"/>
    </row>
    <row r="8" spans="1:18" s="3" customFormat="1">
      <c r="A8" s="20"/>
      <c r="B8" s="16">
        <f>E8+F8</f>
        <v>6060</v>
      </c>
      <c r="C8" s="13" t="s">
        <v>1</v>
      </c>
      <c r="D8" s="13"/>
      <c r="E8" s="13">
        <f>600*8</f>
        <v>4800</v>
      </c>
      <c r="F8" s="13">
        <v>1260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s="4" customFormat="1">
      <c r="A9" s="20"/>
      <c r="B9" s="16">
        <f>F9+N9</f>
        <v>3790</v>
      </c>
      <c r="C9" s="14" t="s">
        <v>2</v>
      </c>
      <c r="D9" s="14"/>
      <c r="E9" s="14"/>
      <c r="F9" s="14">
        <v>3780</v>
      </c>
      <c r="G9" s="14"/>
      <c r="H9" s="14"/>
      <c r="I9" s="14"/>
      <c r="J9" s="14"/>
      <c r="K9" s="14"/>
      <c r="L9" s="14"/>
      <c r="M9" s="14"/>
      <c r="N9" s="14">
        <v>10</v>
      </c>
      <c r="O9" s="14"/>
      <c r="P9" s="14"/>
      <c r="Q9" s="14"/>
      <c r="R9" s="14"/>
    </row>
    <row r="10" spans="1:18" s="5" customFormat="1">
      <c r="A10" s="20"/>
      <c r="B10" s="14">
        <f>D10+E10+I10+J10+N10</f>
        <v>925</v>
      </c>
      <c r="C10" s="15" t="s">
        <v>6</v>
      </c>
      <c r="D10" s="15">
        <v>15</v>
      </c>
      <c r="E10" s="15">
        <v>600</v>
      </c>
      <c r="F10" s="15"/>
      <c r="G10" s="15"/>
      <c r="H10" s="15"/>
      <c r="I10" s="15">
        <v>150</v>
      </c>
      <c r="J10" s="15">
        <v>150</v>
      </c>
      <c r="K10" s="15"/>
      <c r="L10" s="15"/>
      <c r="M10" s="15"/>
      <c r="N10" s="15">
        <v>10</v>
      </c>
      <c r="O10" s="15"/>
      <c r="P10" s="15"/>
      <c r="Q10" s="15"/>
      <c r="R10" s="15"/>
    </row>
    <row r="11" spans="1:18" s="6" customFormat="1">
      <c r="A11" s="20"/>
      <c r="B11" s="16">
        <f>E11+I11</f>
        <v>4950</v>
      </c>
      <c r="C11" s="16" t="s">
        <v>12</v>
      </c>
      <c r="D11" s="16"/>
      <c r="E11" s="16">
        <f>6*600</f>
        <v>3600</v>
      </c>
      <c r="F11" s="16"/>
      <c r="G11" s="16"/>
      <c r="H11" s="16"/>
      <c r="I11" s="16">
        <f>9*150</f>
        <v>1350</v>
      </c>
      <c r="J11" s="16"/>
      <c r="K11" s="16"/>
      <c r="L11" s="16"/>
      <c r="M11" s="16"/>
      <c r="N11" s="16"/>
      <c r="O11" s="16"/>
      <c r="P11" s="16"/>
      <c r="Q11" s="16"/>
      <c r="R11" s="16"/>
    </row>
    <row r="12" spans="1:18" s="7" customFormat="1">
      <c r="A12" s="20"/>
      <c r="B12" s="16">
        <f>H12+K12+L12</f>
        <v>4570</v>
      </c>
      <c r="C12" s="17" t="s">
        <v>14</v>
      </c>
      <c r="D12" s="17"/>
      <c r="E12" s="17"/>
      <c r="F12" s="17"/>
      <c r="G12" s="17"/>
      <c r="H12" s="17">
        <f>12*300</f>
        <v>3600</v>
      </c>
      <c r="I12" s="17"/>
      <c r="J12" s="17"/>
      <c r="K12" s="17">
        <f>5*50</f>
        <v>250</v>
      </c>
      <c r="L12" s="17">
        <f>12*60</f>
        <v>720</v>
      </c>
      <c r="M12" s="17"/>
      <c r="N12" s="17"/>
      <c r="O12" s="17"/>
      <c r="P12" s="17"/>
      <c r="Q12" s="17"/>
      <c r="R12" s="17"/>
    </row>
    <row r="13" spans="1:18" s="8" customFormat="1">
      <c r="A13" s="20"/>
      <c r="B13" s="16">
        <f>H13+L13</f>
        <v>3240</v>
      </c>
      <c r="C13" s="18" t="s">
        <v>15</v>
      </c>
      <c r="D13" s="18"/>
      <c r="E13" s="18"/>
      <c r="F13" s="18"/>
      <c r="G13" s="18"/>
      <c r="H13" s="18">
        <f>9*300</f>
        <v>2700</v>
      </c>
      <c r="I13" s="18"/>
      <c r="J13" s="18"/>
      <c r="K13" s="18"/>
      <c r="L13" s="18">
        <f>9*60</f>
        <v>540</v>
      </c>
      <c r="M13" s="18"/>
      <c r="N13" s="18"/>
      <c r="O13" s="18"/>
      <c r="P13" s="18"/>
      <c r="Q13" s="18"/>
      <c r="R13" s="18"/>
    </row>
    <row r="14" spans="1:18" s="1" customFormat="1">
      <c r="A14" s="20"/>
      <c r="B14" s="12">
        <f>H14+L14</f>
        <v>2880</v>
      </c>
      <c r="C14" s="11" t="s">
        <v>16</v>
      </c>
      <c r="D14" s="11"/>
      <c r="E14" s="11"/>
      <c r="F14" s="11"/>
      <c r="G14" s="11"/>
      <c r="H14" s="11">
        <f>8*300</f>
        <v>2400</v>
      </c>
      <c r="I14" s="11"/>
      <c r="J14" s="11"/>
      <c r="K14" s="11"/>
      <c r="L14" s="11">
        <f>8*60</f>
        <v>480</v>
      </c>
      <c r="M14" s="11"/>
      <c r="N14" s="11"/>
      <c r="O14" s="11"/>
      <c r="P14" s="11"/>
      <c r="Q14" s="11"/>
      <c r="R14" s="11"/>
    </row>
    <row r="15" spans="1:18" s="2" customFormat="1">
      <c r="A15" s="20"/>
      <c r="B15" s="14">
        <f>G15</f>
        <v>5250</v>
      </c>
      <c r="C15" s="12" t="s">
        <v>17</v>
      </c>
      <c r="D15" s="12"/>
      <c r="E15" s="12"/>
      <c r="F15" s="12"/>
      <c r="G15" s="12">
        <f>5*1050</f>
        <v>5250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4" customFormat="1">
      <c r="A16" s="20"/>
      <c r="B16" s="12">
        <f>G16+K16</f>
        <v>4750</v>
      </c>
      <c r="C16" s="14" t="s">
        <v>18</v>
      </c>
      <c r="D16" s="14"/>
      <c r="E16" s="14"/>
      <c r="F16" s="14"/>
      <c r="G16" s="14">
        <f>4*1050</f>
        <v>4200</v>
      </c>
      <c r="H16" s="14"/>
      <c r="I16" s="14"/>
      <c r="J16" s="14"/>
      <c r="K16" s="14">
        <f>11*50</f>
        <v>550</v>
      </c>
      <c r="L16" s="14"/>
      <c r="M16" s="14"/>
      <c r="N16" s="14"/>
      <c r="O16" s="14"/>
      <c r="P16" s="14"/>
      <c r="Q16" s="14"/>
      <c r="R16" s="14"/>
    </row>
    <row r="17" spans="1:18" s="5" customFormat="1">
      <c r="A17" s="20"/>
      <c r="B17" s="16">
        <f>G17</f>
        <v>6300</v>
      </c>
      <c r="C17" s="15" t="s">
        <v>19</v>
      </c>
      <c r="D17" s="15"/>
      <c r="E17" s="15"/>
      <c r="F17" s="15"/>
      <c r="G17" s="15">
        <f>6*1050</f>
        <v>6300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s="6" customFormat="1">
      <c r="A18" s="20"/>
      <c r="B18" s="14">
        <f>H18+K18+L18</f>
        <v>410</v>
      </c>
      <c r="C18" s="16" t="s">
        <v>24</v>
      </c>
      <c r="D18" s="16"/>
      <c r="E18" s="16"/>
      <c r="F18" s="16"/>
      <c r="G18" s="16"/>
      <c r="H18" s="16">
        <v>300</v>
      </c>
      <c r="I18" s="16"/>
      <c r="J18" s="16"/>
      <c r="K18" s="16">
        <v>50</v>
      </c>
      <c r="L18" s="16">
        <v>60</v>
      </c>
      <c r="M18" s="16"/>
      <c r="N18" s="16"/>
      <c r="O18" s="16"/>
      <c r="P18" s="16"/>
      <c r="Q18" s="16"/>
      <c r="R18" s="16"/>
    </row>
    <row r="19" spans="1:18" s="7" customFormat="1">
      <c r="A19" s="20"/>
      <c r="B19" s="16">
        <f>E19</f>
        <v>9000</v>
      </c>
      <c r="C19" s="17" t="s">
        <v>21</v>
      </c>
      <c r="D19" s="17"/>
      <c r="E19" s="17">
        <f>600*15</f>
        <v>9000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8" customFormat="1">
      <c r="A20" s="20"/>
      <c r="B20" s="16">
        <f>K20</f>
        <v>650</v>
      </c>
      <c r="C20" s="18" t="s">
        <v>25</v>
      </c>
      <c r="D20" s="18"/>
      <c r="E20" s="18"/>
      <c r="F20" s="18"/>
      <c r="G20" s="18"/>
      <c r="H20" s="18"/>
      <c r="I20" s="18"/>
      <c r="J20" s="18"/>
      <c r="K20" s="18">
        <f>13*50</f>
        <v>650</v>
      </c>
      <c r="L20" s="18"/>
      <c r="M20" s="18"/>
      <c r="N20" s="18"/>
      <c r="O20" s="18"/>
      <c r="P20" s="18"/>
      <c r="Q20" s="18"/>
      <c r="R20" s="18"/>
    </row>
    <row r="22" spans="1:18">
      <c r="C22" t="s">
        <v>27</v>
      </c>
    </row>
    <row r="23" spans="1:18">
      <c r="C23" t="s">
        <v>28</v>
      </c>
    </row>
    <row r="24" spans="1:18">
      <c r="C24" t="s">
        <v>29</v>
      </c>
    </row>
  </sheetData>
  <mergeCells count="8">
    <mergeCell ref="C1:R1"/>
    <mergeCell ref="D2:J2"/>
    <mergeCell ref="H4:I4"/>
    <mergeCell ref="E3:J3"/>
    <mergeCell ref="F4:G4"/>
    <mergeCell ref="L2:M2"/>
    <mergeCell ref="B1:B5"/>
    <mergeCell ref="A1:A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proprietaire</cp:lastModifiedBy>
  <dcterms:created xsi:type="dcterms:W3CDTF">2014-11-23T15:12:04Z</dcterms:created>
  <dcterms:modified xsi:type="dcterms:W3CDTF">2014-11-23T16:08:39Z</dcterms:modified>
</cp:coreProperties>
</file>