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3" i="1" l="1"/>
  <c r="D40" i="1"/>
  <c r="D36" i="1"/>
  <c r="D33" i="1"/>
  <c r="L21" i="1"/>
  <c r="L20" i="1"/>
  <c r="L19" i="1"/>
  <c r="L18" i="1"/>
  <c r="D28" i="1"/>
  <c r="D19" i="1"/>
  <c r="D14" i="1"/>
  <c r="D13" i="1"/>
  <c r="L17" i="1" l="1"/>
</calcChain>
</file>

<file path=xl/sharedStrings.xml><?xml version="1.0" encoding="utf-8"?>
<sst xmlns="http://schemas.openxmlformats.org/spreadsheetml/2006/main" count="43" uniqueCount="28">
  <si>
    <t>Cotisation annuelle</t>
  </si>
  <si>
    <t>Cotisation par mois</t>
  </si>
  <si>
    <t>Jour(s)</t>
  </si>
  <si>
    <t>Semaine(s)</t>
  </si>
  <si>
    <t>Soit</t>
  </si>
  <si>
    <t>On soustrait le jour de l'Assomption qui se trouvait durant les CP</t>
  </si>
  <si>
    <t>On soustrait Noel et le Nouvel An</t>
  </si>
  <si>
    <t>Consommation prévu total</t>
  </si>
  <si>
    <t>Date début de contrat</t>
  </si>
  <si>
    <t>Date de fin de contrat</t>
  </si>
  <si>
    <t>Cotisation du 14/04/14 au 14/04/15</t>
  </si>
  <si>
    <t>Soit cotisation d'un demi mois arrondie à la valeur inférieur</t>
  </si>
  <si>
    <t>Cotisation du 01/05/15 au 30/06/15</t>
  </si>
  <si>
    <t>Mois</t>
  </si>
  <si>
    <t>Restant v3 Total</t>
  </si>
  <si>
    <t>Restant v2 Total</t>
  </si>
  <si>
    <t>Congés Payés</t>
  </si>
  <si>
    <t>Consommé en Août : lun 11/08 au dim 24/08</t>
  </si>
  <si>
    <t>Restant moins CP Août</t>
  </si>
  <si>
    <t>Restant moins CP Noel et NA</t>
  </si>
  <si>
    <t>↓</t>
  </si>
  <si>
    <t>Du 15/04/15 au 30/04/15, il y a :</t>
  </si>
  <si>
    <t>Consommation prévu pour Noël : lun 22 au dim 04</t>
  </si>
  <si>
    <t>Je possède 25 jours au total dont je soustrais 9, on a donc bien : 16 jours</t>
  </si>
  <si>
    <t>Je compte prendre 2 semaines du lundi 22 décembre 2014 au dimanche 04 Janvier 2015, soit 10 jours ouvrés dont on déduit Noël ainsi que le réveillon du Nouvel An soit 8 jours ouvrés consommés. Il me reste donc 16 - 8 = 8 jours</t>
  </si>
  <si>
    <t>Du 15/04/15 au 30/04/15, il y a 15 jous, soit un demi mois de cotisation, soit 2.08/2 = 1.04 soit à la valeur inférieur, 1 jours de CP acquis. On a donc 8 jours restants auquels on ajoute 1, soit 9 jours.</t>
  </si>
  <si>
    <t>Il reste mai et juin, soit 2 mois, soit 2.08 jours acquis qu'on multiplie par 2 = 4.16 jours. On les ajoute au cumul, ce qui fait 13 jours de CP.</t>
  </si>
  <si>
    <r>
      <rPr>
        <b/>
        <u/>
        <sz val="11"/>
        <color theme="1"/>
        <rFont val="Calibri"/>
        <family val="2"/>
        <scheme val="minor"/>
      </rPr>
      <t>Voici les règles utilisées :</t>
    </r>
    <r>
      <rPr>
        <b/>
        <sz val="11"/>
        <color theme="1"/>
        <rFont val="Calibri"/>
        <family val="2"/>
        <scheme val="minor"/>
      </rPr>
      <t xml:space="preserve">
- 2,08 jours ouvrés acquis par mois
- Une semaine ouvré consommé = 5 jours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</si>
</sst>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7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95">
    <xf numFmtId="0" fontId="0" fillId="0" borderId="0" xfId="0"/>
    <xf numFmtId="0" fontId="2" fillId="2" borderId="12" xfId="1" applyBorder="1" applyAlignment="1">
      <alignment wrapText="1"/>
    </xf>
    <xf numFmtId="0" fontId="2" fillId="2" borderId="13" xfId="1" applyBorder="1" applyAlignment="1">
      <alignment horizontal="center" vertical="center"/>
    </xf>
    <xf numFmtId="0" fontId="2" fillId="2" borderId="14" xfId="1" applyBorder="1" applyAlignment="1">
      <alignment horizontal="left" vertical="center"/>
    </xf>
    <xf numFmtId="0" fontId="2" fillId="2" borderId="15" xfId="1" applyBorder="1"/>
    <xf numFmtId="0" fontId="2" fillId="2" borderId="1" xfId="1" applyBorder="1" applyAlignment="1">
      <alignment horizontal="center"/>
    </xf>
    <xf numFmtId="0" fontId="2" fillId="2" borderId="16" xfId="1" applyBorder="1"/>
    <xf numFmtId="0" fontId="2" fillId="2" borderId="17" xfId="1" applyBorder="1" applyAlignment="1">
      <alignment wrapText="1"/>
    </xf>
    <xf numFmtId="0" fontId="2" fillId="5" borderId="18" xfId="1" applyFill="1" applyBorder="1" applyAlignment="1">
      <alignment horizontal="center" vertical="center"/>
    </xf>
    <xf numFmtId="0" fontId="2" fillId="2" borderId="19" xfId="1" applyBorder="1" applyAlignment="1">
      <alignment horizontal="left" vertical="center"/>
    </xf>
    <xf numFmtId="0" fontId="2" fillId="2" borderId="12" xfId="1" applyBorder="1"/>
    <xf numFmtId="0" fontId="2" fillId="2" borderId="17" xfId="1" applyBorder="1"/>
    <xf numFmtId="0" fontId="2" fillId="2" borderId="1" xfId="1" applyBorder="1" applyAlignment="1">
      <alignment horizontal="center" vertical="center"/>
    </xf>
    <xf numFmtId="0" fontId="2" fillId="2" borderId="16" xfId="1" applyBorder="1" applyAlignment="1">
      <alignment horizontal="left" vertical="center"/>
    </xf>
    <xf numFmtId="0" fontId="2" fillId="6" borderId="18" xfId="1" applyFill="1" applyBorder="1" applyAlignment="1">
      <alignment horizontal="center" vertical="center"/>
    </xf>
    <xf numFmtId="0" fontId="2" fillId="2" borderId="19" xfId="1" applyBorder="1"/>
    <xf numFmtId="0" fontId="2" fillId="2" borderId="14" xfId="1" applyBorder="1"/>
    <xf numFmtId="0" fontId="2" fillId="4" borderId="18" xfId="2" applyFont="1" applyFill="1" applyBorder="1" applyAlignment="1">
      <alignment horizontal="center" vertical="center"/>
    </xf>
    <xf numFmtId="0" fontId="2" fillId="2" borderId="19" xfId="1" applyBorder="1" applyAlignment="1">
      <alignment vertical="center"/>
    </xf>
    <xf numFmtId="0" fontId="2" fillId="2" borderId="15" xfId="1" applyBorder="1" applyAlignment="1">
      <alignment horizontal="left" vertical="center"/>
    </xf>
    <xf numFmtId="0" fontId="2" fillId="2" borderId="17" xfId="1" applyBorder="1" applyAlignment="1">
      <alignment horizontal="left"/>
    </xf>
    <xf numFmtId="0" fontId="2" fillId="2" borderId="12" xfId="1" applyBorder="1" applyAlignment="1">
      <alignment horizontal="left" vertical="center"/>
    </xf>
    <xf numFmtId="0" fontId="2" fillId="2" borderId="20" xfId="1" applyBorder="1" applyAlignment="1">
      <alignment horizontal="left" vertical="center"/>
    </xf>
    <xf numFmtId="0" fontId="2" fillId="2" borderId="18" xfId="1" applyBorder="1" applyAlignment="1">
      <alignment horizontal="center" vertical="center"/>
    </xf>
    <xf numFmtId="0" fontId="2" fillId="7" borderId="18" xfId="1" applyFill="1" applyBorder="1" applyAlignment="1">
      <alignment horizontal="center" vertical="center"/>
    </xf>
    <xf numFmtId="0" fontId="2" fillId="2" borderId="17" xfId="1" applyBorder="1" applyAlignment="1">
      <alignment horizontal="left" vertical="center" wrapText="1"/>
    </xf>
    <xf numFmtId="0" fontId="2" fillId="2" borderId="15" xfId="1" applyBorder="1" applyAlignment="1">
      <alignment horizontal="left" vertical="center" wrapText="1"/>
    </xf>
    <xf numFmtId="0" fontId="2" fillId="6" borderId="1" xfId="1" applyFill="1" applyBorder="1" applyAlignment="1">
      <alignment horizontal="center" vertical="center"/>
    </xf>
    <xf numFmtId="0" fontId="2" fillId="2" borderId="15" xfId="1" applyBorder="1" applyAlignment="1">
      <alignment horizontal="left"/>
    </xf>
    <xf numFmtId="0" fontId="2" fillId="5" borderId="1" xfId="1" applyFill="1" applyBorder="1" applyAlignment="1">
      <alignment horizontal="center" vertical="center"/>
    </xf>
    <xf numFmtId="0" fontId="2" fillId="4" borderId="11" xfId="1" applyFill="1" applyBorder="1" applyAlignment="1">
      <alignment horizontal="center" vertical="center"/>
    </xf>
    <xf numFmtId="0" fontId="2" fillId="2" borderId="21" xfId="1" applyBorder="1" applyAlignment="1">
      <alignment horizontal="left" vertical="center"/>
    </xf>
    <xf numFmtId="0" fontId="2" fillId="2" borderId="17" xfId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vertical="top"/>
    </xf>
    <xf numFmtId="0" fontId="2" fillId="2" borderId="13" xfId="1" applyBorder="1" applyAlignment="1">
      <alignment horizontal="center"/>
    </xf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0" xfId="0" applyFill="1" applyBorder="1"/>
    <xf numFmtId="0" fontId="0" fillId="10" borderId="7" xfId="0" applyFill="1" applyBorder="1"/>
    <xf numFmtId="0" fontId="0" fillId="10" borderId="9" xfId="0" applyFill="1" applyBorder="1"/>
    <xf numFmtId="0" fontId="0" fillId="10" borderId="0" xfId="0" applyFill="1"/>
    <xf numFmtId="0" fontId="0" fillId="10" borderId="10" xfId="0" applyFill="1" applyBorder="1"/>
    <xf numFmtId="0" fontId="0" fillId="10" borderId="6" xfId="0" applyFill="1" applyBorder="1"/>
    <xf numFmtId="0" fontId="0" fillId="10" borderId="8" xfId="0" applyFill="1" applyBorder="1"/>
    <xf numFmtId="0" fontId="7" fillId="4" borderId="22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3" fillId="11" borderId="22" xfId="0" applyFon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8" borderId="3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wrapText="1"/>
    </xf>
    <xf numFmtId="0" fontId="3" fillId="8" borderId="5" xfId="0" applyFont="1" applyFill="1" applyBorder="1" applyAlignment="1">
      <alignment horizontal="left" wrapText="1"/>
    </xf>
    <xf numFmtId="0" fontId="3" fillId="8" borderId="6" xfId="0" applyFont="1" applyFill="1" applyBorder="1" applyAlignment="1">
      <alignment horizontal="left" wrapText="1"/>
    </xf>
    <xf numFmtId="0" fontId="3" fillId="8" borderId="0" xfId="0" applyFont="1" applyFill="1" applyBorder="1" applyAlignment="1">
      <alignment horizontal="left" wrapText="1"/>
    </xf>
    <xf numFmtId="0" fontId="3" fillId="8" borderId="7" xfId="0" applyFont="1" applyFill="1" applyBorder="1" applyAlignment="1">
      <alignment horizontal="left" wrapText="1"/>
    </xf>
    <xf numFmtId="0" fontId="3" fillId="8" borderId="8" xfId="0" applyFont="1" applyFill="1" applyBorder="1" applyAlignment="1">
      <alignment horizontal="left" wrapText="1"/>
    </xf>
    <xf numFmtId="0" fontId="3" fillId="8" borderId="9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14" fontId="2" fillId="2" borderId="13" xfId="1" applyNumberFormat="1" applyBorder="1" applyAlignment="1">
      <alignment horizontal="center"/>
    </xf>
    <xf numFmtId="0" fontId="2" fillId="2" borderId="14" xfId="1" applyBorder="1" applyAlignment="1">
      <alignment horizontal="center"/>
    </xf>
    <xf numFmtId="14" fontId="2" fillId="2" borderId="18" xfId="1" applyNumberFormat="1" applyBorder="1" applyAlignment="1">
      <alignment horizontal="center"/>
    </xf>
    <xf numFmtId="0" fontId="2" fillId="2" borderId="19" xfId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3">
    <cellStyle name="Commentaire" xfId="2" builtinId="10"/>
    <cellStyle name="Normal" xfId="0" builtinId="0"/>
    <cellStyle name="Sortie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4"/>
  <sheetViews>
    <sheetView tabSelected="1" workbookViewId="0">
      <selection activeCell="E14" sqref="E14"/>
    </sheetView>
  </sheetViews>
  <sheetFormatPr baseColWidth="10" defaultColWidth="9.140625" defaultRowHeight="15" x14ac:dyDescent="0.25"/>
  <cols>
    <col min="1" max="1" width="3.140625" customWidth="1"/>
    <col min="2" max="2" width="4.28515625" customWidth="1"/>
    <col min="3" max="3" width="52.7109375" customWidth="1"/>
    <col min="5" max="5" width="11.28515625" customWidth="1"/>
    <col min="10" max="10" width="9" customWidth="1"/>
    <col min="11" max="11" width="31.85546875" customWidth="1"/>
    <col min="12" max="12" width="10.42578125" customWidth="1"/>
    <col min="13" max="13" width="7.5703125" customWidth="1"/>
    <col min="14" max="14" width="4.28515625" customWidth="1"/>
  </cols>
  <sheetData>
    <row r="1" spans="2:14" ht="15.75" thickBot="1" x14ac:dyDescent="0.3"/>
    <row r="2" spans="2:14" ht="15" customHeight="1" x14ac:dyDescent="0.25">
      <c r="E2" s="52" t="s">
        <v>16</v>
      </c>
      <c r="F2" s="53"/>
      <c r="G2" s="53"/>
      <c r="H2" s="53"/>
      <c r="I2" s="53"/>
      <c r="J2" s="54"/>
    </row>
    <row r="3" spans="2:14" ht="15.75" customHeight="1" x14ac:dyDescent="0.25">
      <c r="E3" s="55"/>
      <c r="F3" s="56"/>
      <c r="G3" s="56"/>
      <c r="H3" s="56"/>
      <c r="I3" s="56"/>
      <c r="J3" s="57"/>
    </row>
    <row r="4" spans="2:14" ht="15.75" customHeight="1" thickBot="1" x14ac:dyDescent="0.3">
      <c r="E4" s="58"/>
      <c r="F4" s="59"/>
      <c r="G4" s="59"/>
      <c r="H4" s="59"/>
      <c r="I4" s="59"/>
      <c r="J4" s="60"/>
    </row>
    <row r="6" spans="2:14" ht="15.75" thickBot="1" x14ac:dyDescent="0.3"/>
    <row r="7" spans="2:14" ht="15" customHeight="1" x14ac:dyDescent="0.25">
      <c r="B7" s="73" t="s">
        <v>27</v>
      </c>
      <c r="C7" s="74"/>
      <c r="D7" s="74"/>
      <c r="E7" s="75"/>
      <c r="F7" s="33"/>
      <c r="G7" s="34"/>
      <c r="H7" s="34"/>
      <c r="I7" s="34"/>
      <c r="J7" s="34"/>
      <c r="K7" s="34"/>
      <c r="L7" s="33"/>
      <c r="M7" s="33"/>
    </row>
    <row r="8" spans="2:14" x14ac:dyDescent="0.25">
      <c r="B8" s="76"/>
      <c r="C8" s="77"/>
      <c r="D8" s="77"/>
      <c r="E8" s="78"/>
      <c r="F8" s="33"/>
      <c r="G8" s="34"/>
      <c r="H8" s="34"/>
      <c r="I8" s="34"/>
      <c r="J8" s="34"/>
      <c r="K8" s="34"/>
      <c r="L8" s="33"/>
      <c r="M8" s="33"/>
    </row>
    <row r="9" spans="2:14" ht="15.75" thickBot="1" x14ac:dyDescent="0.3">
      <c r="B9" s="79"/>
      <c r="C9" s="80"/>
      <c r="D9" s="80"/>
      <c r="E9" s="81"/>
      <c r="F9" s="33"/>
      <c r="G9" s="34"/>
      <c r="H9" s="34"/>
      <c r="I9" s="34"/>
      <c r="J9" s="34"/>
      <c r="K9" s="34"/>
      <c r="L9" s="33"/>
      <c r="M9" s="33"/>
    </row>
    <row r="10" spans="2:14" ht="15" customHeight="1" thickBot="1" x14ac:dyDescent="0.3"/>
    <row r="11" spans="2:14" ht="11.25" customHeight="1" thickBot="1" x14ac:dyDescent="0.3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</row>
    <row r="12" spans="2:14" ht="15" customHeight="1" x14ac:dyDescent="0.25">
      <c r="B12" s="44"/>
      <c r="C12" s="21" t="s">
        <v>17</v>
      </c>
      <c r="D12" s="2">
        <v>2</v>
      </c>
      <c r="E12" s="16" t="s">
        <v>3</v>
      </c>
      <c r="F12" s="39"/>
      <c r="G12" s="86" t="s">
        <v>20</v>
      </c>
      <c r="H12" s="87"/>
      <c r="I12" s="88"/>
      <c r="J12" s="39"/>
      <c r="K12" s="39"/>
      <c r="L12" s="39"/>
      <c r="M12" s="39"/>
      <c r="N12" s="40"/>
    </row>
    <row r="13" spans="2:14" ht="23.25" customHeight="1" x14ac:dyDescent="0.25">
      <c r="B13" s="44"/>
      <c r="C13" s="19" t="s">
        <v>4</v>
      </c>
      <c r="D13" s="12">
        <f xml:space="preserve"> 5*D12</f>
        <v>10</v>
      </c>
      <c r="E13" s="6" t="s">
        <v>2</v>
      </c>
      <c r="F13" s="39"/>
      <c r="G13" s="89"/>
      <c r="H13" s="90"/>
      <c r="I13" s="91"/>
      <c r="J13" s="39"/>
      <c r="K13" s="39"/>
      <c r="L13" s="39"/>
      <c r="M13" s="39"/>
      <c r="N13" s="40"/>
    </row>
    <row r="14" spans="2:14" ht="45" customHeight="1" thickBot="1" x14ac:dyDescent="0.3">
      <c r="B14" s="44"/>
      <c r="C14" s="25" t="s">
        <v>5</v>
      </c>
      <c r="D14" s="17">
        <f xml:space="preserve"> D13 -1</f>
        <v>9</v>
      </c>
      <c r="E14" s="18" t="s">
        <v>2</v>
      </c>
      <c r="F14" s="39"/>
      <c r="G14" s="89"/>
      <c r="H14" s="90"/>
      <c r="I14" s="91"/>
      <c r="J14" s="39"/>
      <c r="K14" s="39"/>
      <c r="L14" s="39"/>
      <c r="M14" s="39"/>
      <c r="N14" s="40"/>
    </row>
    <row r="15" spans="2:14" ht="15" customHeight="1" thickBot="1" x14ac:dyDescent="0.3">
      <c r="B15" s="44"/>
      <c r="C15" s="39"/>
      <c r="D15" s="39"/>
      <c r="E15" s="39"/>
      <c r="F15" s="39"/>
      <c r="G15" s="89"/>
      <c r="H15" s="90"/>
      <c r="I15" s="91"/>
      <c r="J15" s="39"/>
      <c r="K15" s="39"/>
      <c r="L15" s="39"/>
      <c r="M15" s="39"/>
      <c r="N15" s="40"/>
    </row>
    <row r="16" spans="2:14" ht="15.75" customHeight="1" thickBot="1" x14ac:dyDescent="0.3">
      <c r="B16" s="44"/>
      <c r="C16" s="39"/>
      <c r="D16" s="39"/>
      <c r="E16" s="39"/>
      <c r="F16" s="39"/>
      <c r="G16" s="89"/>
      <c r="H16" s="90"/>
      <c r="I16" s="91"/>
      <c r="J16" s="39"/>
      <c r="K16" s="21" t="s">
        <v>1</v>
      </c>
      <c r="L16" s="2">
        <v>2.08</v>
      </c>
      <c r="M16" s="3" t="s">
        <v>2</v>
      </c>
      <c r="N16" s="40"/>
    </row>
    <row r="17" spans="2:14" ht="15.75" customHeight="1" thickBot="1" x14ac:dyDescent="0.3">
      <c r="B17" s="44"/>
      <c r="C17" s="21" t="s">
        <v>22</v>
      </c>
      <c r="D17" s="35">
        <v>10</v>
      </c>
      <c r="E17" s="16" t="s">
        <v>2</v>
      </c>
      <c r="F17" s="39"/>
      <c r="G17" s="89"/>
      <c r="H17" s="90"/>
      <c r="I17" s="91"/>
      <c r="J17" s="39"/>
      <c r="K17" s="32" t="s">
        <v>0</v>
      </c>
      <c r="L17" s="23">
        <f xml:space="preserve"> 12 * L16</f>
        <v>24.96</v>
      </c>
      <c r="M17" s="9" t="s">
        <v>2</v>
      </c>
      <c r="N17" s="40"/>
    </row>
    <row r="18" spans="2:14" ht="15.75" customHeight="1" x14ac:dyDescent="0.25">
      <c r="B18" s="44"/>
      <c r="C18" s="26" t="s">
        <v>6</v>
      </c>
      <c r="D18" s="12">
        <v>2</v>
      </c>
      <c r="E18" s="13" t="s">
        <v>2</v>
      </c>
      <c r="F18" s="39"/>
      <c r="G18" s="89"/>
      <c r="H18" s="90"/>
      <c r="I18" s="91"/>
      <c r="J18" s="39"/>
      <c r="K18" s="22" t="s">
        <v>18</v>
      </c>
      <c r="L18" s="30">
        <f xml:space="preserve"> L17 - D14</f>
        <v>15.96</v>
      </c>
      <c r="M18" s="31" t="s">
        <v>2</v>
      </c>
      <c r="N18" s="40"/>
    </row>
    <row r="19" spans="2:14" ht="15.75" customHeight="1" thickBot="1" x14ac:dyDescent="0.3">
      <c r="B19" s="44"/>
      <c r="C19" s="20" t="s">
        <v>7</v>
      </c>
      <c r="D19" s="14">
        <f xml:space="preserve"> D17 - D18</f>
        <v>8</v>
      </c>
      <c r="E19" s="15" t="s">
        <v>2</v>
      </c>
      <c r="F19" s="39"/>
      <c r="G19" s="89"/>
      <c r="H19" s="90"/>
      <c r="I19" s="91"/>
      <c r="J19" s="39"/>
      <c r="K19" s="19" t="s">
        <v>19</v>
      </c>
      <c r="L19" s="27">
        <f xml:space="preserve"> L18 - D19</f>
        <v>7.9600000000000009</v>
      </c>
      <c r="M19" s="6" t="s">
        <v>2</v>
      </c>
      <c r="N19" s="40"/>
    </row>
    <row r="20" spans="2:14" x14ac:dyDescent="0.25">
      <c r="B20" s="44"/>
      <c r="C20" s="39"/>
      <c r="D20" s="39"/>
      <c r="E20" s="39"/>
      <c r="F20" s="39"/>
      <c r="G20" s="89"/>
      <c r="H20" s="90"/>
      <c r="I20" s="91"/>
      <c r="J20" s="39"/>
      <c r="K20" s="28" t="s">
        <v>15</v>
      </c>
      <c r="L20" s="29">
        <f xml:space="preserve"> L19 + D26</f>
        <v>8.9600000000000009</v>
      </c>
      <c r="M20" s="6" t="s">
        <v>2</v>
      </c>
      <c r="N20" s="40"/>
    </row>
    <row r="21" spans="2:14" ht="15.75" thickBot="1" x14ac:dyDescent="0.3">
      <c r="B21" s="44"/>
      <c r="C21" s="39"/>
      <c r="D21" s="39"/>
      <c r="E21" s="39"/>
      <c r="F21" s="39"/>
      <c r="G21" s="89"/>
      <c r="H21" s="90"/>
      <c r="I21" s="91"/>
      <c r="J21" s="39"/>
      <c r="K21" s="20" t="s">
        <v>14</v>
      </c>
      <c r="L21" s="24">
        <f xml:space="preserve"> L20 + D28</f>
        <v>13.120000000000001</v>
      </c>
      <c r="M21" s="15" t="s">
        <v>2</v>
      </c>
      <c r="N21" s="40"/>
    </row>
    <row r="22" spans="2:14" x14ac:dyDescent="0.25">
      <c r="B22" s="44"/>
      <c r="C22" s="10" t="s">
        <v>8</v>
      </c>
      <c r="D22" s="82">
        <v>41743</v>
      </c>
      <c r="E22" s="83"/>
      <c r="F22" s="39"/>
      <c r="G22" s="89"/>
      <c r="H22" s="90"/>
      <c r="I22" s="91"/>
      <c r="J22" s="39"/>
      <c r="K22" s="42"/>
      <c r="L22" s="42"/>
      <c r="M22" s="42"/>
      <c r="N22" s="40"/>
    </row>
    <row r="23" spans="2:14" ht="15.75" thickBot="1" x14ac:dyDescent="0.3">
      <c r="B23" s="44"/>
      <c r="C23" s="11" t="s">
        <v>9</v>
      </c>
      <c r="D23" s="84">
        <v>41820</v>
      </c>
      <c r="E23" s="85"/>
      <c r="F23" s="39"/>
      <c r="G23" s="89"/>
      <c r="H23" s="90"/>
      <c r="I23" s="91"/>
      <c r="J23" s="39"/>
      <c r="K23" s="39"/>
      <c r="L23" s="39"/>
      <c r="M23" s="39"/>
      <c r="N23" s="40"/>
    </row>
    <row r="24" spans="2:14" x14ac:dyDescent="0.25">
      <c r="B24" s="44"/>
      <c r="C24" s="1" t="s">
        <v>10</v>
      </c>
      <c r="D24" s="2">
        <v>25</v>
      </c>
      <c r="E24" s="3" t="s">
        <v>2</v>
      </c>
      <c r="F24" s="39"/>
      <c r="G24" s="89"/>
      <c r="H24" s="90"/>
      <c r="I24" s="91"/>
      <c r="J24" s="39"/>
      <c r="K24" s="39"/>
      <c r="L24" s="39"/>
      <c r="M24" s="39"/>
      <c r="N24" s="40"/>
    </row>
    <row r="25" spans="2:14" x14ac:dyDescent="0.25">
      <c r="B25" s="44"/>
      <c r="C25" s="4" t="s">
        <v>21</v>
      </c>
      <c r="D25" s="5">
        <v>15</v>
      </c>
      <c r="E25" s="6" t="s">
        <v>2</v>
      </c>
      <c r="F25" s="39"/>
      <c r="G25" s="89"/>
      <c r="H25" s="90"/>
      <c r="I25" s="91"/>
      <c r="J25" s="39"/>
      <c r="K25" s="39"/>
      <c r="L25" s="39"/>
      <c r="M25" s="39"/>
      <c r="N25" s="40"/>
    </row>
    <row r="26" spans="2:14" ht="30.75" thickBot="1" x14ac:dyDescent="0.3">
      <c r="B26" s="44"/>
      <c r="C26" s="7" t="s">
        <v>11</v>
      </c>
      <c r="D26" s="8">
        <v>1</v>
      </c>
      <c r="E26" s="9" t="s">
        <v>2</v>
      </c>
      <c r="F26" s="39"/>
      <c r="G26" s="89"/>
      <c r="H26" s="90"/>
      <c r="I26" s="91"/>
      <c r="J26" s="39"/>
      <c r="K26" s="39"/>
      <c r="L26" s="39"/>
      <c r="M26" s="39"/>
      <c r="N26" s="40"/>
    </row>
    <row r="27" spans="2:14" x14ac:dyDescent="0.25">
      <c r="B27" s="44"/>
      <c r="C27" s="1" t="s">
        <v>12</v>
      </c>
      <c r="D27" s="2">
        <v>2</v>
      </c>
      <c r="E27" s="3" t="s">
        <v>13</v>
      </c>
      <c r="F27" s="39"/>
      <c r="G27" s="89"/>
      <c r="H27" s="90"/>
      <c r="I27" s="91"/>
      <c r="J27" s="39"/>
      <c r="K27" s="39"/>
      <c r="L27" s="39"/>
      <c r="M27" s="39"/>
      <c r="N27" s="40"/>
    </row>
    <row r="28" spans="2:14" ht="15.75" thickBot="1" x14ac:dyDescent="0.3">
      <c r="B28" s="44"/>
      <c r="C28" s="7" t="s">
        <v>4</v>
      </c>
      <c r="D28" s="24">
        <f xml:space="preserve"> 2.08 * D27</f>
        <v>4.16</v>
      </c>
      <c r="E28" s="15" t="s">
        <v>2</v>
      </c>
      <c r="F28" s="39"/>
      <c r="G28" s="92"/>
      <c r="H28" s="93"/>
      <c r="I28" s="94"/>
      <c r="J28" s="39"/>
      <c r="K28" s="39"/>
      <c r="L28" s="39"/>
      <c r="M28" s="39"/>
      <c r="N28" s="40"/>
    </row>
    <row r="29" spans="2:14" ht="11.25" customHeight="1" thickBot="1" x14ac:dyDescent="0.3">
      <c r="B29" s="45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3"/>
    </row>
    <row r="32" spans="2:14" ht="15.75" thickBot="1" x14ac:dyDescent="0.3"/>
    <row r="33" spans="4:14" ht="15.75" thickBot="1" x14ac:dyDescent="0.3">
      <c r="D33" s="46">
        <f xml:space="preserve"> L18</f>
        <v>15.96</v>
      </c>
      <c r="F33" s="67" t="s">
        <v>23</v>
      </c>
      <c r="G33" s="68"/>
      <c r="H33" s="68"/>
      <c r="I33" s="68"/>
      <c r="J33" s="68"/>
      <c r="K33" s="68"/>
      <c r="L33" s="69"/>
    </row>
    <row r="34" spans="4:14" ht="15.75" thickBot="1" x14ac:dyDescent="0.3"/>
    <row r="35" spans="4:14" ht="15" customHeight="1" thickBot="1" x14ac:dyDescent="0.3">
      <c r="F35" s="61" t="s">
        <v>24</v>
      </c>
      <c r="G35" s="62"/>
      <c r="H35" s="62"/>
      <c r="I35" s="62"/>
      <c r="J35" s="62"/>
      <c r="K35" s="62"/>
      <c r="L35" s="62"/>
      <c r="M35" s="62"/>
      <c r="N35" s="63"/>
    </row>
    <row r="36" spans="4:14" ht="15.75" thickBot="1" x14ac:dyDescent="0.3">
      <c r="D36" s="47">
        <f>L19</f>
        <v>7.9600000000000009</v>
      </c>
      <c r="F36" s="70"/>
      <c r="G36" s="71"/>
      <c r="H36" s="71"/>
      <c r="I36" s="71"/>
      <c r="J36" s="71"/>
      <c r="K36" s="71"/>
      <c r="L36" s="71"/>
      <c r="M36" s="71"/>
      <c r="N36" s="72"/>
    </row>
    <row r="37" spans="4:14" ht="15.75" thickBot="1" x14ac:dyDescent="0.3">
      <c r="F37" s="64"/>
      <c r="G37" s="65"/>
      <c r="H37" s="65"/>
      <c r="I37" s="65"/>
      <c r="J37" s="65"/>
      <c r="K37" s="65"/>
      <c r="L37" s="65"/>
      <c r="M37" s="65"/>
      <c r="N37" s="66"/>
    </row>
    <row r="38" spans="4:14" x14ac:dyDescent="0.25">
      <c r="F38" s="48"/>
      <c r="G38" s="48"/>
      <c r="H38" s="48"/>
      <c r="I38" s="48"/>
      <c r="J38" s="48"/>
      <c r="K38" s="48"/>
      <c r="L38" s="48"/>
      <c r="M38" s="48"/>
      <c r="N38" s="48"/>
    </row>
    <row r="39" spans="4:14" ht="15.75" thickBot="1" x14ac:dyDescent="0.3">
      <c r="F39" s="49"/>
    </row>
    <row r="40" spans="4:14" ht="15.75" thickBot="1" x14ac:dyDescent="0.3">
      <c r="D40" s="50">
        <f>L20</f>
        <v>8.9600000000000009</v>
      </c>
      <c r="F40" s="61" t="s">
        <v>25</v>
      </c>
      <c r="G40" s="62"/>
      <c r="H40" s="62"/>
      <c r="I40" s="62"/>
      <c r="J40" s="62"/>
      <c r="K40" s="62"/>
      <c r="L40" s="62"/>
      <c r="M40" s="62"/>
      <c r="N40" s="63"/>
    </row>
    <row r="41" spans="4:14" ht="15.75" thickBot="1" x14ac:dyDescent="0.3">
      <c r="F41" s="64"/>
      <c r="G41" s="65"/>
      <c r="H41" s="65"/>
      <c r="I41" s="65"/>
      <c r="J41" s="65"/>
      <c r="K41" s="65"/>
      <c r="L41" s="65"/>
      <c r="M41" s="65"/>
      <c r="N41" s="66"/>
    </row>
    <row r="42" spans="4:14" ht="15.75" thickBot="1" x14ac:dyDescent="0.3">
      <c r="F42" s="33"/>
      <c r="G42" s="33"/>
      <c r="H42" s="33"/>
      <c r="I42" s="33"/>
      <c r="J42" s="33"/>
      <c r="K42" s="33"/>
      <c r="L42" s="33"/>
      <c r="M42" s="33"/>
      <c r="N42" s="33"/>
    </row>
    <row r="43" spans="4:14" ht="15.75" thickBot="1" x14ac:dyDescent="0.3">
      <c r="D43" s="51">
        <f>L21</f>
        <v>13.120000000000001</v>
      </c>
      <c r="F43" s="61" t="s">
        <v>26</v>
      </c>
      <c r="G43" s="62"/>
      <c r="H43" s="62"/>
      <c r="I43" s="62"/>
      <c r="J43" s="62"/>
      <c r="K43" s="62"/>
      <c r="L43" s="62"/>
      <c r="M43" s="62"/>
      <c r="N43" s="63"/>
    </row>
    <row r="44" spans="4:14" ht="15.75" thickBot="1" x14ac:dyDescent="0.3">
      <c r="F44" s="64"/>
      <c r="G44" s="65"/>
      <c r="H44" s="65"/>
      <c r="I44" s="65"/>
      <c r="J44" s="65"/>
      <c r="K44" s="65"/>
      <c r="L44" s="65"/>
      <c r="M44" s="65"/>
      <c r="N44" s="66"/>
    </row>
  </sheetData>
  <mergeCells count="9">
    <mergeCell ref="E2:J4"/>
    <mergeCell ref="F40:N41"/>
    <mergeCell ref="F43:N44"/>
    <mergeCell ref="F33:L33"/>
    <mergeCell ref="F35:N37"/>
    <mergeCell ref="B7:E9"/>
    <mergeCell ref="D22:E22"/>
    <mergeCell ref="D23:E23"/>
    <mergeCell ref="G12:I28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2014-12-02T12:15:36Z</dcterms:modified>
</cp:coreProperties>
</file>