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28275" windowHeight="1231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L35" i="1"/>
  <c r="L34"/>
  <c r="L33"/>
  <c r="L29"/>
  <c r="L28"/>
  <c r="L27"/>
  <c r="N25"/>
  <c r="N24"/>
  <c r="N23"/>
  <c r="N22"/>
  <c r="N19"/>
  <c r="N16"/>
  <c r="G36"/>
  <c r="O6"/>
  <c r="O12" s="1"/>
  <c r="G34"/>
  <c r="G29"/>
  <c r="G24"/>
  <c r="G15"/>
  <c r="G8"/>
</calcChain>
</file>

<file path=xl/sharedStrings.xml><?xml version="1.0" encoding="utf-8"?>
<sst xmlns="http://schemas.openxmlformats.org/spreadsheetml/2006/main" count="56" uniqueCount="46">
  <si>
    <t>Depense Fixes Christophe+Claire</t>
  </si>
  <si>
    <t>Téléphone Portable+Internet</t>
  </si>
  <si>
    <t>Forfait Sosh Claire</t>
  </si>
  <si>
    <t>Forfait Sosh Christophe</t>
  </si>
  <si>
    <t>Forfait Sosh CP Info</t>
  </si>
  <si>
    <t>Forfait Free Mobile</t>
  </si>
  <si>
    <t>Total</t>
  </si>
  <si>
    <t>Internet+Multimedias</t>
  </si>
  <si>
    <t>Forfait OVH</t>
  </si>
  <si>
    <t>1Fichier.com</t>
  </si>
  <si>
    <t>WOW Claire</t>
  </si>
  <si>
    <t>WOW Christophe</t>
  </si>
  <si>
    <t>Maison+Charges+Voitures</t>
  </si>
  <si>
    <t>Remboursement crédit</t>
  </si>
  <si>
    <t>Electricité</t>
  </si>
  <si>
    <t>Assurance</t>
  </si>
  <si>
    <t>Eau</t>
  </si>
  <si>
    <t>EDF 10 mois</t>
  </si>
  <si>
    <t>BMW</t>
  </si>
  <si>
    <t>Nourriture+Divers Consommables</t>
  </si>
  <si>
    <t>Nourriture par semainex4</t>
  </si>
  <si>
    <t>Essence</t>
  </si>
  <si>
    <t>Impots</t>
  </si>
  <si>
    <t>Taxe Habitation</t>
  </si>
  <si>
    <t>Impots fonciers</t>
  </si>
  <si>
    <t>Total général</t>
  </si>
  <si>
    <t>Recette Fixes Christophe+Claire</t>
  </si>
  <si>
    <t>Salaires</t>
  </si>
  <si>
    <t>Salaires Claire</t>
  </si>
  <si>
    <t xml:space="preserve">Salaire Christophe </t>
  </si>
  <si>
    <t>Prime impots</t>
  </si>
  <si>
    <t>Prime a l'emploi</t>
  </si>
  <si>
    <t>Total General</t>
  </si>
  <si>
    <t>Total A mettre sur Compte Joint</t>
  </si>
  <si>
    <t>Dépenses Fixes Compte Joint</t>
  </si>
  <si>
    <t>A Mettre Christophe</t>
  </si>
  <si>
    <t>A Mettre Claire</t>
  </si>
  <si>
    <t>Reste A Payer Dépenses courantes</t>
  </si>
  <si>
    <t>Dépenses Courant Fixes</t>
  </si>
  <si>
    <t>A Payer Christophe</t>
  </si>
  <si>
    <t>A Payer Claire</t>
  </si>
  <si>
    <t xml:space="preserve">Total Charges </t>
  </si>
  <si>
    <t>Claire</t>
  </si>
  <si>
    <t>Christophe</t>
  </si>
  <si>
    <t>Reste a dépensé</t>
  </si>
  <si>
    <t>Liquide Institut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</si>
</sst>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0" fontId="0" fillId="0" borderId="0" xfId="0" applyBorder="1"/>
    <xf numFmtId="0" fontId="0" fillId="3" borderId="5" xfId="0" applyFill="1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12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1" fillId="2" borderId="4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6" borderId="5" xfId="0" applyFill="1" applyBorder="1"/>
    <xf numFmtId="0" fontId="0" fillId="0" borderId="14" xfId="0" applyBorder="1"/>
    <xf numFmtId="0" fontId="0" fillId="0" borderId="15" xfId="0" applyBorder="1"/>
    <xf numFmtId="0" fontId="0" fillId="4" borderId="12" xfId="0" applyFill="1" applyBorder="1" applyAlignment="1">
      <alignment vertical="center"/>
    </xf>
    <xf numFmtId="0" fontId="0" fillId="4" borderId="12" xfId="0" applyFill="1" applyBorder="1"/>
    <xf numFmtId="0" fontId="0" fillId="5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selection activeCell="N36" sqref="N36"/>
    </sheetView>
  </sheetViews>
  <sheetFormatPr baseColWidth="10" defaultRowHeight="15"/>
  <sheetData>
    <row r="1" spans="1:15" ht="15.75" thickBot="1">
      <c r="A1" s="1" t="s">
        <v>0</v>
      </c>
      <c r="B1" s="2"/>
      <c r="C1" s="2"/>
      <c r="D1" s="2"/>
      <c r="E1" s="2"/>
      <c r="F1" s="2"/>
      <c r="G1" s="3"/>
      <c r="I1" s="1" t="s">
        <v>26</v>
      </c>
      <c r="J1" s="2"/>
      <c r="K1" s="2"/>
      <c r="L1" s="2"/>
      <c r="M1" s="2"/>
      <c r="N1" s="2"/>
      <c r="O1" s="3"/>
    </row>
    <row r="2" spans="1:15" ht="15.75" thickBot="1">
      <c r="A2" s="4"/>
      <c r="B2" s="5"/>
      <c r="C2" s="5"/>
      <c r="D2" s="5"/>
      <c r="E2" s="5"/>
      <c r="F2" s="5"/>
      <c r="G2" s="6"/>
      <c r="I2" s="28"/>
      <c r="J2" s="29"/>
      <c r="K2" s="29"/>
      <c r="L2" s="29"/>
      <c r="M2" s="29"/>
      <c r="N2" s="29"/>
      <c r="O2" s="30"/>
    </row>
    <row r="3" spans="1:15" ht="15.75" thickBot="1">
      <c r="A3" s="24" t="s">
        <v>1</v>
      </c>
      <c r="B3" s="25"/>
      <c r="C3" s="25"/>
      <c r="D3" s="25"/>
      <c r="E3" s="25"/>
      <c r="F3" s="25"/>
      <c r="G3" s="26"/>
      <c r="I3" s="24" t="s">
        <v>27</v>
      </c>
      <c r="J3" s="25"/>
      <c r="K3" s="25"/>
      <c r="L3" s="25"/>
      <c r="M3" s="25"/>
      <c r="N3" s="25"/>
      <c r="O3" s="26"/>
    </row>
    <row r="4" spans="1:15">
      <c r="A4" s="7" t="s">
        <v>2</v>
      </c>
      <c r="B4" s="8"/>
      <c r="C4" s="8"/>
      <c r="D4" s="8"/>
      <c r="E4" s="8"/>
      <c r="F4" s="8"/>
      <c r="G4" s="9">
        <v>19.989999999999998</v>
      </c>
      <c r="I4" s="7" t="s">
        <v>28</v>
      </c>
      <c r="J4" s="8"/>
      <c r="K4" s="8"/>
      <c r="L4" s="8"/>
      <c r="M4" s="8"/>
      <c r="N4" s="8"/>
      <c r="O4" s="10">
        <v>1250</v>
      </c>
    </row>
    <row r="5" spans="1:15" ht="15.75" thickBot="1">
      <c r="A5" s="7" t="s">
        <v>3</v>
      </c>
      <c r="B5" s="8"/>
      <c r="C5" s="8"/>
      <c r="D5" s="8"/>
      <c r="E5" s="8"/>
      <c r="F5" s="8"/>
      <c r="G5" s="9">
        <v>26.55</v>
      </c>
      <c r="I5" s="7" t="s">
        <v>29</v>
      </c>
      <c r="J5" s="8"/>
      <c r="K5" s="8"/>
      <c r="L5" s="8"/>
      <c r="M5" s="8"/>
      <c r="N5" s="8"/>
      <c r="O5" s="10">
        <v>920</v>
      </c>
    </row>
    <row r="6" spans="1:15" ht="15.75" thickBot="1">
      <c r="A6" s="7" t="s">
        <v>4</v>
      </c>
      <c r="B6" s="8"/>
      <c r="C6" s="8"/>
      <c r="D6" s="8"/>
      <c r="E6" s="8"/>
      <c r="F6" s="8"/>
      <c r="G6" s="63">
        <v>9.99</v>
      </c>
      <c r="I6" s="14" t="s">
        <v>6</v>
      </c>
      <c r="J6" s="15"/>
      <c r="K6" s="15"/>
      <c r="L6" s="15"/>
      <c r="M6" s="15"/>
      <c r="N6" s="16"/>
      <c r="O6" s="13">
        <f>SUM(O4:O5)</f>
        <v>2170</v>
      </c>
    </row>
    <row r="7" spans="1:15" ht="15.75" thickBot="1">
      <c r="A7" s="7" t="s">
        <v>5</v>
      </c>
      <c r="B7" s="8"/>
      <c r="C7" s="8"/>
      <c r="D7" s="8"/>
      <c r="E7" s="8"/>
      <c r="F7" s="8"/>
      <c r="G7" s="63">
        <v>2</v>
      </c>
      <c r="I7" s="28"/>
      <c r="J7" s="29"/>
      <c r="K7" s="29"/>
      <c r="L7" s="29"/>
      <c r="M7" s="29"/>
      <c r="N7" s="29"/>
      <c r="O7" s="30"/>
    </row>
    <row r="8" spans="1:15" ht="15.75" thickBot="1">
      <c r="A8" s="11" t="s">
        <v>6</v>
      </c>
      <c r="B8" s="12"/>
      <c r="C8" s="12"/>
      <c r="D8" s="12"/>
      <c r="E8" s="12"/>
      <c r="F8" s="12"/>
      <c r="G8" s="13">
        <f>SUM(G4:G7)</f>
        <v>58.53</v>
      </c>
      <c r="I8" s="24" t="s">
        <v>30</v>
      </c>
      <c r="J8" s="25"/>
      <c r="K8" s="25"/>
      <c r="L8" s="25"/>
      <c r="M8" s="25"/>
      <c r="N8" s="25"/>
      <c r="O8" s="26"/>
    </row>
    <row r="9" spans="1:15" ht="15.75" thickBot="1">
      <c r="A9" s="4"/>
      <c r="B9" s="5"/>
      <c r="C9" s="5"/>
      <c r="D9" s="5"/>
      <c r="E9" s="5"/>
      <c r="F9" s="5"/>
      <c r="G9" s="6"/>
      <c r="I9" s="7" t="s">
        <v>31</v>
      </c>
      <c r="J9" s="8"/>
      <c r="K9" s="8"/>
      <c r="L9" s="8"/>
      <c r="M9" s="8"/>
      <c r="N9" s="8"/>
      <c r="O9" s="10">
        <v>23.33</v>
      </c>
    </row>
    <row r="10" spans="1:15" ht="15.75" thickBot="1">
      <c r="A10" s="24" t="s">
        <v>7</v>
      </c>
      <c r="B10" s="25"/>
      <c r="C10" s="25"/>
      <c r="D10" s="25"/>
      <c r="E10" s="25"/>
      <c r="F10" s="25"/>
      <c r="G10" s="26"/>
      <c r="I10" s="14" t="s">
        <v>6</v>
      </c>
      <c r="J10" s="15"/>
      <c r="K10" s="15"/>
      <c r="L10" s="15"/>
      <c r="M10" s="15"/>
      <c r="N10" s="16"/>
      <c r="O10" s="13">
        <v>23.33</v>
      </c>
    </row>
    <row r="11" spans="1:15" ht="15.75" thickBot="1">
      <c r="A11" s="7" t="s">
        <v>8</v>
      </c>
      <c r="B11" s="8"/>
      <c r="C11" s="8"/>
      <c r="D11" s="8"/>
      <c r="E11" s="8"/>
      <c r="F11" s="8"/>
      <c r="G11" s="9">
        <v>29.99</v>
      </c>
      <c r="I11" s="28"/>
      <c r="J11" s="29"/>
      <c r="K11" s="29"/>
      <c r="L11" s="29"/>
      <c r="M11" s="29"/>
      <c r="N11" s="29"/>
      <c r="O11" s="30"/>
    </row>
    <row r="12" spans="1:15">
      <c r="A12" s="7" t="s">
        <v>9</v>
      </c>
      <c r="B12" s="8"/>
      <c r="C12" s="8"/>
      <c r="D12" s="8"/>
      <c r="E12" s="8"/>
      <c r="F12" s="8"/>
      <c r="G12" s="63">
        <v>4.5</v>
      </c>
      <c r="I12" s="31" t="s">
        <v>32</v>
      </c>
      <c r="J12" s="32"/>
      <c r="K12" s="32"/>
      <c r="L12" s="32"/>
      <c r="M12" s="32"/>
      <c r="N12" s="33"/>
      <c r="O12" s="34">
        <f>SUM(O6,O10)</f>
        <v>2193.33</v>
      </c>
    </row>
    <row r="13" spans="1:15" ht="15.75" thickBot="1">
      <c r="A13" s="7" t="s">
        <v>10</v>
      </c>
      <c r="B13" s="8"/>
      <c r="C13" s="8"/>
      <c r="D13" s="8"/>
      <c r="E13" s="8"/>
      <c r="F13" s="8"/>
      <c r="G13" s="63">
        <v>12.99</v>
      </c>
      <c r="I13" s="35"/>
      <c r="J13" s="36"/>
      <c r="K13" s="36"/>
      <c r="L13" s="36"/>
      <c r="M13" s="36"/>
      <c r="N13" s="37"/>
      <c r="O13" s="38"/>
    </row>
    <row r="14" spans="1:15" ht="15.75" thickBot="1">
      <c r="A14" s="7" t="s">
        <v>11</v>
      </c>
      <c r="B14" s="8"/>
      <c r="C14" s="8"/>
      <c r="D14" s="8"/>
      <c r="E14" s="8"/>
      <c r="F14" s="8"/>
      <c r="G14" s="63">
        <v>12.99</v>
      </c>
    </row>
    <row r="15" spans="1:15" ht="15.75" thickBot="1">
      <c r="A15" s="14" t="s">
        <v>6</v>
      </c>
      <c r="B15" s="15"/>
      <c r="C15" s="15"/>
      <c r="D15" s="15"/>
      <c r="E15" s="15"/>
      <c r="F15" s="16"/>
      <c r="G15" s="17">
        <f>SUM(G11:G14)</f>
        <v>60.47</v>
      </c>
      <c r="I15" s="46" t="s">
        <v>33</v>
      </c>
      <c r="J15" s="47"/>
      <c r="K15" s="47"/>
      <c r="L15" s="47"/>
      <c r="M15" s="47"/>
      <c r="N15" s="47"/>
      <c r="O15" s="48"/>
    </row>
    <row r="16" spans="1:15" ht="15.75" thickBot="1">
      <c r="A16" s="18"/>
      <c r="B16" s="19"/>
      <c r="C16" s="19"/>
      <c r="D16" s="19"/>
      <c r="E16" s="19"/>
      <c r="F16" s="19"/>
      <c r="G16" s="20"/>
      <c r="I16" s="49" t="s">
        <v>34</v>
      </c>
      <c r="J16" s="50"/>
      <c r="K16" s="50"/>
      <c r="L16" s="50"/>
      <c r="M16" s="51"/>
      <c r="N16" s="42">
        <f>SUM(G4,G5,G11,G18,G19,G20,G21,G22,G23,G32,G33)</f>
        <v>1253.42</v>
      </c>
      <c r="O16" s="43"/>
    </row>
    <row r="17" spans="1:15" ht="15.75" thickBot="1">
      <c r="A17" s="24" t="s">
        <v>12</v>
      </c>
      <c r="B17" s="25"/>
      <c r="C17" s="25"/>
      <c r="D17" s="25"/>
      <c r="E17" s="25"/>
      <c r="F17" s="25"/>
      <c r="G17" s="26"/>
      <c r="I17" s="52" t="s">
        <v>35</v>
      </c>
      <c r="J17" s="53"/>
      <c r="K17" s="53"/>
      <c r="L17" s="53"/>
      <c r="M17" s="54"/>
      <c r="N17" s="42">
        <v>460</v>
      </c>
      <c r="O17" s="43"/>
    </row>
    <row r="18" spans="1:15" ht="15.75" thickBot="1">
      <c r="A18" s="7" t="s">
        <v>13</v>
      </c>
      <c r="B18" s="8"/>
      <c r="C18" s="8"/>
      <c r="D18" s="8"/>
      <c r="E18" s="8"/>
      <c r="F18" s="8"/>
      <c r="G18" s="9">
        <v>487.12</v>
      </c>
      <c r="I18" s="55" t="s">
        <v>36</v>
      </c>
      <c r="J18" s="56"/>
      <c r="K18" s="56"/>
      <c r="L18" s="56"/>
      <c r="M18" s="57"/>
      <c r="N18" s="44">
        <v>793.42</v>
      </c>
      <c r="O18" s="45"/>
    </row>
    <row r="19" spans="1:15" ht="15.75" thickBot="1">
      <c r="A19" s="7" t="s">
        <v>14</v>
      </c>
      <c r="B19" s="8"/>
      <c r="C19" s="8"/>
      <c r="D19" s="8"/>
      <c r="E19" s="8"/>
      <c r="F19" s="8"/>
      <c r="G19" s="9">
        <v>187</v>
      </c>
      <c r="N19" s="1">
        <f>1253.42-N17-N18</f>
        <v>0</v>
      </c>
      <c r="O19" s="3"/>
    </row>
    <row r="20" spans="1:15" ht="15.75" thickBot="1">
      <c r="A20" s="7" t="s">
        <v>15</v>
      </c>
      <c r="B20" s="8"/>
      <c r="C20" s="8"/>
      <c r="D20" s="8"/>
      <c r="E20" s="8"/>
      <c r="F20" s="8"/>
      <c r="G20" s="9">
        <v>131.37</v>
      </c>
    </row>
    <row r="21" spans="1:15" ht="15.75" thickBot="1">
      <c r="A21" s="7" t="s">
        <v>16</v>
      </c>
      <c r="B21" s="8"/>
      <c r="C21" s="8"/>
      <c r="D21" s="8"/>
      <c r="E21" s="8"/>
      <c r="F21" s="8"/>
      <c r="G21" s="9">
        <v>33.99</v>
      </c>
      <c r="I21" s="58" t="s">
        <v>37</v>
      </c>
      <c r="J21" s="59"/>
      <c r="K21" s="59"/>
      <c r="L21" s="59"/>
      <c r="M21" s="59"/>
      <c r="N21" s="59"/>
      <c r="O21" s="60"/>
    </row>
    <row r="22" spans="1:15">
      <c r="A22" s="7" t="s">
        <v>17</v>
      </c>
      <c r="B22" s="8"/>
      <c r="C22" s="8"/>
      <c r="D22" s="8"/>
      <c r="E22" s="8"/>
      <c r="F22" s="8"/>
      <c r="G22" s="9">
        <v>189</v>
      </c>
      <c r="I22" s="49" t="s">
        <v>38</v>
      </c>
      <c r="J22" s="50"/>
      <c r="K22" s="50"/>
      <c r="L22" s="50"/>
      <c r="M22" s="51"/>
      <c r="N22" s="39">
        <f>SUM(G6,G7,G12,G13,G14,G27,G28)</f>
        <v>682.47</v>
      </c>
      <c r="O22" s="41"/>
    </row>
    <row r="23" spans="1:15" ht="15.75" thickBot="1">
      <c r="A23" s="7" t="s">
        <v>18</v>
      </c>
      <c r="B23" s="8"/>
      <c r="C23" s="8"/>
      <c r="D23" s="8"/>
      <c r="E23" s="8"/>
      <c r="F23" s="8"/>
      <c r="G23" s="9">
        <v>50</v>
      </c>
      <c r="I23" s="52" t="s">
        <v>39</v>
      </c>
      <c r="J23" s="53"/>
      <c r="K23" s="53"/>
      <c r="L23" s="53"/>
      <c r="M23" s="54"/>
      <c r="N23" s="42">
        <f>SUM(G6,G7,G12,G14,H27,H28)</f>
        <v>349.48</v>
      </c>
      <c r="O23" s="43"/>
    </row>
    <row r="24" spans="1:15" ht="15.75" thickBot="1">
      <c r="A24" s="11" t="s">
        <v>6</v>
      </c>
      <c r="B24" s="12"/>
      <c r="C24" s="12"/>
      <c r="D24" s="12"/>
      <c r="E24" s="12"/>
      <c r="F24" s="12"/>
      <c r="G24" s="13">
        <f>SUM(G18:G23)</f>
        <v>1078.48</v>
      </c>
      <c r="I24" s="55" t="s">
        <v>40</v>
      </c>
      <c r="J24" s="56"/>
      <c r="K24" s="56"/>
      <c r="L24" s="56"/>
      <c r="M24" s="57"/>
      <c r="N24" s="44">
        <f>SUM(G13,H27,H28)</f>
        <v>332.99</v>
      </c>
      <c r="O24" s="45"/>
    </row>
    <row r="25" spans="1:15" ht="15.75" thickBot="1">
      <c r="A25" s="4"/>
      <c r="B25" s="5"/>
      <c r="C25" s="5"/>
      <c r="D25" s="5"/>
      <c r="E25" s="5"/>
      <c r="F25" s="5"/>
      <c r="G25" s="6"/>
      <c r="N25" s="1">
        <f>682.47-N23-N24</f>
        <v>0</v>
      </c>
      <c r="O25" s="3"/>
    </row>
    <row r="26" spans="1:15" ht="15.75" thickBot="1">
      <c r="A26" s="24" t="s">
        <v>19</v>
      </c>
      <c r="B26" s="25"/>
      <c r="C26" s="25"/>
      <c r="D26" s="25"/>
      <c r="E26" s="25"/>
      <c r="F26" s="25"/>
      <c r="G26" s="26"/>
      <c r="J26" s="39" t="s">
        <v>41</v>
      </c>
      <c r="K26" s="40"/>
      <c r="L26" s="41"/>
    </row>
    <row r="27" spans="1:15" ht="15.75" thickBot="1">
      <c r="A27" s="7" t="s">
        <v>20</v>
      </c>
      <c r="B27" s="8"/>
      <c r="C27" s="8"/>
      <c r="D27" s="8"/>
      <c r="E27" s="8"/>
      <c r="F27" s="8"/>
      <c r="G27" s="63">
        <v>520</v>
      </c>
      <c r="H27" s="61">
        <v>260</v>
      </c>
      <c r="J27" s="49" t="s">
        <v>42</v>
      </c>
      <c r="K27" s="51"/>
      <c r="L27" s="64">
        <f>SUM(N18,N24)</f>
        <v>1126.4099999999999</v>
      </c>
    </row>
    <row r="28" spans="1:15" ht="15.75" thickBot="1">
      <c r="A28" s="7" t="s">
        <v>21</v>
      </c>
      <c r="B28" s="8"/>
      <c r="C28" s="8"/>
      <c r="D28" s="8"/>
      <c r="E28" s="8"/>
      <c r="F28" s="8"/>
      <c r="G28" s="63">
        <v>120</v>
      </c>
      <c r="H28" s="62">
        <v>60</v>
      </c>
      <c r="J28" s="52" t="s">
        <v>43</v>
      </c>
      <c r="K28" s="54"/>
      <c r="L28" s="65">
        <f>SUM(N17,N23)</f>
        <v>809.48</v>
      </c>
    </row>
    <row r="29" spans="1:15" ht="15.75" thickBot="1">
      <c r="A29" s="11" t="s">
        <v>6</v>
      </c>
      <c r="B29" s="12"/>
      <c r="C29" s="12"/>
      <c r="D29" s="12"/>
      <c r="E29" s="12"/>
      <c r="F29" s="12"/>
      <c r="G29" s="13">
        <f>SUM(G27:G28)</f>
        <v>640</v>
      </c>
      <c r="J29" s="1" t="s">
        <v>6</v>
      </c>
      <c r="K29" s="3"/>
      <c r="L29" s="67">
        <f>SUM(L27,L28)</f>
        <v>1935.8899999999999</v>
      </c>
    </row>
    <row r="30" spans="1:15" ht="15.75" thickBot="1">
      <c r="A30" s="4"/>
      <c r="B30" s="5"/>
      <c r="C30" s="5"/>
      <c r="D30" s="5"/>
      <c r="E30" s="5"/>
      <c r="F30" s="5"/>
      <c r="G30" s="6"/>
    </row>
    <row r="31" spans="1:15" ht="15.75" thickBot="1">
      <c r="A31" s="24" t="s">
        <v>22</v>
      </c>
      <c r="B31" s="25"/>
      <c r="C31" s="25"/>
      <c r="D31" s="25"/>
      <c r="E31" s="25"/>
      <c r="F31" s="25"/>
      <c r="G31" s="26"/>
    </row>
    <row r="32" spans="1:15" ht="15.75" thickBot="1">
      <c r="A32" s="7" t="s">
        <v>23</v>
      </c>
      <c r="B32" s="8"/>
      <c r="C32" s="8"/>
      <c r="D32" s="8"/>
      <c r="E32" s="8"/>
      <c r="F32" s="8"/>
      <c r="G32" s="9">
        <v>47.91</v>
      </c>
      <c r="J32" s="39" t="s">
        <v>44</v>
      </c>
      <c r="K32" s="40"/>
      <c r="L32" s="41"/>
    </row>
    <row r="33" spans="1:12" ht="15.75" thickBot="1">
      <c r="A33" s="7" t="s">
        <v>24</v>
      </c>
      <c r="B33" s="8"/>
      <c r="C33" s="8"/>
      <c r="D33" s="8"/>
      <c r="E33" s="8"/>
      <c r="F33" s="8"/>
      <c r="G33" s="9">
        <v>50.5</v>
      </c>
      <c r="J33" s="49" t="s">
        <v>42</v>
      </c>
      <c r="K33" s="51"/>
      <c r="L33" s="64">
        <f>O4-L27</f>
        <v>123.59000000000015</v>
      </c>
    </row>
    <row r="34" spans="1:12" ht="15.75" thickBot="1">
      <c r="A34" s="11" t="s">
        <v>6</v>
      </c>
      <c r="B34" s="12"/>
      <c r="C34" s="12"/>
      <c r="D34" s="12"/>
      <c r="E34" s="12"/>
      <c r="F34" s="12"/>
      <c r="G34" s="13">
        <f>SUM(G32:G33)</f>
        <v>98.41</v>
      </c>
      <c r="J34" s="55" t="s">
        <v>43</v>
      </c>
      <c r="K34" s="57"/>
      <c r="L34" s="27">
        <f>O5-L28</f>
        <v>110.51999999999998</v>
      </c>
    </row>
    <row r="35" spans="1:12" ht="15.75" thickBot="1">
      <c r="A35" s="4"/>
      <c r="B35" s="5"/>
      <c r="C35" s="5"/>
      <c r="D35" s="5"/>
      <c r="E35" s="5"/>
      <c r="F35" s="5"/>
      <c r="G35" s="6"/>
      <c r="J35" s="1" t="s">
        <v>6</v>
      </c>
      <c r="K35" s="3"/>
      <c r="L35" s="68">
        <f>SUM(L33,L34,L37)</f>
        <v>234.11000000000013</v>
      </c>
    </row>
    <row r="36" spans="1:12" ht="15.75" thickBot="1">
      <c r="A36" s="21" t="s">
        <v>25</v>
      </c>
      <c r="B36" s="22"/>
      <c r="C36" s="22"/>
      <c r="D36" s="22"/>
      <c r="E36" s="22"/>
      <c r="F36" s="23"/>
      <c r="G36" s="66">
        <f>SUM(G4,G5,G6,G7,G11,J28,G12,G13,G14,G18,G19,G20,G21,G22,G23,G27,G28,G32,G33)</f>
        <v>1935.89</v>
      </c>
    </row>
    <row r="37" spans="1:12" ht="15.75" thickBot="1">
      <c r="J37" s="1" t="s">
        <v>45</v>
      </c>
      <c r="K37" s="3"/>
      <c r="L37" s="17"/>
    </row>
  </sheetData>
  <mergeCells count="39">
    <mergeCell ref="J33:K33"/>
    <mergeCell ref="J34:K34"/>
    <mergeCell ref="J35:K35"/>
    <mergeCell ref="J37:K37"/>
    <mergeCell ref="N25:O25"/>
    <mergeCell ref="J26:L26"/>
    <mergeCell ref="J27:K27"/>
    <mergeCell ref="J28:K28"/>
    <mergeCell ref="J29:K29"/>
    <mergeCell ref="J32:L32"/>
    <mergeCell ref="N19:O19"/>
    <mergeCell ref="I21:O21"/>
    <mergeCell ref="I22:M22"/>
    <mergeCell ref="I23:M23"/>
    <mergeCell ref="I24:M24"/>
    <mergeCell ref="N22:O22"/>
    <mergeCell ref="N23:O23"/>
    <mergeCell ref="N24:O24"/>
    <mergeCell ref="I15:O15"/>
    <mergeCell ref="I16:M16"/>
    <mergeCell ref="I17:M17"/>
    <mergeCell ref="I18:M18"/>
    <mergeCell ref="N16:O16"/>
    <mergeCell ref="N17:O17"/>
    <mergeCell ref="N18:O18"/>
    <mergeCell ref="I1:O1"/>
    <mergeCell ref="I6:N6"/>
    <mergeCell ref="I10:N10"/>
    <mergeCell ref="I12:N13"/>
    <mergeCell ref="O12:O13"/>
    <mergeCell ref="I3:O3"/>
    <mergeCell ref="I8:O8"/>
    <mergeCell ref="A10:G10"/>
    <mergeCell ref="A17:G17"/>
    <mergeCell ref="A26:G26"/>
    <mergeCell ref="A31:G31"/>
    <mergeCell ref="A3:G3"/>
    <mergeCell ref="A1:G1"/>
    <mergeCell ref="A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 51r4t0s</dc:creator>
  <cp:lastModifiedBy>. 51r4t0s</cp:lastModifiedBy>
  <dcterms:created xsi:type="dcterms:W3CDTF">2014-12-10T11:28:20Z</dcterms:created>
  <dcterms:modified xsi:type="dcterms:W3CDTF">2014-12-10T12:05:49Z</dcterms:modified>
</cp:coreProperties>
</file>