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N35" i="1"/>
  <c r="K35"/>
  <c r="N34"/>
  <c r="K34"/>
  <c r="N33"/>
  <c r="K33"/>
  <c r="N32"/>
  <c r="K32"/>
  <c r="N14"/>
  <c r="K14"/>
  <c r="N13"/>
  <c r="K13"/>
  <c r="N12"/>
  <c r="K12"/>
  <c r="N11"/>
  <c r="K11"/>
  <c r="N18"/>
  <c r="K18"/>
  <c r="N17"/>
  <c r="K17"/>
  <c r="N16"/>
  <c r="K16"/>
  <c r="N15"/>
  <c r="K15"/>
  <c r="N26"/>
  <c r="K26"/>
  <c r="N19"/>
  <c r="K19"/>
  <c r="N6"/>
  <c r="K6"/>
  <c r="N5"/>
  <c r="K5"/>
  <c r="N31"/>
  <c r="K31"/>
  <c r="N30"/>
  <c r="K30"/>
  <c r="N29"/>
  <c r="K29"/>
  <c r="N56"/>
  <c r="K56"/>
  <c r="N55"/>
  <c r="K55"/>
  <c r="N54"/>
  <c r="K54"/>
  <c r="N53"/>
  <c r="K53"/>
  <c r="N52"/>
  <c r="K52"/>
  <c r="N51"/>
  <c r="K51"/>
  <c r="N50"/>
  <c r="K50"/>
  <c r="N49"/>
  <c r="K49"/>
  <c r="N48"/>
  <c r="K48"/>
  <c r="N47"/>
  <c r="K47"/>
  <c r="N3"/>
  <c r="N4"/>
  <c r="N7"/>
  <c r="N8"/>
  <c r="N9"/>
  <c r="N10"/>
  <c r="N20"/>
  <c r="N21"/>
  <c r="N22"/>
  <c r="N23"/>
  <c r="N24"/>
  <c r="N25"/>
  <c r="N27"/>
  <c r="N28"/>
  <c r="N36"/>
  <c r="N37"/>
  <c r="N38"/>
  <c r="N39"/>
  <c r="N40"/>
  <c r="N41"/>
  <c r="N42"/>
  <c r="N43"/>
  <c r="N44"/>
  <c r="N45"/>
  <c r="N46"/>
  <c r="K4"/>
  <c r="K3"/>
  <c r="N58" l="1"/>
  <c r="K10"/>
  <c r="K9"/>
  <c r="K8"/>
  <c r="K7"/>
  <c r="K46"/>
  <c r="K45"/>
  <c r="K44"/>
  <c r="K41" l="1"/>
  <c r="K40"/>
  <c r="K39"/>
  <c r="K38"/>
  <c r="K37"/>
  <c r="K36"/>
  <c r="K20"/>
  <c r="K21"/>
  <c r="K22"/>
  <c r="K23"/>
  <c r="K24"/>
  <c r="K25"/>
  <c r="K27"/>
  <c r="K28"/>
  <c r="K42"/>
  <c r="K43"/>
</calcChain>
</file>

<file path=xl/sharedStrings.xml><?xml version="1.0" encoding="utf-8"?>
<sst xmlns="http://schemas.openxmlformats.org/spreadsheetml/2006/main" count="338" uniqueCount="182">
  <si>
    <t>NRB</t>
  </si>
  <si>
    <t>USA</t>
  </si>
  <si>
    <t>FULLERS</t>
  </si>
  <si>
    <t xml:space="preserve">London Pride                            </t>
  </si>
  <si>
    <t>London Porter</t>
  </si>
  <si>
    <t>IPA</t>
  </si>
  <si>
    <t>Organic Honey Dew</t>
  </si>
  <si>
    <t>England</t>
  </si>
  <si>
    <t>Porter</t>
  </si>
  <si>
    <t>Scotland</t>
  </si>
  <si>
    <t>TOTAL:</t>
  </si>
  <si>
    <r>
      <t xml:space="preserve">Conditions générales de vente:                                                                    </t>
    </r>
    <r>
      <rPr>
        <b/>
        <sz val="12"/>
        <color theme="5" tint="-0.249977111117893"/>
        <rFont val="Calibri"/>
        <family val="2"/>
        <scheme val="minor"/>
      </rPr>
      <t xml:space="preserve"> </t>
    </r>
    <r>
      <rPr>
        <b/>
        <i/>
        <sz val="12"/>
        <color theme="5" tint="-0.249977111117893"/>
        <rFont val="Calibri"/>
        <family val="2"/>
        <scheme val="minor"/>
      </rPr>
      <t xml:space="preserve">                           </t>
    </r>
    <r>
      <rPr>
        <b/>
        <i/>
        <sz val="12"/>
        <color theme="5" tint="-0.499984740745262"/>
        <rFont val="Calibri"/>
        <family val="2"/>
        <scheme val="minor"/>
      </rPr>
      <t>General terms of Sale:</t>
    </r>
  </si>
  <si>
    <t>1.013.011box</t>
  </si>
  <si>
    <t>1.013.009box</t>
  </si>
  <si>
    <t>1.013.014box</t>
  </si>
  <si>
    <t>Premium Bitter</t>
  </si>
  <si>
    <t>English Strong Ale</t>
  </si>
  <si>
    <t>American Pale Ale</t>
  </si>
  <si>
    <t>Blond Ale (with honey)</t>
  </si>
  <si>
    <t>THORNBRIDGE</t>
  </si>
  <si>
    <t>ANCHOR</t>
  </si>
  <si>
    <t>Liberty Ale</t>
  </si>
  <si>
    <t>9.012.004box</t>
  </si>
  <si>
    <t>ANDERSON VALLEY</t>
  </si>
  <si>
    <t>Hop Ottin IPA</t>
  </si>
  <si>
    <t>9.007.004box</t>
  </si>
  <si>
    <t>ESB</t>
  </si>
  <si>
    <t>1.013.001box</t>
  </si>
  <si>
    <t>Black Cab Stout</t>
  </si>
  <si>
    <t>Stout</t>
  </si>
  <si>
    <t>1.013.003box</t>
  </si>
  <si>
    <t>Past Masters "1966 Strong Ale"</t>
  </si>
  <si>
    <t>1.013.019box</t>
  </si>
  <si>
    <t>9.001.001box</t>
  </si>
  <si>
    <t>BOSTON BEER COMP.</t>
  </si>
  <si>
    <t>Samuel Adams Boston Lager</t>
  </si>
  <si>
    <t>Vienna Lager</t>
  </si>
  <si>
    <t>COOPERS</t>
  </si>
  <si>
    <t>Best Extra Stout</t>
  </si>
  <si>
    <t>Foreign Stout</t>
  </si>
  <si>
    <t>8.002.003box</t>
  </si>
  <si>
    <t>Australia</t>
  </si>
  <si>
    <t>Barley Wine</t>
  </si>
  <si>
    <t>Imperial Stout</t>
  </si>
  <si>
    <t>THIRIEZ</t>
  </si>
  <si>
    <t>France</t>
  </si>
  <si>
    <t>Etoile du Nord</t>
  </si>
  <si>
    <t>La Maline</t>
  </si>
  <si>
    <t>Fièvre de Cacao</t>
  </si>
  <si>
    <t>Dalva</t>
  </si>
  <si>
    <t>Petite Princesse</t>
  </si>
  <si>
    <t>L'Ambrée d'Esquelbecq</t>
  </si>
  <si>
    <t>Saison</t>
  </si>
  <si>
    <t>Ambrée</t>
  </si>
  <si>
    <t>3.010.004box</t>
  </si>
  <si>
    <t>3.010.005box</t>
  </si>
  <si>
    <t>3.010.012box</t>
  </si>
  <si>
    <t>3.010.007box</t>
  </si>
  <si>
    <t>3.010.013box</t>
  </si>
  <si>
    <t>3.010.014box</t>
  </si>
  <si>
    <t>Italy</t>
  </si>
  <si>
    <t>BIRRA DEL BORGO</t>
  </si>
  <si>
    <t>Cortigiana</t>
  </si>
  <si>
    <t>Duchessa</t>
  </si>
  <si>
    <t>Re Ale Extra</t>
  </si>
  <si>
    <t>Re Ale</t>
  </si>
  <si>
    <t>2.003.002box</t>
  </si>
  <si>
    <t>2.003.004box</t>
  </si>
  <si>
    <t>2.003.005box</t>
  </si>
  <si>
    <t>2.003.006box</t>
  </si>
  <si>
    <t>Kipling</t>
  </si>
  <si>
    <t>Wild Raven</t>
  </si>
  <si>
    <t>Twin Peaks</t>
  </si>
  <si>
    <t>Black IPA</t>
  </si>
  <si>
    <t>1.010.006box</t>
  </si>
  <si>
    <t>1.010.015box</t>
  </si>
  <si>
    <t>ADNAMS</t>
  </si>
  <si>
    <t>Jack Brand - Mosaic Pal Ale</t>
  </si>
  <si>
    <t>1.011.004box</t>
  </si>
  <si>
    <t>Tally - Ho</t>
  </si>
  <si>
    <t>1.011.002box</t>
  </si>
  <si>
    <t>1.010.018box</t>
  </si>
  <si>
    <t>SCHNEIDER</t>
  </si>
  <si>
    <t xml:space="preserve">TAP 7 Original </t>
  </si>
  <si>
    <t>German Hefeweizen</t>
  </si>
  <si>
    <t>6.002.005box</t>
  </si>
  <si>
    <t>Germany</t>
  </si>
  <si>
    <t xml:space="preserve">TAP 5 Hopfenweisse </t>
  </si>
  <si>
    <t>6.002.002box</t>
  </si>
  <si>
    <t xml:space="preserve">Weizen Bock </t>
  </si>
  <si>
    <t>AYINGER</t>
  </si>
  <si>
    <t>Celebrator</t>
  </si>
  <si>
    <t xml:space="preserve">Doppel Bock </t>
  </si>
  <si>
    <t>6.001.005box</t>
  </si>
  <si>
    <t>HÄFFNER</t>
  </si>
  <si>
    <t>Comet IPA</t>
  </si>
  <si>
    <t>6.008.001box</t>
  </si>
  <si>
    <t>Hopfenstopfer Citra Ale</t>
  </si>
  <si>
    <t>6.008.002box</t>
  </si>
  <si>
    <t>Hopfenstopfer Incredible Pale Ale</t>
  </si>
  <si>
    <t>6.008.003box</t>
  </si>
  <si>
    <t>KÖSTRITZER</t>
  </si>
  <si>
    <t xml:space="preserve">Schwarzbier </t>
  </si>
  <si>
    <t>6.009.001box</t>
  </si>
  <si>
    <t>Schwarzbier</t>
  </si>
  <si>
    <t>HELLER</t>
  </si>
  <si>
    <t>Aecht Schlenkerla Märzen Rauch</t>
  </si>
  <si>
    <t>Smoked Beer</t>
  </si>
  <si>
    <t>6.010.001box</t>
  </si>
  <si>
    <t>LEIKEIM</t>
  </si>
  <si>
    <t>Steinbier</t>
  </si>
  <si>
    <t>Traditionnal Steinbier</t>
  </si>
  <si>
    <t>6.011.001box</t>
  </si>
  <si>
    <t>CREW REPUBLIC</t>
  </si>
  <si>
    <t>Detox Session IPA</t>
  </si>
  <si>
    <t>Session IPA</t>
  </si>
  <si>
    <t>6.012.001box</t>
  </si>
  <si>
    <t>ROBINSONS</t>
  </si>
  <si>
    <t>Iron Maiden Trooper</t>
  </si>
  <si>
    <t>English Bitter</t>
  </si>
  <si>
    <t>1.019.007box</t>
  </si>
  <si>
    <t>BELHAVEN</t>
  </si>
  <si>
    <t>Speyside Oak Aged Blonde</t>
  </si>
  <si>
    <t>BA Strong Ale</t>
  </si>
  <si>
    <t>1.027.002box</t>
  </si>
  <si>
    <t>Scottish Oat Stout</t>
  </si>
  <si>
    <t>1.019.006box</t>
  </si>
  <si>
    <t>Sweet Stout</t>
  </si>
  <si>
    <t>Scotch Ale</t>
  </si>
  <si>
    <t>90/ Wee Heavy</t>
  </si>
  <si>
    <t>1.019.008box</t>
  </si>
  <si>
    <t>SIERRA NEVADA</t>
  </si>
  <si>
    <t xml:space="preserve">Pale Ale </t>
  </si>
  <si>
    <t>9.002.002box</t>
  </si>
  <si>
    <t>Torpedo IPA</t>
  </si>
  <si>
    <t>9.002.003box</t>
  </si>
  <si>
    <t>BALTIKA</t>
  </si>
  <si>
    <t>Baltika 6  Porter</t>
  </si>
  <si>
    <t>Baltic Porter</t>
  </si>
  <si>
    <t>Russia</t>
  </si>
  <si>
    <t>7.016.001box</t>
  </si>
  <si>
    <t>BROOKLYN</t>
  </si>
  <si>
    <t>Brown Ale</t>
  </si>
  <si>
    <t>American Brown Ale</t>
  </si>
  <si>
    <t>Chocolate Stout</t>
  </si>
  <si>
    <t>Sorachi Ace</t>
  </si>
  <si>
    <t>Local 2</t>
  </si>
  <si>
    <t>Saison with Sorachi</t>
  </si>
  <si>
    <t>Belgian Strong Ale</t>
  </si>
  <si>
    <t>9.016.002box</t>
  </si>
  <si>
    <t>9.016.003box</t>
  </si>
  <si>
    <t>9.016.004box</t>
  </si>
  <si>
    <t>9.016.005box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</si>
  <si>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</si>
  <si>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</si>
  <si>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r>
      <rPr>
        <b/>
        <sz val="16"/>
        <color rgb="FF00B050"/>
        <rFont val="Calibri"/>
        <family val="2"/>
      </rPr>
      <t xml:space="preserve"> BEER CITY</t>
    </r>
    <r>
      <rPr>
        <b/>
        <sz val="16"/>
        <color rgb="FFFF0000"/>
        <rFont val="Calibri"/>
        <family val="2"/>
      </rPr>
      <t xml:space="preserve">   </t>
    </r>
  </si>
  <si>
    <t xml:space="preserve">       0474/86.89.84     -    info@beer-city.be</t>
  </si>
  <si>
    <t>WINDSWEPT</t>
  </si>
  <si>
    <t>Typhoon</t>
  </si>
  <si>
    <t>1.042.001box</t>
  </si>
  <si>
    <t>Tornado</t>
  </si>
  <si>
    <t>Wolf</t>
  </si>
  <si>
    <t>APA</t>
  </si>
  <si>
    <t>1.042.002box</t>
  </si>
  <si>
    <t>1.042.003box</t>
  </si>
  <si>
    <t>1.042.004box</t>
  </si>
  <si>
    <t>IPA single hop Amarillo</t>
  </si>
  <si>
    <t>IPA single hop Citra</t>
  </si>
  <si>
    <t>Dark English Strong Ale</t>
  </si>
  <si>
    <t xml:space="preserve">NEW ! </t>
  </si>
  <si>
    <t>HARVIESTOUN</t>
  </si>
  <si>
    <t>Ola Dubh 12 years</t>
  </si>
  <si>
    <t>1.007.004box</t>
  </si>
  <si>
    <t>Ola Dubh 16 years</t>
  </si>
  <si>
    <t>Ola Dubh 18 years</t>
  </si>
  <si>
    <t>1.007.005box</t>
  </si>
  <si>
    <t>1.007.006box</t>
  </si>
  <si>
    <t>1.007.003box</t>
  </si>
  <si>
    <t>Whisky Aged old ale</t>
  </si>
  <si>
    <t>Dark old ale</t>
  </si>
  <si>
    <t xml:space="preserve">Old Engine Oil </t>
  </si>
  <si>
    <t xml:space="preserve">Fresh Stock ! </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</si>
</sst>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27">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Calibri"/>
      <family val="2"/>
    </font>
    <font>
      <b/>
      <sz val="10"/>
      <color theme="1"/>
      <name val="Calibri"/>
      <family val="2"/>
    </font>
    <font>
      <b/>
      <sz val="11"/>
      <color theme="1"/>
      <name val="Calibri"/>
      <family val="2"/>
    </font>
    <font>
      <sz val="10"/>
      <name val="Calibri"/>
      <family val="2"/>
      <scheme val="minor"/>
    </font>
    <font>
      <sz val="10"/>
      <name val="Arial"/>
      <family val="2"/>
    </font>
    <font>
      <b/>
      <sz val="12"/>
      <color theme="1"/>
      <name val="Calibri"/>
      <family val="2"/>
      <scheme val="minor"/>
    </font>
    <font>
      <b/>
      <sz val="12"/>
      <color theme="5" tint="-0.249977111117893"/>
      <name val="Calibri"/>
      <family val="2"/>
      <scheme val="minor"/>
    </font>
    <font>
      <b/>
      <i/>
      <sz val="12"/>
      <color theme="5" tint="-0.249977111117893"/>
      <name val="Calibri"/>
      <family val="2"/>
      <scheme val="minor"/>
    </font>
    <font>
      <b/>
      <i/>
      <sz val="12"/>
      <color theme="5" tint="-0.499984740745262"/>
      <name val="Calibri"/>
      <family val="2"/>
      <scheme val="minor"/>
    </font>
    <font>
      <b/>
      <sz val="11"/>
      <color rgb="FFFFFF00"/>
      <name val="Calibri"/>
      <family val="2"/>
    </font>
    <font>
      <sz val="10"/>
      <color theme="1"/>
      <name val="Calibri"/>
      <family val="2"/>
    </font>
    <font>
      <sz val="11"/>
      <color theme="5" tint="-0.499984740745262"/>
      <name val="Calibri"/>
      <family val="2"/>
      <scheme val="minor"/>
    </font>
    <font>
      <b/>
      <i/>
      <sz val="11"/>
      <color theme="8" tint="-0.499984740745262"/>
      <name val="Calibri"/>
      <family val="2"/>
      <scheme val="minor"/>
    </font>
    <font>
      <sz val="11"/>
      <color theme="8" tint="-0.499984740745262"/>
      <name val="Calibri"/>
      <family val="2"/>
      <scheme val="minor"/>
    </font>
    <font>
      <b/>
      <sz val="11"/>
      <color rgb="FFFF0000"/>
      <name val="Calibri"/>
      <family val="2"/>
      <scheme val="minor"/>
    </font>
    <font>
      <b/>
      <i/>
      <sz val="11"/>
      <color rgb="FFFF0000"/>
      <name val="Calibri"/>
      <family val="2"/>
      <scheme val="minor"/>
    </font>
    <font>
      <b/>
      <sz val="16"/>
      <color rgb="FFFF0000"/>
      <name val="Calibri"/>
      <family val="2"/>
    </font>
    <font>
      <b/>
      <sz val="16"/>
      <color rgb="FF00B050"/>
      <name val="Calibri"/>
      <family val="2"/>
    </font>
    <font>
      <b/>
      <sz val="14"/>
      <color rgb="FFFF0000"/>
      <name val="Calibri"/>
      <family val="2"/>
    </font>
    <font>
      <sz val="14"/>
      <color rgb="FFFF0000"/>
      <name val="Calibri"/>
      <family val="2"/>
    </font>
    <font>
      <sz val="14"/>
      <color rgb="FFFF0000"/>
      <name val="Calibri"/>
      <family val="2"/>
      <scheme val="minor"/>
    </font>
    <font>
      <b/>
      <sz val="10"/>
      <color rgb="FFFF0000"/>
      <name val="Calibri"/>
      <family val="2"/>
    </font>
    <font>
      <sz val="10"/>
      <color theme="1"/>
      <name val="Calibri"/>
      <family val="2"/>
      <scheme val="minor"/>
    </font>
  </fonts>
  <fills count="2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3300"/>
        <bgColor indexed="64"/>
      </patternFill>
    </fill>
    <fill>
      <patternFill patternType="solid">
        <fgColor theme="6" tint="-0.249977111117893"/>
        <bgColor indexed="64"/>
      </patternFill>
    </fill>
    <fill>
      <patternFill patternType="solid">
        <fgColor rgb="FF0070C0"/>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xf numFmtId="164"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8" fillId="0" borderId="0"/>
  </cellStyleXfs>
  <cellXfs count="226">
    <xf numFmtId="0" fontId="0" fillId="0" borderId="0" xfId="0"/>
    <xf numFmtId="0" fontId="0" fillId="0" borderId="0" xfId="0"/>
    <xf numFmtId="0" fontId="6" fillId="3" borderId="1" xfId="9" applyFont="1" applyFill="1" applyBorder="1" applyAlignment="1">
      <alignment vertical="center" wrapText="1"/>
    </xf>
    <xf numFmtId="0" fontId="5" fillId="3" borderId="1" xfId="9" applyFont="1" applyFill="1" applyBorder="1" applyAlignment="1">
      <alignment horizontal="left" vertical="center"/>
    </xf>
    <xf numFmtId="0" fontId="6" fillId="6" borderId="1" xfId="9" applyFont="1" applyFill="1" applyBorder="1" applyAlignment="1">
      <alignment vertical="center"/>
    </xf>
    <xf numFmtId="0" fontId="5" fillId="6" borderId="1" xfId="0" applyFont="1" applyFill="1" applyBorder="1" applyAlignment="1">
      <alignment horizontal="left" vertical="center"/>
    </xf>
    <xf numFmtId="0"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9" applyFont="1" applyFill="1" applyBorder="1" applyAlignment="1">
      <alignment horizontal="center" vertical="center" wrapText="1"/>
    </xf>
    <xf numFmtId="0" fontId="7" fillId="6" borderId="1" xfId="0" applyNumberFormat="1" applyFont="1" applyFill="1" applyBorder="1" applyAlignment="1">
      <alignment horizontal="center" vertical="center"/>
    </xf>
    <xf numFmtId="1" fontId="7" fillId="6"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9" applyFont="1" applyFill="1" applyBorder="1" applyAlignment="1">
      <alignment horizontal="center" vertical="center" wrapText="1"/>
    </xf>
    <xf numFmtId="166" fontId="4" fillId="3" borderId="1" xfId="0" applyNumberFormat="1" applyFont="1" applyFill="1" applyBorder="1" applyAlignment="1">
      <alignment vertical="center"/>
    </xf>
    <xf numFmtId="166" fontId="4" fillId="6" borderId="1" xfId="0" applyNumberFormat="1" applyFont="1" applyFill="1" applyBorder="1" applyAlignment="1">
      <alignment vertical="center"/>
    </xf>
    <xf numFmtId="0" fontId="4" fillId="3" borderId="1" xfId="0" applyNumberFormat="1" applyFont="1" applyFill="1" applyBorder="1" applyAlignment="1">
      <alignment vertical="center"/>
    </xf>
    <xf numFmtId="0" fontId="4" fillId="6" borderId="1" xfId="0" applyNumberFormat="1" applyFont="1" applyFill="1" applyBorder="1" applyAlignment="1">
      <alignment vertical="center"/>
    </xf>
    <xf numFmtId="0" fontId="0" fillId="0" borderId="0" xfId="0" applyNumberFormat="1"/>
    <xf numFmtId="166" fontId="0" fillId="0" borderId="0" xfId="0" applyNumberFormat="1"/>
    <xf numFmtId="166" fontId="4" fillId="4" borderId="1" xfId="0" applyNumberFormat="1" applyFont="1" applyFill="1" applyBorder="1" applyAlignment="1">
      <alignment vertical="center"/>
    </xf>
    <xf numFmtId="166" fontId="13" fillId="7" borderId="1" xfId="0" applyNumberFormat="1" applyFont="1" applyFill="1" applyBorder="1" applyAlignment="1">
      <alignment vertical="center"/>
    </xf>
    <xf numFmtId="10" fontId="7" fillId="3"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xf>
    <xf numFmtId="10" fontId="0" fillId="0" borderId="0" xfId="0" applyNumberFormat="1"/>
    <xf numFmtId="0" fontId="14" fillId="3" borderId="1" xfId="9" applyFont="1" applyFill="1" applyBorder="1" applyAlignment="1">
      <alignment horizontal="left" vertical="center"/>
    </xf>
    <xf numFmtId="0" fontId="14" fillId="6" borderId="1" xfId="0" applyFont="1" applyFill="1" applyBorder="1" applyAlignment="1">
      <alignment horizontal="left" vertical="center"/>
    </xf>
    <xf numFmtId="0" fontId="0" fillId="0" borderId="0" xfId="0" applyFont="1"/>
    <xf numFmtId="0" fontId="6" fillId="5" borderId="0" xfId="9" applyFont="1" applyFill="1" applyBorder="1" applyAlignment="1">
      <alignment vertical="center"/>
    </xf>
    <xf numFmtId="0" fontId="5" fillId="5" borderId="0" xfId="0" applyFont="1" applyFill="1" applyBorder="1" applyAlignment="1">
      <alignment horizontal="left" vertical="center"/>
    </xf>
    <xf numFmtId="0" fontId="14" fillId="5" borderId="0" xfId="0" applyFont="1" applyFill="1" applyBorder="1" applyAlignment="1">
      <alignment horizontal="left" vertical="center"/>
    </xf>
    <xf numFmtId="10" fontId="7" fillId="5" borderId="0" xfId="0" applyNumberFormat="1" applyFont="1" applyFill="1" applyBorder="1" applyAlignment="1">
      <alignment horizontal="center" vertical="center"/>
    </xf>
    <xf numFmtId="0" fontId="7" fillId="5" borderId="0" xfId="0" applyNumberFormat="1" applyFont="1" applyFill="1" applyBorder="1" applyAlignment="1">
      <alignment horizontal="center" vertical="center"/>
    </xf>
    <xf numFmtId="1" fontId="7" fillId="5" borderId="0" xfId="0" applyNumberFormat="1" applyFont="1" applyFill="1" applyBorder="1" applyAlignment="1">
      <alignment horizontal="center" vertical="center"/>
    </xf>
    <xf numFmtId="0" fontId="7" fillId="5" borderId="0" xfId="0" applyFont="1" applyFill="1" applyBorder="1" applyAlignment="1">
      <alignment horizontal="center" vertical="center"/>
    </xf>
    <xf numFmtId="0" fontId="7" fillId="5" borderId="0" xfId="9" applyFont="1" applyFill="1" applyBorder="1" applyAlignment="1">
      <alignment horizontal="center" vertical="center" wrapText="1"/>
    </xf>
    <xf numFmtId="166" fontId="4" fillId="5" borderId="0" xfId="0" applyNumberFormat="1" applyFont="1" applyFill="1" applyBorder="1" applyAlignment="1">
      <alignment vertical="center"/>
    </xf>
    <xf numFmtId="0" fontId="4" fillId="5" borderId="0" xfId="0" applyNumberFormat="1" applyFont="1" applyFill="1" applyBorder="1" applyAlignment="1">
      <alignment vertical="center"/>
    </xf>
    <xf numFmtId="0" fontId="6" fillId="8" borderId="1" xfId="9" applyFont="1" applyFill="1" applyBorder="1" applyAlignment="1">
      <alignment vertical="center" wrapText="1"/>
    </xf>
    <xf numFmtId="0" fontId="5" fillId="8" borderId="1" xfId="9" applyFont="1" applyFill="1" applyBorder="1" applyAlignment="1">
      <alignment horizontal="left" vertical="center"/>
    </xf>
    <xf numFmtId="0" fontId="14" fillId="8" borderId="1" xfId="9" applyFont="1" applyFill="1" applyBorder="1" applyAlignment="1">
      <alignment horizontal="left" vertical="center"/>
    </xf>
    <xf numFmtId="10" fontId="7" fillId="8" borderId="1" xfId="9" applyNumberFormat="1" applyFont="1" applyFill="1" applyBorder="1" applyAlignment="1">
      <alignment horizontal="center" vertical="center"/>
    </xf>
    <xf numFmtId="0" fontId="7" fillId="8" borderId="1" xfId="9" applyNumberFormat="1" applyFont="1" applyFill="1" applyBorder="1" applyAlignment="1">
      <alignment horizontal="center" vertical="center"/>
    </xf>
    <xf numFmtId="1" fontId="7" fillId="8" borderId="1" xfId="9" applyNumberFormat="1" applyFont="1" applyFill="1" applyBorder="1" applyAlignment="1">
      <alignment horizontal="center" vertical="center"/>
    </xf>
    <xf numFmtId="0" fontId="7" fillId="8" borderId="1" xfId="9" applyFont="1" applyFill="1" applyBorder="1" applyAlignment="1">
      <alignment horizontal="center" vertical="center"/>
    </xf>
    <xf numFmtId="0" fontId="7" fillId="8" borderId="1" xfId="9" applyFont="1" applyFill="1" applyBorder="1" applyAlignment="1">
      <alignment horizontal="center" vertical="center" wrapText="1"/>
    </xf>
    <xf numFmtId="166" fontId="4" fillId="8" borderId="1" xfId="0" applyNumberFormat="1" applyFont="1" applyFill="1" applyBorder="1" applyAlignment="1">
      <alignment vertical="center"/>
    </xf>
    <xf numFmtId="0" fontId="4" fillId="8" borderId="1" xfId="0" applyNumberFormat="1" applyFont="1" applyFill="1" applyBorder="1" applyAlignment="1">
      <alignment vertical="center"/>
    </xf>
    <xf numFmtId="0" fontId="6" fillId="9" borderId="1" xfId="9" applyFont="1" applyFill="1" applyBorder="1" applyAlignment="1">
      <alignment vertical="center" wrapText="1"/>
    </xf>
    <xf numFmtId="0" fontId="5" fillId="9" borderId="1" xfId="9" applyFont="1" applyFill="1" applyBorder="1" applyAlignment="1">
      <alignment horizontal="left" vertical="center"/>
    </xf>
    <xf numFmtId="0" fontId="14" fillId="9" borderId="1" xfId="9" applyFont="1" applyFill="1" applyBorder="1" applyAlignment="1">
      <alignment horizontal="left" vertical="center"/>
    </xf>
    <xf numFmtId="10" fontId="7" fillId="9" borderId="1" xfId="9" applyNumberFormat="1" applyFont="1" applyFill="1" applyBorder="1" applyAlignment="1">
      <alignment horizontal="center" vertical="center"/>
    </xf>
    <xf numFmtId="0" fontId="7" fillId="9" borderId="1" xfId="9" applyNumberFormat="1" applyFont="1" applyFill="1" applyBorder="1" applyAlignment="1">
      <alignment horizontal="center" vertical="center"/>
    </xf>
    <xf numFmtId="1" fontId="7" fillId="9" borderId="1" xfId="9" applyNumberFormat="1" applyFont="1" applyFill="1" applyBorder="1" applyAlignment="1">
      <alignment horizontal="center" vertical="center"/>
    </xf>
    <xf numFmtId="0" fontId="7" fillId="9" borderId="1" xfId="9" applyFont="1" applyFill="1" applyBorder="1" applyAlignment="1">
      <alignment horizontal="center" vertical="center"/>
    </xf>
    <xf numFmtId="0" fontId="7" fillId="9" borderId="1" xfId="9" applyFont="1" applyFill="1" applyBorder="1" applyAlignment="1">
      <alignment horizontal="center" vertical="center" wrapText="1"/>
    </xf>
    <xf numFmtId="166" fontId="4" fillId="9" borderId="1" xfId="0" applyNumberFormat="1" applyFont="1" applyFill="1" applyBorder="1" applyAlignment="1">
      <alignment vertical="center"/>
    </xf>
    <xf numFmtId="0" fontId="6" fillId="10" borderId="1" xfId="9" applyFont="1" applyFill="1" applyBorder="1" applyAlignment="1">
      <alignment vertical="center" wrapText="1"/>
    </xf>
    <xf numFmtId="0" fontId="5" fillId="10" borderId="1" xfId="9" applyFont="1" applyFill="1" applyBorder="1" applyAlignment="1">
      <alignment horizontal="left" vertical="center"/>
    </xf>
    <xf numFmtId="0" fontId="14" fillId="10" borderId="1" xfId="9" applyFont="1" applyFill="1" applyBorder="1" applyAlignment="1">
      <alignment horizontal="left" vertical="center"/>
    </xf>
    <xf numFmtId="10" fontId="7" fillId="10" borderId="1" xfId="9" applyNumberFormat="1" applyFont="1" applyFill="1" applyBorder="1" applyAlignment="1">
      <alignment horizontal="center" vertical="center"/>
    </xf>
    <xf numFmtId="0" fontId="7" fillId="10" borderId="1" xfId="9" applyNumberFormat="1" applyFont="1" applyFill="1" applyBorder="1" applyAlignment="1">
      <alignment horizontal="center" vertical="center"/>
    </xf>
    <xf numFmtId="1" fontId="7" fillId="10" borderId="1" xfId="9" applyNumberFormat="1" applyFont="1" applyFill="1" applyBorder="1" applyAlignment="1">
      <alignment horizontal="center" vertical="center"/>
    </xf>
    <xf numFmtId="0" fontId="7" fillId="10" borderId="1" xfId="9" applyFont="1" applyFill="1" applyBorder="1" applyAlignment="1">
      <alignment horizontal="center" vertical="center"/>
    </xf>
    <xf numFmtId="0" fontId="7" fillId="10" borderId="1" xfId="9" applyFont="1" applyFill="1" applyBorder="1" applyAlignment="1">
      <alignment horizontal="center" vertical="center" wrapText="1"/>
    </xf>
    <xf numFmtId="166" fontId="4" fillId="10" borderId="1" xfId="0" applyNumberFormat="1" applyFont="1" applyFill="1" applyBorder="1" applyAlignment="1">
      <alignment vertical="center"/>
    </xf>
    <xf numFmtId="0" fontId="4" fillId="9" borderId="1" xfId="0" applyNumberFormat="1" applyFont="1" applyFill="1" applyBorder="1" applyAlignment="1">
      <alignment vertical="center"/>
    </xf>
    <xf numFmtId="0" fontId="4" fillId="10" borderId="1" xfId="0" applyNumberFormat="1" applyFont="1" applyFill="1" applyBorder="1" applyAlignment="1">
      <alignment vertical="center"/>
    </xf>
    <xf numFmtId="0" fontId="16" fillId="0" borderId="0" xfId="0" applyFont="1"/>
    <xf numFmtId="0" fontId="17" fillId="0" borderId="0" xfId="0" applyFont="1"/>
    <xf numFmtId="0" fontId="18" fillId="0" borderId="0" xfId="0" applyFont="1"/>
    <xf numFmtId="0" fontId="6" fillId="11" borderId="1" xfId="9" applyFont="1" applyFill="1" applyBorder="1" applyAlignment="1">
      <alignment vertical="center" wrapText="1"/>
    </xf>
    <xf numFmtId="0" fontId="5" fillId="11" borderId="1" xfId="9" applyFont="1" applyFill="1" applyBorder="1" applyAlignment="1">
      <alignment horizontal="left" vertical="center"/>
    </xf>
    <xf numFmtId="0" fontId="14" fillId="11" borderId="1" xfId="9" applyFont="1" applyFill="1" applyBorder="1" applyAlignment="1">
      <alignment horizontal="left" vertical="center"/>
    </xf>
    <xf numFmtId="10" fontId="7" fillId="11" borderId="1" xfId="9" applyNumberFormat="1" applyFont="1" applyFill="1" applyBorder="1" applyAlignment="1">
      <alignment horizontal="center" vertical="center"/>
    </xf>
    <xf numFmtId="0" fontId="7" fillId="11" borderId="1" xfId="9" applyNumberFormat="1" applyFont="1" applyFill="1" applyBorder="1" applyAlignment="1">
      <alignment horizontal="center" vertical="center"/>
    </xf>
    <xf numFmtId="1" fontId="7" fillId="11" borderId="1" xfId="9" applyNumberFormat="1" applyFont="1" applyFill="1" applyBorder="1" applyAlignment="1">
      <alignment horizontal="center" vertical="center"/>
    </xf>
    <xf numFmtId="0" fontId="7" fillId="11" borderId="1" xfId="9" applyFont="1" applyFill="1" applyBorder="1" applyAlignment="1">
      <alignment horizontal="center" vertical="center"/>
    </xf>
    <xf numFmtId="0" fontId="7" fillId="11" borderId="1" xfId="9" applyFont="1" applyFill="1" applyBorder="1" applyAlignment="1">
      <alignment horizontal="center" vertical="center" wrapText="1"/>
    </xf>
    <xf numFmtId="166" fontId="4" fillId="11" borderId="1" xfId="0" applyNumberFormat="1" applyFont="1" applyFill="1" applyBorder="1" applyAlignment="1">
      <alignment vertical="center"/>
    </xf>
    <xf numFmtId="0" fontId="6" fillId="12" borderId="1" xfId="9" applyFont="1" applyFill="1" applyBorder="1" applyAlignment="1">
      <alignment vertical="center" wrapText="1"/>
    </xf>
    <xf numFmtId="0" fontId="5" fillId="12" borderId="1" xfId="9" applyFont="1" applyFill="1" applyBorder="1" applyAlignment="1">
      <alignment horizontal="left" vertical="center"/>
    </xf>
    <xf numFmtId="0" fontId="14" fillId="12" borderId="1" xfId="9" applyFont="1" applyFill="1" applyBorder="1" applyAlignment="1">
      <alignment horizontal="left" vertical="center"/>
    </xf>
    <xf numFmtId="10" fontId="7" fillId="12" borderId="1" xfId="9" applyNumberFormat="1" applyFont="1" applyFill="1" applyBorder="1" applyAlignment="1">
      <alignment horizontal="center" vertical="center"/>
    </xf>
    <xf numFmtId="0" fontId="7" fillId="12" borderId="1" xfId="9" applyNumberFormat="1" applyFont="1" applyFill="1" applyBorder="1" applyAlignment="1">
      <alignment horizontal="center" vertical="center"/>
    </xf>
    <xf numFmtId="1" fontId="7" fillId="12" borderId="1" xfId="9" applyNumberFormat="1" applyFont="1" applyFill="1" applyBorder="1" applyAlignment="1">
      <alignment horizontal="center" vertical="center"/>
    </xf>
    <xf numFmtId="0" fontId="7" fillId="12" borderId="1" xfId="9" applyFont="1" applyFill="1" applyBorder="1" applyAlignment="1">
      <alignment horizontal="center" vertical="center"/>
    </xf>
    <xf numFmtId="0" fontId="7" fillId="12" borderId="1" xfId="9" applyFont="1" applyFill="1" applyBorder="1" applyAlignment="1">
      <alignment horizontal="center" vertical="center" wrapText="1"/>
    </xf>
    <xf numFmtId="166" fontId="4" fillId="12" borderId="1" xfId="0" applyNumberFormat="1" applyFont="1" applyFill="1" applyBorder="1" applyAlignment="1">
      <alignment vertical="center"/>
    </xf>
    <xf numFmtId="0" fontId="4" fillId="11" borderId="1" xfId="0" applyNumberFormat="1" applyFont="1" applyFill="1" applyBorder="1" applyAlignment="1">
      <alignment vertical="center"/>
    </xf>
    <xf numFmtId="0" fontId="4" fillId="12" borderId="1" xfId="0" applyNumberFormat="1" applyFont="1" applyFill="1" applyBorder="1" applyAlignment="1">
      <alignment vertical="center"/>
    </xf>
    <xf numFmtId="166" fontId="4" fillId="13" borderId="1" xfId="0" applyNumberFormat="1" applyFont="1" applyFill="1" applyBorder="1" applyAlignment="1">
      <alignment vertical="center"/>
    </xf>
    <xf numFmtId="0" fontId="6" fillId="15" borderId="1" xfId="9" applyFont="1" applyFill="1" applyBorder="1" applyAlignment="1">
      <alignment vertical="center" wrapText="1"/>
    </xf>
    <xf numFmtId="0" fontId="5" fillId="15" borderId="1" xfId="9" applyFont="1" applyFill="1" applyBorder="1" applyAlignment="1">
      <alignment horizontal="left" vertical="center"/>
    </xf>
    <xf numFmtId="0" fontId="14" fillId="15" borderId="1" xfId="9" applyFont="1" applyFill="1" applyBorder="1" applyAlignment="1">
      <alignment horizontal="left" vertical="center"/>
    </xf>
    <xf numFmtId="10" fontId="7" fillId="15" borderId="1" xfId="9" applyNumberFormat="1" applyFont="1" applyFill="1" applyBorder="1" applyAlignment="1">
      <alignment horizontal="center" vertical="center"/>
    </xf>
    <xf numFmtId="0" fontId="7" fillId="15" borderId="1" xfId="9" applyNumberFormat="1" applyFont="1" applyFill="1" applyBorder="1" applyAlignment="1">
      <alignment horizontal="center" vertical="center"/>
    </xf>
    <xf numFmtId="1" fontId="7" fillId="15" borderId="1" xfId="9" applyNumberFormat="1" applyFont="1" applyFill="1" applyBorder="1" applyAlignment="1">
      <alignment horizontal="center" vertical="center"/>
    </xf>
    <xf numFmtId="0" fontId="7" fillId="15" borderId="1" xfId="9" applyFont="1" applyFill="1" applyBorder="1" applyAlignment="1">
      <alignment horizontal="center" vertical="center"/>
    </xf>
    <xf numFmtId="0" fontId="7" fillId="15" borderId="1" xfId="9" applyFont="1" applyFill="1" applyBorder="1" applyAlignment="1">
      <alignment horizontal="center" vertical="center" wrapText="1"/>
    </xf>
    <xf numFmtId="166" fontId="4" fillId="15" borderId="1" xfId="0" applyNumberFormat="1" applyFont="1" applyFill="1" applyBorder="1" applyAlignment="1">
      <alignment vertical="center"/>
    </xf>
    <xf numFmtId="0" fontId="4" fillId="15" borderId="1" xfId="0" applyNumberFormat="1" applyFont="1" applyFill="1" applyBorder="1" applyAlignment="1">
      <alignment vertical="center"/>
    </xf>
    <xf numFmtId="0" fontId="19" fillId="0" borderId="0" xfId="0" applyFont="1"/>
    <xf numFmtId="0" fontId="6" fillId="16" borderId="1" xfId="9" applyFont="1" applyFill="1" applyBorder="1" applyAlignment="1">
      <alignment vertical="center" wrapText="1"/>
    </xf>
    <xf numFmtId="0" fontId="5" fillId="16" borderId="1" xfId="9" applyFont="1" applyFill="1" applyBorder="1" applyAlignment="1">
      <alignment horizontal="left" vertical="center"/>
    </xf>
    <xf numFmtId="0" fontId="14" fillId="16" borderId="1" xfId="9" applyFont="1" applyFill="1" applyBorder="1" applyAlignment="1">
      <alignment horizontal="left" vertical="center"/>
    </xf>
    <xf numFmtId="10" fontId="7" fillId="16" borderId="1" xfId="9" applyNumberFormat="1" applyFont="1" applyFill="1" applyBorder="1" applyAlignment="1">
      <alignment horizontal="center" vertical="center"/>
    </xf>
    <xf numFmtId="0" fontId="7" fillId="16" borderId="1" xfId="9" applyNumberFormat="1" applyFont="1" applyFill="1" applyBorder="1" applyAlignment="1">
      <alignment horizontal="center" vertical="center"/>
    </xf>
    <xf numFmtId="1" fontId="7" fillId="16" borderId="1" xfId="9" applyNumberFormat="1" applyFont="1" applyFill="1" applyBorder="1" applyAlignment="1">
      <alignment horizontal="center" vertical="center"/>
    </xf>
    <xf numFmtId="0" fontId="7" fillId="16" borderId="1" xfId="9" applyFont="1" applyFill="1" applyBorder="1" applyAlignment="1">
      <alignment horizontal="center" vertical="center"/>
    </xf>
    <xf numFmtId="0" fontId="7" fillId="16" borderId="1" xfId="9" applyFont="1" applyFill="1" applyBorder="1" applyAlignment="1">
      <alignment horizontal="center" vertical="center" wrapText="1"/>
    </xf>
    <xf numFmtId="166" fontId="4" fillId="16" borderId="1" xfId="0" applyNumberFormat="1" applyFont="1" applyFill="1" applyBorder="1" applyAlignment="1">
      <alignment vertical="center"/>
    </xf>
    <xf numFmtId="0" fontId="4" fillId="16" borderId="1" xfId="0" applyNumberFormat="1" applyFont="1" applyFill="1" applyBorder="1" applyAlignment="1">
      <alignment vertical="center"/>
    </xf>
    <xf numFmtId="0" fontId="6" fillId="17" borderId="1" xfId="9" applyFont="1" applyFill="1" applyBorder="1" applyAlignment="1">
      <alignment vertical="center" wrapText="1"/>
    </xf>
    <xf numFmtId="0" fontId="5" fillId="17" borderId="1" xfId="9" applyFont="1" applyFill="1" applyBorder="1" applyAlignment="1">
      <alignment horizontal="left" vertical="center"/>
    </xf>
    <xf numFmtId="0" fontId="14" fillId="17" borderId="1" xfId="9" applyFont="1" applyFill="1" applyBorder="1" applyAlignment="1">
      <alignment horizontal="left" vertical="center"/>
    </xf>
    <xf numFmtId="10" fontId="7" fillId="17" borderId="1" xfId="9" applyNumberFormat="1" applyFont="1" applyFill="1" applyBorder="1" applyAlignment="1">
      <alignment horizontal="center" vertical="center"/>
    </xf>
    <xf numFmtId="0" fontId="7" fillId="17" borderId="1" xfId="9" applyNumberFormat="1" applyFont="1" applyFill="1" applyBorder="1" applyAlignment="1">
      <alignment horizontal="center" vertical="center"/>
    </xf>
    <xf numFmtId="1" fontId="7" fillId="17" borderId="1" xfId="9" applyNumberFormat="1" applyFont="1" applyFill="1" applyBorder="1" applyAlignment="1">
      <alignment horizontal="center" vertical="center"/>
    </xf>
    <xf numFmtId="0" fontId="7" fillId="17" borderId="1" xfId="9" applyFont="1" applyFill="1" applyBorder="1" applyAlignment="1">
      <alignment horizontal="center" vertical="center"/>
    </xf>
    <xf numFmtId="0" fontId="7" fillId="17" borderId="1" xfId="9" applyFont="1" applyFill="1" applyBorder="1" applyAlignment="1">
      <alignment horizontal="center" vertical="center" wrapText="1"/>
    </xf>
    <xf numFmtId="166" fontId="4" fillId="17" borderId="1" xfId="0" applyNumberFormat="1" applyFont="1" applyFill="1" applyBorder="1" applyAlignment="1">
      <alignment vertical="center"/>
    </xf>
    <xf numFmtId="0" fontId="4" fillId="17" borderId="1" xfId="0" applyNumberFormat="1" applyFont="1" applyFill="1" applyBorder="1" applyAlignment="1">
      <alignment vertical="center"/>
    </xf>
    <xf numFmtId="0" fontId="6" fillId="14" borderId="1" xfId="9" applyFont="1" applyFill="1" applyBorder="1" applyAlignment="1">
      <alignment vertical="center" wrapText="1"/>
    </xf>
    <xf numFmtId="0" fontId="5" fillId="14" borderId="1" xfId="9" applyFont="1" applyFill="1" applyBorder="1" applyAlignment="1">
      <alignment horizontal="left" vertical="center"/>
    </xf>
    <xf numFmtId="0" fontId="14" fillId="14" borderId="1" xfId="9" applyFont="1" applyFill="1" applyBorder="1" applyAlignment="1">
      <alignment horizontal="left" vertical="center"/>
    </xf>
    <xf numFmtId="10" fontId="7" fillId="14" borderId="1" xfId="9" applyNumberFormat="1" applyFont="1" applyFill="1" applyBorder="1" applyAlignment="1">
      <alignment horizontal="center" vertical="center"/>
    </xf>
    <xf numFmtId="0" fontId="7" fillId="14" borderId="1" xfId="9" applyNumberFormat="1" applyFont="1" applyFill="1" applyBorder="1" applyAlignment="1">
      <alignment horizontal="center" vertical="center"/>
    </xf>
    <xf numFmtId="1" fontId="7" fillId="14" borderId="1" xfId="9" applyNumberFormat="1" applyFont="1" applyFill="1" applyBorder="1" applyAlignment="1">
      <alignment horizontal="center" vertical="center"/>
    </xf>
    <xf numFmtId="0" fontId="7" fillId="14" borderId="1" xfId="9" applyFont="1" applyFill="1" applyBorder="1" applyAlignment="1">
      <alignment horizontal="center" vertical="center"/>
    </xf>
    <xf numFmtId="0" fontId="7" fillId="14" borderId="1" xfId="9" applyFont="1" applyFill="1" applyBorder="1" applyAlignment="1">
      <alignment horizontal="center" vertical="center" wrapText="1"/>
    </xf>
    <xf numFmtId="166" fontId="4" fillId="14" borderId="1" xfId="0" applyNumberFormat="1" applyFont="1" applyFill="1" applyBorder="1" applyAlignment="1">
      <alignment vertical="center"/>
    </xf>
    <xf numFmtId="0" fontId="4" fillId="14" borderId="1" xfId="0" applyNumberFormat="1" applyFont="1" applyFill="1" applyBorder="1" applyAlignment="1">
      <alignment vertical="center"/>
    </xf>
    <xf numFmtId="0" fontId="6" fillId="18" borderId="1" xfId="9" applyFont="1" applyFill="1" applyBorder="1" applyAlignment="1">
      <alignment vertical="center" wrapText="1"/>
    </xf>
    <xf numFmtId="0" fontId="5" fillId="18" borderId="1" xfId="9" applyFont="1" applyFill="1" applyBorder="1" applyAlignment="1">
      <alignment horizontal="left" vertical="center"/>
    </xf>
    <xf numFmtId="0" fontId="14" fillId="18" borderId="1" xfId="9" applyFont="1" applyFill="1" applyBorder="1" applyAlignment="1">
      <alignment horizontal="left" vertical="center"/>
    </xf>
    <xf numFmtId="10" fontId="7" fillId="18" borderId="1" xfId="9" applyNumberFormat="1" applyFont="1" applyFill="1" applyBorder="1" applyAlignment="1">
      <alignment horizontal="center" vertical="center"/>
    </xf>
    <xf numFmtId="0" fontId="7" fillId="18" borderId="1" xfId="9" applyNumberFormat="1" applyFont="1" applyFill="1" applyBorder="1" applyAlignment="1">
      <alignment horizontal="center" vertical="center"/>
    </xf>
    <xf numFmtId="1" fontId="7" fillId="18" borderId="1" xfId="9" applyNumberFormat="1" applyFont="1" applyFill="1" applyBorder="1" applyAlignment="1">
      <alignment horizontal="center" vertical="center"/>
    </xf>
    <xf numFmtId="0" fontId="7" fillId="18" borderId="1" xfId="9" applyFont="1" applyFill="1" applyBorder="1" applyAlignment="1">
      <alignment horizontal="center" vertical="center"/>
    </xf>
    <xf numFmtId="0" fontId="7" fillId="18" borderId="1" xfId="9" applyFont="1" applyFill="1" applyBorder="1" applyAlignment="1">
      <alignment horizontal="center" vertical="center" wrapText="1"/>
    </xf>
    <xf numFmtId="166" fontId="4" fillId="18" borderId="1" xfId="0" applyNumberFormat="1" applyFont="1" applyFill="1" applyBorder="1" applyAlignment="1">
      <alignment vertical="center"/>
    </xf>
    <xf numFmtId="0" fontId="4" fillId="18" borderId="1" xfId="0" applyNumberFormat="1" applyFont="1" applyFill="1" applyBorder="1" applyAlignment="1">
      <alignment vertical="center"/>
    </xf>
    <xf numFmtId="0" fontId="6" fillId="2" borderId="1" xfId="9" applyFont="1" applyFill="1" applyBorder="1" applyAlignment="1">
      <alignment vertical="center" wrapText="1"/>
    </xf>
    <xf numFmtId="0" fontId="5" fillId="2" borderId="1" xfId="9" applyFont="1" applyFill="1" applyBorder="1" applyAlignment="1">
      <alignment horizontal="left" vertical="center"/>
    </xf>
    <xf numFmtId="0" fontId="14" fillId="2" borderId="1" xfId="9" applyFont="1" applyFill="1" applyBorder="1" applyAlignment="1">
      <alignment horizontal="left" vertical="center"/>
    </xf>
    <xf numFmtId="10" fontId="7" fillId="2" borderId="1" xfId="9" applyNumberFormat="1" applyFont="1" applyFill="1" applyBorder="1" applyAlignment="1">
      <alignment horizontal="center" vertical="center"/>
    </xf>
    <xf numFmtId="0" fontId="7" fillId="2" borderId="1" xfId="9" applyNumberFormat="1" applyFont="1" applyFill="1" applyBorder="1" applyAlignment="1">
      <alignment horizontal="center" vertical="center"/>
    </xf>
    <xf numFmtId="1" fontId="7" fillId="2" borderId="1" xfId="9" applyNumberFormat="1" applyFont="1" applyFill="1" applyBorder="1" applyAlignment="1">
      <alignment horizontal="center" vertical="center"/>
    </xf>
    <xf numFmtId="0" fontId="7" fillId="2" borderId="1" xfId="9" applyFont="1" applyFill="1" applyBorder="1" applyAlignment="1">
      <alignment horizontal="center" vertical="center"/>
    </xf>
    <xf numFmtId="0" fontId="7" fillId="2" borderId="1" xfId="9" applyFont="1" applyFill="1" applyBorder="1" applyAlignment="1">
      <alignment horizontal="center" vertical="center" wrapText="1"/>
    </xf>
    <xf numFmtId="166" fontId="4" fillId="2" borderId="1" xfId="0" applyNumberFormat="1" applyFont="1" applyFill="1" applyBorder="1" applyAlignment="1">
      <alignment vertical="center"/>
    </xf>
    <xf numFmtId="0" fontId="4" fillId="2" borderId="1" xfId="0" applyNumberFormat="1" applyFont="1" applyFill="1" applyBorder="1" applyAlignment="1">
      <alignment vertical="center"/>
    </xf>
    <xf numFmtId="0" fontId="6" fillId="19" borderId="1" xfId="9" applyFont="1" applyFill="1" applyBorder="1" applyAlignment="1">
      <alignment vertical="center" wrapText="1"/>
    </xf>
    <xf numFmtId="0" fontId="5" fillId="19" borderId="1" xfId="9" applyFont="1" applyFill="1" applyBorder="1" applyAlignment="1">
      <alignment horizontal="left" vertical="center"/>
    </xf>
    <xf numFmtId="0" fontId="14" fillId="19" borderId="1" xfId="9" applyFont="1" applyFill="1" applyBorder="1" applyAlignment="1">
      <alignment horizontal="left" vertical="center"/>
    </xf>
    <xf numFmtId="10" fontId="7" fillId="19" borderId="1" xfId="9" applyNumberFormat="1" applyFont="1" applyFill="1" applyBorder="1" applyAlignment="1">
      <alignment horizontal="center" vertical="center"/>
    </xf>
    <xf numFmtId="0" fontId="7" fillId="19" borderId="1" xfId="9" applyNumberFormat="1" applyFont="1" applyFill="1" applyBorder="1" applyAlignment="1">
      <alignment horizontal="center" vertical="center"/>
    </xf>
    <xf numFmtId="1" fontId="7" fillId="19" borderId="1" xfId="9" applyNumberFormat="1" applyFont="1" applyFill="1" applyBorder="1" applyAlignment="1">
      <alignment horizontal="center" vertical="center"/>
    </xf>
    <xf numFmtId="0" fontId="7" fillId="19" borderId="1" xfId="9" applyFont="1" applyFill="1" applyBorder="1" applyAlignment="1">
      <alignment horizontal="center" vertical="center"/>
    </xf>
    <xf numFmtId="0" fontId="7" fillId="19" borderId="1" xfId="9" applyFont="1" applyFill="1" applyBorder="1" applyAlignment="1">
      <alignment horizontal="center" vertical="center" wrapText="1"/>
    </xf>
    <xf numFmtId="166" fontId="4" fillId="19" borderId="1" xfId="0" applyNumberFormat="1" applyFont="1" applyFill="1" applyBorder="1" applyAlignment="1">
      <alignment vertical="center"/>
    </xf>
    <xf numFmtId="0" fontId="4" fillId="19" borderId="1" xfId="0" applyNumberFormat="1" applyFont="1" applyFill="1" applyBorder="1" applyAlignment="1">
      <alignment vertical="center"/>
    </xf>
    <xf numFmtId="0" fontId="6" fillId="20" borderId="1" xfId="9" applyFont="1" applyFill="1" applyBorder="1" applyAlignment="1">
      <alignment vertical="center" wrapText="1"/>
    </xf>
    <xf numFmtId="0" fontId="5" fillId="20" borderId="1" xfId="9" applyFont="1" applyFill="1" applyBorder="1" applyAlignment="1">
      <alignment horizontal="left" vertical="center"/>
    </xf>
    <xf numFmtId="0" fontId="14" fillId="20" borderId="1" xfId="9" applyFont="1" applyFill="1" applyBorder="1" applyAlignment="1">
      <alignment horizontal="left" vertical="center"/>
    </xf>
    <xf numFmtId="10" fontId="7" fillId="20" borderId="1" xfId="9" applyNumberFormat="1" applyFont="1" applyFill="1" applyBorder="1" applyAlignment="1">
      <alignment horizontal="center" vertical="center"/>
    </xf>
    <xf numFmtId="0" fontId="7" fillId="20" borderId="1" xfId="9" applyNumberFormat="1" applyFont="1" applyFill="1" applyBorder="1" applyAlignment="1">
      <alignment horizontal="center" vertical="center"/>
    </xf>
    <xf numFmtId="1" fontId="7" fillId="20" borderId="1" xfId="9" applyNumberFormat="1" applyFont="1" applyFill="1" applyBorder="1" applyAlignment="1">
      <alignment horizontal="center" vertical="center"/>
    </xf>
    <xf numFmtId="0" fontId="7" fillId="20" borderId="1" xfId="9" applyFont="1" applyFill="1" applyBorder="1" applyAlignment="1">
      <alignment horizontal="center" vertical="center"/>
    </xf>
    <xf numFmtId="0" fontId="7" fillId="20" borderId="1" xfId="9" applyFont="1" applyFill="1" applyBorder="1" applyAlignment="1">
      <alignment horizontal="center" vertical="center" wrapText="1"/>
    </xf>
    <xf numFmtId="166" fontId="4" fillId="20" borderId="1" xfId="0" applyNumberFormat="1" applyFont="1" applyFill="1" applyBorder="1" applyAlignment="1">
      <alignment vertical="center"/>
    </xf>
    <xf numFmtId="0" fontId="4" fillId="20" borderId="1" xfId="0" applyNumberFormat="1" applyFont="1" applyFill="1" applyBorder="1" applyAlignment="1">
      <alignment vertical="center"/>
    </xf>
    <xf numFmtId="0" fontId="6" fillId="21" borderId="1" xfId="9" applyFont="1" applyFill="1" applyBorder="1" applyAlignment="1">
      <alignment vertical="center" wrapText="1"/>
    </xf>
    <xf numFmtId="0" fontId="5" fillId="21" borderId="1" xfId="9" applyFont="1" applyFill="1" applyBorder="1" applyAlignment="1">
      <alignment horizontal="left" vertical="center"/>
    </xf>
    <xf numFmtId="0" fontId="14" fillId="21" borderId="1" xfId="9" applyFont="1" applyFill="1" applyBorder="1" applyAlignment="1">
      <alignment horizontal="left" vertical="center"/>
    </xf>
    <xf numFmtId="10" fontId="7" fillId="21" borderId="1" xfId="9" applyNumberFormat="1" applyFont="1" applyFill="1" applyBorder="1" applyAlignment="1">
      <alignment horizontal="center" vertical="center"/>
    </xf>
    <xf numFmtId="0" fontId="7" fillId="21" borderId="1" xfId="9" applyNumberFormat="1" applyFont="1" applyFill="1" applyBorder="1" applyAlignment="1">
      <alignment horizontal="center" vertical="center"/>
    </xf>
    <xf numFmtId="1" fontId="7" fillId="21" borderId="1" xfId="9" applyNumberFormat="1" applyFont="1" applyFill="1" applyBorder="1" applyAlignment="1">
      <alignment horizontal="center" vertical="center"/>
    </xf>
    <xf numFmtId="0" fontId="7" fillId="21" borderId="1" xfId="9" applyFont="1" applyFill="1" applyBorder="1" applyAlignment="1">
      <alignment horizontal="center" vertical="center"/>
    </xf>
    <xf numFmtId="0" fontId="7" fillId="21" borderId="1" xfId="9" applyFont="1" applyFill="1" applyBorder="1" applyAlignment="1">
      <alignment horizontal="center" vertical="center" wrapText="1"/>
    </xf>
    <xf numFmtId="166" fontId="4" fillId="21" borderId="1" xfId="0" applyNumberFormat="1" applyFont="1" applyFill="1" applyBorder="1" applyAlignment="1">
      <alignment vertical="center"/>
    </xf>
    <xf numFmtId="0" fontId="4" fillId="21" borderId="1" xfId="0" applyNumberFormat="1" applyFont="1" applyFill="1" applyBorder="1" applyAlignment="1">
      <alignment vertical="center"/>
    </xf>
    <xf numFmtId="0" fontId="6" fillId="22" borderId="1" xfId="9" applyFont="1" applyFill="1" applyBorder="1" applyAlignment="1">
      <alignment vertical="center" wrapText="1"/>
    </xf>
    <xf numFmtId="0" fontId="5" fillId="22" borderId="1" xfId="9" applyFont="1" applyFill="1" applyBorder="1" applyAlignment="1">
      <alignment horizontal="left" vertical="center"/>
    </xf>
    <xf numFmtId="0" fontId="14" fillId="22" borderId="1" xfId="9" applyFont="1" applyFill="1" applyBorder="1" applyAlignment="1">
      <alignment horizontal="left" vertical="center"/>
    </xf>
    <xf numFmtId="10" fontId="7" fillId="22" borderId="1" xfId="0" applyNumberFormat="1" applyFont="1" applyFill="1" applyBorder="1" applyAlignment="1">
      <alignment horizontal="center" vertical="center" wrapText="1"/>
    </xf>
    <xf numFmtId="0" fontId="7" fillId="22" borderId="1" xfId="0" applyNumberFormat="1" applyFont="1" applyFill="1" applyBorder="1" applyAlignment="1">
      <alignment horizontal="center" vertical="center" wrapText="1"/>
    </xf>
    <xf numFmtId="1" fontId="7" fillId="22" borderId="1" xfId="0" applyNumberFormat="1" applyFont="1" applyFill="1" applyBorder="1" applyAlignment="1">
      <alignment horizontal="center" vertical="center" wrapText="1"/>
    </xf>
    <xf numFmtId="0" fontId="7" fillId="22" borderId="1" xfId="0" applyFont="1" applyFill="1" applyBorder="1" applyAlignment="1">
      <alignment horizontal="center" vertical="center" wrapText="1"/>
    </xf>
    <xf numFmtId="0" fontId="7" fillId="22" borderId="1" xfId="9" applyFont="1" applyFill="1" applyBorder="1" applyAlignment="1">
      <alignment horizontal="center" vertical="center" wrapText="1"/>
    </xf>
    <xf numFmtId="166" fontId="4" fillId="22" borderId="1" xfId="0" applyNumberFormat="1" applyFont="1" applyFill="1" applyBorder="1" applyAlignment="1">
      <alignment vertical="center"/>
    </xf>
    <xf numFmtId="0" fontId="4" fillId="22" borderId="1" xfId="0" applyNumberFormat="1" applyFont="1" applyFill="1" applyBorder="1" applyAlignment="1">
      <alignment vertical="center"/>
    </xf>
    <xf numFmtId="0" fontId="20" fillId="4" borderId="0" xfId="0" applyFont="1" applyFill="1" applyBorder="1" applyAlignment="1">
      <alignment horizontal="center" vertical="center" wrapText="1"/>
    </xf>
    <xf numFmtId="0" fontId="22" fillId="4" borderId="2" xfId="0" applyFont="1" applyFill="1" applyBorder="1" applyAlignment="1">
      <alignment horizontal="left" vertical="center"/>
    </xf>
    <xf numFmtId="0" fontId="23" fillId="4" borderId="0" xfId="0" applyFont="1" applyFill="1" applyBorder="1" applyAlignment="1">
      <alignment horizontal="left" vertical="center"/>
    </xf>
    <xf numFmtId="0" fontId="26" fillId="0" borderId="0" xfId="0" applyFont="1"/>
    <xf numFmtId="0" fontId="6" fillId="7" borderId="1" xfId="9" applyFont="1" applyFill="1" applyBorder="1" applyAlignment="1">
      <alignment vertical="center" wrapText="1"/>
    </xf>
    <xf numFmtId="0" fontId="5" fillId="7" borderId="1" xfId="9" applyFont="1" applyFill="1" applyBorder="1" applyAlignment="1">
      <alignment horizontal="left" vertical="center"/>
    </xf>
    <xf numFmtId="0" fontId="14" fillId="7" borderId="1" xfId="9" applyFont="1" applyFill="1" applyBorder="1" applyAlignment="1">
      <alignment horizontal="left" vertical="center"/>
    </xf>
    <xf numFmtId="10" fontId="7" fillId="7" borderId="1" xfId="9" applyNumberFormat="1" applyFont="1" applyFill="1" applyBorder="1" applyAlignment="1">
      <alignment horizontal="center" vertical="center"/>
    </xf>
    <xf numFmtId="0" fontId="7" fillId="7" borderId="1" xfId="9" applyNumberFormat="1" applyFont="1" applyFill="1" applyBorder="1" applyAlignment="1">
      <alignment horizontal="center" vertical="center"/>
    </xf>
    <xf numFmtId="1" fontId="7" fillId="7" borderId="1" xfId="9" applyNumberFormat="1" applyFont="1" applyFill="1" applyBorder="1" applyAlignment="1">
      <alignment horizontal="center" vertical="center"/>
    </xf>
    <xf numFmtId="0" fontId="7" fillId="7" borderId="1" xfId="9" applyFont="1" applyFill="1" applyBorder="1" applyAlignment="1">
      <alignment horizontal="center" vertical="center"/>
    </xf>
    <xf numFmtId="0" fontId="7" fillId="7" borderId="1" xfId="9" applyFont="1" applyFill="1" applyBorder="1" applyAlignment="1">
      <alignment horizontal="center" vertical="center" wrapText="1"/>
    </xf>
    <xf numFmtId="166" fontId="4" fillId="7" borderId="1" xfId="0" applyNumberFormat="1" applyFont="1" applyFill="1" applyBorder="1" applyAlignment="1">
      <alignment vertical="center"/>
    </xf>
    <xf numFmtId="0" fontId="4" fillId="7" borderId="1" xfId="0" applyNumberFormat="1" applyFont="1" applyFill="1" applyBorder="1" applyAlignment="1">
      <alignment vertical="center"/>
    </xf>
    <xf numFmtId="0" fontId="6" fillId="23" borderId="1" xfId="9" applyFont="1" applyFill="1" applyBorder="1" applyAlignment="1">
      <alignment vertical="center" wrapText="1"/>
    </xf>
    <xf numFmtId="0" fontId="5" fillId="23" borderId="1" xfId="9" applyFont="1" applyFill="1" applyBorder="1" applyAlignment="1">
      <alignment horizontal="left" vertical="center"/>
    </xf>
    <xf numFmtId="0" fontId="14" fillId="23" borderId="1" xfId="9" applyFont="1" applyFill="1" applyBorder="1" applyAlignment="1">
      <alignment horizontal="left" vertical="center"/>
    </xf>
    <xf numFmtId="10" fontId="7" fillId="23" borderId="1" xfId="9" applyNumberFormat="1" applyFont="1" applyFill="1" applyBorder="1" applyAlignment="1">
      <alignment horizontal="center" vertical="center"/>
    </xf>
    <xf numFmtId="0" fontId="7" fillId="23" borderId="1" xfId="9" applyNumberFormat="1" applyFont="1" applyFill="1" applyBorder="1" applyAlignment="1">
      <alignment horizontal="center" vertical="center"/>
    </xf>
    <xf numFmtId="1" fontId="7" fillId="23" borderId="1" xfId="9" applyNumberFormat="1" applyFont="1" applyFill="1" applyBorder="1" applyAlignment="1">
      <alignment horizontal="center" vertical="center"/>
    </xf>
    <xf numFmtId="0" fontId="7" fillId="23" borderId="1" xfId="9" applyFont="1" applyFill="1" applyBorder="1" applyAlignment="1">
      <alignment horizontal="center" vertical="center"/>
    </xf>
    <xf numFmtId="0" fontId="7" fillId="23" borderId="1" xfId="9" applyFont="1" applyFill="1" applyBorder="1" applyAlignment="1">
      <alignment horizontal="center" vertical="center" wrapText="1"/>
    </xf>
    <xf numFmtId="166" fontId="4" fillId="23" borderId="1" xfId="0" applyNumberFormat="1" applyFont="1" applyFill="1" applyBorder="1" applyAlignment="1">
      <alignment vertical="center"/>
    </xf>
    <xf numFmtId="0" fontId="4" fillId="23" borderId="1" xfId="0" applyNumberFormat="1" applyFont="1" applyFill="1" applyBorder="1" applyAlignment="1">
      <alignment vertical="center"/>
    </xf>
    <xf numFmtId="0" fontId="0" fillId="5" borderId="0" xfId="0" applyFill="1" applyAlignment="1">
      <alignment horizontal="center" vertical="center" wrapText="1"/>
    </xf>
    <xf numFmtId="0" fontId="15" fillId="5" borderId="0" xfId="0" applyFont="1" applyFill="1" applyAlignment="1">
      <alignment horizontal="center" vertical="center" wrapText="1"/>
    </xf>
    <xf numFmtId="0" fontId="9" fillId="5" borderId="0" xfId="0" applyFont="1" applyFill="1" applyAlignment="1">
      <alignment horizontal="left"/>
    </xf>
    <xf numFmtId="10" fontId="24" fillId="4" borderId="0" xfId="0" applyNumberFormat="1" applyFont="1" applyFill="1" applyBorder="1" applyAlignment="1">
      <alignment horizontal="center" vertical="center"/>
    </xf>
    <xf numFmtId="1" fontId="24" fillId="4" borderId="2" xfId="0" applyNumberFormat="1" applyFont="1" applyFill="1" applyBorder="1" applyAlignment="1">
      <alignment horizontal="center" vertical="center"/>
    </xf>
    <xf numFmtId="1" fontId="24" fillId="4" borderId="3" xfId="0" applyNumberFormat="1" applyFont="1" applyFill="1" applyBorder="1" applyAlignment="1">
      <alignment horizontal="center" vertical="center"/>
    </xf>
    <xf numFmtId="1" fontId="24" fillId="4" borderId="4" xfId="0" applyNumberFormat="1" applyFont="1" applyFill="1" applyBorder="1" applyAlignment="1">
      <alignment horizontal="center" vertical="center"/>
    </xf>
    <xf numFmtId="1" fontId="24" fillId="4" borderId="5" xfId="0" applyNumberFormat="1" applyFont="1" applyFill="1" applyBorder="1" applyAlignment="1">
      <alignment horizontal="center" vertical="center"/>
    </xf>
    <xf numFmtId="0" fontId="25" fillId="4" borderId="0" xfId="0" applyFont="1" applyFill="1" applyBorder="1" applyAlignment="1">
      <alignment horizontal="left" vertical="center" wrapText="1"/>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8"/>
    <cellStyle name="Normal 57" xfId="10"/>
    <cellStyle name="Normal 58" xfId="11"/>
    <cellStyle name="Normal 59" xfId="12"/>
    <cellStyle name="Normal 60" xfId="13"/>
    <cellStyle name="Normal 61" xfId="14"/>
    <cellStyle name="Normal 62" xfId="15"/>
    <cellStyle name="Normal 63" xfId="16"/>
    <cellStyle name="Pourcentage 2" xfId="17"/>
  </cellStyles>
  <dxfs count="0"/>
  <tableStyles count="0" defaultTableStyle="TableStyleMedium2" defaultPivotStyle="PivotStyleLight16"/>
  <colors>
    <mruColors>
      <color rgb="FFFF3300"/>
      <color rgb="FFEA76DC"/>
      <color rgb="FFE65CD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91440</xdr:colOff>
      <xdr:row>0</xdr:row>
      <xdr:rowOff>0</xdr:rowOff>
    </xdr:from>
    <xdr:to>
      <xdr:col>6</xdr:col>
      <xdr:colOff>571500</xdr:colOff>
      <xdr:row>1</xdr:row>
      <xdr:rowOff>167640</xdr:rowOff>
    </xdr:to>
    <xdr:pic>
      <xdr:nvPicPr>
        <xdr:cNvPr id="2" name="Image 1" descr="Box Steam.jpg"/>
        <xdr:cNvPicPr>
          <a:picLocks noChangeAspect="1"/>
        </xdr:cNvPicPr>
      </xdr:nvPicPr>
      <xdr:blipFill>
        <a:blip xmlns:r="http://schemas.openxmlformats.org/officeDocument/2006/relationships" r:embed="rId1" cstate="print"/>
        <a:stretch>
          <a:fillRect/>
        </a:stretch>
      </xdr:blipFill>
      <xdr:spPr>
        <a:xfrm>
          <a:off x="5516880" y="0"/>
          <a:ext cx="845820" cy="601980"/>
        </a:xfrm>
        <a:prstGeom prst="rect">
          <a:avLst/>
        </a:prstGeom>
      </xdr:spPr>
    </xdr:pic>
    <xdr:clientData/>
  </xdr:twoCellAnchor>
  <xdr:twoCellAnchor editAs="oneCell">
    <xdr:from>
      <xdr:col>6</xdr:col>
      <xdr:colOff>571500</xdr:colOff>
      <xdr:row>0</xdr:row>
      <xdr:rowOff>15240</xdr:rowOff>
    </xdr:from>
    <xdr:to>
      <xdr:col>7</xdr:col>
      <xdr:colOff>320040</xdr:colOff>
      <xdr:row>1</xdr:row>
      <xdr:rowOff>160020</xdr:rowOff>
    </xdr:to>
    <xdr:pic>
      <xdr:nvPicPr>
        <xdr:cNvPr id="3" name="Image 2" descr="DSCN4435.JPG"/>
        <xdr:cNvPicPr>
          <a:picLocks noChangeAspect="1"/>
        </xdr:cNvPicPr>
      </xdr:nvPicPr>
      <xdr:blipFill>
        <a:blip xmlns:r="http://schemas.openxmlformats.org/officeDocument/2006/relationships" r:embed="rId2" cstate="print"/>
        <a:stretch>
          <a:fillRect/>
        </a:stretch>
      </xdr:blipFill>
      <xdr:spPr>
        <a:xfrm>
          <a:off x="6362700" y="15240"/>
          <a:ext cx="777240" cy="579120"/>
        </a:xfrm>
        <a:prstGeom prst="rect">
          <a:avLst/>
        </a:prstGeom>
      </xdr:spPr>
    </xdr:pic>
    <xdr:clientData/>
  </xdr:twoCellAnchor>
  <xdr:twoCellAnchor editAs="oneCell">
    <xdr:from>
      <xdr:col>7</xdr:col>
      <xdr:colOff>312420</xdr:colOff>
      <xdr:row>0</xdr:row>
      <xdr:rowOff>0</xdr:rowOff>
    </xdr:from>
    <xdr:to>
      <xdr:col>9</xdr:col>
      <xdr:colOff>38100</xdr:colOff>
      <xdr:row>1</xdr:row>
      <xdr:rowOff>165735</xdr:rowOff>
    </xdr:to>
    <xdr:pic>
      <xdr:nvPicPr>
        <xdr:cNvPr id="4" name="Image 3" descr="DSCN3235.JPG"/>
        <xdr:cNvPicPr>
          <a:picLocks noChangeAspect="1"/>
        </xdr:cNvPicPr>
      </xdr:nvPicPr>
      <xdr:blipFill>
        <a:blip xmlns:r="http://schemas.openxmlformats.org/officeDocument/2006/relationships" r:embed="rId3" cstate="print"/>
        <a:stretch>
          <a:fillRect/>
        </a:stretch>
      </xdr:blipFill>
      <xdr:spPr>
        <a:xfrm>
          <a:off x="7132320" y="0"/>
          <a:ext cx="800100" cy="600075"/>
        </a:xfrm>
        <a:prstGeom prst="rect">
          <a:avLst/>
        </a:prstGeom>
      </xdr:spPr>
    </xdr:pic>
    <xdr:clientData/>
  </xdr:twoCellAnchor>
  <xdr:twoCellAnchor editAs="oneCell">
    <xdr:from>
      <xdr:col>8</xdr:col>
      <xdr:colOff>685800</xdr:colOff>
      <xdr:row>0</xdr:row>
      <xdr:rowOff>0</xdr:rowOff>
    </xdr:from>
    <xdr:to>
      <xdr:col>10</xdr:col>
      <xdr:colOff>205740</xdr:colOff>
      <xdr:row>1</xdr:row>
      <xdr:rowOff>165772</xdr:rowOff>
    </xdr:to>
    <xdr:pic>
      <xdr:nvPicPr>
        <xdr:cNvPr id="5" name="Image 4" descr="DSCN1362.JPG"/>
        <xdr:cNvPicPr>
          <a:picLocks noChangeAspect="1"/>
        </xdr:cNvPicPr>
      </xdr:nvPicPr>
      <xdr:blipFill>
        <a:blip xmlns:r="http://schemas.openxmlformats.org/officeDocument/2006/relationships" r:embed="rId4" cstate="print"/>
        <a:stretch>
          <a:fillRect/>
        </a:stretch>
      </xdr:blipFill>
      <xdr:spPr>
        <a:xfrm>
          <a:off x="7894320" y="0"/>
          <a:ext cx="967740" cy="600112"/>
        </a:xfrm>
        <a:prstGeom prst="rect">
          <a:avLst/>
        </a:prstGeom>
      </xdr:spPr>
    </xdr:pic>
    <xdr:clientData/>
  </xdr:twoCellAnchor>
  <xdr:twoCellAnchor editAs="oneCell">
    <xdr:from>
      <xdr:col>10</xdr:col>
      <xdr:colOff>182880</xdr:colOff>
      <xdr:row>0</xdr:row>
      <xdr:rowOff>0</xdr:rowOff>
    </xdr:from>
    <xdr:to>
      <xdr:col>12</xdr:col>
      <xdr:colOff>104140</xdr:colOff>
      <xdr:row>1</xdr:row>
      <xdr:rowOff>175260</xdr:rowOff>
    </xdr:to>
    <xdr:pic>
      <xdr:nvPicPr>
        <xdr:cNvPr id="6" name="Image 5" descr="DSCN4439.JPG"/>
        <xdr:cNvPicPr>
          <a:picLocks noChangeAspect="1"/>
        </xdr:cNvPicPr>
      </xdr:nvPicPr>
      <xdr:blipFill>
        <a:blip xmlns:r="http://schemas.openxmlformats.org/officeDocument/2006/relationships" r:embed="rId5" cstate="print"/>
        <a:stretch>
          <a:fillRect/>
        </a:stretch>
      </xdr:blipFill>
      <xdr:spPr>
        <a:xfrm>
          <a:off x="8839200" y="0"/>
          <a:ext cx="812800" cy="609600"/>
        </a:xfrm>
        <a:prstGeom prst="rect">
          <a:avLst/>
        </a:prstGeom>
      </xdr:spPr>
    </xdr:pic>
    <xdr:clientData/>
  </xdr:twoCellAnchor>
  <xdr:twoCellAnchor editAs="oneCell">
    <xdr:from>
      <xdr:col>12</xdr:col>
      <xdr:colOff>99060</xdr:colOff>
      <xdr:row>0</xdr:row>
      <xdr:rowOff>0</xdr:rowOff>
    </xdr:from>
    <xdr:to>
      <xdr:col>13</xdr:col>
      <xdr:colOff>594360</xdr:colOff>
      <xdr:row>1</xdr:row>
      <xdr:rowOff>179474</xdr:rowOff>
    </xdr:to>
    <xdr:pic>
      <xdr:nvPicPr>
        <xdr:cNvPr id="7" name="Image 6" descr="DSCN2953.JPG"/>
        <xdr:cNvPicPr>
          <a:picLocks noChangeAspect="1"/>
        </xdr:cNvPicPr>
      </xdr:nvPicPr>
      <xdr:blipFill>
        <a:blip xmlns:r="http://schemas.openxmlformats.org/officeDocument/2006/relationships" r:embed="rId6" cstate="print"/>
        <a:stretch>
          <a:fillRect/>
        </a:stretch>
      </xdr:blipFill>
      <xdr:spPr>
        <a:xfrm>
          <a:off x="9646920" y="0"/>
          <a:ext cx="868680" cy="613814"/>
        </a:xfrm>
        <a:prstGeom prst="rect">
          <a:avLst/>
        </a:prstGeom>
      </xdr:spPr>
    </xdr:pic>
    <xdr:clientData/>
  </xdr:twoCellAnchor>
  <xdr:twoCellAnchor editAs="oneCell">
    <xdr:from>
      <xdr:col>3</xdr:col>
      <xdr:colOff>388620</xdr:colOff>
      <xdr:row>0</xdr:row>
      <xdr:rowOff>0</xdr:rowOff>
    </xdr:from>
    <xdr:to>
      <xdr:col>5</xdr:col>
      <xdr:colOff>83820</xdr:colOff>
      <xdr:row>1</xdr:row>
      <xdr:rowOff>175260</xdr:rowOff>
    </xdr:to>
    <xdr:pic>
      <xdr:nvPicPr>
        <xdr:cNvPr id="8" name="Image 7" descr="Nouveau Logo.jpg"/>
        <xdr:cNvPicPr>
          <a:picLocks noChangeAspect="1"/>
        </xdr:cNvPicPr>
      </xdr:nvPicPr>
      <xdr:blipFill>
        <a:blip xmlns:r="http://schemas.openxmlformats.org/officeDocument/2006/relationships" r:embed="rId7" cstate="print"/>
        <a:stretch>
          <a:fillRect/>
        </a:stretch>
      </xdr:blipFill>
      <xdr:spPr>
        <a:xfrm>
          <a:off x="4899660" y="0"/>
          <a:ext cx="609600" cy="609600"/>
        </a:xfrm>
        <a:prstGeom prst="rect">
          <a:avLst/>
        </a:prstGeom>
      </xdr:spPr>
    </xdr:pic>
    <xdr:clientData/>
  </xdr:twoCellAnchor>
  <xdr:twoCellAnchor>
    <xdr:from>
      <xdr:col>3</xdr:col>
      <xdr:colOff>381000</xdr:colOff>
      <xdr:row>0</xdr:row>
      <xdr:rowOff>15240</xdr:rowOff>
    </xdr:from>
    <xdr:to>
      <xdr:col>13</xdr:col>
      <xdr:colOff>609600</xdr:colOff>
      <xdr:row>1</xdr:row>
      <xdr:rowOff>167640</xdr:rowOff>
    </xdr:to>
    <xdr:sp macro="" textlink="">
      <xdr:nvSpPr>
        <xdr:cNvPr id="9" name="Rectangle 8"/>
        <xdr:cNvSpPr/>
      </xdr:nvSpPr>
      <xdr:spPr>
        <a:xfrm>
          <a:off x="4892040" y="15240"/>
          <a:ext cx="563880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1"/>
  <sheetViews>
    <sheetView tabSelected="1" workbookViewId="0">
      <selection activeCell="P29" sqref="P29"/>
    </sheetView>
  </sheetViews>
  <sheetFormatPr baseColWidth="10" defaultRowHeight="14.4"/>
  <cols>
    <col min="1" max="1" width="17.88671875" customWidth="1"/>
    <col min="2" max="2" width="27.44140625" customWidth="1"/>
    <col min="3" max="3" width="20.44140625" style="27" customWidth="1"/>
    <col min="4" max="4" width="7.5546875" style="24" customWidth="1"/>
    <col min="5" max="5" width="5.77734375" customWidth="1"/>
    <col min="6" max="6" width="5.33203125" customWidth="1"/>
    <col min="7" max="7" width="15" style="1" customWidth="1"/>
    <col min="8" max="8" width="6.21875" customWidth="1"/>
    <col min="9" max="9" width="9.44140625" customWidth="1"/>
    <col min="10" max="10" width="11.109375" customWidth="1"/>
    <col min="11" max="11" width="6.33203125" style="1" customWidth="1"/>
    <col min="12" max="12" width="6.6640625" style="18" customWidth="1"/>
    <col min="13" max="13" width="5.44140625" customWidth="1"/>
    <col min="14" max="14" width="9" style="19" customWidth="1"/>
    <col min="15" max="15" width="19.109375" customWidth="1"/>
  </cols>
  <sheetData>
    <row r="1" spans="1:15" s="1" customFormat="1" ht="34.200000000000003" customHeight="1">
      <c r="A1" s="193" t="s">
        <v>155</v>
      </c>
      <c r="B1" s="194" t="s">
        <v>156</v>
      </c>
      <c r="C1" s="195"/>
      <c r="D1" s="220"/>
      <c r="E1" s="220"/>
      <c r="F1" s="220"/>
      <c r="G1" s="221"/>
      <c r="H1" s="221"/>
      <c r="I1" s="221"/>
      <c r="J1" s="221"/>
      <c r="K1" s="221"/>
      <c r="L1" s="221"/>
      <c r="M1" s="221"/>
      <c r="N1" s="222"/>
    </row>
    <row r="2" spans="1:15" s="196" customFormat="1" ht="14.4" customHeight="1">
      <c r="A2" s="225"/>
      <c r="B2" s="225"/>
      <c r="C2" s="225"/>
      <c r="D2" s="225"/>
      <c r="E2" s="225"/>
      <c r="F2" s="225"/>
      <c r="G2" s="223"/>
      <c r="H2" s="223"/>
      <c r="I2" s="223"/>
      <c r="J2" s="223"/>
      <c r="K2" s="223"/>
      <c r="L2" s="223"/>
      <c r="M2" s="223"/>
      <c r="N2" s="224"/>
    </row>
    <row r="3" spans="1:15" s="1" customFormat="1" ht="15.6" customHeight="1">
      <c r="A3" s="123" t="s">
        <v>76</v>
      </c>
      <c r="B3" s="124" t="s">
        <v>77</v>
      </c>
      <c r="C3" s="125" t="s">
        <v>17</v>
      </c>
      <c r="D3" s="126">
        <v>4.1000000000000002E-2</v>
      </c>
      <c r="E3" s="127">
        <v>12</v>
      </c>
      <c r="F3" s="128">
        <v>33</v>
      </c>
      <c r="G3" s="128" t="s">
        <v>78</v>
      </c>
      <c r="H3" s="129" t="s">
        <v>0</v>
      </c>
      <c r="I3" s="130" t="s">
        <v>7</v>
      </c>
      <c r="J3" s="131">
        <v>15.49</v>
      </c>
      <c r="K3" s="131">
        <f t="shared" ref="K3:K43" si="0">(J3/E3)</f>
        <v>1.2908333333333333</v>
      </c>
      <c r="L3" s="132">
        <v>24</v>
      </c>
      <c r="M3" s="132">
        <v>0</v>
      </c>
      <c r="N3" s="20">
        <f t="shared" ref="N3:N10" si="1">(M3*J3)</f>
        <v>0</v>
      </c>
      <c r="O3" s="102"/>
    </row>
    <row r="4" spans="1:15" s="1" customFormat="1" ht="15.6" customHeight="1">
      <c r="A4" s="123" t="s">
        <v>76</v>
      </c>
      <c r="B4" s="124" t="s">
        <v>79</v>
      </c>
      <c r="C4" s="125" t="s">
        <v>42</v>
      </c>
      <c r="D4" s="126">
        <v>7.0000000000000007E-2</v>
      </c>
      <c r="E4" s="127">
        <v>12</v>
      </c>
      <c r="F4" s="128">
        <v>33</v>
      </c>
      <c r="G4" s="128" t="s">
        <v>80</v>
      </c>
      <c r="H4" s="129" t="s">
        <v>0</v>
      </c>
      <c r="I4" s="130" t="s">
        <v>7</v>
      </c>
      <c r="J4" s="131">
        <v>15.95</v>
      </c>
      <c r="K4" s="131">
        <f t="shared" ref="K4" si="2">(J4/E4)</f>
        <v>1.3291666666666666</v>
      </c>
      <c r="L4" s="132">
        <v>10</v>
      </c>
      <c r="M4" s="132">
        <v>0</v>
      </c>
      <c r="N4" s="20">
        <f t="shared" ref="N4" si="3">(M4*J4)</f>
        <v>0</v>
      </c>
      <c r="O4" s="102"/>
    </row>
    <row r="5" spans="1:15" s="1" customFormat="1" ht="15.6" customHeight="1">
      <c r="A5" s="173" t="s">
        <v>131</v>
      </c>
      <c r="B5" s="174" t="s">
        <v>132</v>
      </c>
      <c r="C5" s="175" t="s">
        <v>17</v>
      </c>
      <c r="D5" s="176">
        <v>5.6000000000000001E-2</v>
      </c>
      <c r="E5" s="177">
        <v>24</v>
      </c>
      <c r="F5" s="178">
        <v>35</v>
      </c>
      <c r="G5" s="178" t="s">
        <v>133</v>
      </c>
      <c r="H5" s="179" t="s">
        <v>0</v>
      </c>
      <c r="I5" s="180" t="s">
        <v>1</v>
      </c>
      <c r="J5" s="181">
        <v>39.86</v>
      </c>
      <c r="K5" s="181">
        <f t="shared" ref="K5" si="4">(J5/E5)</f>
        <v>1.6608333333333334</v>
      </c>
      <c r="L5" s="182">
        <v>1</v>
      </c>
      <c r="M5" s="182">
        <v>0</v>
      </c>
      <c r="N5" s="20">
        <f t="shared" ref="N5" si="5">(M5*J5)</f>
        <v>0</v>
      </c>
      <c r="O5" s="102"/>
    </row>
    <row r="6" spans="1:15" s="1" customFormat="1" ht="15.6" customHeight="1">
      <c r="A6" s="173" t="s">
        <v>131</v>
      </c>
      <c r="B6" s="174" t="s">
        <v>134</v>
      </c>
      <c r="C6" s="175" t="s">
        <v>5</v>
      </c>
      <c r="D6" s="176">
        <v>7.1999999999999995E-2</v>
      </c>
      <c r="E6" s="177">
        <v>24</v>
      </c>
      <c r="F6" s="178">
        <v>35</v>
      </c>
      <c r="G6" s="178" t="s">
        <v>135</v>
      </c>
      <c r="H6" s="179" t="s">
        <v>0</v>
      </c>
      <c r="I6" s="180" t="s">
        <v>1</v>
      </c>
      <c r="J6" s="181">
        <v>41.78</v>
      </c>
      <c r="K6" s="181">
        <f t="shared" ref="K6" si="6">(J6/E6)</f>
        <v>1.7408333333333335</v>
      </c>
      <c r="L6" s="182">
        <v>1</v>
      </c>
      <c r="M6" s="182">
        <v>0</v>
      </c>
      <c r="N6" s="20">
        <f t="shared" ref="N6" si="7">(M6*J6)</f>
        <v>0</v>
      </c>
      <c r="O6" s="102"/>
    </row>
    <row r="7" spans="1:15" s="1" customFormat="1">
      <c r="A7" s="103" t="s">
        <v>61</v>
      </c>
      <c r="B7" s="104" t="s">
        <v>62</v>
      </c>
      <c r="C7" s="105" t="s">
        <v>52</v>
      </c>
      <c r="D7" s="106">
        <v>4.5999999999999999E-2</v>
      </c>
      <c r="E7" s="107">
        <v>12</v>
      </c>
      <c r="F7" s="108">
        <v>33</v>
      </c>
      <c r="G7" s="108" t="s">
        <v>67</v>
      </c>
      <c r="H7" s="109" t="s">
        <v>0</v>
      </c>
      <c r="I7" s="110" t="s">
        <v>60</v>
      </c>
      <c r="J7" s="111">
        <v>18</v>
      </c>
      <c r="K7" s="111">
        <f t="shared" si="0"/>
        <v>1.5</v>
      </c>
      <c r="L7" s="112">
        <v>11</v>
      </c>
      <c r="M7" s="112">
        <v>0</v>
      </c>
      <c r="N7" s="20">
        <f t="shared" si="1"/>
        <v>0</v>
      </c>
      <c r="O7" s="102"/>
    </row>
    <row r="8" spans="1:15" s="1" customFormat="1">
      <c r="A8" s="103" t="s">
        <v>61</v>
      </c>
      <c r="B8" s="104" t="s">
        <v>63</v>
      </c>
      <c r="C8" s="105" t="s">
        <v>52</v>
      </c>
      <c r="D8" s="106">
        <v>5.8000000000000003E-2</v>
      </c>
      <c r="E8" s="107">
        <v>12</v>
      </c>
      <c r="F8" s="108">
        <v>33</v>
      </c>
      <c r="G8" s="108" t="s">
        <v>68</v>
      </c>
      <c r="H8" s="109" t="s">
        <v>0</v>
      </c>
      <c r="I8" s="110" t="s">
        <v>60</v>
      </c>
      <c r="J8" s="111">
        <v>19.2</v>
      </c>
      <c r="K8" s="111">
        <f t="shared" si="0"/>
        <v>1.5999999999999999</v>
      </c>
      <c r="L8" s="112">
        <v>4</v>
      </c>
      <c r="M8" s="112">
        <v>0</v>
      </c>
      <c r="N8" s="20">
        <f t="shared" si="1"/>
        <v>0</v>
      </c>
      <c r="O8" s="102"/>
    </row>
    <row r="9" spans="1:15" s="1" customFormat="1">
      <c r="A9" s="103" t="s">
        <v>61</v>
      </c>
      <c r="B9" s="104" t="s">
        <v>64</v>
      </c>
      <c r="C9" s="105" t="s">
        <v>5</v>
      </c>
      <c r="D9" s="106">
        <v>6.4000000000000001E-2</v>
      </c>
      <c r="E9" s="107">
        <v>12</v>
      </c>
      <c r="F9" s="108">
        <v>33</v>
      </c>
      <c r="G9" s="108" t="s">
        <v>69</v>
      </c>
      <c r="H9" s="109" t="s">
        <v>0</v>
      </c>
      <c r="I9" s="110" t="s">
        <v>60</v>
      </c>
      <c r="J9" s="111">
        <v>19.2</v>
      </c>
      <c r="K9" s="111">
        <f t="shared" si="0"/>
        <v>1.5999999999999999</v>
      </c>
      <c r="L9" s="112">
        <v>0</v>
      </c>
      <c r="M9" s="112">
        <v>0</v>
      </c>
      <c r="N9" s="20">
        <f t="shared" si="1"/>
        <v>0</v>
      </c>
      <c r="O9" s="102"/>
    </row>
    <row r="10" spans="1:15" s="1" customFormat="1">
      <c r="A10" s="103" t="s">
        <v>61</v>
      </c>
      <c r="B10" s="104" t="s">
        <v>65</v>
      </c>
      <c r="C10" s="105" t="s">
        <v>17</v>
      </c>
      <c r="D10" s="106">
        <v>6.4000000000000001E-2</v>
      </c>
      <c r="E10" s="107">
        <v>12</v>
      </c>
      <c r="F10" s="108">
        <v>33</v>
      </c>
      <c r="G10" s="108" t="s">
        <v>66</v>
      </c>
      <c r="H10" s="109" t="s">
        <v>0</v>
      </c>
      <c r="I10" s="110" t="s">
        <v>60</v>
      </c>
      <c r="J10" s="111">
        <v>19.2</v>
      </c>
      <c r="K10" s="111">
        <f t="shared" si="0"/>
        <v>1.5999999999999999</v>
      </c>
      <c r="L10" s="112">
        <v>4</v>
      </c>
      <c r="M10" s="112">
        <v>0</v>
      </c>
      <c r="N10" s="20">
        <f t="shared" si="1"/>
        <v>0</v>
      </c>
      <c r="O10" s="102"/>
    </row>
    <row r="11" spans="1:15" s="1" customFormat="1">
      <c r="A11" s="197" t="s">
        <v>157</v>
      </c>
      <c r="B11" s="198" t="s">
        <v>158</v>
      </c>
      <c r="C11" s="199" t="s">
        <v>166</v>
      </c>
      <c r="D11" s="200">
        <v>6.2E-2</v>
      </c>
      <c r="E11" s="201">
        <v>24</v>
      </c>
      <c r="F11" s="202">
        <v>33</v>
      </c>
      <c r="G11" s="202" t="s">
        <v>159</v>
      </c>
      <c r="H11" s="203" t="s">
        <v>0</v>
      </c>
      <c r="I11" s="204" t="s">
        <v>9</v>
      </c>
      <c r="J11" s="205">
        <v>38.450000000000003</v>
      </c>
      <c r="K11" s="205">
        <f t="shared" ref="K11" si="8">(J11/E11)</f>
        <v>1.6020833333333335</v>
      </c>
      <c r="L11" s="206">
        <v>14</v>
      </c>
      <c r="M11" s="206">
        <v>0</v>
      </c>
      <c r="N11" s="20">
        <f t="shared" ref="N11" si="9">(M11*J11)</f>
        <v>0</v>
      </c>
      <c r="O11" s="102" t="s">
        <v>169</v>
      </c>
    </row>
    <row r="12" spans="1:15" s="1" customFormat="1">
      <c r="A12" s="197" t="s">
        <v>157</v>
      </c>
      <c r="B12" s="198" t="s">
        <v>160</v>
      </c>
      <c r="C12" s="199" t="s">
        <v>167</v>
      </c>
      <c r="D12" s="200">
        <v>6.4000000000000001E-2</v>
      </c>
      <c r="E12" s="201">
        <v>24</v>
      </c>
      <c r="F12" s="202">
        <v>33</v>
      </c>
      <c r="G12" s="202" t="s">
        <v>163</v>
      </c>
      <c r="H12" s="203" t="s">
        <v>0</v>
      </c>
      <c r="I12" s="204" t="s">
        <v>9</v>
      </c>
      <c r="J12" s="205">
        <v>38.450000000000003</v>
      </c>
      <c r="K12" s="205">
        <f t="shared" ref="K12" si="10">(J12/E12)</f>
        <v>1.6020833333333335</v>
      </c>
      <c r="L12" s="206">
        <v>14</v>
      </c>
      <c r="M12" s="206">
        <v>0</v>
      </c>
      <c r="N12" s="20">
        <f t="shared" ref="N12" si="11">(M12*J12)</f>
        <v>0</v>
      </c>
      <c r="O12" s="102" t="s">
        <v>169</v>
      </c>
    </row>
    <row r="13" spans="1:15" s="1" customFormat="1">
      <c r="A13" s="197" t="s">
        <v>157</v>
      </c>
      <c r="B13" s="198" t="s">
        <v>161</v>
      </c>
      <c r="C13" s="199" t="s">
        <v>168</v>
      </c>
      <c r="D13" s="200">
        <v>0.06</v>
      </c>
      <c r="E13" s="201">
        <v>12</v>
      </c>
      <c r="F13" s="202">
        <v>50</v>
      </c>
      <c r="G13" s="202" t="s">
        <v>164</v>
      </c>
      <c r="H13" s="203" t="s">
        <v>0</v>
      </c>
      <c r="I13" s="204" t="s">
        <v>9</v>
      </c>
      <c r="J13" s="205">
        <v>28.87</v>
      </c>
      <c r="K13" s="205">
        <f t="shared" ref="K13" si="12">(J13/E13)</f>
        <v>2.4058333333333333</v>
      </c>
      <c r="L13" s="206">
        <v>15</v>
      </c>
      <c r="M13" s="206">
        <v>0</v>
      </c>
      <c r="N13" s="20">
        <f t="shared" ref="N13" si="13">(M13*J13)</f>
        <v>0</v>
      </c>
      <c r="O13" s="102" t="s">
        <v>169</v>
      </c>
    </row>
    <row r="14" spans="1:15" s="1" customFormat="1">
      <c r="A14" s="197" t="s">
        <v>157</v>
      </c>
      <c r="B14" s="198" t="s">
        <v>162</v>
      </c>
      <c r="C14" s="199" t="s">
        <v>17</v>
      </c>
      <c r="D14" s="200">
        <v>0.05</v>
      </c>
      <c r="E14" s="201">
        <v>12</v>
      </c>
      <c r="F14" s="202">
        <v>50</v>
      </c>
      <c r="G14" s="202" t="s">
        <v>165</v>
      </c>
      <c r="H14" s="203" t="s">
        <v>0</v>
      </c>
      <c r="I14" s="204" t="s">
        <v>9</v>
      </c>
      <c r="J14" s="205">
        <v>28.46</v>
      </c>
      <c r="K14" s="205">
        <f t="shared" ref="K14" si="14">(J14/E14)</f>
        <v>2.3716666666666666</v>
      </c>
      <c r="L14" s="206">
        <v>15</v>
      </c>
      <c r="M14" s="206">
        <v>0</v>
      </c>
      <c r="N14" s="20">
        <f t="shared" ref="N14" si="15">(M14*J14)</f>
        <v>0</v>
      </c>
      <c r="O14" s="102" t="s">
        <v>169</v>
      </c>
    </row>
    <row r="15" spans="1:15" s="1" customFormat="1" ht="15.6" customHeight="1">
      <c r="A15" s="48" t="s">
        <v>141</v>
      </c>
      <c r="B15" s="49" t="s">
        <v>142</v>
      </c>
      <c r="C15" s="50" t="s">
        <v>143</v>
      </c>
      <c r="D15" s="51">
        <v>5.6000000000000001E-2</v>
      </c>
      <c r="E15" s="52">
        <v>24</v>
      </c>
      <c r="F15" s="53">
        <v>35</v>
      </c>
      <c r="G15" s="53" t="s">
        <v>149</v>
      </c>
      <c r="H15" s="54" t="s">
        <v>0</v>
      </c>
      <c r="I15" s="55" t="s">
        <v>1</v>
      </c>
      <c r="J15" s="56">
        <v>40.85</v>
      </c>
      <c r="K15" s="56">
        <f t="shared" ref="K15" si="16">(J15/E15)</f>
        <v>1.7020833333333334</v>
      </c>
      <c r="L15" s="66">
        <v>3</v>
      </c>
      <c r="M15" s="66">
        <v>0</v>
      </c>
      <c r="N15" s="20">
        <f t="shared" ref="N15" si="17">(M15*J15)</f>
        <v>0</v>
      </c>
      <c r="O15" s="102"/>
    </row>
    <row r="16" spans="1:15" s="1" customFormat="1" ht="15.6" customHeight="1">
      <c r="A16" s="48" t="s">
        <v>141</v>
      </c>
      <c r="B16" s="49" t="s">
        <v>144</v>
      </c>
      <c r="C16" s="50" t="s">
        <v>43</v>
      </c>
      <c r="D16" s="51">
        <v>0.1</v>
      </c>
      <c r="E16" s="52">
        <v>24</v>
      </c>
      <c r="F16" s="53">
        <v>35</v>
      </c>
      <c r="G16" s="53" t="s">
        <v>150</v>
      </c>
      <c r="H16" s="54" t="s">
        <v>0</v>
      </c>
      <c r="I16" s="55" t="s">
        <v>1</v>
      </c>
      <c r="J16" s="56">
        <v>51.89</v>
      </c>
      <c r="K16" s="56">
        <f t="shared" ref="K16" si="18">(J16/E16)</f>
        <v>2.1620833333333334</v>
      </c>
      <c r="L16" s="66">
        <v>1</v>
      </c>
      <c r="M16" s="66">
        <v>0</v>
      </c>
      <c r="N16" s="20">
        <f t="shared" ref="N16" si="19">(M16*J16)</f>
        <v>0</v>
      </c>
      <c r="O16" s="102"/>
    </row>
    <row r="17" spans="1:15" s="1" customFormat="1" ht="15.6" customHeight="1">
      <c r="A17" s="48" t="s">
        <v>141</v>
      </c>
      <c r="B17" s="49" t="s">
        <v>145</v>
      </c>
      <c r="C17" s="50" t="s">
        <v>147</v>
      </c>
      <c r="D17" s="51">
        <v>7.5999999999999998E-2</v>
      </c>
      <c r="E17" s="52">
        <v>12</v>
      </c>
      <c r="F17" s="53">
        <v>75</v>
      </c>
      <c r="G17" s="53" t="s">
        <v>151</v>
      </c>
      <c r="H17" s="54" t="s">
        <v>0</v>
      </c>
      <c r="I17" s="55" t="s">
        <v>1</v>
      </c>
      <c r="J17" s="56">
        <v>94.3</v>
      </c>
      <c r="K17" s="56">
        <f t="shared" ref="K17" si="20">(J17/E17)</f>
        <v>7.8583333333333334</v>
      </c>
      <c r="L17" s="66">
        <v>1</v>
      </c>
      <c r="M17" s="66">
        <v>0</v>
      </c>
      <c r="N17" s="20">
        <f t="shared" ref="N17" si="21">(M17*J17)</f>
        <v>0</v>
      </c>
      <c r="O17" s="102"/>
    </row>
    <row r="18" spans="1:15" s="1" customFormat="1" ht="15.6" customHeight="1">
      <c r="A18" s="48" t="s">
        <v>141</v>
      </c>
      <c r="B18" s="49" t="s">
        <v>146</v>
      </c>
      <c r="C18" s="50" t="s">
        <v>148</v>
      </c>
      <c r="D18" s="51">
        <v>0.09</v>
      </c>
      <c r="E18" s="52">
        <v>12</v>
      </c>
      <c r="F18" s="53">
        <v>75</v>
      </c>
      <c r="G18" s="53" t="s">
        <v>152</v>
      </c>
      <c r="H18" s="54" t="s">
        <v>0</v>
      </c>
      <c r="I18" s="55" t="s">
        <v>1</v>
      </c>
      <c r="J18" s="56">
        <v>94.8</v>
      </c>
      <c r="K18" s="56">
        <f t="shared" ref="K18" si="22">(J18/E18)</f>
        <v>7.8999999999999995</v>
      </c>
      <c r="L18" s="66">
        <v>3</v>
      </c>
      <c r="M18" s="66">
        <v>0</v>
      </c>
      <c r="N18" s="20">
        <f t="shared" ref="N18" si="23">(M18*J18)</f>
        <v>0</v>
      </c>
      <c r="O18" s="102"/>
    </row>
    <row r="19" spans="1:15" s="1" customFormat="1">
      <c r="A19" s="153" t="s">
        <v>117</v>
      </c>
      <c r="B19" s="154" t="s">
        <v>118</v>
      </c>
      <c r="C19" s="155" t="s">
        <v>119</v>
      </c>
      <c r="D19" s="156">
        <v>4.8000000000000001E-2</v>
      </c>
      <c r="E19" s="157">
        <v>24</v>
      </c>
      <c r="F19" s="158">
        <v>33</v>
      </c>
      <c r="G19" s="158" t="s">
        <v>124</v>
      </c>
      <c r="H19" s="159" t="s">
        <v>0</v>
      </c>
      <c r="I19" s="160" t="s">
        <v>7</v>
      </c>
      <c r="J19" s="161">
        <v>37.950000000000003</v>
      </c>
      <c r="K19" s="161">
        <f t="shared" si="0"/>
        <v>1.58125</v>
      </c>
      <c r="L19" s="162">
        <v>8</v>
      </c>
      <c r="M19" s="162">
        <v>0</v>
      </c>
      <c r="N19" s="20">
        <f t="shared" ref="N19" si="24">(M19*J19)</f>
        <v>0</v>
      </c>
      <c r="O19" s="102"/>
    </row>
    <row r="20" spans="1:15">
      <c r="A20" s="2" t="s">
        <v>2</v>
      </c>
      <c r="B20" s="3" t="s">
        <v>3</v>
      </c>
      <c r="C20" s="25" t="s">
        <v>15</v>
      </c>
      <c r="D20" s="22">
        <v>4.7E-2</v>
      </c>
      <c r="E20" s="6">
        <v>12</v>
      </c>
      <c r="F20" s="7">
        <v>50</v>
      </c>
      <c r="G20" s="7" t="s">
        <v>12</v>
      </c>
      <c r="H20" s="8" t="s">
        <v>0</v>
      </c>
      <c r="I20" s="9" t="s">
        <v>7</v>
      </c>
      <c r="J20" s="14">
        <v>15.98</v>
      </c>
      <c r="K20" s="91">
        <f t="shared" si="0"/>
        <v>1.3316666666666668</v>
      </c>
      <c r="L20" s="16">
        <v>3</v>
      </c>
      <c r="M20" s="16">
        <v>0</v>
      </c>
      <c r="N20" s="20">
        <f>(M20*J20)</f>
        <v>0</v>
      </c>
    </row>
    <row r="21" spans="1:15">
      <c r="A21" s="2" t="s">
        <v>2</v>
      </c>
      <c r="B21" s="3" t="s">
        <v>26</v>
      </c>
      <c r="C21" s="25" t="s">
        <v>15</v>
      </c>
      <c r="D21" s="22">
        <v>5.8999999999999997E-2</v>
      </c>
      <c r="E21" s="6">
        <v>12</v>
      </c>
      <c r="F21" s="7">
        <v>50</v>
      </c>
      <c r="G21" s="7" t="s">
        <v>27</v>
      </c>
      <c r="H21" s="8" t="s">
        <v>0</v>
      </c>
      <c r="I21" s="9" t="s">
        <v>7</v>
      </c>
      <c r="J21" s="14">
        <v>16.29</v>
      </c>
      <c r="K21" s="91">
        <f t="shared" si="0"/>
        <v>1.3574999999999999</v>
      </c>
      <c r="L21" s="16">
        <v>8</v>
      </c>
      <c r="M21" s="16">
        <v>0</v>
      </c>
      <c r="N21" s="20">
        <f t="shared" ref="N21:N23" si="25">(M21*J21)</f>
        <v>0</v>
      </c>
      <c r="O21" s="68"/>
    </row>
    <row r="22" spans="1:15" s="1" customFormat="1">
      <c r="A22" s="2" t="s">
        <v>2</v>
      </c>
      <c r="B22" s="3" t="s">
        <v>28</v>
      </c>
      <c r="C22" s="25" t="s">
        <v>29</v>
      </c>
      <c r="D22" s="22">
        <v>4.4999999999999998E-2</v>
      </c>
      <c r="E22" s="6">
        <v>12</v>
      </c>
      <c r="F22" s="7">
        <v>50</v>
      </c>
      <c r="G22" s="7" t="s">
        <v>30</v>
      </c>
      <c r="H22" s="8" t="s">
        <v>0</v>
      </c>
      <c r="I22" s="9" t="s">
        <v>7</v>
      </c>
      <c r="J22" s="14">
        <v>17.55</v>
      </c>
      <c r="K22" s="91">
        <f t="shared" si="0"/>
        <v>1.4625000000000001</v>
      </c>
      <c r="L22" s="16">
        <v>16</v>
      </c>
      <c r="M22" s="16">
        <v>0</v>
      </c>
      <c r="N22" s="20">
        <f t="shared" si="25"/>
        <v>0</v>
      </c>
      <c r="O22" s="68"/>
    </row>
    <row r="23" spans="1:15" s="1" customFormat="1">
      <c r="A23" s="2" t="s">
        <v>2</v>
      </c>
      <c r="B23" s="3" t="s">
        <v>31</v>
      </c>
      <c r="C23" s="25" t="s">
        <v>16</v>
      </c>
      <c r="D23" s="22">
        <v>7.2999999999999995E-2</v>
      </c>
      <c r="E23" s="6">
        <v>12</v>
      </c>
      <c r="F23" s="7">
        <v>50</v>
      </c>
      <c r="G23" s="7" t="s">
        <v>32</v>
      </c>
      <c r="H23" s="8" t="s">
        <v>0</v>
      </c>
      <c r="I23" s="9" t="s">
        <v>7</v>
      </c>
      <c r="J23" s="14">
        <v>23.85</v>
      </c>
      <c r="K23" s="91">
        <f t="shared" si="0"/>
        <v>1.9875</v>
      </c>
      <c r="L23" s="16">
        <v>14</v>
      </c>
      <c r="M23" s="16">
        <v>0</v>
      </c>
      <c r="N23" s="20">
        <f t="shared" si="25"/>
        <v>0</v>
      </c>
      <c r="O23" s="68"/>
    </row>
    <row r="24" spans="1:15" s="1" customFormat="1">
      <c r="A24" s="2" t="s">
        <v>2</v>
      </c>
      <c r="B24" s="3" t="s">
        <v>4</v>
      </c>
      <c r="C24" s="25" t="s">
        <v>8</v>
      </c>
      <c r="D24" s="22">
        <v>5.3999999999999999E-2</v>
      </c>
      <c r="E24" s="6">
        <v>24</v>
      </c>
      <c r="F24" s="7">
        <v>33</v>
      </c>
      <c r="G24" s="7" t="s">
        <v>14</v>
      </c>
      <c r="H24" s="8" t="s">
        <v>0</v>
      </c>
      <c r="I24" s="9" t="s">
        <v>7</v>
      </c>
      <c r="J24" s="14">
        <v>23.89</v>
      </c>
      <c r="K24" s="91">
        <f t="shared" si="0"/>
        <v>0.99541666666666673</v>
      </c>
      <c r="L24" s="16">
        <v>20</v>
      </c>
      <c r="M24" s="16">
        <v>0</v>
      </c>
      <c r="N24" s="20">
        <f t="shared" ref="N24:N43" si="26">(M24*J24)</f>
        <v>0</v>
      </c>
      <c r="O24" s="69"/>
    </row>
    <row r="25" spans="1:15">
      <c r="A25" s="2" t="s">
        <v>2</v>
      </c>
      <c r="B25" s="3" t="s">
        <v>6</v>
      </c>
      <c r="C25" s="25" t="s">
        <v>18</v>
      </c>
      <c r="D25" s="22">
        <v>0.05</v>
      </c>
      <c r="E25" s="6">
        <v>12</v>
      </c>
      <c r="F25" s="7">
        <v>50</v>
      </c>
      <c r="G25" s="7" t="s">
        <v>13</v>
      </c>
      <c r="H25" s="8" t="s">
        <v>0</v>
      </c>
      <c r="I25" s="9" t="s">
        <v>7</v>
      </c>
      <c r="J25" s="14">
        <v>16.57</v>
      </c>
      <c r="K25" s="91">
        <f t="shared" si="0"/>
        <v>1.3808333333333334</v>
      </c>
      <c r="L25" s="16">
        <v>1</v>
      </c>
      <c r="M25" s="16">
        <v>0</v>
      </c>
      <c r="N25" s="20">
        <f t="shared" si="26"/>
        <v>0</v>
      </c>
      <c r="O25" s="69"/>
    </row>
    <row r="26" spans="1:15" s="1" customFormat="1">
      <c r="A26" s="183" t="s">
        <v>136</v>
      </c>
      <c r="B26" s="184" t="s">
        <v>137</v>
      </c>
      <c r="C26" s="185" t="s">
        <v>138</v>
      </c>
      <c r="D26" s="186">
        <v>7.0000000000000007E-2</v>
      </c>
      <c r="E26" s="187">
        <v>20</v>
      </c>
      <c r="F26" s="188">
        <v>50</v>
      </c>
      <c r="G26" s="188" t="s">
        <v>140</v>
      </c>
      <c r="H26" s="189" t="s">
        <v>0</v>
      </c>
      <c r="I26" s="190" t="s">
        <v>139</v>
      </c>
      <c r="J26" s="191">
        <v>24.49</v>
      </c>
      <c r="K26" s="191">
        <f t="shared" ref="K26" si="27">(J26/E26)</f>
        <v>1.2244999999999999</v>
      </c>
      <c r="L26" s="192">
        <v>21</v>
      </c>
      <c r="M26" s="192">
        <v>0</v>
      </c>
      <c r="N26" s="20">
        <f t="shared" ref="N26" si="28">(M26*J26)</f>
        <v>0</v>
      </c>
      <c r="O26" s="102"/>
    </row>
    <row r="27" spans="1:15" s="1" customFormat="1" ht="15.6" customHeight="1">
      <c r="A27" s="71" t="s">
        <v>34</v>
      </c>
      <c r="B27" s="72" t="s">
        <v>35</v>
      </c>
      <c r="C27" s="73" t="s">
        <v>36</v>
      </c>
      <c r="D27" s="74">
        <v>4.8000000000000001E-2</v>
      </c>
      <c r="E27" s="75">
        <v>24</v>
      </c>
      <c r="F27" s="76">
        <v>33</v>
      </c>
      <c r="G27" s="76" t="s">
        <v>33</v>
      </c>
      <c r="H27" s="77" t="s">
        <v>0</v>
      </c>
      <c r="I27" s="78" t="s">
        <v>1</v>
      </c>
      <c r="J27" s="79">
        <v>29.89</v>
      </c>
      <c r="K27" s="79">
        <f t="shared" si="0"/>
        <v>1.2454166666666666</v>
      </c>
      <c r="L27" s="89">
        <v>7</v>
      </c>
      <c r="M27" s="89">
        <v>0</v>
      </c>
      <c r="N27" s="20">
        <f t="shared" si="26"/>
        <v>0</v>
      </c>
    </row>
    <row r="28" spans="1:15" s="1" customFormat="1" ht="15.6" customHeight="1">
      <c r="A28" s="80" t="s">
        <v>37</v>
      </c>
      <c r="B28" s="81" t="s">
        <v>38</v>
      </c>
      <c r="C28" s="82" t="s">
        <v>39</v>
      </c>
      <c r="D28" s="83">
        <v>6.3E-2</v>
      </c>
      <c r="E28" s="84">
        <v>24</v>
      </c>
      <c r="F28" s="85">
        <v>33</v>
      </c>
      <c r="G28" s="85" t="s">
        <v>40</v>
      </c>
      <c r="H28" s="86" t="s">
        <v>0</v>
      </c>
      <c r="I28" s="87" t="s">
        <v>41</v>
      </c>
      <c r="J28" s="88">
        <v>38.94</v>
      </c>
      <c r="K28" s="88">
        <f t="shared" si="0"/>
        <v>1.6224999999999998</v>
      </c>
      <c r="L28" s="90">
        <v>5</v>
      </c>
      <c r="M28" s="90">
        <v>0</v>
      </c>
      <c r="N28" s="20">
        <f t="shared" si="26"/>
        <v>0</v>
      </c>
    </row>
    <row r="29" spans="1:15" s="1" customFormat="1" ht="15.6" customHeight="1">
      <c r="A29" s="163" t="s">
        <v>121</v>
      </c>
      <c r="B29" s="164" t="s">
        <v>122</v>
      </c>
      <c r="C29" s="165" t="s">
        <v>123</v>
      </c>
      <c r="D29" s="166">
        <v>6.5000000000000002E-2</v>
      </c>
      <c r="E29" s="167">
        <v>12</v>
      </c>
      <c r="F29" s="168">
        <v>33</v>
      </c>
      <c r="G29" s="168" t="s">
        <v>126</v>
      </c>
      <c r="H29" s="169" t="s">
        <v>0</v>
      </c>
      <c r="I29" s="170" t="s">
        <v>9</v>
      </c>
      <c r="J29" s="171">
        <v>17.25</v>
      </c>
      <c r="K29" s="171">
        <f t="shared" ref="K29" si="29">(J29/E29)</f>
        <v>1.4375</v>
      </c>
      <c r="L29" s="172">
        <v>8</v>
      </c>
      <c r="M29" s="172">
        <v>0</v>
      </c>
      <c r="N29" s="20">
        <f t="shared" ref="N29" si="30">(M29*J29)</f>
        <v>0</v>
      </c>
      <c r="O29" s="102"/>
    </row>
    <row r="30" spans="1:15" s="1" customFormat="1" ht="15.6" customHeight="1">
      <c r="A30" s="163" t="s">
        <v>121</v>
      </c>
      <c r="B30" s="164" t="s">
        <v>125</v>
      </c>
      <c r="C30" s="165" t="s">
        <v>127</v>
      </c>
      <c r="D30" s="166">
        <v>7.0000000000000007E-2</v>
      </c>
      <c r="E30" s="167">
        <v>12</v>
      </c>
      <c r="F30" s="168">
        <v>33</v>
      </c>
      <c r="G30" s="168" t="s">
        <v>120</v>
      </c>
      <c r="H30" s="169" t="s">
        <v>0</v>
      </c>
      <c r="I30" s="170" t="s">
        <v>9</v>
      </c>
      <c r="J30" s="171">
        <v>17.25</v>
      </c>
      <c r="K30" s="171">
        <f t="shared" ref="K30" si="31">(J30/E30)</f>
        <v>1.4375</v>
      </c>
      <c r="L30" s="172">
        <v>13</v>
      </c>
      <c r="M30" s="172">
        <v>0</v>
      </c>
      <c r="N30" s="20">
        <f t="shared" ref="N30" si="32">(M30*J30)</f>
        <v>0</v>
      </c>
      <c r="O30" s="102"/>
    </row>
    <row r="31" spans="1:15" s="1" customFormat="1" ht="15.6" customHeight="1">
      <c r="A31" s="163" t="s">
        <v>121</v>
      </c>
      <c r="B31" s="164" t="s">
        <v>129</v>
      </c>
      <c r="C31" s="165" t="s">
        <v>128</v>
      </c>
      <c r="D31" s="166">
        <v>7.3999999999999996E-2</v>
      </c>
      <c r="E31" s="167">
        <v>12</v>
      </c>
      <c r="F31" s="168">
        <v>33</v>
      </c>
      <c r="G31" s="168" t="s">
        <v>130</v>
      </c>
      <c r="H31" s="169" t="s">
        <v>0</v>
      </c>
      <c r="I31" s="170" t="s">
        <v>9</v>
      </c>
      <c r="J31" s="171">
        <v>17.850000000000001</v>
      </c>
      <c r="K31" s="171">
        <f t="shared" ref="K31" si="33">(J31/E31)</f>
        <v>1.4875</v>
      </c>
      <c r="L31" s="172">
        <v>1</v>
      </c>
      <c r="M31" s="172">
        <v>0</v>
      </c>
      <c r="N31" s="20">
        <f t="shared" ref="N31" si="34">(M31*J31)</f>
        <v>0</v>
      </c>
      <c r="O31" s="102"/>
    </row>
    <row r="32" spans="1:15" s="1" customFormat="1" ht="15.6" customHeight="1">
      <c r="A32" s="207" t="s">
        <v>170</v>
      </c>
      <c r="B32" s="208" t="s">
        <v>171</v>
      </c>
      <c r="C32" s="209" t="s">
        <v>178</v>
      </c>
      <c r="D32" s="210">
        <v>0.08</v>
      </c>
      <c r="E32" s="211">
        <v>12</v>
      </c>
      <c r="F32" s="212">
        <v>33</v>
      </c>
      <c r="G32" s="212" t="s">
        <v>172</v>
      </c>
      <c r="H32" s="213" t="s">
        <v>0</v>
      </c>
      <c r="I32" s="214" t="s">
        <v>9</v>
      </c>
      <c r="J32" s="215">
        <v>32.71</v>
      </c>
      <c r="K32" s="215">
        <f t="shared" ref="K32" si="35">(J32/E32)</f>
        <v>2.7258333333333336</v>
      </c>
      <c r="L32" s="216">
        <v>24</v>
      </c>
      <c r="M32" s="216">
        <v>0</v>
      </c>
      <c r="N32" s="20">
        <f t="shared" ref="N32" si="36">(M32*J32)</f>
        <v>0</v>
      </c>
      <c r="O32" s="102" t="s">
        <v>181</v>
      </c>
    </row>
    <row r="33" spans="1:15" s="1" customFormat="1" ht="15.6" customHeight="1">
      <c r="A33" s="207" t="s">
        <v>170</v>
      </c>
      <c r="B33" s="208" t="s">
        <v>173</v>
      </c>
      <c r="C33" s="209" t="s">
        <v>178</v>
      </c>
      <c r="D33" s="210">
        <v>0.08</v>
      </c>
      <c r="E33" s="211">
        <v>12</v>
      </c>
      <c r="F33" s="212">
        <v>33</v>
      </c>
      <c r="G33" s="212" t="s">
        <v>175</v>
      </c>
      <c r="H33" s="213" t="s">
        <v>0</v>
      </c>
      <c r="I33" s="214" t="s">
        <v>9</v>
      </c>
      <c r="J33" s="215">
        <v>32.93</v>
      </c>
      <c r="K33" s="215">
        <f t="shared" ref="K33" si="37">(J33/E33)</f>
        <v>2.7441666666666666</v>
      </c>
      <c r="L33" s="216">
        <v>14</v>
      </c>
      <c r="M33" s="216">
        <v>0</v>
      </c>
      <c r="N33" s="20">
        <f t="shared" ref="N33" si="38">(M33*J33)</f>
        <v>0</v>
      </c>
      <c r="O33" s="102" t="s">
        <v>181</v>
      </c>
    </row>
    <row r="34" spans="1:15" s="1" customFormat="1" ht="15.6" customHeight="1">
      <c r="A34" s="207" t="s">
        <v>170</v>
      </c>
      <c r="B34" s="208" t="s">
        <v>174</v>
      </c>
      <c r="C34" s="209" t="s">
        <v>178</v>
      </c>
      <c r="D34" s="210">
        <v>0.08</v>
      </c>
      <c r="E34" s="211">
        <v>12</v>
      </c>
      <c r="F34" s="212">
        <v>33</v>
      </c>
      <c r="G34" s="212" t="s">
        <v>176</v>
      </c>
      <c r="H34" s="213" t="s">
        <v>0</v>
      </c>
      <c r="I34" s="214" t="s">
        <v>9</v>
      </c>
      <c r="J34" s="215">
        <v>38.53</v>
      </c>
      <c r="K34" s="215">
        <f t="shared" ref="K34" si="39">(J34/E34)</f>
        <v>3.2108333333333334</v>
      </c>
      <c r="L34" s="216">
        <v>9</v>
      </c>
      <c r="M34" s="216">
        <v>0</v>
      </c>
      <c r="N34" s="20">
        <f t="shared" ref="N34" si="40">(M34*J34)</f>
        <v>0</v>
      </c>
      <c r="O34" s="102" t="s">
        <v>181</v>
      </c>
    </row>
    <row r="35" spans="1:15" s="1" customFormat="1" ht="15.6" customHeight="1">
      <c r="A35" s="207" t="s">
        <v>170</v>
      </c>
      <c r="B35" s="208" t="s">
        <v>180</v>
      </c>
      <c r="C35" s="209" t="s">
        <v>179</v>
      </c>
      <c r="D35" s="210">
        <v>0.06</v>
      </c>
      <c r="E35" s="211">
        <v>24</v>
      </c>
      <c r="F35" s="212">
        <v>33</v>
      </c>
      <c r="G35" s="212" t="s">
        <v>177</v>
      </c>
      <c r="H35" s="213" t="s">
        <v>0</v>
      </c>
      <c r="I35" s="214" t="s">
        <v>9</v>
      </c>
      <c r="J35" s="215">
        <v>29.85</v>
      </c>
      <c r="K35" s="215">
        <f t="shared" ref="K35" si="41">(J35/E35)</f>
        <v>1.2437500000000001</v>
      </c>
      <c r="L35" s="216">
        <v>19</v>
      </c>
      <c r="M35" s="216">
        <v>0</v>
      </c>
      <c r="N35" s="20">
        <f t="shared" ref="N35" si="42">(M35*J35)</f>
        <v>0</v>
      </c>
      <c r="O35" s="102" t="s">
        <v>181</v>
      </c>
    </row>
    <row r="36" spans="1:15" s="1" customFormat="1" ht="15.6" customHeight="1">
      <c r="A36" s="113" t="s">
        <v>44</v>
      </c>
      <c r="B36" s="114" t="s">
        <v>46</v>
      </c>
      <c r="C36" s="115" t="s">
        <v>52</v>
      </c>
      <c r="D36" s="116">
        <v>5.5E-2</v>
      </c>
      <c r="E36" s="117">
        <v>24</v>
      </c>
      <c r="F36" s="118">
        <v>33</v>
      </c>
      <c r="G36" s="118" t="s">
        <v>54</v>
      </c>
      <c r="H36" s="119" t="s">
        <v>0</v>
      </c>
      <c r="I36" s="120" t="s">
        <v>45</v>
      </c>
      <c r="J36" s="121">
        <v>32.520000000000003</v>
      </c>
      <c r="K36" s="121">
        <f t="shared" si="0"/>
        <v>1.3550000000000002</v>
      </c>
      <c r="L36" s="122">
        <v>4</v>
      </c>
      <c r="M36" s="122">
        <v>0</v>
      </c>
      <c r="N36" s="20">
        <f t="shared" ref="N36" si="43">(M36*J36)</f>
        <v>0</v>
      </c>
      <c r="O36" s="102"/>
    </row>
    <row r="37" spans="1:15" s="1" customFormat="1" ht="15.6" customHeight="1">
      <c r="A37" s="113" t="s">
        <v>44</v>
      </c>
      <c r="B37" s="114" t="s">
        <v>47</v>
      </c>
      <c r="C37" s="115" t="s">
        <v>8</v>
      </c>
      <c r="D37" s="116">
        <v>5.8000000000000003E-2</v>
      </c>
      <c r="E37" s="117">
        <v>24</v>
      </c>
      <c r="F37" s="118">
        <v>33</v>
      </c>
      <c r="G37" s="118" t="s">
        <v>55</v>
      </c>
      <c r="H37" s="119" t="s">
        <v>0</v>
      </c>
      <c r="I37" s="120" t="s">
        <v>45</v>
      </c>
      <c r="J37" s="121">
        <v>32.520000000000003</v>
      </c>
      <c r="K37" s="121">
        <f t="shared" ref="K37" si="44">(J37/E37)</f>
        <v>1.3550000000000002</v>
      </c>
      <c r="L37" s="122">
        <v>9</v>
      </c>
      <c r="M37" s="122">
        <v>0</v>
      </c>
      <c r="N37" s="20">
        <f t="shared" ref="N37" si="45">(M37*J37)</f>
        <v>0</v>
      </c>
      <c r="O37" s="102"/>
    </row>
    <row r="38" spans="1:15" s="1" customFormat="1" ht="15.6" customHeight="1">
      <c r="A38" s="113" t="s">
        <v>44</v>
      </c>
      <c r="B38" s="114" t="s">
        <v>48</v>
      </c>
      <c r="C38" s="115" t="s">
        <v>29</v>
      </c>
      <c r="D38" s="116">
        <v>6.5000000000000002E-2</v>
      </c>
      <c r="E38" s="117">
        <v>24</v>
      </c>
      <c r="F38" s="118">
        <v>33</v>
      </c>
      <c r="G38" s="118" t="s">
        <v>56</v>
      </c>
      <c r="H38" s="119" t="s">
        <v>0</v>
      </c>
      <c r="I38" s="120" t="s">
        <v>45</v>
      </c>
      <c r="J38" s="121">
        <v>33.65</v>
      </c>
      <c r="K38" s="121">
        <f t="shared" ref="K38:K40" si="46">(J38/E38)</f>
        <v>1.4020833333333333</v>
      </c>
      <c r="L38" s="122">
        <v>8</v>
      </c>
      <c r="M38" s="122">
        <v>0</v>
      </c>
      <c r="N38" s="20">
        <f t="shared" ref="N38:N40" si="47">(M38*J38)</f>
        <v>0</v>
      </c>
      <c r="O38" s="102"/>
    </row>
    <row r="39" spans="1:15" s="1" customFormat="1" ht="15.6" customHeight="1">
      <c r="A39" s="113" t="s">
        <v>44</v>
      </c>
      <c r="B39" s="114" t="s">
        <v>49</v>
      </c>
      <c r="C39" s="115" t="s">
        <v>5</v>
      </c>
      <c r="D39" s="116">
        <v>8.5000000000000006E-2</v>
      </c>
      <c r="E39" s="117">
        <v>24</v>
      </c>
      <c r="F39" s="118">
        <v>33</v>
      </c>
      <c r="G39" s="118" t="s">
        <v>57</v>
      </c>
      <c r="H39" s="119" t="s">
        <v>0</v>
      </c>
      <c r="I39" s="120" t="s">
        <v>45</v>
      </c>
      <c r="J39" s="121">
        <v>33.65</v>
      </c>
      <c r="K39" s="121">
        <f t="shared" si="46"/>
        <v>1.4020833333333333</v>
      </c>
      <c r="L39" s="122">
        <v>2</v>
      </c>
      <c r="M39" s="122">
        <v>0</v>
      </c>
      <c r="N39" s="20">
        <f t="shared" si="47"/>
        <v>0</v>
      </c>
      <c r="O39" s="102"/>
    </row>
    <row r="40" spans="1:15" s="1" customFormat="1" ht="15.6" customHeight="1">
      <c r="A40" s="113" t="s">
        <v>44</v>
      </c>
      <c r="B40" s="114" t="s">
        <v>50</v>
      </c>
      <c r="C40" s="115" t="s">
        <v>52</v>
      </c>
      <c r="D40" s="116">
        <v>2.9000000000000001E-2</v>
      </c>
      <c r="E40" s="117">
        <v>24</v>
      </c>
      <c r="F40" s="118">
        <v>33</v>
      </c>
      <c r="G40" s="118" t="s">
        <v>58</v>
      </c>
      <c r="H40" s="119" t="s">
        <v>0</v>
      </c>
      <c r="I40" s="120" t="s">
        <v>45</v>
      </c>
      <c r="J40" s="121">
        <v>32.520000000000003</v>
      </c>
      <c r="K40" s="121">
        <f t="shared" si="46"/>
        <v>1.3550000000000002</v>
      </c>
      <c r="L40" s="122">
        <v>6</v>
      </c>
      <c r="M40" s="122">
        <v>0</v>
      </c>
      <c r="N40" s="20">
        <f t="shared" si="47"/>
        <v>0</v>
      </c>
      <c r="O40" s="102"/>
    </row>
    <row r="41" spans="1:15" s="1" customFormat="1" ht="15.6" customHeight="1">
      <c r="A41" s="113" t="s">
        <v>44</v>
      </c>
      <c r="B41" s="114" t="s">
        <v>51</v>
      </c>
      <c r="C41" s="115" t="s">
        <v>53</v>
      </c>
      <c r="D41" s="116">
        <v>5.8000000000000003E-2</v>
      </c>
      <c r="E41" s="117">
        <v>24</v>
      </c>
      <c r="F41" s="118">
        <v>33</v>
      </c>
      <c r="G41" s="118" t="s">
        <v>59</v>
      </c>
      <c r="H41" s="119" t="s">
        <v>0</v>
      </c>
      <c r="I41" s="120" t="s">
        <v>45</v>
      </c>
      <c r="J41" s="121">
        <v>32.520000000000003</v>
      </c>
      <c r="K41" s="121">
        <f t="shared" ref="K41" si="48">(J41/E41)</f>
        <v>1.3550000000000002</v>
      </c>
      <c r="L41" s="122">
        <v>6</v>
      </c>
      <c r="M41" s="122">
        <v>0</v>
      </c>
      <c r="N41" s="20">
        <f t="shared" ref="N41" si="49">(M41*J41)</f>
        <v>0</v>
      </c>
      <c r="O41" s="102"/>
    </row>
    <row r="42" spans="1:15" s="1" customFormat="1">
      <c r="A42" s="57" t="s">
        <v>23</v>
      </c>
      <c r="B42" s="58" t="s">
        <v>24</v>
      </c>
      <c r="C42" s="59" t="s">
        <v>5</v>
      </c>
      <c r="D42" s="60">
        <v>7.0000000000000007E-2</v>
      </c>
      <c r="E42" s="61">
        <v>24</v>
      </c>
      <c r="F42" s="62">
        <v>35</v>
      </c>
      <c r="G42" s="62" t="s">
        <v>25</v>
      </c>
      <c r="H42" s="63" t="s">
        <v>0</v>
      </c>
      <c r="I42" s="64" t="s">
        <v>1</v>
      </c>
      <c r="J42" s="65">
        <v>40.74</v>
      </c>
      <c r="K42" s="65">
        <f t="shared" si="0"/>
        <v>1.6975</v>
      </c>
      <c r="L42" s="67">
        <v>29</v>
      </c>
      <c r="M42" s="67">
        <v>0</v>
      </c>
      <c r="N42" s="20">
        <f t="shared" si="26"/>
        <v>0</v>
      </c>
      <c r="O42" s="68"/>
    </row>
    <row r="43" spans="1:15" s="1" customFormat="1">
      <c r="A43" s="48" t="s">
        <v>20</v>
      </c>
      <c r="B43" s="49" t="s">
        <v>21</v>
      </c>
      <c r="C43" s="50" t="s">
        <v>17</v>
      </c>
      <c r="D43" s="51">
        <v>5.8999999999999997E-2</v>
      </c>
      <c r="E43" s="52">
        <v>24</v>
      </c>
      <c r="F43" s="53">
        <v>35</v>
      </c>
      <c r="G43" s="53" t="s">
        <v>22</v>
      </c>
      <c r="H43" s="54" t="s">
        <v>0</v>
      </c>
      <c r="I43" s="55" t="s">
        <v>1</v>
      </c>
      <c r="J43" s="56">
        <v>36.880000000000003</v>
      </c>
      <c r="K43" s="56">
        <f t="shared" si="0"/>
        <v>1.5366666666666668</v>
      </c>
      <c r="L43" s="66">
        <v>42</v>
      </c>
      <c r="M43" s="66">
        <v>0</v>
      </c>
      <c r="N43" s="20">
        <f t="shared" si="26"/>
        <v>0</v>
      </c>
      <c r="O43" s="68"/>
    </row>
    <row r="44" spans="1:15" s="1" customFormat="1">
      <c r="A44" s="38" t="s">
        <v>19</v>
      </c>
      <c r="B44" s="39" t="s">
        <v>70</v>
      </c>
      <c r="C44" s="40" t="s">
        <v>17</v>
      </c>
      <c r="D44" s="41">
        <v>5.1999999999999998E-2</v>
      </c>
      <c r="E44" s="42">
        <v>12</v>
      </c>
      <c r="F44" s="43">
        <v>50</v>
      </c>
      <c r="G44" s="43" t="s">
        <v>74</v>
      </c>
      <c r="H44" s="44" t="s">
        <v>0</v>
      </c>
      <c r="I44" s="45" t="s">
        <v>7</v>
      </c>
      <c r="J44" s="46">
        <v>25.89</v>
      </c>
      <c r="K44" s="46">
        <f t="shared" ref="K44" si="50">(J44/E44)</f>
        <v>2.1575000000000002</v>
      </c>
      <c r="L44" s="47">
        <v>4</v>
      </c>
      <c r="M44" s="47">
        <v>0</v>
      </c>
      <c r="N44" s="20">
        <f t="shared" ref="N44" si="51">(M44*J44)</f>
        <v>0</v>
      </c>
      <c r="O44" s="102"/>
    </row>
    <row r="45" spans="1:15" s="1" customFormat="1">
      <c r="A45" s="38" t="s">
        <v>19</v>
      </c>
      <c r="B45" s="39" t="s">
        <v>71</v>
      </c>
      <c r="C45" s="40" t="s">
        <v>73</v>
      </c>
      <c r="D45" s="41">
        <v>6.6000000000000003E-2</v>
      </c>
      <c r="E45" s="42">
        <v>12</v>
      </c>
      <c r="F45" s="43">
        <v>50</v>
      </c>
      <c r="G45" s="43" t="s">
        <v>75</v>
      </c>
      <c r="H45" s="44" t="s">
        <v>0</v>
      </c>
      <c r="I45" s="45" t="s">
        <v>7</v>
      </c>
      <c r="J45" s="46">
        <v>25.89</v>
      </c>
      <c r="K45" s="46">
        <f t="shared" ref="K45" si="52">(J45/E45)</f>
        <v>2.1575000000000002</v>
      </c>
      <c r="L45" s="47">
        <v>11</v>
      </c>
      <c r="M45" s="47">
        <v>0</v>
      </c>
      <c r="N45" s="20">
        <f t="shared" ref="N45" si="53">(M45*J45)</f>
        <v>0</v>
      </c>
      <c r="O45" s="70"/>
    </row>
    <row r="46" spans="1:15" s="1" customFormat="1">
      <c r="A46" s="38" t="s">
        <v>19</v>
      </c>
      <c r="B46" s="39" t="s">
        <v>72</v>
      </c>
      <c r="C46" s="40" t="s">
        <v>17</v>
      </c>
      <c r="D46" s="41">
        <v>0.05</v>
      </c>
      <c r="E46" s="42">
        <v>12</v>
      </c>
      <c r="F46" s="43">
        <v>50</v>
      </c>
      <c r="G46" s="43" t="s">
        <v>81</v>
      </c>
      <c r="H46" s="44" t="s">
        <v>0</v>
      </c>
      <c r="I46" s="45" t="s">
        <v>7</v>
      </c>
      <c r="J46" s="46">
        <v>26.89</v>
      </c>
      <c r="K46" s="46">
        <f t="shared" ref="K46" si="54">(J46/E46)</f>
        <v>2.2408333333333332</v>
      </c>
      <c r="L46" s="47">
        <v>10</v>
      </c>
      <c r="M46" s="47">
        <v>0</v>
      </c>
      <c r="N46" s="20">
        <f t="shared" ref="N46" si="55">(M46*J46)</f>
        <v>0</v>
      </c>
      <c r="O46" s="102"/>
    </row>
    <row r="47" spans="1:15" s="1" customFormat="1">
      <c r="A47" s="123" t="s">
        <v>82</v>
      </c>
      <c r="B47" s="124" t="s">
        <v>83</v>
      </c>
      <c r="C47" s="125" t="s">
        <v>84</v>
      </c>
      <c r="D47" s="126">
        <v>5.3999999999999999E-2</v>
      </c>
      <c r="E47" s="127">
        <v>24</v>
      </c>
      <c r="F47" s="128">
        <v>33</v>
      </c>
      <c r="G47" s="128" t="s">
        <v>85</v>
      </c>
      <c r="H47" s="129" t="s">
        <v>0</v>
      </c>
      <c r="I47" s="130" t="s">
        <v>86</v>
      </c>
      <c r="J47" s="131">
        <v>25.15</v>
      </c>
      <c r="K47" s="131">
        <f t="shared" ref="K47" si="56">(J47/E47)</f>
        <v>1.0479166666666666</v>
      </c>
      <c r="L47" s="132">
        <v>13</v>
      </c>
      <c r="M47" s="132">
        <v>0</v>
      </c>
      <c r="N47" s="20">
        <f t="shared" ref="N47" si="57">(M47*J47)</f>
        <v>0</v>
      </c>
      <c r="O47" s="102"/>
    </row>
    <row r="48" spans="1:15" s="1" customFormat="1">
      <c r="A48" s="123" t="s">
        <v>82</v>
      </c>
      <c r="B48" s="124" t="s">
        <v>87</v>
      </c>
      <c r="C48" s="125" t="s">
        <v>89</v>
      </c>
      <c r="D48" s="126">
        <v>8.2000000000000003E-2</v>
      </c>
      <c r="E48" s="127">
        <v>20</v>
      </c>
      <c r="F48" s="128">
        <v>50</v>
      </c>
      <c r="G48" s="128" t="s">
        <v>88</v>
      </c>
      <c r="H48" s="129" t="s">
        <v>0</v>
      </c>
      <c r="I48" s="130" t="s">
        <v>86</v>
      </c>
      <c r="J48" s="131">
        <v>27.45</v>
      </c>
      <c r="K48" s="131">
        <f t="shared" ref="K48" si="58">(J48/E48)</f>
        <v>1.3725000000000001</v>
      </c>
      <c r="L48" s="132">
        <v>14</v>
      </c>
      <c r="M48" s="132">
        <v>0</v>
      </c>
      <c r="N48" s="20">
        <f t="shared" ref="N48" si="59">(M48*J48)</f>
        <v>0</v>
      </c>
      <c r="O48" s="102"/>
    </row>
    <row r="49" spans="1:15" s="1" customFormat="1">
      <c r="A49" s="92" t="s">
        <v>90</v>
      </c>
      <c r="B49" s="93" t="s">
        <v>91</v>
      </c>
      <c r="C49" s="94" t="s">
        <v>92</v>
      </c>
      <c r="D49" s="95">
        <v>6.7000000000000004E-2</v>
      </c>
      <c r="E49" s="96">
        <v>24</v>
      </c>
      <c r="F49" s="97">
        <v>33</v>
      </c>
      <c r="G49" s="97" t="s">
        <v>93</v>
      </c>
      <c r="H49" s="98" t="s">
        <v>0</v>
      </c>
      <c r="I49" s="99" t="s">
        <v>86</v>
      </c>
      <c r="J49" s="100">
        <v>28.5</v>
      </c>
      <c r="K49" s="100">
        <f t="shared" ref="K49" si="60">(J49/E49)</f>
        <v>1.1875</v>
      </c>
      <c r="L49" s="101">
        <v>14</v>
      </c>
      <c r="M49" s="101">
        <v>0</v>
      </c>
      <c r="N49" s="20">
        <f t="shared" ref="N49" si="61">(M49*J49)</f>
        <v>0</v>
      </c>
      <c r="O49" s="102"/>
    </row>
    <row r="50" spans="1:15" s="1" customFormat="1">
      <c r="A50" s="57" t="s">
        <v>94</v>
      </c>
      <c r="B50" s="58" t="s">
        <v>95</v>
      </c>
      <c r="C50" s="59" t="s">
        <v>5</v>
      </c>
      <c r="D50" s="60">
        <v>6.8000000000000005E-2</v>
      </c>
      <c r="E50" s="61">
        <v>24</v>
      </c>
      <c r="F50" s="62">
        <v>33</v>
      </c>
      <c r="G50" s="62" t="s">
        <v>96</v>
      </c>
      <c r="H50" s="63" t="s">
        <v>0</v>
      </c>
      <c r="I50" s="64" t="s">
        <v>86</v>
      </c>
      <c r="J50" s="65">
        <v>35.299999999999997</v>
      </c>
      <c r="K50" s="65">
        <f t="shared" ref="K50" si="62">(J50/E50)</f>
        <v>1.4708333333333332</v>
      </c>
      <c r="L50" s="67">
        <v>15</v>
      </c>
      <c r="M50" s="67">
        <v>0</v>
      </c>
      <c r="N50" s="20">
        <f t="shared" ref="N50" si="63">(M50*J50)</f>
        <v>0</v>
      </c>
      <c r="O50" s="102"/>
    </row>
    <row r="51" spans="1:15" s="1" customFormat="1">
      <c r="A51" s="57" t="s">
        <v>94</v>
      </c>
      <c r="B51" s="58" t="s">
        <v>97</v>
      </c>
      <c r="C51" s="59" t="s">
        <v>17</v>
      </c>
      <c r="D51" s="60">
        <v>5.0999999999999997E-2</v>
      </c>
      <c r="E51" s="61">
        <v>24</v>
      </c>
      <c r="F51" s="62">
        <v>33</v>
      </c>
      <c r="G51" s="62" t="s">
        <v>98</v>
      </c>
      <c r="H51" s="63" t="s">
        <v>0</v>
      </c>
      <c r="I51" s="64" t="s">
        <v>86</v>
      </c>
      <c r="J51" s="65">
        <v>34.5</v>
      </c>
      <c r="K51" s="65">
        <f t="shared" ref="K51" si="64">(J51/E51)</f>
        <v>1.4375</v>
      </c>
      <c r="L51" s="67">
        <v>17</v>
      </c>
      <c r="M51" s="67">
        <v>0</v>
      </c>
      <c r="N51" s="20">
        <f t="shared" ref="N51" si="65">(M51*J51)</f>
        <v>0</v>
      </c>
      <c r="O51" s="102"/>
    </row>
    <row r="52" spans="1:15" s="1" customFormat="1">
      <c r="A52" s="57" t="s">
        <v>94</v>
      </c>
      <c r="B52" s="58" t="s">
        <v>99</v>
      </c>
      <c r="C52" s="59" t="s">
        <v>5</v>
      </c>
      <c r="D52" s="60">
        <v>6.0999999999999999E-2</v>
      </c>
      <c r="E52" s="61">
        <v>24</v>
      </c>
      <c r="F52" s="62">
        <v>33</v>
      </c>
      <c r="G52" s="62" t="s">
        <v>100</v>
      </c>
      <c r="H52" s="63" t="s">
        <v>0</v>
      </c>
      <c r="I52" s="64" t="s">
        <v>86</v>
      </c>
      <c r="J52" s="65">
        <v>34.5</v>
      </c>
      <c r="K52" s="65">
        <f t="shared" ref="K52" si="66">(J52/E52)</f>
        <v>1.4375</v>
      </c>
      <c r="L52" s="67">
        <v>9</v>
      </c>
      <c r="M52" s="67">
        <v>0</v>
      </c>
      <c r="N52" s="20">
        <f t="shared" ref="N52" si="67">(M52*J52)</f>
        <v>0</v>
      </c>
      <c r="O52" s="102"/>
    </row>
    <row r="53" spans="1:15" s="1" customFormat="1">
      <c r="A53" s="113" t="s">
        <v>101</v>
      </c>
      <c r="B53" s="114" t="s">
        <v>102</v>
      </c>
      <c r="C53" s="115" t="s">
        <v>104</v>
      </c>
      <c r="D53" s="116">
        <v>4.8000000000000001E-2</v>
      </c>
      <c r="E53" s="117">
        <v>24</v>
      </c>
      <c r="F53" s="118">
        <v>33</v>
      </c>
      <c r="G53" s="118" t="s">
        <v>103</v>
      </c>
      <c r="H53" s="119" t="s">
        <v>0</v>
      </c>
      <c r="I53" s="120" t="s">
        <v>86</v>
      </c>
      <c r="J53" s="121">
        <v>26</v>
      </c>
      <c r="K53" s="121">
        <f t="shared" ref="K53" si="68">(J53/E53)</f>
        <v>1.0833333333333333</v>
      </c>
      <c r="L53" s="122">
        <v>18</v>
      </c>
      <c r="M53" s="122">
        <v>0</v>
      </c>
      <c r="N53" s="20">
        <f t="shared" ref="N53" si="69">(M53*J53)</f>
        <v>0</v>
      </c>
      <c r="O53" s="102"/>
    </row>
    <row r="54" spans="1:15" s="1" customFormat="1">
      <c r="A54" s="133" t="s">
        <v>105</v>
      </c>
      <c r="B54" s="134" t="s">
        <v>106</v>
      </c>
      <c r="C54" s="135" t="s">
        <v>107</v>
      </c>
      <c r="D54" s="136">
        <v>5.0999999999999997E-2</v>
      </c>
      <c r="E54" s="137">
        <v>20</v>
      </c>
      <c r="F54" s="138">
        <v>50</v>
      </c>
      <c r="G54" s="138" t="s">
        <v>108</v>
      </c>
      <c r="H54" s="139" t="s">
        <v>0</v>
      </c>
      <c r="I54" s="140" t="s">
        <v>86</v>
      </c>
      <c r="J54" s="141">
        <v>27.59</v>
      </c>
      <c r="K54" s="141">
        <f t="shared" ref="K54" si="70">(J54/E54)</f>
        <v>1.3794999999999999</v>
      </c>
      <c r="L54" s="142">
        <v>15</v>
      </c>
      <c r="M54" s="142">
        <v>0</v>
      </c>
      <c r="N54" s="20">
        <f t="shared" ref="N54" si="71">(M54*J54)</f>
        <v>0</v>
      </c>
      <c r="O54" s="102"/>
    </row>
    <row r="55" spans="1:15" s="1" customFormat="1">
      <c r="A55" s="80" t="s">
        <v>109</v>
      </c>
      <c r="B55" s="81" t="s">
        <v>110</v>
      </c>
      <c r="C55" s="82" t="s">
        <v>111</v>
      </c>
      <c r="D55" s="83">
        <v>5.8000000000000003E-2</v>
      </c>
      <c r="E55" s="84">
        <v>20</v>
      </c>
      <c r="F55" s="85">
        <v>50</v>
      </c>
      <c r="G55" s="85" t="s">
        <v>112</v>
      </c>
      <c r="H55" s="86" t="s">
        <v>0</v>
      </c>
      <c r="I55" s="87" t="s">
        <v>86</v>
      </c>
      <c r="J55" s="88">
        <v>25.15</v>
      </c>
      <c r="K55" s="88">
        <f t="shared" ref="K55" si="72">(J55/E55)</f>
        <v>1.2574999999999998</v>
      </c>
      <c r="L55" s="90">
        <v>6</v>
      </c>
      <c r="M55" s="90">
        <v>0</v>
      </c>
      <c r="N55" s="20">
        <f t="shared" ref="N55" si="73">(M55*J55)</f>
        <v>0</v>
      </c>
      <c r="O55" s="102"/>
    </row>
    <row r="56" spans="1:15" s="1" customFormat="1">
      <c r="A56" s="143" t="s">
        <v>113</v>
      </c>
      <c r="B56" s="144" t="s">
        <v>114</v>
      </c>
      <c r="C56" s="145" t="s">
        <v>115</v>
      </c>
      <c r="D56" s="146">
        <v>3.4000000000000002E-2</v>
      </c>
      <c r="E56" s="147">
        <v>24</v>
      </c>
      <c r="F56" s="148">
        <v>33</v>
      </c>
      <c r="G56" s="148" t="s">
        <v>116</v>
      </c>
      <c r="H56" s="149" t="s">
        <v>0</v>
      </c>
      <c r="I56" s="150" t="s">
        <v>86</v>
      </c>
      <c r="J56" s="151">
        <v>36.5</v>
      </c>
      <c r="K56" s="151">
        <f t="shared" ref="K56" si="74">(J56/E56)</f>
        <v>1.5208333333333333</v>
      </c>
      <c r="L56" s="152">
        <v>1</v>
      </c>
      <c r="M56" s="152">
        <v>0</v>
      </c>
      <c r="N56" s="20">
        <f t="shared" ref="N56" si="75">(M56*J56)</f>
        <v>0</v>
      </c>
      <c r="O56" s="102"/>
    </row>
    <row r="57" spans="1:15" s="1" customFormat="1">
      <c r="A57" s="4"/>
      <c r="B57" s="5"/>
      <c r="C57" s="26"/>
      <c r="D57" s="23"/>
      <c r="E57" s="10"/>
      <c r="F57" s="11"/>
      <c r="G57" s="11"/>
      <c r="H57" s="12"/>
      <c r="I57" s="13"/>
      <c r="J57" s="15"/>
      <c r="K57" s="15"/>
      <c r="L57" s="17"/>
      <c r="M57" s="17"/>
      <c r="N57" s="20"/>
    </row>
    <row r="58" spans="1:15">
      <c r="A58" s="4"/>
      <c r="B58" s="5"/>
      <c r="C58" s="26"/>
      <c r="D58" s="23"/>
      <c r="E58" s="10"/>
      <c r="F58" s="11"/>
      <c r="G58" s="11"/>
      <c r="H58" s="12"/>
      <c r="I58" s="13"/>
      <c r="J58" s="15"/>
      <c r="K58" s="15"/>
      <c r="L58" s="17"/>
      <c r="M58" s="17" t="s">
        <v>10</v>
      </c>
      <c r="N58" s="21">
        <f>SUM(N3:N56)</f>
        <v>0</v>
      </c>
    </row>
    <row r="59" spans="1:15" ht="14.4" customHeight="1">
      <c r="A59" s="4"/>
      <c r="B59" s="5"/>
      <c r="C59" s="26"/>
      <c r="D59" s="23"/>
      <c r="E59" s="10"/>
      <c r="F59" s="11"/>
      <c r="G59" s="11"/>
      <c r="H59" s="12"/>
      <c r="I59" s="13"/>
      <c r="J59" s="15"/>
      <c r="K59" s="15"/>
      <c r="L59" s="17"/>
      <c r="M59" s="17"/>
      <c r="N59" s="15"/>
    </row>
    <row r="60" spans="1:15" ht="14.4" hidden="1" customHeight="1">
      <c r="A60" s="28"/>
      <c r="B60" s="29"/>
      <c r="C60" s="30"/>
      <c r="D60" s="31"/>
      <c r="E60" s="32"/>
      <c r="F60" s="33"/>
      <c r="G60" s="33"/>
      <c r="H60" s="34"/>
      <c r="I60" s="35"/>
      <c r="J60" s="36"/>
      <c r="K60" s="36"/>
      <c r="L60" s="37"/>
      <c r="M60" s="37"/>
      <c r="N60" s="36"/>
    </row>
    <row r="61" spans="1:15" ht="6" hidden="1" customHeight="1">
      <c r="A61" s="219" t="s">
        <v>11</v>
      </c>
      <c r="B61" s="219"/>
      <c r="C61" s="219"/>
      <c r="D61" s="219"/>
      <c r="E61" s="219"/>
      <c r="F61" s="219"/>
      <c r="G61" s="219"/>
      <c r="H61" s="219"/>
      <c r="I61" s="219"/>
      <c r="J61" s="219"/>
      <c r="K61" s="219"/>
      <c r="L61" s="219"/>
      <c r="M61" s="219"/>
      <c r="N61" s="219"/>
    </row>
    <row r="62" spans="1:15" ht="48" hidden="1" customHeight="1">
      <c r="A62" s="217" t="s">
        <v>153</v>
      </c>
      <c r="B62" s="217"/>
      <c r="C62" s="217"/>
      <c r="D62" s="217"/>
      <c r="E62" s="217"/>
      <c r="F62" s="217"/>
      <c r="G62" s="218" t="s">
        <v>154</v>
      </c>
      <c r="H62" s="218"/>
      <c r="I62" s="218"/>
      <c r="J62" s="218"/>
      <c r="K62" s="218"/>
      <c r="L62" s="218"/>
      <c r="M62" s="218"/>
      <c r="N62" s="218"/>
    </row>
    <row r="63" spans="1:15" s="1" customFormat="1" ht="15.6" customHeight="1">
      <c r="A63" s="217"/>
      <c r="B63" s="217"/>
      <c r="C63" s="217"/>
      <c r="D63" s="217"/>
      <c r="E63" s="217"/>
      <c r="F63" s="217"/>
      <c r="G63" s="218"/>
      <c r="H63" s="218"/>
      <c r="I63" s="218"/>
      <c r="J63" s="218"/>
      <c r="K63" s="218"/>
      <c r="L63" s="218"/>
      <c r="M63" s="218"/>
      <c r="N63" s="218"/>
    </row>
    <row r="64" spans="1:15" s="1" customFormat="1" ht="48" customHeight="1">
      <c r="A64" s="217"/>
      <c r="B64" s="217"/>
      <c r="C64" s="217"/>
      <c r="D64" s="217"/>
      <c r="E64" s="217"/>
      <c r="F64" s="217"/>
      <c r="G64" s="218"/>
      <c r="H64" s="218"/>
      <c r="I64" s="218"/>
      <c r="J64" s="218"/>
      <c r="K64" s="218"/>
      <c r="L64" s="218"/>
      <c r="M64" s="218"/>
      <c r="N64" s="218"/>
    </row>
    <row r="65" spans="1:14">
      <c r="A65" s="217"/>
      <c r="B65" s="217"/>
      <c r="C65" s="217"/>
      <c r="D65" s="217"/>
      <c r="E65" s="217"/>
      <c r="F65" s="217"/>
      <c r="G65" s="218"/>
      <c r="H65" s="218"/>
      <c r="I65" s="218"/>
      <c r="J65" s="218"/>
      <c r="K65" s="218"/>
      <c r="L65" s="218"/>
      <c r="M65" s="218"/>
      <c r="N65" s="218"/>
    </row>
    <row r="66" spans="1:14">
      <c r="A66" s="217"/>
      <c r="B66" s="217"/>
      <c r="C66" s="217"/>
      <c r="D66" s="217"/>
      <c r="E66" s="217"/>
      <c r="F66" s="217"/>
      <c r="G66" s="218"/>
      <c r="H66" s="218"/>
      <c r="I66" s="218"/>
      <c r="J66" s="218"/>
      <c r="K66" s="218"/>
      <c r="L66" s="218"/>
      <c r="M66" s="218"/>
      <c r="N66" s="218"/>
    </row>
    <row r="67" spans="1:14">
      <c r="A67" s="217"/>
      <c r="B67" s="217"/>
      <c r="C67" s="217"/>
      <c r="D67" s="217"/>
      <c r="E67" s="217"/>
      <c r="F67" s="217"/>
      <c r="G67" s="218"/>
      <c r="H67" s="218"/>
      <c r="I67" s="218"/>
      <c r="J67" s="218"/>
      <c r="K67" s="218"/>
      <c r="L67" s="218"/>
      <c r="M67" s="218"/>
      <c r="N67" s="218"/>
    </row>
    <row r="68" spans="1:14">
      <c r="A68" s="217"/>
      <c r="B68" s="217"/>
      <c r="C68" s="217"/>
      <c r="D68" s="217"/>
      <c r="E68" s="217"/>
      <c r="F68" s="217"/>
      <c r="G68" s="218"/>
      <c r="H68" s="218"/>
      <c r="I68" s="218"/>
      <c r="J68" s="218"/>
      <c r="K68" s="218"/>
      <c r="L68" s="218"/>
      <c r="M68" s="218"/>
      <c r="N68" s="218"/>
    </row>
    <row r="69" spans="1:14">
      <c r="A69" s="217"/>
      <c r="B69" s="217"/>
      <c r="C69" s="217"/>
      <c r="D69" s="217"/>
      <c r="E69" s="217"/>
      <c r="F69" s="217"/>
      <c r="G69" s="218"/>
      <c r="H69" s="218"/>
      <c r="I69" s="218"/>
      <c r="J69" s="218"/>
      <c r="K69" s="218"/>
      <c r="L69" s="218"/>
      <c r="M69" s="218"/>
      <c r="N69" s="218"/>
    </row>
    <row r="70" spans="1:14">
      <c r="A70" s="217"/>
      <c r="B70" s="217"/>
      <c r="C70" s="217"/>
      <c r="D70" s="217"/>
      <c r="E70" s="217"/>
      <c r="F70" s="217"/>
      <c r="G70" s="218"/>
      <c r="H70" s="218"/>
      <c r="I70" s="218"/>
      <c r="J70" s="218"/>
      <c r="K70" s="218"/>
      <c r="L70" s="218"/>
      <c r="M70" s="218"/>
      <c r="N70" s="218"/>
    </row>
    <row r="71" spans="1:14">
      <c r="A71" s="217"/>
      <c r="B71" s="217"/>
      <c r="C71" s="217"/>
      <c r="D71" s="217"/>
      <c r="E71" s="217"/>
      <c r="F71" s="217"/>
      <c r="G71" s="218"/>
      <c r="H71" s="218"/>
      <c r="I71" s="218"/>
      <c r="J71" s="218"/>
      <c r="K71" s="218"/>
      <c r="L71" s="218"/>
      <c r="M71" s="218"/>
      <c r="N71" s="218"/>
    </row>
  </sheetData>
  <mergeCells count="6">
    <mergeCell ref="A62:F71"/>
    <mergeCell ref="G62:N71"/>
    <mergeCell ref="A61:N61"/>
    <mergeCell ref="D1:F1"/>
    <mergeCell ref="G1:N2"/>
    <mergeCell ref="A2:F2"/>
  </mergeCells>
  <pageMargins left="0.7" right="0.7"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2014-11-24T13:25:25Z</cp:lastPrinted>
  <dcterms:created xsi:type="dcterms:W3CDTF">2014-01-24T15:25:29Z</dcterms:created>
  <dcterms:modified xsi:type="dcterms:W3CDTF">2014-12-14T13:31:00Z</dcterms:modified>
</cp:coreProperties>
</file>