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770" windowHeight="73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" i="1"/>
  <c r="B25"/>
  <c r="D273"/>
  <c r="D272"/>
  <c r="B21"/>
  <c r="D21" s="1"/>
  <c r="B100"/>
  <c r="B143"/>
  <c r="D158"/>
  <c r="B97"/>
  <c r="D97" s="1"/>
  <c r="B34"/>
  <c r="B44"/>
  <c r="D44" s="1"/>
  <c r="B133"/>
  <c r="B31"/>
  <c r="D31" s="1"/>
  <c r="D38"/>
  <c r="D39"/>
  <c r="B40"/>
  <c r="D133"/>
  <c r="D118"/>
  <c r="B117"/>
  <c r="B35"/>
  <c r="D117"/>
  <c r="D296"/>
  <c r="B104"/>
  <c r="D104" s="1"/>
  <c r="D385"/>
  <c r="D297"/>
  <c r="B50"/>
  <c r="D50" s="1"/>
  <c r="D150"/>
  <c r="D46"/>
  <c r="B45"/>
  <c r="D45" s="1"/>
  <c r="B47"/>
  <c r="B43"/>
  <c r="D43" s="1"/>
  <c r="B383"/>
  <c r="B153"/>
  <c r="D172"/>
  <c r="D183"/>
  <c r="D143"/>
  <c r="D49"/>
  <c r="B51"/>
  <c r="D51" s="1"/>
  <c r="B48"/>
  <c r="D48" s="1"/>
  <c r="B53"/>
  <c r="D52"/>
  <c r="D146"/>
  <c r="D155"/>
  <c r="D122"/>
  <c r="B149"/>
  <c r="B138"/>
  <c r="D138" s="1"/>
  <c r="B137"/>
  <c r="D137" s="1"/>
  <c r="B120"/>
  <c r="D120" s="1"/>
  <c r="B136"/>
  <c r="D136"/>
  <c r="D302"/>
  <c r="D248"/>
  <c r="D232"/>
  <c r="B89"/>
  <c r="B106"/>
  <c r="D106" s="1"/>
  <c r="B37"/>
  <c r="D37" s="1"/>
  <c r="B24"/>
  <c r="D24" s="1"/>
  <c r="B28"/>
  <c r="D28" s="1"/>
  <c r="D382"/>
  <c r="D380"/>
  <c r="D237"/>
  <c r="D309"/>
  <c r="D365"/>
  <c r="D364"/>
  <c r="D367"/>
  <c r="D164"/>
  <c r="B162"/>
  <c r="B26"/>
  <c r="D26" s="1"/>
  <c r="D30"/>
  <c r="D34"/>
  <c r="D40"/>
  <c r="B41"/>
  <c r="B176"/>
  <c r="D35"/>
  <c r="B33"/>
  <c r="D33" s="1"/>
  <c r="D32"/>
  <c r="D29"/>
  <c r="D27"/>
  <c r="D229"/>
  <c r="D303"/>
  <c r="D236"/>
  <c r="D160"/>
  <c r="D95"/>
  <c r="B119"/>
  <c r="D119" s="1"/>
  <c r="D156"/>
  <c r="B134"/>
  <c r="D134" s="1"/>
  <c r="B110"/>
  <c r="B107"/>
  <c r="D181"/>
  <c r="D174"/>
  <c r="D105"/>
  <c r="D102"/>
  <c r="D256"/>
  <c r="D91"/>
  <c r="D247"/>
  <c r="D250"/>
  <c r="D142"/>
  <c r="D145"/>
  <c r="D90"/>
  <c r="B93"/>
  <c r="D93" s="1"/>
  <c r="D157"/>
  <c r="D68"/>
  <c r="D94"/>
  <c r="B116"/>
  <c r="D258"/>
  <c r="D141"/>
  <c r="D292"/>
  <c r="D144"/>
  <c r="D71"/>
  <c r="D116"/>
  <c r="B284"/>
  <c r="B280"/>
  <c r="B66"/>
  <c r="B277"/>
  <c r="D277" s="1"/>
  <c r="B276"/>
  <c r="D110"/>
  <c r="B111"/>
  <c r="D111" s="1"/>
  <c r="D241"/>
  <c r="B275"/>
  <c r="D275" s="1"/>
  <c r="D162"/>
  <c r="D153"/>
  <c r="B140"/>
  <c r="D140" s="1"/>
  <c r="B154"/>
  <c r="B152"/>
  <c r="D66"/>
  <c r="D375"/>
  <c r="D63"/>
  <c r="D328"/>
  <c r="D254"/>
  <c r="D108"/>
  <c r="D216"/>
  <c r="D333"/>
  <c r="D65"/>
  <c r="D139"/>
  <c r="D58"/>
  <c r="D100"/>
  <c r="B103"/>
  <c r="D103" s="1"/>
  <c r="B96"/>
  <c r="D92"/>
  <c r="B173"/>
  <c r="D173" s="1"/>
  <c r="D57"/>
  <c r="D255"/>
  <c r="D129"/>
  <c r="B130"/>
  <c r="D130" s="1"/>
  <c r="D107"/>
  <c r="B18"/>
  <c r="B22"/>
  <c r="D22" s="1"/>
  <c r="D113"/>
  <c r="B128"/>
  <c r="B279"/>
  <c r="D279" s="1"/>
  <c r="D20"/>
  <c r="D266"/>
  <c r="D98"/>
  <c r="D17"/>
  <c r="D234"/>
  <c r="B148"/>
  <c r="D25"/>
  <c r="B114"/>
  <c r="D114" s="1"/>
  <c r="B112"/>
  <c r="D112" s="1"/>
  <c r="D336"/>
  <c r="D101"/>
  <c r="D99"/>
  <c r="D331"/>
  <c r="D332"/>
  <c r="B13"/>
  <c r="D253"/>
  <c r="D240"/>
  <c r="B15"/>
  <c r="D15" s="1"/>
  <c r="B16"/>
  <c r="B165"/>
  <c r="D165" s="1"/>
  <c r="B80"/>
  <c r="D80" s="1"/>
  <c r="D19"/>
  <c r="B167"/>
  <c r="D167" s="1"/>
  <c r="D251"/>
  <c r="D238"/>
  <c r="D18"/>
  <c r="D235"/>
  <c r="D239"/>
  <c r="D246"/>
  <c r="B147"/>
  <c r="D147" s="1"/>
  <c r="B131"/>
  <c r="B184"/>
  <c r="D184" s="1"/>
  <c r="D304"/>
  <c r="D324"/>
  <c r="D257"/>
  <c r="D47"/>
  <c r="D72"/>
  <c r="D281"/>
  <c r="D284"/>
  <c r="D149"/>
  <c r="B115"/>
  <c r="D115" s="1"/>
  <c r="B109"/>
  <c r="D230"/>
  <c r="D227"/>
  <c r="D169"/>
  <c r="D109"/>
  <c r="B168"/>
  <c r="D168" s="1"/>
  <c r="D243"/>
  <c r="D252"/>
  <c r="D249"/>
  <c r="B170"/>
  <c r="D170" s="1"/>
  <c r="B127"/>
  <c r="D127" s="1"/>
  <c r="B186"/>
  <c r="D186" s="1"/>
  <c r="B283"/>
  <c r="D283" s="1"/>
  <c r="D53"/>
  <c r="B171"/>
  <c r="D171" s="1"/>
  <c r="D242"/>
  <c r="D176"/>
  <c r="B282"/>
  <c r="D282" s="1"/>
  <c r="B79"/>
  <c r="D79" s="1"/>
  <c r="B42"/>
  <c r="D42" s="1"/>
  <c r="B78"/>
  <c r="D78" s="1"/>
  <c r="D69"/>
  <c r="D81"/>
  <c r="B85"/>
  <c r="D85" s="1"/>
  <c r="B86"/>
  <c r="D86" s="1"/>
  <c r="B87"/>
  <c r="D87" s="1"/>
  <c r="B88"/>
  <c r="D88" s="1"/>
  <c r="D89"/>
  <c r="D96"/>
  <c r="D121"/>
  <c r="D312"/>
  <c r="D280"/>
  <c r="B274"/>
  <c r="D274" s="1"/>
  <c r="B159"/>
  <c r="D159" s="1"/>
  <c r="D224"/>
  <c r="D226"/>
  <c r="D219"/>
  <c r="D222"/>
  <c r="B268"/>
  <c r="D268" s="1"/>
  <c r="D41"/>
  <c r="D213"/>
  <c r="D131"/>
  <c r="D36"/>
  <c r="B23"/>
  <c r="D16"/>
  <c r="D23"/>
  <c r="D295"/>
  <c r="D14"/>
  <c r="B151"/>
  <c r="D151" s="1"/>
  <c r="B11"/>
  <c r="D11" s="1"/>
  <c r="D13"/>
  <c r="D288"/>
  <c r="D289"/>
  <c r="D10"/>
  <c r="B12"/>
  <c r="D12" s="1"/>
  <c r="D148"/>
  <c r="B180"/>
  <c r="D180" s="1"/>
  <c r="D276"/>
  <c r="B175"/>
  <c r="D175" s="1"/>
  <c r="D278"/>
  <c r="D185"/>
  <c r="B177"/>
  <c r="D177" s="1"/>
  <c r="D221"/>
  <c r="D218"/>
  <c r="D220"/>
  <c r="D132"/>
  <c r="D233"/>
  <c r="D269"/>
  <c r="D128"/>
  <c r="B179"/>
  <c r="D179" s="1"/>
  <c r="D245"/>
  <c r="D244"/>
  <c r="D211"/>
  <c r="D178"/>
  <c r="D166"/>
  <c r="B61"/>
  <c r="D61" s="1"/>
  <c r="B9"/>
  <c r="D9" s="1"/>
  <c r="B8"/>
  <c r="D8" s="1"/>
  <c r="D7"/>
  <c r="B6"/>
  <c r="D6" s="1"/>
  <c r="D5"/>
  <c r="B4"/>
  <c r="D4" s="1"/>
  <c r="D163"/>
  <c r="D231"/>
  <c r="D228"/>
  <c r="D135"/>
  <c r="D152"/>
  <c r="D187"/>
  <c r="D182"/>
  <c r="D212"/>
  <c r="D223"/>
  <c r="D192"/>
  <c r="D195"/>
  <c r="D206"/>
  <c r="D193"/>
  <c r="D190"/>
  <c r="D188"/>
  <c r="D189"/>
  <c r="D204"/>
  <c r="B215"/>
  <c r="D215" s="1"/>
  <c r="D207"/>
  <c r="D154"/>
  <c r="B161"/>
  <c r="D161" s="1"/>
  <c r="D191"/>
  <c r="D197"/>
  <c r="D199"/>
  <c r="D194"/>
  <c r="D196"/>
  <c r="D387"/>
  <c r="D386"/>
  <c r="D384"/>
  <c r="D383"/>
  <c r="D381"/>
  <c r="D379"/>
  <c r="D377"/>
  <c r="D378"/>
  <c r="D376"/>
  <c r="D371"/>
  <c r="D370"/>
  <c r="D369"/>
  <c r="D368"/>
  <c r="D366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5"/>
  <c r="D334"/>
  <c r="D330"/>
  <c r="D329"/>
  <c r="D327"/>
  <c r="D326"/>
  <c r="D325"/>
  <c r="D323"/>
  <c r="D322"/>
  <c r="D321"/>
  <c r="D320"/>
  <c r="D319"/>
  <c r="D318"/>
  <c r="D317"/>
  <c r="D316"/>
  <c r="D315"/>
  <c r="D314"/>
  <c r="D313"/>
  <c r="D311"/>
  <c r="D310"/>
  <c r="D308"/>
  <c r="D307"/>
  <c r="D306"/>
  <c r="D305"/>
  <c r="D301"/>
  <c r="D300"/>
  <c r="D299"/>
  <c r="D298"/>
  <c r="D294"/>
  <c r="D293"/>
  <c r="D291"/>
  <c r="D290"/>
  <c r="D287"/>
  <c r="D286"/>
  <c r="D285"/>
  <c r="D271"/>
  <c r="D270"/>
  <c r="D267"/>
  <c r="D265"/>
  <c r="D264"/>
  <c r="D263"/>
  <c r="D262"/>
  <c r="D261"/>
  <c r="D260"/>
  <c r="D259"/>
  <c r="D225"/>
  <c r="D217"/>
  <c r="D214"/>
  <c r="D210"/>
  <c r="D209"/>
  <c r="D208"/>
  <c r="D205"/>
  <c r="D203"/>
  <c r="D202"/>
  <c r="D201"/>
  <c r="D200"/>
  <c r="D198"/>
  <c r="D123"/>
  <c r="D74"/>
  <c r="D73"/>
  <c r="D70"/>
  <c r="D67"/>
  <c r="D64"/>
  <c r="D62"/>
  <c r="D60"/>
  <c r="D59"/>
  <c r="D82" l="1"/>
  <c r="D54"/>
  <c r="D124"/>
  <c r="D372"/>
  <c r="D388"/>
  <c r="D75"/>
</calcChain>
</file>

<file path=xl/sharedStrings.xml><?xml version="1.0" encoding="utf-8"?>
<sst xmlns="http://schemas.openxmlformats.org/spreadsheetml/2006/main" count="290" uniqueCount="143">
  <si>
    <t>Nombre vendu</t>
  </si>
  <si>
    <t>Prix</t>
  </si>
  <si>
    <t>Total</t>
  </si>
  <si>
    <t>Gains Baleines</t>
  </si>
  <si>
    <t>Gains HP Forts</t>
  </si>
  <si>
    <t>Gains Divers</t>
  </si>
  <si>
    <t>Nosmall</t>
  </si>
  <si>
    <t>Potion d'augmentation offensive</t>
  </si>
  <si>
    <t>BoÎte de raid</t>
  </si>
  <si>
    <t>Costume de ratufu de Noel 1j</t>
  </si>
  <si>
    <t>Costume de ratufu de Noel 7j</t>
  </si>
  <si>
    <t>Costume de ratufu de Noel 30j</t>
  </si>
  <si>
    <t>Combinaison de Bottes - type A</t>
  </si>
  <si>
    <t>Grande potion HP</t>
  </si>
  <si>
    <t>Grande potion de guérison</t>
  </si>
  <si>
    <t>Rune parfaite (Arme) 71 R4</t>
  </si>
  <si>
    <t>Rune spéciale (Arme) 75 R5</t>
  </si>
  <si>
    <t>Potion d'augmentation défensive</t>
  </si>
  <si>
    <t>Super rune (Arme) 79 R5</t>
  </si>
  <si>
    <t>Combinaison de Bottes - type B</t>
  </si>
  <si>
    <t>Gants de Magmaros</t>
  </si>
  <si>
    <t>Glaçon</t>
  </si>
  <si>
    <t>Combinaison de Gants - type A</t>
  </si>
  <si>
    <t>Bonnet de Ratufu de Noël 1j</t>
  </si>
  <si>
    <t>Bonnet de Ratufu de Noël 7j</t>
  </si>
  <si>
    <t>Gants noirs en cuir de pierre</t>
  </si>
  <si>
    <t>Bottes en cuir de pierre</t>
  </si>
  <si>
    <t>Orateur</t>
  </si>
  <si>
    <t>Demi rune (Arme) 55 R4</t>
  </si>
  <si>
    <t>Ancienne bague à diamant</t>
  </si>
  <si>
    <t>Ancient collier à diamant</t>
  </si>
  <si>
    <t>Chaussures de fantôme S2</t>
  </si>
  <si>
    <t>Rune Pvp (Arme) 80 R5</t>
  </si>
  <si>
    <t>Masque X</t>
  </si>
  <si>
    <t>Gant de Roob'raph s2</t>
  </si>
  <si>
    <t>Souliers Trouble-brouillard s2</t>
  </si>
  <si>
    <t>Pomme</t>
  </si>
  <si>
    <t>Robe élémentaire  R5</t>
  </si>
  <si>
    <t>Gains Plumes</t>
  </si>
  <si>
    <t>Gains Vente 2014</t>
  </si>
  <si>
    <t>Super rune (Arme) 72 R5</t>
  </si>
  <si>
    <t>Casque de lave</t>
  </si>
  <si>
    <t>Bottes de l'oeil marin s0</t>
  </si>
  <si>
    <t xml:space="preserve">Fontaine du Sauveur </t>
  </si>
  <si>
    <t>Gants de l'oeil marin s0</t>
  </si>
  <si>
    <t>Gants noirs en cuir de pierre S1</t>
  </si>
  <si>
    <t>Pas leger R4+1</t>
  </si>
  <si>
    <t>Tunique de vision R5</t>
  </si>
  <si>
    <t>Perle d'identification arc-en-ciel</t>
  </si>
  <si>
    <t>Pleine lune</t>
  </si>
  <si>
    <t>Grande potion MP</t>
  </si>
  <si>
    <t>Rune parfaite (Costume) niv 85 R4</t>
  </si>
  <si>
    <t xml:space="preserve">Merluche décente </t>
  </si>
  <si>
    <t>Morceau d'Espace-Temps (groupe)</t>
  </si>
  <si>
    <t>Arc large R5</t>
  </si>
  <si>
    <t>Gants du matin s1</t>
  </si>
  <si>
    <t>Fil d'or chaud</t>
  </si>
  <si>
    <t>Chose verte non-identifiée</t>
  </si>
  <si>
    <t>Tunique du phoenix flaboyant R6</t>
  </si>
  <si>
    <t xml:space="preserve">Épée incendiaire de Magmaros R3 </t>
  </si>
  <si>
    <t>Crinière brunne</t>
  </si>
  <si>
    <t>Chose bleue non-identifiée</t>
  </si>
  <si>
    <t>Armure à plaques du géant de flammes R6</t>
  </si>
  <si>
    <t>Arc des Voleurs du Désert</t>
  </si>
  <si>
    <t>Pierre Mystérieuse</t>
  </si>
  <si>
    <t>Bobine</t>
  </si>
  <si>
    <t>Gants enflammés s1</t>
  </si>
  <si>
    <t>Rune parfaite (Costume) 51 R5</t>
  </si>
  <si>
    <t>Gant du matin S0</t>
  </si>
  <si>
    <t>Bottes en cuir de pierre S2</t>
  </si>
  <si>
    <t>Arme de charme d'obscurité R5</t>
  </si>
  <si>
    <t>Gants noirs en cuir de pierre S2</t>
  </si>
  <si>
    <t>Rune spéciale (Arme) 79 R6</t>
  </si>
  <si>
    <t>Super rune (Arme) 80 R7</t>
  </si>
  <si>
    <t>Super rune (Arme) 71 R4</t>
  </si>
  <si>
    <t xml:space="preserve">Chaussures de fantôme </t>
  </si>
  <si>
    <t>Potion d'augmentation énergétique</t>
  </si>
  <si>
    <t>Arc du danger R4</t>
  </si>
  <si>
    <t>Arc du danger R5</t>
  </si>
  <si>
    <t>Gant du matin S2</t>
  </si>
  <si>
    <t>Gains Maqureaux</t>
  </si>
  <si>
    <t>Molaire géante</t>
  </si>
  <si>
    <t>Rune spéciale (Costume) 75 R6</t>
  </si>
  <si>
    <t>Rune parfaite (Arme) 68 R5</t>
  </si>
  <si>
    <t>Rune Pvp (Costume) 71 r5</t>
  </si>
  <si>
    <t>Tunique du phoenix flaboyant R3</t>
  </si>
  <si>
    <t>Gant de Roob'raph s0</t>
  </si>
  <si>
    <t>Souliers Trouble-brouillard s0</t>
  </si>
  <si>
    <t>Rune Pvp (Costume) 80 R6</t>
  </si>
  <si>
    <t>Potion d'augmentation d'expérience</t>
  </si>
  <si>
    <t>Tunique du phoenix flaboyant R5</t>
  </si>
  <si>
    <t>Aile du phoenix</t>
  </si>
  <si>
    <t>Rune Pvp (Arme) 75 R4</t>
  </si>
  <si>
    <t>Rune Pvp (Arme) 74 R4</t>
  </si>
  <si>
    <t>Tunique de cristal R3</t>
  </si>
  <si>
    <t>Rune Pvp (Arme) 78 R2</t>
  </si>
  <si>
    <t>Armure de cristale R4</t>
  </si>
  <si>
    <t>Tunique en Or des Voleurs du Désert</t>
  </si>
  <si>
    <t>Rune spécial (Arme) 77 R6</t>
  </si>
  <si>
    <t>Tunique de cristal R0</t>
  </si>
  <si>
    <t>Armure de cristale R-2</t>
  </si>
  <si>
    <t>Rune PvP (Arme) 71 R5</t>
  </si>
  <si>
    <t>Robe de cristal R-2</t>
  </si>
  <si>
    <t>Robe de cristal R0</t>
  </si>
  <si>
    <t>Rune spécial (Arme) 78 R6</t>
  </si>
  <si>
    <t>Amulette de la bénédiction 3 essais</t>
  </si>
  <si>
    <t>Amulette de la bénédiction 1 essai</t>
  </si>
  <si>
    <t>Super rune (Arme) 71 R5</t>
  </si>
  <si>
    <t>Étoffe de qualité mineure</t>
  </si>
  <si>
    <t>Super rune (Arme) 74 R7</t>
  </si>
  <si>
    <t>Aile du phoenix r4</t>
  </si>
  <si>
    <t>Boule d'esprit R5</t>
  </si>
  <si>
    <t>Rune Pvp (Arme) 79 R5</t>
  </si>
  <si>
    <t>Rune spéciale (Arme) 79 R7</t>
  </si>
  <si>
    <t>Rune Parfaite (Costume) 67 r5</t>
  </si>
  <si>
    <t>Rune Parfaite (Arme) 70 r4</t>
  </si>
  <si>
    <t>Rune parfaite (Arme) 64 R4</t>
  </si>
  <si>
    <t>Plume d'or</t>
  </si>
  <si>
    <t>Médaille de Nosbazar (30j)</t>
  </si>
  <si>
    <t xml:space="preserve">Gants du matin </t>
  </si>
  <si>
    <t>Potion d'initialition</t>
  </si>
  <si>
    <t>Rune Parfaite (Arme) 72 R4</t>
  </si>
  <si>
    <t>Carpe</t>
  </si>
  <si>
    <t>Rune Parfaite (Arme) 53 R5</t>
  </si>
  <si>
    <t>Rune Parfaite (Arme) 75 R5</t>
  </si>
  <si>
    <t>Tunique en peau de requine +3</t>
  </si>
  <si>
    <t>Crasher</t>
  </si>
  <si>
    <t>Rune parfaite (Costume) 80 r5</t>
  </si>
  <si>
    <t>Rune Spéciale (Arme) 80 R5</t>
  </si>
  <si>
    <t>Armure à plaques du géant de flammes R3</t>
  </si>
  <si>
    <t>Personel de Kai</t>
  </si>
  <si>
    <t>Une arbalète lourde mais destructrice</t>
  </si>
  <si>
    <t xml:space="preserve">Coupon de durabilité </t>
  </si>
  <si>
    <t>Graine de pouvoir</t>
  </si>
  <si>
    <t>Bénédiction de la Gemme d'âme</t>
  </si>
  <si>
    <t>Une arbalète lourde mais destructrice r1</t>
  </si>
  <si>
    <t>Une arbalète lourde mais destructrice r0</t>
  </si>
  <si>
    <t>Gants enflammés s0</t>
  </si>
  <si>
    <t>Vent de la forêt r5</t>
  </si>
  <si>
    <t>Main</t>
  </si>
  <si>
    <t>Rouleau de protection de l'équipement</t>
  </si>
  <si>
    <t>Gant divin</t>
  </si>
  <si>
    <t>Robe à dessin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</si>
</sst>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3" fontId="1" fillId="0" borderId="1" xfId="0" applyNumberFormat="1" applyFont="1" applyFill="1" applyBorder="1"/>
    <xf numFmtId="0" fontId="0" fillId="0" borderId="0" xfId="0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2" fillId="2" borderId="1" xfId="1" applyNumberFormat="1" applyBorder="1"/>
    <xf numFmtId="0" fontId="2" fillId="2" borderId="1" xfId="1" applyBorder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8"/>
  <sheetViews>
    <sheetView tabSelected="1" workbookViewId="0">
      <selection activeCell="H8" sqref="H8"/>
    </sheetView>
  </sheetViews>
  <sheetFormatPr defaultRowHeight="15"/>
  <cols>
    <col min="1" max="1" width="33" customWidth="1"/>
    <col min="2" max="2" width="19.28515625" customWidth="1"/>
    <col min="3" max="3" width="20.140625" customWidth="1"/>
    <col min="4" max="4" width="20.7109375" customWidth="1"/>
    <col min="8" max="8" width="12.7109375" bestFit="1" customWidth="1"/>
    <col min="10" max="10" width="16.5703125" customWidth="1"/>
  </cols>
  <sheetData>
    <row r="1" spans="1:10">
      <c r="A1" s="8" t="s">
        <v>39</v>
      </c>
      <c r="B1" s="9"/>
      <c r="C1" s="9"/>
      <c r="D1" s="10"/>
    </row>
    <row r="2" spans="1:10">
      <c r="A2" s="1"/>
      <c r="B2" s="1"/>
      <c r="C2" s="1"/>
      <c r="D2" s="1"/>
    </row>
    <row r="3" spans="1:10">
      <c r="A3" s="2" t="s">
        <v>38</v>
      </c>
      <c r="B3" s="2" t="s">
        <v>0</v>
      </c>
      <c r="C3" s="2" t="s">
        <v>1</v>
      </c>
      <c r="D3" s="2" t="s">
        <v>2</v>
      </c>
    </row>
    <row r="4" spans="1:10">
      <c r="B4" s="3">
        <f>99*6</f>
        <v>594</v>
      </c>
      <c r="C4" s="3">
        <v>14500</v>
      </c>
      <c r="D4" s="3">
        <f>B4*C4</f>
        <v>8613000</v>
      </c>
    </row>
    <row r="5" spans="1:10">
      <c r="B5" s="3">
        <v>99</v>
      </c>
      <c r="C5" s="3">
        <v>14900</v>
      </c>
      <c r="D5" s="3">
        <f t="shared" ref="D5:D14" si="0">B5*C5</f>
        <v>1475100</v>
      </c>
    </row>
    <row r="6" spans="1:10">
      <c r="B6" s="11">
        <f>99*13</f>
        <v>1287</v>
      </c>
      <c r="C6" s="11">
        <v>14995</v>
      </c>
      <c r="D6" s="11">
        <f t="shared" si="0"/>
        <v>19298565</v>
      </c>
      <c r="G6" t="s">
        <v>2</v>
      </c>
    </row>
    <row r="7" spans="1:10">
      <c r="B7" s="3">
        <v>99</v>
      </c>
      <c r="C7" s="3">
        <v>17000</v>
      </c>
      <c r="D7" s="3">
        <f t="shared" si="0"/>
        <v>1683000</v>
      </c>
      <c r="H7" s="7">
        <f>SUM(D54,D75,D124,D372,D82,D388)</f>
        <v>1375521305</v>
      </c>
    </row>
    <row r="8" spans="1:10">
      <c r="B8" s="3">
        <f>99*2</f>
        <v>198</v>
      </c>
      <c r="C8" s="3">
        <v>19500</v>
      </c>
      <c r="D8" s="3">
        <f t="shared" si="0"/>
        <v>3861000</v>
      </c>
    </row>
    <row r="9" spans="1:10">
      <c r="B9" s="3">
        <f>99*3</f>
        <v>297</v>
      </c>
      <c r="C9" s="3">
        <v>20000</v>
      </c>
      <c r="D9" s="3">
        <f t="shared" si="0"/>
        <v>5940000</v>
      </c>
    </row>
    <row r="10" spans="1:10">
      <c r="B10" s="3">
        <v>99</v>
      </c>
      <c r="C10" s="3">
        <v>24000</v>
      </c>
      <c r="D10" s="3">
        <f t="shared" ref="D10" si="1">B10*C10</f>
        <v>2376000</v>
      </c>
    </row>
    <row r="11" spans="1:10">
      <c r="B11" s="3">
        <f>99*4</f>
        <v>396</v>
      </c>
      <c r="C11" s="3">
        <v>24500</v>
      </c>
      <c r="D11" s="3">
        <f t="shared" si="0"/>
        <v>9702000</v>
      </c>
    </row>
    <row r="12" spans="1:10">
      <c r="B12" s="3">
        <f>99*8</f>
        <v>792</v>
      </c>
      <c r="C12" s="3">
        <v>24900</v>
      </c>
      <c r="D12" s="3">
        <f t="shared" ref="D12" si="2">B12*C12</f>
        <v>19720800</v>
      </c>
    </row>
    <row r="13" spans="1:10">
      <c r="B13" s="3">
        <f>70*4+75+93+99*3</f>
        <v>745</v>
      </c>
      <c r="C13" s="3">
        <v>25000</v>
      </c>
      <c r="D13" s="3">
        <f t="shared" si="0"/>
        <v>18625000</v>
      </c>
      <c r="J13" s="7"/>
    </row>
    <row r="14" spans="1:10">
      <c r="B14" s="3">
        <v>99</v>
      </c>
      <c r="C14" s="3">
        <v>25300</v>
      </c>
      <c r="D14" s="3">
        <f t="shared" si="0"/>
        <v>2504700</v>
      </c>
    </row>
    <row r="15" spans="1:10">
      <c r="B15" s="3">
        <f>99*3</f>
        <v>297</v>
      </c>
      <c r="C15" s="3">
        <v>25550</v>
      </c>
      <c r="D15" s="3">
        <f t="shared" ref="D15:D21" si="3">B15*C15</f>
        <v>7588350</v>
      </c>
    </row>
    <row r="16" spans="1:10">
      <c r="B16" s="3">
        <f>94+99*4</f>
        <v>490</v>
      </c>
      <c r="C16" s="3">
        <v>26000</v>
      </c>
      <c r="D16" s="3">
        <f t="shared" si="3"/>
        <v>12740000</v>
      </c>
    </row>
    <row r="17" spans="2:4">
      <c r="B17" s="3">
        <v>99</v>
      </c>
      <c r="C17" s="3">
        <v>26400</v>
      </c>
      <c r="D17" s="3">
        <f t="shared" ref="D17" si="4">B17*C17</f>
        <v>2613600</v>
      </c>
    </row>
    <row r="18" spans="2:4">
      <c r="B18" s="3">
        <f>99*4</f>
        <v>396</v>
      </c>
      <c r="C18" s="3">
        <v>26500</v>
      </c>
      <c r="D18" s="3">
        <f t="shared" ref="D18" si="5">B18*C18</f>
        <v>10494000</v>
      </c>
    </row>
    <row r="19" spans="2:4">
      <c r="B19" s="3">
        <v>99</v>
      </c>
      <c r="C19" s="3">
        <v>26800</v>
      </c>
      <c r="D19" s="3">
        <f t="shared" ref="D19:D20" si="6">B19*C19</f>
        <v>2653200</v>
      </c>
    </row>
    <row r="20" spans="2:4">
      <c r="B20" s="3">
        <v>99</v>
      </c>
      <c r="C20" s="3">
        <v>26900</v>
      </c>
      <c r="D20" s="3">
        <f t="shared" si="6"/>
        <v>2663100</v>
      </c>
    </row>
    <row r="21" spans="2:4">
      <c r="B21" s="11">
        <f>99*14</f>
        <v>1386</v>
      </c>
      <c r="C21" s="11">
        <v>27000</v>
      </c>
      <c r="D21" s="11">
        <f t="shared" si="3"/>
        <v>37422000</v>
      </c>
    </row>
    <row r="22" spans="2:4">
      <c r="B22" s="3">
        <f>99*2</f>
        <v>198</v>
      </c>
      <c r="C22" s="3">
        <v>27500</v>
      </c>
      <c r="D22" s="3">
        <f t="shared" ref="D22" si="7">B22*C22</f>
        <v>5445000</v>
      </c>
    </row>
    <row r="23" spans="2:4">
      <c r="B23" s="3">
        <f>75+42</f>
        <v>117</v>
      </c>
      <c r="C23" s="3">
        <v>27900</v>
      </c>
      <c r="D23" s="3">
        <f t="shared" ref="D23:D45" si="8">B23*C23</f>
        <v>3264300</v>
      </c>
    </row>
    <row r="24" spans="2:4">
      <c r="B24" s="3">
        <f>99*3</f>
        <v>297</v>
      </c>
      <c r="C24" s="3">
        <v>27999</v>
      </c>
      <c r="D24" s="3">
        <f t="shared" ref="D24" si="9">B24*C24</f>
        <v>8315703</v>
      </c>
    </row>
    <row r="25" spans="2:4">
      <c r="B25" s="3">
        <f>99*6+120</f>
        <v>714</v>
      </c>
      <c r="C25" s="3">
        <v>28000</v>
      </c>
      <c r="D25" s="3">
        <f t="shared" ref="D25:D35" si="10">B25*C25</f>
        <v>19992000</v>
      </c>
    </row>
    <row r="26" spans="2:4">
      <c r="B26" s="3">
        <f>99*3</f>
        <v>297</v>
      </c>
      <c r="C26" s="3">
        <v>28297</v>
      </c>
      <c r="D26" s="3">
        <f t="shared" ref="D26" si="11">B26*C26</f>
        <v>8404209</v>
      </c>
    </row>
    <row r="27" spans="2:4">
      <c r="B27" s="3">
        <v>99</v>
      </c>
      <c r="C27" s="3">
        <v>28400</v>
      </c>
      <c r="D27" s="3">
        <f t="shared" ref="D27:D28" si="12">B27*C27</f>
        <v>2811600</v>
      </c>
    </row>
    <row r="28" spans="2:4">
      <c r="B28" s="3">
        <f>99*2</f>
        <v>198</v>
      </c>
      <c r="C28" s="3">
        <v>28450</v>
      </c>
      <c r="D28" s="3">
        <f t="shared" si="12"/>
        <v>5633100</v>
      </c>
    </row>
    <row r="29" spans="2:4">
      <c r="B29" s="3">
        <v>99</v>
      </c>
      <c r="C29" s="3">
        <v>28490</v>
      </c>
      <c r="D29" s="3">
        <f t="shared" ref="D29:D32" si="13">B29*C29</f>
        <v>2820510</v>
      </c>
    </row>
    <row r="30" spans="2:4">
      <c r="B30" s="3">
        <v>99</v>
      </c>
      <c r="C30" s="3">
        <v>28500</v>
      </c>
      <c r="D30" s="3">
        <f t="shared" ref="D30:D31" si="14">B30*C30</f>
        <v>2821500</v>
      </c>
    </row>
    <row r="31" spans="2:4">
      <c r="B31" s="3">
        <f>99*3+2</f>
        <v>299</v>
      </c>
      <c r="C31" s="3">
        <v>28800</v>
      </c>
      <c r="D31" s="3">
        <f t="shared" si="14"/>
        <v>8611200</v>
      </c>
    </row>
    <row r="32" spans="2:4">
      <c r="B32" s="3">
        <v>99</v>
      </c>
      <c r="C32" s="3">
        <v>28899</v>
      </c>
      <c r="D32" s="3">
        <f t="shared" si="13"/>
        <v>2861001</v>
      </c>
    </row>
    <row r="33" spans="2:4">
      <c r="B33" s="3">
        <f>99*2</f>
        <v>198</v>
      </c>
      <c r="C33" s="3">
        <v>28900</v>
      </c>
      <c r="D33" s="3">
        <f t="shared" ref="D33" si="15">B33*C33</f>
        <v>5722200</v>
      </c>
    </row>
    <row r="34" spans="2:4">
      <c r="B34" s="3">
        <f>99*9+55</f>
        <v>946</v>
      </c>
      <c r="C34" s="3">
        <v>29000</v>
      </c>
      <c r="D34" s="3">
        <f t="shared" si="10"/>
        <v>27434000</v>
      </c>
    </row>
    <row r="35" spans="2:4">
      <c r="B35" s="3">
        <f>99*4</f>
        <v>396</v>
      </c>
      <c r="C35" s="3">
        <v>29500</v>
      </c>
      <c r="D35" s="3">
        <f t="shared" si="10"/>
        <v>11682000</v>
      </c>
    </row>
    <row r="36" spans="2:4">
      <c r="B36" s="3">
        <v>99</v>
      </c>
      <c r="C36" s="3">
        <v>29443</v>
      </c>
      <c r="D36" s="3">
        <f t="shared" si="8"/>
        <v>2914857</v>
      </c>
    </row>
    <row r="37" spans="2:4">
      <c r="B37" s="3">
        <f>99*3</f>
        <v>297</v>
      </c>
      <c r="C37" s="3">
        <v>29776</v>
      </c>
      <c r="D37" s="3">
        <f t="shared" ref="D37:D39" si="16">B37*C37</f>
        <v>8843472</v>
      </c>
    </row>
    <row r="38" spans="2:4">
      <c r="B38" s="3">
        <v>99</v>
      </c>
      <c r="C38" s="3">
        <v>29798</v>
      </c>
      <c r="D38" s="3">
        <f t="shared" ref="D38" si="17">B38*C38</f>
        <v>2950002</v>
      </c>
    </row>
    <row r="39" spans="2:4">
      <c r="B39" s="3">
        <v>99</v>
      </c>
      <c r="C39" s="3">
        <v>29800</v>
      </c>
      <c r="D39" s="3">
        <f t="shared" si="16"/>
        <v>2950200</v>
      </c>
    </row>
    <row r="40" spans="2:4">
      <c r="B40" s="3">
        <f>99*3</f>
        <v>297</v>
      </c>
      <c r="C40" s="3">
        <v>29900</v>
      </c>
      <c r="D40" s="3">
        <f t="shared" si="8"/>
        <v>8880300</v>
      </c>
    </row>
    <row r="41" spans="2:4">
      <c r="B41" s="3">
        <f>99+75</f>
        <v>174</v>
      </c>
      <c r="C41" s="3">
        <v>29990</v>
      </c>
      <c r="D41" s="3">
        <f t="shared" si="8"/>
        <v>5218260</v>
      </c>
    </row>
    <row r="42" spans="2:4">
      <c r="B42" s="3">
        <f>99*3</f>
        <v>297</v>
      </c>
      <c r="C42" s="3">
        <v>29999</v>
      </c>
      <c r="D42" s="3">
        <f t="shared" si="8"/>
        <v>8909703</v>
      </c>
    </row>
    <row r="43" spans="2:4">
      <c r="B43" s="3">
        <f>99*12</f>
        <v>1188</v>
      </c>
      <c r="C43" s="3">
        <v>30000</v>
      </c>
      <c r="D43" s="3">
        <f t="shared" si="8"/>
        <v>35640000</v>
      </c>
    </row>
    <row r="44" spans="2:4">
      <c r="B44" s="3">
        <f>99*10+75+40</f>
        <v>1105</v>
      </c>
      <c r="C44" s="3">
        <v>31000</v>
      </c>
      <c r="D44" s="3">
        <f t="shared" si="8"/>
        <v>34255000</v>
      </c>
    </row>
    <row r="45" spans="2:4">
      <c r="B45" s="3">
        <f>99*8</f>
        <v>792</v>
      </c>
      <c r="C45" s="3">
        <v>32000</v>
      </c>
      <c r="D45" s="3">
        <f t="shared" si="8"/>
        <v>25344000</v>
      </c>
    </row>
    <row r="46" spans="2:4">
      <c r="B46" s="3">
        <v>99</v>
      </c>
      <c r="C46" s="3">
        <v>32300</v>
      </c>
      <c r="D46" s="3">
        <f>B46*C46</f>
        <v>3197700</v>
      </c>
    </row>
    <row r="47" spans="2:4">
      <c r="B47" s="11">
        <f>99*14</f>
        <v>1386</v>
      </c>
      <c r="C47" s="11">
        <v>33000</v>
      </c>
      <c r="D47" s="11">
        <f t="shared" ref="D47" si="18">B47*C47</f>
        <v>45738000</v>
      </c>
    </row>
    <row r="48" spans="2:4">
      <c r="B48" s="3">
        <f>99*2</f>
        <v>198</v>
      </c>
      <c r="C48" s="3">
        <v>34000</v>
      </c>
      <c r="D48" s="3">
        <f t="shared" ref="D48:D50" si="19">B48*C48</f>
        <v>6732000</v>
      </c>
    </row>
    <row r="49" spans="1:4">
      <c r="B49" s="3">
        <v>99</v>
      </c>
      <c r="C49" s="3">
        <v>34300</v>
      </c>
      <c r="D49" s="3">
        <f t="shared" ref="D49" si="20">B49*C49</f>
        <v>3395700</v>
      </c>
    </row>
    <row r="50" spans="1:4">
      <c r="B50" s="3">
        <f>99*8</f>
        <v>792</v>
      </c>
      <c r="C50" s="3">
        <v>35000</v>
      </c>
      <c r="D50" s="3">
        <f t="shared" si="19"/>
        <v>27720000</v>
      </c>
    </row>
    <row r="51" spans="1:4">
      <c r="B51" s="3">
        <f>99*3</f>
        <v>297</v>
      </c>
      <c r="C51" s="3">
        <v>35000</v>
      </c>
      <c r="D51" s="3">
        <f t="shared" ref="D51:D52" si="21">B51*C51</f>
        <v>10395000</v>
      </c>
    </row>
    <row r="52" spans="1:4">
      <c r="B52" s="3">
        <v>99</v>
      </c>
      <c r="C52" s="3">
        <v>38999</v>
      </c>
      <c r="D52" s="3">
        <f t="shared" si="21"/>
        <v>3860901</v>
      </c>
    </row>
    <row r="53" spans="1:4">
      <c r="B53" s="3">
        <f>99*5</f>
        <v>495</v>
      </c>
      <c r="C53" s="3">
        <v>40000</v>
      </c>
      <c r="D53" s="3">
        <f t="shared" ref="D53" si="22">B53*C53</f>
        <v>19800000</v>
      </c>
    </row>
    <row r="54" spans="1:4">
      <c r="C54" s="4" t="s">
        <v>2</v>
      </c>
      <c r="D54" s="5">
        <f>SUM(D4:D53)</f>
        <v>542536833</v>
      </c>
    </row>
    <row r="56" spans="1:4">
      <c r="A56" s="2" t="s">
        <v>3</v>
      </c>
      <c r="B56" s="2" t="s">
        <v>0</v>
      </c>
      <c r="C56" s="2" t="s">
        <v>1</v>
      </c>
      <c r="D56" s="2" t="s">
        <v>2</v>
      </c>
    </row>
    <row r="57" spans="1:4">
      <c r="B57" s="3">
        <v>98</v>
      </c>
      <c r="C57" s="3">
        <v>33000</v>
      </c>
      <c r="D57" s="3">
        <f t="shared" ref="D57" si="23">B57*C57</f>
        <v>3234000</v>
      </c>
    </row>
    <row r="58" spans="1:4">
      <c r="B58" s="3">
        <v>99</v>
      </c>
      <c r="C58" s="3">
        <v>39999</v>
      </c>
      <c r="D58" s="3">
        <f t="shared" ref="D58" si="24">B58*C58</f>
        <v>3959901</v>
      </c>
    </row>
    <row r="59" spans="1:4">
      <c r="B59" s="3">
        <v>39</v>
      </c>
      <c r="C59" s="3">
        <v>80000</v>
      </c>
      <c r="D59" s="3">
        <f t="shared" ref="D59:D74" si="25">B59*C59</f>
        <v>3120000</v>
      </c>
    </row>
    <row r="60" spans="1:4">
      <c r="B60" s="3">
        <v>98</v>
      </c>
      <c r="C60" s="3">
        <v>65000</v>
      </c>
      <c r="D60" s="3">
        <f t="shared" si="25"/>
        <v>6370000</v>
      </c>
    </row>
    <row r="61" spans="1:4">
      <c r="B61" s="3">
        <f>96+45</f>
        <v>141</v>
      </c>
      <c r="C61" s="3">
        <v>70000</v>
      </c>
      <c r="D61" s="3">
        <f t="shared" si="25"/>
        <v>9870000</v>
      </c>
    </row>
    <row r="62" spans="1:4">
      <c r="B62" s="3">
        <v>30</v>
      </c>
      <c r="C62" s="3">
        <v>50000</v>
      </c>
      <c r="D62" s="3">
        <f t="shared" si="25"/>
        <v>1500000</v>
      </c>
    </row>
    <row r="63" spans="1:4">
      <c r="B63" s="3">
        <v>150</v>
      </c>
      <c r="C63" s="3">
        <v>45000</v>
      </c>
      <c r="D63" s="3">
        <f t="shared" ref="D63" si="26">B63*C63</f>
        <v>6750000</v>
      </c>
    </row>
    <row r="64" spans="1:4">
      <c r="B64" s="3">
        <v>99</v>
      </c>
      <c r="C64" s="3">
        <v>48900</v>
      </c>
      <c r="D64" s="3">
        <f t="shared" si="25"/>
        <v>4841100</v>
      </c>
    </row>
    <row r="65" spans="1:4">
      <c r="B65" s="3">
        <v>93</v>
      </c>
      <c r="C65" s="3">
        <v>53000</v>
      </c>
      <c r="D65" s="3">
        <f t="shared" ref="D65:D66" si="27">B65*C65</f>
        <v>4929000</v>
      </c>
    </row>
    <row r="66" spans="1:4">
      <c r="B66" s="11">
        <f>99*2</f>
        <v>198</v>
      </c>
      <c r="C66" s="11">
        <v>53900</v>
      </c>
      <c r="D66" s="11">
        <f t="shared" si="27"/>
        <v>10672200</v>
      </c>
    </row>
    <row r="67" spans="1:4">
      <c r="B67" s="3">
        <v>86</v>
      </c>
      <c r="C67" s="3">
        <v>59999</v>
      </c>
      <c r="D67" s="3">
        <f t="shared" si="25"/>
        <v>5159914</v>
      </c>
    </row>
    <row r="68" spans="1:4">
      <c r="B68" s="3">
        <v>26</v>
      </c>
      <c r="C68" s="3">
        <v>71000</v>
      </c>
      <c r="D68" s="3">
        <f t="shared" si="25"/>
        <v>1846000</v>
      </c>
    </row>
    <row r="69" spans="1:4">
      <c r="B69" s="3">
        <v>96</v>
      </c>
      <c r="C69" s="3">
        <v>85000</v>
      </c>
      <c r="D69" s="3">
        <f t="shared" ref="D69" si="28">B69*C69</f>
        <v>8160000</v>
      </c>
    </row>
    <row r="70" spans="1:4">
      <c r="B70" s="3">
        <v>40</v>
      </c>
      <c r="C70" s="3">
        <v>87000</v>
      </c>
      <c r="D70" s="3">
        <f t="shared" si="25"/>
        <v>3480000</v>
      </c>
    </row>
    <row r="71" spans="1:4">
      <c r="B71" s="3">
        <v>37</v>
      </c>
      <c r="C71" s="3">
        <v>89500</v>
      </c>
      <c r="D71" s="3">
        <f t="shared" ref="D71" si="29">B71*C71</f>
        <v>3311500</v>
      </c>
    </row>
    <row r="72" spans="1:4">
      <c r="B72" s="3">
        <v>37</v>
      </c>
      <c r="C72" s="3">
        <v>95000</v>
      </c>
      <c r="D72" s="3">
        <f t="shared" ref="D72" si="30">B72*C72</f>
        <v>3515000</v>
      </c>
    </row>
    <row r="73" spans="1:4">
      <c r="B73" s="3">
        <v>49</v>
      </c>
      <c r="C73" s="3">
        <v>99000</v>
      </c>
      <c r="D73" s="3">
        <f t="shared" si="25"/>
        <v>4851000</v>
      </c>
    </row>
    <row r="74" spans="1:4">
      <c r="B74" s="3">
        <v>99</v>
      </c>
      <c r="C74" s="3">
        <v>107998</v>
      </c>
      <c r="D74" s="3">
        <f t="shared" si="25"/>
        <v>10691802</v>
      </c>
    </row>
    <row r="75" spans="1:4">
      <c r="C75" s="4" t="s">
        <v>2</v>
      </c>
      <c r="D75" s="5">
        <f>SUM(D59:D74)</f>
        <v>89067516</v>
      </c>
    </row>
    <row r="77" spans="1:4">
      <c r="A77" s="2" t="s">
        <v>80</v>
      </c>
      <c r="B77" s="2" t="s">
        <v>0</v>
      </c>
      <c r="C77" s="2" t="s">
        <v>1</v>
      </c>
      <c r="D77" s="2" t="s">
        <v>2</v>
      </c>
    </row>
    <row r="78" spans="1:4">
      <c r="B78" s="3">
        <f>99*2</f>
        <v>198</v>
      </c>
      <c r="C78" s="3">
        <v>20000</v>
      </c>
      <c r="D78" s="3">
        <f t="shared" ref="D78" si="31">B78*C78</f>
        <v>3960000</v>
      </c>
    </row>
    <row r="79" spans="1:4">
      <c r="B79" s="11">
        <f>99*10</f>
        <v>990</v>
      </c>
      <c r="C79" s="11">
        <v>25000</v>
      </c>
      <c r="D79" s="11">
        <f t="shared" ref="D79:D81" si="32">B79*C79</f>
        <v>24750000</v>
      </c>
    </row>
    <row r="80" spans="1:4">
      <c r="B80" s="3">
        <f>37+99*2</f>
        <v>235</v>
      </c>
      <c r="C80" s="3">
        <v>28000</v>
      </c>
      <c r="D80" s="3">
        <f t="shared" si="32"/>
        <v>6580000</v>
      </c>
    </row>
    <row r="81" spans="1:4">
      <c r="B81" s="3">
        <v>90</v>
      </c>
      <c r="C81" s="3">
        <v>30000</v>
      </c>
      <c r="D81" s="3">
        <f t="shared" si="32"/>
        <v>2700000</v>
      </c>
    </row>
    <row r="82" spans="1:4">
      <c r="C82" s="4" t="s">
        <v>2</v>
      </c>
      <c r="D82" s="5">
        <f>SUM(D78:D81)</f>
        <v>37990000</v>
      </c>
    </row>
    <row r="84" spans="1:4">
      <c r="A84" s="2" t="s">
        <v>4</v>
      </c>
      <c r="B84" s="2" t="s">
        <v>0</v>
      </c>
      <c r="C84" s="2" t="s">
        <v>1</v>
      </c>
      <c r="D84" s="2" t="s">
        <v>2</v>
      </c>
    </row>
    <row r="85" spans="1:4">
      <c r="A85" s="6"/>
      <c r="B85" s="4">
        <f>99*6</f>
        <v>594</v>
      </c>
      <c r="C85" s="3">
        <v>16000</v>
      </c>
      <c r="D85" s="3">
        <f>C85*B85</f>
        <v>9504000</v>
      </c>
    </row>
    <row r="86" spans="1:4">
      <c r="A86" s="6"/>
      <c r="B86" s="4">
        <f>20+99*2</f>
        <v>218</v>
      </c>
      <c r="C86" s="3">
        <v>16500</v>
      </c>
      <c r="D86" s="3">
        <f>B86*C86</f>
        <v>3597000</v>
      </c>
    </row>
    <row r="87" spans="1:4">
      <c r="A87" s="6"/>
      <c r="B87" s="4">
        <f>99*4</f>
        <v>396</v>
      </c>
      <c r="C87" s="3">
        <v>17000</v>
      </c>
      <c r="D87" s="3">
        <f t="shared" ref="D87:D123" si="33">B87*C87</f>
        <v>6732000</v>
      </c>
    </row>
    <row r="88" spans="1:4">
      <c r="A88" s="6"/>
      <c r="B88" s="4">
        <f>99*3</f>
        <v>297</v>
      </c>
      <c r="C88" s="3">
        <v>17850</v>
      </c>
      <c r="D88" s="3">
        <f t="shared" ref="D88" si="34">B88*C88</f>
        <v>5301450</v>
      </c>
    </row>
    <row r="89" spans="1:4">
      <c r="A89" s="6"/>
      <c r="B89" s="4">
        <f>99*4</f>
        <v>396</v>
      </c>
      <c r="C89" s="3">
        <v>18000</v>
      </c>
      <c r="D89" s="3">
        <f t="shared" si="33"/>
        <v>7128000</v>
      </c>
    </row>
    <row r="90" spans="1:4">
      <c r="A90" s="6"/>
      <c r="B90" s="4">
        <v>99</v>
      </c>
      <c r="C90" s="3">
        <v>18485</v>
      </c>
      <c r="D90" s="3">
        <f t="shared" si="33"/>
        <v>1830015</v>
      </c>
    </row>
    <row r="91" spans="1:4">
      <c r="A91" s="6"/>
      <c r="B91" s="4">
        <v>99</v>
      </c>
      <c r="C91" s="3">
        <v>18499</v>
      </c>
      <c r="D91" s="3">
        <f t="shared" ref="D91" si="35">B91*C91</f>
        <v>1831401</v>
      </c>
    </row>
    <row r="92" spans="1:4">
      <c r="A92" s="6"/>
      <c r="B92" s="4">
        <v>99</v>
      </c>
      <c r="C92" s="3">
        <v>18500</v>
      </c>
      <c r="D92" s="3">
        <f t="shared" ref="D92" si="36">B92*C92</f>
        <v>1831500</v>
      </c>
    </row>
    <row r="93" spans="1:4">
      <c r="A93" s="6"/>
      <c r="B93" s="4">
        <f>99*2</f>
        <v>198</v>
      </c>
      <c r="C93" s="3">
        <v>18775</v>
      </c>
      <c r="D93" s="3">
        <f t="shared" ref="D93" si="37">B93*C93</f>
        <v>3717450</v>
      </c>
    </row>
    <row r="94" spans="1:4">
      <c r="A94" s="6"/>
      <c r="B94" s="4">
        <v>99</v>
      </c>
      <c r="C94" s="3">
        <v>18790</v>
      </c>
      <c r="D94" s="3">
        <f t="shared" ref="D94:D95" si="38">B94*C94</f>
        <v>1860210</v>
      </c>
    </row>
    <row r="95" spans="1:4">
      <c r="B95" s="3">
        <v>99</v>
      </c>
      <c r="C95" s="3">
        <v>18850</v>
      </c>
      <c r="D95" s="3">
        <f t="shared" si="38"/>
        <v>1866150</v>
      </c>
    </row>
    <row r="96" spans="1:4">
      <c r="B96" s="3">
        <f>99*3</f>
        <v>297</v>
      </c>
      <c r="C96" s="3">
        <v>18900</v>
      </c>
      <c r="D96" s="3">
        <f t="shared" si="33"/>
        <v>5613300</v>
      </c>
    </row>
    <row r="97" spans="1:4">
      <c r="A97" s="6"/>
      <c r="B97" s="4">
        <f>99*4</f>
        <v>396</v>
      </c>
      <c r="C97" s="3">
        <v>19440</v>
      </c>
      <c r="D97" s="3">
        <f t="shared" si="33"/>
        <v>7698240</v>
      </c>
    </row>
    <row r="98" spans="1:4">
      <c r="A98" s="6"/>
      <c r="B98" s="4">
        <v>99</v>
      </c>
      <c r="C98" s="3">
        <v>19493</v>
      </c>
      <c r="D98" s="3">
        <f t="shared" ref="D98" si="39">B98*C98</f>
        <v>1929807</v>
      </c>
    </row>
    <row r="99" spans="1:4">
      <c r="A99" s="6"/>
      <c r="B99" s="4">
        <v>99</v>
      </c>
      <c r="C99" s="3">
        <v>19498</v>
      </c>
      <c r="D99" s="3">
        <f t="shared" si="33"/>
        <v>1930302</v>
      </c>
    </row>
    <row r="100" spans="1:4">
      <c r="A100" s="6"/>
      <c r="B100" s="4">
        <f>99*3</f>
        <v>297</v>
      </c>
      <c r="C100" s="3">
        <v>19500</v>
      </c>
      <c r="D100" s="3">
        <f t="shared" ref="D100" si="40">B100*C100</f>
        <v>5791500</v>
      </c>
    </row>
    <row r="101" spans="1:4">
      <c r="A101" s="6"/>
      <c r="B101" s="4">
        <v>99</v>
      </c>
      <c r="C101" s="3">
        <v>19948</v>
      </c>
      <c r="D101" s="3">
        <f t="shared" ref="D101" si="41">B101*C101</f>
        <v>1974852</v>
      </c>
    </row>
    <row r="102" spans="1:4">
      <c r="A102" s="6"/>
      <c r="B102" s="4">
        <v>99</v>
      </c>
      <c r="C102" s="3">
        <v>19798</v>
      </c>
      <c r="D102" s="3">
        <f t="shared" ref="D102" si="42">B102*C102</f>
        <v>1960002</v>
      </c>
    </row>
    <row r="103" spans="1:4">
      <c r="A103" s="6"/>
      <c r="B103" s="4">
        <f>99*4</f>
        <v>396</v>
      </c>
      <c r="C103" s="3">
        <v>19800</v>
      </c>
      <c r="D103" s="3">
        <f t="shared" ref="D103:D105" si="43">B103*C103</f>
        <v>7840800</v>
      </c>
    </row>
    <row r="104" spans="1:4">
      <c r="A104" s="6"/>
      <c r="B104" s="4">
        <f>99*6</f>
        <v>594</v>
      </c>
      <c r="C104" s="3">
        <v>19900</v>
      </c>
      <c r="D104" s="3">
        <f t="shared" ref="D104" si="44">B104*C104</f>
        <v>11820600</v>
      </c>
    </row>
    <row r="105" spans="1:4">
      <c r="A105" s="6"/>
      <c r="B105" s="4">
        <v>99</v>
      </c>
      <c r="C105" s="3">
        <v>19993</v>
      </c>
      <c r="D105" s="3">
        <f t="shared" si="43"/>
        <v>1979307</v>
      </c>
    </row>
    <row r="106" spans="1:4">
      <c r="A106" s="6"/>
      <c r="B106" s="4">
        <f>99*3</f>
        <v>297</v>
      </c>
      <c r="C106" s="3">
        <v>19999</v>
      </c>
      <c r="D106" s="3">
        <f t="shared" ref="D106" si="45">B106*C106</f>
        <v>5939703</v>
      </c>
    </row>
    <row r="107" spans="1:4">
      <c r="A107" s="6"/>
      <c r="B107" s="4">
        <f>99*3</f>
        <v>297</v>
      </c>
      <c r="C107" s="3">
        <v>20389</v>
      </c>
      <c r="D107" s="3">
        <f t="shared" ref="D107:D108" si="46">B107*C107</f>
        <v>6055533</v>
      </c>
    </row>
    <row r="108" spans="1:4">
      <c r="A108" s="6"/>
      <c r="B108" s="4">
        <v>99</v>
      </c>
      <c r="C108" s="3">
        <v>20250</v>
      </c>
      <c r="D108" s="3">
        <f t="shared" si="46"/>
        <v>2004750</v>
      </c>
    </row>
    <row r="109" spans="1:4">
      <c r="A109" s="6"/>
      <c r="B109" s="4">
        <f>99*3</f>
        <v>297</v>
      </c>
      <c r="C109" s="3">
        <v>20700</v>
      </c>
      <c r="D109" s="3">
        <f t="shared" si="33"/>
        <v>6147900</v>
      </c>
    </row>
    <row r="110" spans="1:4">
      <c r="A110" s="6"/>
      <c r="B110" s="12">
        <f>99*11</f>
        <v>1089</v>
      </c>
      <c r="C110" s="11">
        <v>21000</v>
      </c>
      <c r="D110" s="11">
        <f t="shared" ref="D110:D113" si="47">B110*C110</f>
        <v>22869000</v>
      </c>
    </row>
    <row r="111" spans="1:4">
      <c r="A111" s="6"/>
      <c r="B111" s="4">
        <f>99*2</f>
        <v>198</v>
      </c>
      <c r="C111" s="3">
        <v>21200</v>
      </c>
      <c r="D111" s="3">
        <f t="shared" ref="D111" si="48">B111*C111</f>
        <v>4197600</v>
      </c>
    </row>
    <row r="112" spans="1:4">
      <c r="A112" s="6"/>
      <c r="B112" s="4">
        <f>99*3</f>
        <v>297</v>
      </c>
      <c r="C112" s="3">
        <v>21700</v>
      </c>
      <c r="D112" s="3">
        <f t="shared" si="47"/>
        <v>6444900</v>
      </c>
    </row>
    <row r="113" spans="1:4">
      <c r="A113" s="6"/>
      <c r="B113" s="4">
        <v>99</v>
      </c>
      <c r="C113" s="3">
        <v>21490</v>
      </c>
      <c r="D113" s="3">
        <f t="shared" si="47"/>
        <v>2127510</v>
      </c>
    </row>
    <row r="114" spans="1:4">
      <c r="A114" s="6"/>
      <c r="B114" s="4">
        <f>80+96</f>
        <v>176</v>
      </c>
      <c r="C114" s="3">
        <v>21850</v>
      </c>
      <c r="D114" s="3">
        <f t="shared" si="33"/>
        <v>3845600</v>
      </c>
    </row>
    <row r="115" spans="1:4">
      <c r="A115" s="6"/>
      <c r="B115" s="4">
        <f>99*4</f>
        <v>396</v>
      </c>
      <c r="C115" s="3">
        <v>22000</v>
      </c>
      <c r="D115" s="3">
        <f t="shared" si="33"/>
        <v>8712000</v>
      </c>
    </row>
    <row r="116" spans="1:4">
      <c r="A116" s="6"/>
      <c r="B116" s="4">
        <f>99+106</f>
        <v>205</v>
      </c>
      <c r="C116" s="3">
        <v>22790</v>
      </c>
      <c r="D116" s="3">
        <f t="shared" ref="D116:D117" si="49">B116*C116</f>
        <v>4671950</v>
      </c>
    </row>
    <row r="117" spans="1:4">
      <c r="A117" s="6"/>
      <c r="B117" s="4">
        <f>99*2</f>
        <v>198</v>
      </c>
      <c r="C117" s="3">
        <v>22800</v>
      </c>
      <c r="D117" s="3">
        <f t="shared" si="49"/>
        <v>4514400</v>
      </c>
    </row>
    <row r="118" spans="1:4">
      <c r="A118" s="6"/>
      <c r="B118" s="4">
        <v>99</v>
      </c>
      <c r="C118" s="3">
        <v>22900</v>
      </c>
      <c r="D118" s="3">
        <f t="shared" ref="D118" si="50">B118*C118</f>
        <v>2267100</v>
      </c>
    </row>
    <row r="119" spans="1:4">
      <c r="A119" s="6"/>
      <c r="B119" s="4">
        <f>99*2</f>
        <v>198</v>
      </c>
      <c r="C119" s="3">
        <v>23600</v>
      </c>
      <c r="D119" s="3">
        <f t="shared" ref="D119:D120" si="51">B119*C119</f>
        <v>4672800</v>
      </c>
    </row>
    <row r="120" spans="1:4">
      <c r="A120" s="6"/>
      <c r="B120" s="4">
        <f>99*2</f>
        <v>198</v>
      </c>
      <c r="C120" s="3">
        <v>24400</v>
      </c>
      <c r="D120" s="3">
        <f t="shared" si="51"/>
        <v>4831200</v>
      </c>
    </row>
    <row r="121" spans="1:4">
      <c r="A121" s="6"/>
      <c r="B121" s="4">
        <v>99</v>
      </c>
      <c r="C121" s="3">
        <v>24900</v>
      </c>
      <c r="D121" s="3">
        <f t="shared" si="33"/>
        <v>2465100</v>
      </c>
    </row>
    <row r="122" spans="1:4">
      <c r="A122" s="6"/>
      <c r="B122" s="4">
        <v>99</v>
      </c>
      <c r="C122" s="3">
        <v>36800</v>
      </c>
      <c r="D122" s="3">
        <f t="shared" ref="D122" si="52">B122*C122</f>
        <v>3643200</v>
      </c>
    </row>
    <row r="123" spans="1:4">
      <c r="A123" s="6"/>
      <c r="B123" s="4">
        <v>99</v>
      </c>
      <c r="C123" s="3">
        <v>39000</v>
      </c>
      <c r="D123" s="3">
        <f t="shared" si="33"/>
        <v>3861000</v>
      </c>
    </row>
    <row r="124" spans="1:4">
      <c r="C124" s="4" t="s">
        <v>2</v>
      </c>
      <c r="D124" s="5">
        <f>SUM(D85:D123)</f>
        <v>193009132</v>
      </c>
    </row>
    <row r="126" spans="1:4">
      <c r="A126" s="2" t="s">
        <v>5</v>
      </c>
      <c r="B126" s="2" t="s">
        <v>0</v>
      </c>
      <c r="C126" s="2" t="s">
        <v>1</v>
      </c>
      <c r="D126" s="2" t="s">
        <v>2</v>
      </c>
    </row>
    <row r="127" spans="1:4">
      <c r="A127" s="4" t="s">
        <v>7</v>
      </c>
      <c r="B127" s="3">
        <f>99*3</f>
        <v>297</v>
      </c>
      <c r="C127" s="3">
        <v>6500</v>
      </c>
      <c r="D127" s="3">
        <f t="shared" ref="D127:D313" si="53">B127*C127</f>
        <v>1930500</v>
      </c>
    </row>
    <row r="128" spans="1:4">
      <c r="A128" s="12" t="s">
        <v>7</v>
      </c>
      <c r="B128" s="11">
        <f>99*16</f>
        <v>1584</v>
      </c>
      <c r="C128" s="11">
        <v>7000</v>
      </c>
      <c r="D128" s="11">
        <f t="shared" ref="D128" si="54">B128*C128</f>
        <v>11088000</v>
      </c>
    </row>
    <row r="129" spans="1:4">
      <c r="A129" s="4" t="s">
        <v>7</v>
      </c>
      <c r="B129" s="3">
        <v>99</v>
      </c>
      <c r="C129" s="3">
        <v>7330</v>
      </c>
      <c r="D129" s="3">
        <f t="shared" ref="D129" si="55">B129*C129</f>
        <v>725670</v>
      </c>
    </row>
    <row r="130" spans="1:4">
      <c r="A130" s="4" t="s">
        <v>7</v>
      </c>
      <c r="B130" s="3">
        <f>99*10+20</f>
        <v>1010</v>
      </c>
      <c r="C130" s="3">
        <v>7500</v>
      </c>
      <c r="D130" s="3">
        <f t="shared" ref="D130" si="56">B130*C130</f>
        <v>7575000</v>
      </c>
    </row>
    <row r="131" spans="1:4">
      <c r="A131" s="4" t="s">
        <v>7</v>
      </c>
      <c r="B131" s="3">
        <f>99*5+53</f>
        <v>548</v>
      </c>
      <c r="C131" s="3">
        <v>7800</v>
      </c>
      <c r="D131" s="3">
        <f t="shared" ref="D131:D152" si="57">B131*C131</f>
        <v>4274400</v>
      </c>
    </row>
    <row r="132" spans="1:4">
      <c r="A132" s="4" t="s">
        <v>7</v>
      </c>
      <c r="B132" s="3">
        <v>99</v>
      </c>
      <c r="C132" s="3">
        <v>7850</v>
      </c>
      <c r="D132" s="3">
        <f t="shared" ref="D132" si="58">B132*C132</f>
        <v>777150</v>
      </c>
    </row>
    <row r="133" spans="1:4">
      <c r="A133" s="4" t="s">
        <v>7</v>
      </c>
      <c r="B133" s="3">
        <f>99*8</f>
        <v>792</v>
      </c>
      <c r="C133" s="3">
        <v>8000</v>
      </c>
      <c r="D133" s="3">
        <f t="shared" ref="D133" si="59">B133*C133</f>
        <v>6336000</v>
      </c>
    </row>
    <row r="134" spans="1:4">
      <c r="A134" s="4" t="s">
        <v>7</v>
      </c>
      <c r="B134" s="3">
        <f>99*3</f>
        <v>297</v>
      </c>
      <c r="C134" s="3">
        <v>8500</v>
      </c>
      <c r="D134" s="3">
        <f t="shared" ref="D134" si="60">B134*C134</f>
        <v>2524500</v>
      </c>
    </row>
    <row r="135" spans="1:4">
      <c r="A135" s="4" t="s">
        <v>7</v>
      </c>
      <c r="B135" s="3">
        <v>99</v>
      </c>
      <c r="C135" s="3">
        <v>8900</v>
      </c>
      <c r="D135" s="3">
        <f t="shared" ref="D135:D150" si="61">B135*C135</f>
        <v>881100</v>
      </c>
    </row>
    <row r="136" spans="1:4">
      <c r="A136" s="4" t="s">
        <v>7</v>
      </c>
      <c r="B136" s="3">
        <f>99*2</f>
        <v>198</v>
      </c>
      <c r="C136" s="3">
        <v>8999</v>
      </c>
      <c r="D136" s="3">
        <f t="shared" ref="D136:D137" si="62">B136*C136</f>
        <v>1781802</v>
      </c>
    </row>
    <row r="137" spans="1:4">
      <c r="A137" s="4" t="s">
        <v>7</v>
      </c>
      <c r="B137" s="3">
        <f>99*4</f>
        <v>396</v>
      </c>
      <c r="C137" s="3">
        <v>9000</v>
      </c>
      <c r="D137" s="3">
        <f t="shared" si="62"/>
        <v>3564000</v>
      </c>
    </row>
    <row r="138" spans="1:4">
      <c r="A138" s="4" t="s">
        <v>7</v>
      </c>
      <c r="B138" s="3">
        <f>99*2</f>
        <v>198</v>
      </c>
      <c r="C138" s="3">
        <v>9300</v>
      </c>
      <c r="D138" s="3">
        <f t="shared" ref="D138" si="63">B138*C138</f>
        <v>1841400</v>
      </c>
    </row>
    <row r="139" spans="1:4">
      <c r="A139" s="4" t="s">
        <v>7</v>
      </c>
      <c r="B139" s="3">
        <v>99</v>
      </c>
      <c r="C139" s="3">
        <v>9450</v>
      </c>
      <c r="D139" s="3">
        <f t="shared" ref="D139" si="64">B139*C139</f>
        <v>935550</v>
      </c>
    </row>
    <row r="140" spans="1:4">
      <c r="A140" s="4" t="s">
        <v>7</v>
      </c>
      <c r="B140" s="3">
        <f>99*2</f>
        <v>198</v>
      </c>
      <c r="C140" s="3">
        <v>9800</v>
      </c>
      <c r="D140" s="3">
        <f t="shared" ref="D140:D141" si="65">B140*C140</f>
        <v>1940400</v>
      </c>
    </row>
    <row r="141" spans="1:4">
      <c r="A141" s="4" t="s">
        <v>7</v>
      </c>
      <c r="B141" s="3">
        <v>99</v>
      </c>
      <c r="C141" s="3">
        <v>11000</v>
      </c>
      <c r="D141" s="3">
        <f t="shared" si="65"/>
        <v>1089000</v>
      </c>
    </row>
    <row r="142" spans="1:4">
      <c r="A142" s="4" t="s">
        <v>7</v>
      </c>
      <c r="B142" s="3">
        <v>99</v>
      </c>
      <c r="C142" s="3">
        <v>11500</v>
      </c>
      <c r="D142" s="3">
        <f t="shared" ref="D142:D143" si="66">B142*C142</f>
        <v>1138500</v>
      </c>
    </row>
    <row r="143" spans="1:4">
      <c r="A143" s="4" t="s">
        <v>7</v>
      </c>
      <c r="B143" s="3">
        <f>99+67</f>
        <v>166</v>
      </c>
      <c r="C143" s="3">
        <v>12000</v>
      </c>
      <c r="D143" s="3">
        <f t="shared" si="66"/>
        <v>1992000</v>
      </c>
    </row>
    <row r="144" spans="1:4">
      <c r="A144" s="4" t="s">
        <v>7</v>
      </c>
      <c r="B144" s="3">
        <v>99</v>
      </c>
      <c r="C144" s="3">
        <v>14500</v>
      </c>
      <c r="D144" s="3">
        <f t="shared" ref="D144" si="67">B144*C144</f>
        <v>1435500</v>
      </c>
    </row>
    <row r="145" spans="1:4">
      <c r="A145" s="4" t="s">
        <v>7</v>
      </c>
      <c r="B145" s="3">
        <v>99</v>
      </c>
      <c r="C145" s="3">
        <v>14700</v>
      </c>
      <c r="D145" s="3">
        <f t="shared" ref="D145" si="68">B145*C145</f>
        <v>1455300</v>
      </c>
    </row>
    <row r="146" spans="1:4">
      <c r="A146" s="4" t="s">
        <v>7</v>
      </c>
      <c r="B146" s="3">
        <v>99</v>
      </c>
      <c r="C146" s="3">
        <v>20900</v>
      </c>
      <c r="D146" s="3">
        <f t="shared" ref="D146" si="69">B146*C146</f>
        <v>2069100</v>
      </c>
    </row>
    <row r="147" spans="1:4">
      <c r="A147" s="4" t="s">
        <v>17</v>
      </c>
      <c r="B147" s="3">
        <f>99+97</f>
        <v>196</v>
      </c>
      <c r="C147" s="3">
        <v>2000</v>
      </c>
      <c r="D147" s="3">
        <f t="shared" si="61"/>
        <v>392000</v>
      </c>
    </row>
    <row r="148" spans="1:4">
      <c r="A148" s="4" t="s">
        <v>17</v>
      </c>
      <c r="B148" s="3">
        <f>99*4+97</f>
        <v>493</v>
      </c>
      <c r="C148" s="3">
        <v>2500</v>
      </c>
      <c r="D148" s="3">
        <f t="shared" ref="D148" si="70">B148*C148</f>
        <v>1232500</v>
      </c>
    </row>
    <row r="149" spans="1:4">
      <c r="A149" s="12" t="s">
        <v>17</v>
      </c>
      <c r="B149" s="11">
        <f>99*18</f>
        <v>1782</v>
      </c>
      <c r="C149" s="11">
        <v>3000</v>
      </c>
      <c r="D149" s="11">
        <f t="shared" si="61"/>
        <v>5346000</v>
      </c>
    </row>
    <row r="150" spans="1:4">
      <c r="A150" s="4" t="s">
        <v>17</v>
      </c>
      <c r="B150" s="3">
        <v>99</v>
      </c>
      <c r="C150" s="3">
        <v>3200</v>
      </c>
      <c r="D150" s="3">
        <f t="shared" si="61"/>
        <v>316800</v>
      </c>
    </row>
    <row r="151" spans="1:4">
      <c r="A151" s="4" t="s">
        <v>17</v>
      </c>
      <c r="B151" s="3">
        <f>99*2</f>
        <v>198</v>
      </c>
      <c r="C151" s="3">
        <v>3300</v>
      </c>
      <c r="D151" s="3">
        <f t="shared" ref="D151" si="71">B151*C151</f>
        <v>653400</v>
      </c>
    </row>
    <row r="152" spans="1:4">
      <c r="A152" s="4" t="s">
        <v>17</v>
      </c>
      <c r="B152" s="3">
        <f>99*3</f>
        <v>297</v>
      </c>
      <c r="C152" s="3">
        <v>3500</v>
      </c>
      <c r="D152" s="3">
        <f t="shared" si="57"/>
        <v>1039500</v>
      </c>
    </row>
    <row r="153" spans="1:4">
      <c r="A153" s="4" t="s">
        <v>17</v>
      </c>
      <c r="B153" s="3">
        <f>99*4</f>
        <v>396</v>
      </c>
      <c r="C153" s="3">
        <v>4000</v>
      </c>
      <c r="D153" s="3">
        <f t="shared" ref="D153" si="72">B153*C153</f>
        <v>1584000</v>
      </c>
    </row>
    <row r="154" spans="1:4">
      <c r="A154" s="4" t="s">
        <v>17</v>
      </c>
      <c r="B154" s="3">
        <f>99+72</f>
        <v>171</v>
      </c>
      <c r="C154" s="3">
        <v>4500</v>
      </c>
      <c r="D154" s="3">
        <f t="shared" ref="D154:D156" si="73">B154*C154</f>
        <v>769500</v>
      </c>
    </row>
    <row r="155" spans="1:4">
      <c r="A155" s="4" t="s">
        <v>17</v>
      </c>
      <c r="B155" s="3">
        <v>10</v>
      </c>
      <c r="C155" s="3">
        <v>6000</v>
      </c>
      <c r="D155" s="3">
        <f t="shared" ref="D155" si="74">B155*C155</f>
        <v>60000</v>
      </c>
    </row>
    <row r="156" spans="1:4">
      <c r="A156" s="4" t="s">
        <v>17</v>
      </c>
      <c r="B156" s="3">
        <v>99</v>
      </c>
      <c r="C156" s="3">
        <v>7000</v>
      </c>
      <c r="D156" s="3">
        <f t="shared" si="73"/>
        <v>693000</v>
      </c>
    </row>
    <row r="157" spans="1:4">
      <c r="A157" s="4" t="s">
        <v>17</v>
      </c>
      <c r="B157" s="3">
        <v>99</v>
      </c>
      <c r="C157" s="3">
        <v>7500</v>
      </c>
      <c r="D157" s="3">
        <f t="shared" ref="D157" si="75">B157*C157</f>
        <v>742500</v>
      </c>
    </row>
    <row r="158" spans="1:4">
      <c r="A158" s="4" t="s">
        <v>17</v>
      </c>
      <c r="B158" s="3">
        <v>20</v>
      </c>
      <c r="C158" s="3">
        <v>7900</v>
      </c>
      <c r="D158" s="3">
        <f t="shared" ref="D158" si="76">B158*C158</f>
        <v>158000</v>
      </c>
    </row>
    <row r="159" spans="1:4">
      <c r="A159" s="4" t="s">
        <v>76</v>
      </c>
      <c r="B159" s="3">
        <f>98+97</f>
        <v>195</v>
      </c>
      <c r="C159" s="3">
        <v>1000</v>
      </c>
      <c r="D159" s="3">
        <f t="shared" ref="D159:D160" si="77">B159*C159</f>
        <v>195000</v>
      </c>
    </row>
    <row r="160" spans="1:4">
      <c r="A160" s="4" t="s">
        <v>13</v>
      </c>
      <c r="B160" s="3">
        <v>99</v>
      </c>
      <c r="C160" s="3">
        <v>1700</v>
      </c>
      <c r="D160" s="3">
        <f t="shared" si="77"/>
        <v>168300</v>
      </c>
    </row>
    <row r="161" spans="1:4">
      <c r="A161" s="4" t="s">
        <v>13</v>
      </c>
      <c r="B161" s="3">
        <f>99*2</f>
        <v>198</v>
      </c>
      <c r="C161" s="3">
        <v>2000</v>
      </c>
      <c r="D161" s="3">
        <f t="shared" ref="D161:D189" si="78">B161*C161</f>
        <v>396000</v>
      </c>
    </row>
    <row r="162" spans="1:4">
      <c r="A162" s="4" t="s">
        <v>13</v>
      </c>
      <c r="B162" s="3">
        <f>99*5</f>
        <v>495</v>
      </c>
      <c r="C162" s="3">
        <v>2100</v>
      </c>
      <c r="D162" s="3">
        <f t="shared" si="78"/>
        <v>1039500</v>
      </c>
    </row>
    <row r="163" spans="1:4">
      <c r="A163" s="4" t="s">
        <v>13</v>
      </c>
      <c r="B163" s="3">
        <v>99</v>
      </c>
      <c r="C163" s="3">
        <v>2450</v>
      </c>
      <c r="D163" s="3">
        <f t="shared" ref="D163:D165" si="79">B163*C163</f>
        <v>242550</v>
      </c>
    </row>
    <row r="164" spans="1:4">
      <c r="A164" s="4" t="s">
        <v>13</v>
      </c>
      <c r="B164" s="3">
        <v>99</v>
      </c>
      <c r="C164" s="3">
        <v>2490</v>
      </c>
      <c r="D164" s="3">
        <f t="shared" ref="D164" si="80">B164*C164</f>
        <v>246510</v>
      </c>
    </row>
    <row r="165" spans="1:4">
      <c r="A165" s="4" t="s">
        <v>13</v>
      </c>
      <c r="B165" s="3">
        <f>99*2</f>
        <v>198</v>
      </c>
      <c r="C165" s="3">
        <v>2500</v>
      </c>
      <c r="D165" s="3">
        <f t="shared" si="79"/>
        <v>495000</v>
      </c>
    </row>
    <row r="166" spans="1:4">
      <c r="A166" s="4" t="s">
        <v>13</v>
      </c>
      <c r="B166" s="3">
        <v>99</v>
      </c>
      <c r="C166" s="3">
        <v>2600</v>
      </c>
      <c r="D166" s="3">
        <f t="shared" ref="D166:D170" si="81">B166*C166</f>
        <v>257400</v>
      </c>
    </row>
    <row r="167" spans="1:4">
      <c r="A167" s="4" t="s">
        <v>13</v>
      </c>
      <c r="B167" s="3">
        <f>99*2</f>
        <v>198</v>
      </c>
      <c r="C167" s="3">
        <v>2700</v>
      </c>
      <c r="D167" s="3">
        <f t="shared" si="81"/>
        <v>534600</v>
      </c>
    </row>
    <row r="168" spans="1:4">
      <c r="A168" s="4" t="s">
        <v>13</v>
      </c>
      <c r="B168" s="3">
        <f>99+40</f>
        <v>139</v>
      </c>
      <c r="C168" s="3">
        <v>2900</v>
      </c>
      <c r="D168" s="3">
        <f t="shared" ref="D168" si="82">B168*C168</f>
        <v>403100</v>
      </c>
    </row>
    <row r="169" spans="1:4">
      <c r="A169" s="4" t="s">
        <v>13</v>
      </c>
      <c r="B169" s="3">
        <v>99</v>
      </c>
      <c r="C169" s="3">
        <v>2995</v>
      </c>
      <c r="D169" s="3">
        <f t="shared" ref="D169" si="83">B169*C169</f>
        <v>296505</v>
      </c>
    </row>
    <row r="170" spans="1:4">
      <c r="A170" s="12" t="s">
        <v>13</v>
      </c>
      <c r="B170" s="11">
        <f>99*7+74</f>
        <v>767</v>
      </c>
      <c r="C170" s="11">
        <v>3000</v>
      </c>
      <c r="D170" s="11">
        <f t="shared" si="81"/>
        <v>2301000</v>
      </c>
    </row>
    <row r="171" spans="1:4">
      <c r="A171" s="4" t="s">
        <v>13</v>
      </c>
      <c r="B171" s="3">
        <f>99*2+52</f>
        <v>250</v>
      </c>
      <c r="C171" s="3">
        <v>3300</v>
      </c>
      <c r="D171" s="3">
        <f t="shared" ref="D171" si="84">B171*C171</f>
        <v>825000</v>
      </c>
    </row>
    <row r="172" spans="1:4">
      <c r="A172" s="4" t="s">
        <v>13</v>
      </c>
      <c r="B172" s="3">
        <v>99</v>
      </c>
      <c r="C172" s="3">
        <v>3500</v>
      </c>
      <c r="D172" s="3">
        <f t="shared" ref="D172" si="85">B172*C172</f>
        <v>346500</v>
      </c>
    </row>
    <row r="173" spans="1:4">
      <c r="A173" s="4" t="s">
        <v>13</v>
      </c>
      <c r="B173" s="3">
        <f>25+99</f>
        <v>124</v>
      </c>
      <c r="C173" s="3">
        <v>4000</v>
      </c>
      <c r="D173" s="3">
        <f t="shared" ref="D173" si="86">B173*C173</f>
        <v>496000</v>
      </c>
    </row>
    <row r="174" spans="1:4">
      <c r="A174" s="4" t="s">
        <v>13</v>
      </c>
      <c r="B174" s="3">
        <v>99</v>
      </c>
      <c r="C174" s="3">
        <v>5000</v>
      </c>
      <c r="D174" s="3">
        <f t="shared" ref="D174" si="87">B174*C174</f>
        <v>495000</v>
      </c>
    </row>
    <row r="175" spans="1:4">
      <c r="A175" s="4" t="s">
        <v>50</v>
      </c>
      <c r="B175" s="3">
        <f>99*2</f>
        <v>198</v>
      </c>
      <c r="C175" s="3">
        <v>300</v>
      </c>
      <c r="D175" s="3">
        <f t="shared" ref="D175:D176" si="88">B175*C175</f>
        <v>59400</v>
      </c>
    </row>
    <row r="176" spans="1:4">
      <c r="A176" s="4" t="s">
        <v>14</v>
      </c>
      <c r="B176" s="3">
        <f>99*4</f>
        <v>396</v>
      </c>
      <c r="C176" s="3">
        <v>1800</v>
      </c>
      <c r="D176" s="3">
        <f t="shared" si="88"/>
        <v>712800</v>
      </c>
    </row>
    <row r="177" spans="1:4">
      <c r="A177" s="4" t="s">
        <v>14</v>
      </c>
      <c r="B177" s="3">
        <f>99*3</f>
        <v>297</v>
      </c>
      <c r="C177" s="3">
        <v>1900</v>
      </c>
      <c r="D177" s="3">
        <f t="shared" si="78"/>
        <v>564300</v>
      </c>
    </row>
    <row r="178" spans="1:4">
      <c r="A178" s="4" t="s">
        <v>14</v>
      </c>
      <c r="B178" s="3">
        <v>99</v>
      </c>
      <c r="C178" s="3">
        <v>1950</v>
      </c>
      <c r="D178" s="3">
        <f t="shared" ref="D178" si="89">B178*C178</f>
        <v>193050</v>
      </c>
    </row>
    <row r="179" spans="1:4">
      <c r="A179" s="4" t="s">
        <v>14</v>
      </c>
      <c r="B179" s="3">
        <f>99*3</f>
        <v>297</v>
      </c>
      <c r="C179" s="3">
        <v>1999</v>
      </c>
      <c r="D179" s="3">
        <f t="shared" si="78"/>
        <v>593703</v>
      </c>
    </row>
    <row r="180" spans="1:4">
      <c r="A180" s="12" t="s">
        <v>14</v>
      </c>
      <c r="B180" s="11">
        <f>99*7+98</f>
        <v>791</v>
      </c>
      <c r="C180" s="11">
        <v>2000</v>
      </c>
      <c r="D180" s="11">
        <f t="shared" ref="D180" si="90">B180*C180</f>
        <v>1582000</v>
      </c>
    </row>
    <row r="181" spans="1:4">
      <c r="A181" s="4" t="s">
        <v>14</v>
      </c>
      <c r="B181" s="3">
        <v>99</v>
      </c>
      <c r="C181" s="3">
        <v>2200</v>
      </c>
      <c r="D181" s="3">
        <f t="shared" ref="D181" si="91">B181*C181</f>
        <v>217800</v>
      </c>
    </row>
    <row r="182" spans="1:4">
      <c r="A182" s="4" t="s">
        <v>14</v>
      </c>
      <c r="B182" s="3">
        <v>99</v>
      </c>
      <c r="C182" s="3">
        <v>2150</v>
      </c>
      <c r="D182" s="3">
        <f t="shared" ref="D182:D187" si="92">B182*C182</f>
        <v>212850</v>
      </c>
    </row>
    <row r="183" spans="1:4">
      <c r="A183" s="4" t="s">
        <v>14</v>
      </c>
      <c r="B183" s="3">
        <v>99</v>
      </c>
      <c r="C183" s="3">
        <v>2490</v>
      </c>
      <c r="D183" s="3">
        <f t="shared" ref="D183" si="93">B183*C183</f>
        <v>246510</v>
      </c>
    </row>
    <row r="184" spans="1:4">
      <c r="A184" s="4" t="s">
        <v>14</v>
      </c>
      <c r="B184" s="3">
        <f>99*2</f>
        <v>198</v>
      </c>
      <c r="C184" s="3">
        <v>2500</v>
      </c>
      <c r="D184" s="3">
        <f t="shared" ref="D184" si="94">B184*C184</f>
        <v>495000</v>
      </c>
    </row>
    <row r="185" spans="1:4">
      <c r="A185" s="4" t="s">
        <v>48</v>
      </c>
      <c r="B185" s="3">
        <v>99</v>
      </c>
      <c r="C185" s="3">
        <v>2900</v>
      </c>
      <c r="D185" s="3">
        <f t="shared" ref="D185" si="95">B185*C185</f>
        <v>287100</v>
      </c>
    </row>
    <row r="186" spans="1:4">
      <c r="A186" s="4" t="s">
        <v>48</v>
      </c>
      <c r="B186" s="3">
        <f>99*6</f>
        <v>594</v>
      </c>
      <c r="C186" s="3">
        <v>3800</v>
      </c>
      <c r="D186" s="3">
        <f t="shared" ref="D186" si="96">B186*C186</f>
        <v>2257200</v>
      </c>
    </row>
    <row r="187" spans="1:4">
      <c r="A187" s="4" t="s">
        <v>23</v>
      </c>
      <c r="B187" s="3">
        <v>4</v>
      </c>
      <c r="C187" s="3">
        <v>2000</v>
      </c>
      <c r="D187" s="3">
        <f t="shared" si="92"/>
        <v>8000</v>
      </c>
    </row>
    <row r="188" spans="1:4">
      <c r="A188" s="4" t="s">
        <v>23</v>
      </c>
      <c r="B188" s="3">
        <v>1</v>
      </c>
      <c r="C188" s="3">
        <v>8000</v>
      </c>
      <c r="D188" s="3">
        <f t="shared" si="78"/>
        <v>8000</v>
      </c>
    </row>
    <row r="189" spans="1:4">
      <c r="A189" s="4" t="s">
        <v>24</v>
      </c>
      <c r="B189" s="3">
        <v>1</v>
      </c>
      <c r="C189" s="3">
        <v>8000</v>
      </c>
      <c r="D189" s="3">
        <f t="shared" si="78"/>
        <v>8000</v>
      </c>
    </row>
    <row r="190" spans="1:4">
      <c r="A190" s="4" t="s">
        <v>9</v>
      </c>
      <c r="B190" s="3">
        <v>2</v>
      </c>
      <c r="C190" s="3">
        <v>1500</v>
      </c>
      <c r="D190" s="3">
        <f t="shared" ref="D190" si="97">B190*C190</f>
        <v>3000</v>
      </c>
    </row>
    <row r="191" spans="1:4">
      <c r="A191" s="4" t="s">
        <v>9</v>
      </c>
      <c r="B191" s="3">
        <v>4</v>
      </c>
      <c r="C191" s="3">
        <v>2000</v>
      </c>
      <c r="D191" s="3">
        <f t="shared" ref="D191" si="98">B191*C191</f>
        <v>8000</v>
      </c>
    </row>
    <row r="192" spans="1:4">
      <c r="A192" s="4" t="s">
        <v>9</v>
      </c>
      <c r="B192" s="3">
        <v>2</v>
      </c>
      <c r="C192" s="3">
        <v>3000</v>
      </c>
      <c r="D192" s="3">
        <f t="shared" ref="D192" si="99">B192*C192</f>
        <v>6000</v>
      </c>
    </row>
    <row r="193" spans="1:4">
      <c r="A193" s="4" t="s">
        <v>9</v>
      </c>
      <c r="B193" s="3">
        <v>2</v>
      </c>
      <c r="C193" s="3">
        <v>4000</v>
      </c>
      <c r="D193" s="3">
        <f t="shared" ref="D193" si="100">B193*C193</f>
        <v>8000</v>
      </c>
    </row>
    <row r="194" spans="1:4">
      <c r="A194" s="4" t="s">
        <v>9</v>
      </c>
      <c r="B194" s="3">
        <v>2</v>
      </c>
      <c r="C194" s="3">
        <v>5000</v>
      </c>
      <c r="D194" s="3">
        <f t="shared" si="53"/>
        <v>10000</v>
      </c>
    </row>
    <row r="195" spans="1:4">
      <c r="A195" s="4" t="s">
        <v>9</v>
      </c>
      <c r="B195" s="3">
        <v>1</v>
      </c>
      <c r="C195" s="3">
        <v>8000</v>
      </c>
      <c r="D195" s="3">
        <f t="shared" ref="D195" si="101">B195*C195</f>
        <v>8000</v>
      </c>
    </row>
    <row r="196" spans="1:4">
      <c r="A196" s="4" t="s">
        <v>10</v>
      </c>
      <c r="B196" s="3">
        <v>1</v>
      </c>
      <c r="C196" s="3">
        <v>5000</v>
      </c>
      <c r="D196" s="3">
        <f t="shared" ref="D196" si="102">B196*C196</f>
        <v>5000</v>
      </c>
    </row>
    <row r="197" spans="1:4">
      <c r="A197" s="4" t="s">
        <v>10</v>
      </c>
      <c r="B197" s="3">
        <v>3</v>
      </c>
      <c r="C197" s="3">
        <v>8000</v>
      </c>
      <c r="D197" s="3">
        <f t="shared" ref="D197" si="103">B197*C197</f>
        <v>24000</v>
      </c>
    </row>
    <row r="198" spans="1:4">
      <c r="A198" s="4" t="s">
        <v>11</v>
      </c>
      <c r="B198" s="3">
        <v>1</v>
      </c>
      <c r="C198" s="3">
        <v>80000</v>
      </c>
      <c r="D198" s="3">
        <f t="shared" si="53"/>
        <v>80000</v>
      </c>
    </row>
    <row r="199" spans="1:4">
      <c r="A199" s="4" t="s">
        <v>11</v>
      </c>
      <c r="B199" s="3">
        <v>1</v>
      </c>
      <c r="C199" s="3">
        <v>90000</v>
      </c>
      <c r="D199" s="3">
        <f t="shared" ref="D199" si="104">B199*C199</f>
        <v>90000</v>
      </c>
    </row>
    <row r="200" spans="1:4">
      <c r="A200" s="4" t="s">
        <v>8</v>
      </c>
      <c r="B200" s="3">
        <v>4</v>
      </c>
      <c r="C200" s="3">
        <v>60000</v>
      </c>
      <c r="D200" s="3">
        <f t="shared" si="53"/>
        <v>240000</v>
      </c>
    </row>
    <row r="201" spans="1:4">
      <c r="A201" s="4" t="s">
        <v>8</v>
      </c>
      <c r="B201" s="3">
        <v>3</v>
      </c>
      <c r="C201" s="3">
        <v>65000</v>
      </c>
      <c r="D201" s="3">
        <f t="shared" si="53"/>
        <v>195000</v>
      </c>
    </row>
    <row r="202" spans="1:4">
      <c r="A202" s="4" t="s">
        <v>8</v>
      </c>
      <c r="B202" s="3">
        <v>1</v>
      </c>
      <c r="C202" s="3">
        <v>75000</v>
      </c>
      <c r="D202" s="3">
        <f t="shared" si="53"/>
        <v>75000</v>
      </c>
    </row>
    <row r="203" spans="1:4">
      <c r="A203" s="4" t="s">
        <v>8</v>
      </c>
      <c r="B203" s="3">
        <v>1</v>
      </c>
      <c r="C203" s="3">
        <v>80000</v>
      </c>
      <c r="D203" s="3">
        <f t="shared" si="53"/>
        <v>80000</v>
      </c>
    </row>
    <row r="204" spans="1:4">
      <c r="A204" s="4" t="s">
        <v>22</v>
      </c>
      <c r="B204" s="3">
        <v>4</v>
      </c>
      <c r="C204" s="3">
        <v>20000</v>
      </c>
      <c r="D204" s="3">
        <f t="shared" ref="D204" si="105">B204*C204</f>
        <v>80000</v>
      </c>
    </row>
    <row r="205" spans="1:4">
      <c r="A205" s="4" t="s">
        <v>12</v>
      </c>
      <c r="B205" s="3">
        <v>17</v>
      </c>
      <c r="C205" s="3">
        <v>20000</v>
      </c>
      <c r="D205" s="3">
        <f t="shared" si="53"/>
        <v>340000</v>
      </c>
    </row>
    <row r="206" spans="1:4">
      <c r="A206" s="4" t="s">
        <v>19</v>
      </c>
      <c r="B206" s="3">
        <v>9</v>
      </c>
      <c r="C206" s="3">
        <v>250000</v>
      </c>
      <c r="D206" s="3">
        <f t="shared" si="53"/>
        <v>2250000</v>
      </c>
    </row>
    <row r="207" spans="1:4">
      <c r="A207" s="4" t="s">
        <v>19</v>
      </c>
      <c r="B207" s="3">
        <v>1</v>
      </c>
      <c r="C207" s="3">
        <v>275000</v>
      </c>
      <c r="D207" s="3">
        <f t="shared" ref="D207" si="106">B207*C207</f>
        <v>275000</v>
      </c>
    </row>
    <row r="208" spans="1:4">
      <c r="A208" s="4" t="s">
        <v>15</v>
      </c>
      <c r="B208" s="3">
        <v>1</v>
      </c>
      <c r="C208" s="3">
        <v>70000</v>
      </c>
      <c r="D208" s="3">
        <f t="shared" si="53"/>
        <v>70000</v>
      </c>
    </row>
    <row r="209" spans="1:4">
      <c r="A209" s="4" t="s">
        <v>16</v>
      </c>
      <c r="B209" s="3">
        <v>1</v>
      </c>
      <c r="C209" s="3">
        <v>900000</v>
      </c>
      <c r="D209" s="3">
        <f t="shared" si="53"/>
        <v>900000</v>
      </c>
    </row>
    <row r="210" spans="1:4">
      <c r="A210" s="4" t="s">
        <v>18</v>
      </c>
      <c r="B210" s="3">
        <v>1</v>
      </c>
      <c r="C210" s="3">
        <v>150000</v>
      </c>
      <c r="D210" s="3">
        <f t="shared" si="53"/>
        <v>150000</v>
      </c>
    </row>
    <row r="211" spans="1:4">
      <c r="A211" s="4" t="s">
        <v>40</v>
      </c>
      <c r="B211" s="3">
        <v>1</v>
      </c>
      <c r="C211" s="3">
        <v>100000</v>
      </c>
      <c r="D211" s="3">
        <f t="shared" ref="D211" si="107">B211*C211</f>
        <v>100000</v>
      </c>
    </row>
    <row r="212" spans="1:4">
      <c r="A212" s="4" t="s">
        <v>32</v>
      </c>
      <c r="B212" s="3">
        <v>1</v>
      </c>
      <c r="C212" s="3">
        <v>4000000</v>
      </c>
      <c r="D212" s="3">
        <f t="shared" ref="D212" si="108">B212*C212</f>
        <v>4000000</v>
      </c>
    </row>
    <row r="213" spans="1:4">
      <c r="A213" s="4" t="s">
        <v>67</v>
      </c>
      <c r="B213" s="3">
        <v>1</v>
      </c>
      <c r="C213" s="3">
        <v>500000</v>
      </c>
      <c r="D213" s="3">
        <f t="shared" ref="D213" si="109">B213*C213</f>
        <v>500000</v>
      </c>
    </row>
    <row r="214" spans="1:4">
      <c r="A214" s="4" t="s">
        <v>20</v>
      </c>
      <c r="B214" s="3">
        <v>5</v>
      </c>
      <c r="C214" s="3">
        <v>2500000</v>
      </c>
      <c r="D214" s="3">
        <f t="shared" si="53"/>
        <v>12500000</v>
      </c>
    </row>
    <row r="215" spans="1:4">
      <c r="A215" s="4" t="s">
        <v>21</v>
      </c>
      <c r="B215" s="3">
        <f>99*3</f>
        <v>297</v>
      </c>
      <c r="C215" s="3">
        <v>1500</v>
      </c>
      <c r="D215" s="3">
        <f t="shared" si="53"/>
        <v>445500</v>
      </c>
    </row>
    <row r="216" spans="1:4">
      <c r="A216" s="4" t="s">
        <v>25</v>
      </c>
      <c r="B216" s="3">
        <v>2</v>
      </c>
      <c r="C216" s="3">
        <v>300000</v>
      </c>
      <c r="D216" s="3">
        <f t="shared" ref="D216" si="110">B216*C216</f>
        <v>600000</v>
      </c>
    </row>
    <row r="217" spans="1:4">
      <c r="A217" s="4" t="s">
        <v>25</v>
      </c>
      <c r="B217" s="3">
        <v>1</v>
      </c>
      <c r="C217" s="3">
        <v>317000</v>
      </c>
      <c r="D217" s="3">
        <f t="shared" si="53"/>
        <v>317000</v>
      </c>
    </row>
    <row r="218" spans="1:4">
      <c r="A218" s="4" t="s">
        <v>45</v>
      </c>
      <c r="B218" s="3">
        <v>1</v>
      </c>
      <c r="C218" s="3">
        <v>700000</v>
      </c>
      <c r="D218" s="3">
        <f t="shared" ref="D218" si="111">B218*C218</f>
        <v>700000</v>
      </c>
    </row>
    <row r="219" spans="1:4">
      <c r="A219" s="4" t="s">
        <v>71</v>
      </c>
      <c r="B219" s="3">
        <v>1</v>
      </c>
      <c r="C219" s="3">
        <v>1200000</v>
      </c>
      <c r="D219" s="3">
        <f t="shared" ref="D219" si="112">B219*C219</f>
        <v>1200000</v>
      </c>
    </row>
    <row r="220" spans="1:4">
      <c r="A220" s="4" t="s">
        <v>26</v>
      </c>
      <c r="B220" s="3">
        <v>1</v>
      </c>
      <c r="C220" s="3">
        <v>290000</v>
      </c>
      <c r="D220" s="3">
        <f t="shared" si="53"/>
        <v>290000</v>
      </c>
    </row>
    <row r="221" spans="1:4">
      <c r="A221" s="4" t="s">
        <v>26</v>
      </c>
      <c r="B221" s="3">
        <v>1</v>
      </c>
      <c r="C221" s="3">
        <v>296000</v>
      </c>
      <c r="D221" s="3">
        <f t="shared" ref="D221:D222" si="113">B221*C221</f>
        <v>296000</v>
      </c>
    </row>
    <row r="222" spans="1:4">
      <c r="A222" s="4" t="s">
        <v>26</v>
      </c>
      <c r="B222" s="3">
        <v>1</v>
      </c>
      <c r="C222" s="3">
        <v>299997</v>
      </c>
      <c r="D222" s="3">
        <f t="shared" si="113"/>
        <v>299997</v>
      </c>
    </row>
    <row r="223" spans="1:4">
      <c r="A223" s="4" t="s">
        <v>69</v>
      </c>
      <c r="B223" s="3">
        <v>1</v>
      </c>
      <c r="C223" s="3">
        <v>1500000</v>
      </c>
      <c r="D223" s="3">
        <f t="shared" ref="D223:D224" si="114">B223*C223</f>
        <v>1500000</v>
      </c>
    </row>
    <row r="224" spans="1:4">
      <c r="A224" s="4" t="s">
        <v>75</v>
      </c>
      <c r="B224" s="3">
        <v>1</v>
      </c>
      <c r="C224" s="3">
        <v>70000</v>
      </c>
      <c r="D224" s="3">
        <f t="shared" si="114"/>
        <v>70000</v>
      </c>
    </row>
    <row r="225" spans="1:4">
      <c r="A225" s="4" t="s">
        <v>31</v>
      </c>
      <c r="B225" s="3">
        <v>1</v>
      </c>
      <c r="C225" s="3">
        <v>100000</v>
      </c>
      <c r="D225" s="3">
        <f t="shared" si="53"/>
        <v>100000</v>
      </c>
    </row>
    <row r="226" spans="1:4">
      <c r="A226" s="4" t="s">
        <v>31</v>
      </c>
      <c r="B226" s="3">
        <v>1</v>
      </c>
      <c r="C226" s="3">
        <v>125000</v>
      </c>
      <c r="D226" s="3">
        <f t="shared" ref="D226:D227" si="115">B226*C226</f>
        <v>125000</v>
      </c>
    </row>
    <row r="227" spans="1:4">
      <c r="A227" s="4" t="s">
        <v>86</v>
      </c>
      <c r="B227" s="3">
        <v>1</v>
      </c>
      <c r="C227" s="3">
        <v>120000</v>
      </c>
      <c r="D227" s="3">
        <f t="shared" si="115"/>
        <v>120000</v>
      </c>
    </row>
    <row r="228" spans="1:4">
      <c r="A228" s="4" t="s">
        <v>34</v>
      </c>
      <c r="B228" s="3">
        <v>1</v>
      </c>
      <c r="C228" s="3">
        <v>500000</v>
      </c>
      <c r="D228" s="3">
        <f t="shared" ref="D228:D230" si="116">B228*C228</f>
        <v>500000</v>
      </c>
    </row>
    <row r="229" spans="1:4">
      <c r="A229" s="4" t="s">
        <v>87</v>
      </c>
      <c r="B229" s="3">
        <v>1</v>
      </c>
      <c r="C229" s="3">
        <v>100000</v>
      </c>
      <c r="D229" s="3">
        <f t="shared" ref="D229" si="117">B229*C229</f>
        <v>100000</v>
      </c>
    </row>
    <row r="230" spans="1:4">
      <c r="A230" s="4" t="s">
        <v>87</v>
      </c>
      <c r="B230" s="3">
        <v>1</v>
      </c>
      <c r="C230" s="3">
        <v>130000</v>
      </c>
      <c r="D230" s="3">
        <f t="shared" si="116"/>
        <v>130000</v>
      </c>
    </row>
    <row r="231" spans="1:4">
      <c r="A231" s="4" t="s">
        <v>35</v>
      </c>
      <c r="B231" s="3">
        <v>1</v>
      </c>
      <c r="C231" s="3">
        <v>500000</v>
      </c>
      <c r="D231" s="3">
        <f t="shared" ref="D231:D232" si="118">B231*C231</f>
        <v>500000</v>
      </c>
    </row>
    <row r="232" spans="1:4">
      <c r="A232" s="4" t="s">
        <v>44</v>
      </c>
      <c r="B232" s="3">
        <v>2</v>
      </c>
      <c r="C232" s="3">
        <v>105000</v>
      </c>
      <c r="D232" s="3">
        <f t="shared" si="118"/>
        <v>210000</v>
      </c>
    </row>
    <row r="233" spans="1:4">
      <c r="A233" s="12" t="s">
        <v>44</v>
      </c>
      <c r="B233" s="11">
        <v>53</v>
      </c>
      <c r="C233" s="11">
        <v>120000</v>
      </c>
      <c r="D233" s="11">
        <f t="shared" ref="D233:D239" si="119">B233*C233</f>
        <v>6360000</v>
      </c>
    </row>
    <row r="234" spans="1:4">
      <c r="A234" s="4" t="s">
        <v>44</v>
      </c>
      <c r="B234" s="3">
        <v>4</v>
      </c>
      <c r="C234" s="3">
        <v>123000</v>
      </c>
      <c r="D234" s="3">
        <f t="shared" si="119"/>
        <v>492000</v>
      </c>
    </row>
    <row r="235" spans="1:4">
      <c r="A235" s="4" t="s">
        <v>44</v>
      </c>
      <c r="B235" s="3">
        <v>6</v>
      </c>
      <c r="C235" s="3">
        <v>125000</v>
      </c>
      <c r="D235" s="3">
        <f t="shared" ref="D235:D238" si="120">B235*C235</f>
        <v>750000</v>
      </c>
    </row>
    <row r="236" spans="1:4">
      <c r="A236" s="4" t="s">
        <v>44</v>
      </c>
      <c r="B236" s="3">
        <v>1</v>
      </c>
      <c r="C236" s="3">
        <v>130000</v>
      </c>
      <c r="D236" s="3">
        <f t="shared" ref="D236" si="121">B236*C236</f>
        <v>130000</v>
      </c>
    </row>
    <row r="237" spans="1:4">
      <c r="A237" s="4" t="s">
        <v>44</v>
      </c>
      <c r="B237" s="3">
        <v>2</v>
      </c>
      <c r="C237" s="3">
        <v>145000</v>
      </c>
      <c r="D237" s="3">
        <f t="shared" ref="D237" si="122">B237*C237</f>
        <v>290000</v>
      </c>
    </row>
    <row r="238" spans="1:4">
      <c r="A238" s="4" t="s">
        <v>44</v>
      </c>
      <c r="B238" s="3">
        <v>9</v>
      </c>
      <c r="C238" s="3">
        <v>148000</v>
      </c>
      <c r="D238" s="3">
        <f t="shared" si="120"/>
        <v>1332000</v>
      </c>
    </row>
    <row r="239" spans="1:4">
      <c r="A239" s="4" t="s">
        <v>44</v>
      </c>
      <c r="B239" s="3">
        <v>8</v>
      </c>
      <c r="C239" s="3">
        <v>150000</v>
      </c>
      <c r="D239" s="3">
        <f t="shared" si="119"/>
        <v>1200000</v>
      </c>
    </row>
    <row r="240" spans="1:4">
      <c r="A240" s="4" t="s">
        <v>44</v>
      </c>
      <c r="B240" s="3">
        <v>1</v>
      </c>
      <c r="C240" s="3">
        <v>159000</v>
      </c>
      <c r="D240" s="3">
        <f t="shared" ref="D240" si="123">B240*C240</f>
        <v>159000</v>
      </c>
    </row>
    <row r="241" spans="1:4">
      <c r="A241" s="4" t="s">
        <v>44</v>
      </c>
      <c r="B241" s="3">
        <v>1</v>
      </c>
      <c r="C241" s="3">
        <v>190000</v>
      </c>
      <c r="D241" s="3">
        <f t="shared" ref="D241" si="124">B241*C241</f>
        <v>190000</v>
      </c>
    </row>
    <row r="242" spans="1:4">
      <c r="A242" s="4" t="s">
        <v>44</v>
      </c>
      <c r="B242" s="3">
        <v>2</v>
      </c>
      <c r="C242" s="3">
        <v>200000</v>
      </c>
      <c r="D242" s="3">
        <f t="shared" ref="D242" si="125">B242*C242</f>
        <v>400000</v>
      </c>
    </row>
    <row r="243" spans="1:4">
      <c r="A243" s="4" t="s">
        <v>44</v>
      </c>
      <c r="B243" s="3">
        <v>2</v>
      </c>
      <c r="C243" s="3">
        <v>250000</v>
      </c>
      <c r="D243" s="3">
        <f t="shared" ref="D243:D247" si="126">B243*C243</f>
        <v>500000</v>
      </c>
    </row>
    <row r="244" spans="1:4">
      <c r="A244" s="4" t="s">
        <v>42</v>
      </c>
      <c r="B244" s="3">
        <v>2</v>
      </c>
      <c r="C244" s="3">
        <v>115000</v>
      </c>
      <c r="D244" s="3">
        <f t="shared" ref="D244" si="127">B244*C244</f>
        <v>230000</v>
      </c>
    </row>
    <row r="245" spans="1:4">
      <c r="A245" s="12" t="s">
        <v>42</v>
      </c>
      <c r="B245" s="11">
        <v>39</v>
      </c>
      <c r="C245" s="11">
        <v>120000</v>
      </c>
      <c r="D245" s="11">
        <f t="shared" ref="D245" si="128">B245*C245</f>
        <v>4680000</v>
      </c>
    </row>
    <row r="246" spans="1:4">
      <c r="A246" s="4" t="s">
        <v>42</v>
      </c>
      <c r="B246" s="3">
        <v>7</v>
      </c>
      <c r="C246" s="3">
        <v>125000</v>
      </c>
      <c r="D246" s="3">
        <f t="shared" si="126"/>
        <v>875000</v>
      </c>
    </row>
    <row r="247" spans="1:4">
      <c r="A247" s="4" t="s">
        <v>42</v>
      </c>
      <c r="B247" s="3">
        <v>1</v>
      </c>
      <c r="C247" s="3">
        <v>128000</v>
      </c>
      <c r="D247" s="3">
        <f t="shared" si="126"/>
        <v>128000</v>
      </c>
    </row>
    <row r="248" spans="1:4">
      <c r="A248" s="4" t="s">
        <v>42</v>
      </c>
      <c r="B248" s="3">
        <v>1</v>
      </c>
      <c r="C248" s="3">
        <v>129999</v>
      </c>
      <c r="D248" s="3">
        <f t="shared" ref="D248" si="129">B248*C248</f>
        <v>129999</v>
      </c>
    </row>
    <row r="249" spans="1:4">
      <c r="A249" s="4" t="s">
        <v>42</v>
      </c>
      <c r="B249" s="3">
        <v>13</v>
      </c>
      <c r="C249" s="3">
        <v>130000</v>
      </c>
      <c r="D249" s="3">
        <f t="shared" ref="D249:D250" si="130">B249*C249</f>
        <v>1690000</v>
      </c>
    </row>
    <row r="250" spans="1:4">
      <c r="A250" s="4" t="s">
        <v>42</v>
      </c>
      <c r="B250" s="3">
        <v>1</v>
      </c>
      <c r="C250" s="3">
        <v>133333</v>
      </c>
      <c r="D250" s="3">
        <f t="shared" si="130"/>
        <v>133333</v>
      </c>
    </row>
    <row r="251" spans="1:4">
      <c r="A251" s="4" t="s">
        <v>42</v>
      </c>
      <c r="B251" s="3">
        <v>7</v>
      </c>
      <c r="C251" s="3">
        <v>135000</v>
      </c>
      <c r="D251" s="3">
        <f t="shared" ref="D251" si="131">B251*C251</f>
        <v>945000</v>
      </c>
    </row>
    <row r="252" spans="1:4">
      <c r="A252" s="4" t="s">
        <v>42</v>
      </c>
      <c r="B252" s="3">
        <v>5</v>
      </c>
      <c r="C252" s="3">
        <v>140000</v>
      </c>
      <c r="D252" s="3">
        <f t="shared" ref="D252:D255" si="132">B252*C252</f>
        <v>700000</v>
      </c>
    </row>
    <row r="253" spans="1:4">
      <c r="A253" s="4" t="s">
        <v>42</v>
      </c>
      <c r="B253" s="3">
        <v>4</v>
      </c>
      <c r="C253" s="3">
        <v>150000</v>
      </c>
      <c r="D253" s="3">
        <f t="shared" si="132"/>
        <v>600000</v>
      </c>
    </row>
    <row r="254" spans="1:4">
      <c r="A254" s="4" t="s">
        <v>42</v>
      </c>
      <c r="B254" s="3">
        <v>5</v>
      </c>
      <c r="C254" s="3">
        <v>155000</v>
      </c>
      <c r="D254" s="3">
        <f t="shared" ref="D254" si="133">B254*C254</f>
        <v>775000</v>
      </c>
    </row>
    <row r="255" spans="1:4">
      <c r="A255" s="4" t="s">
        <v>42</v>
      </c>
      <c r="B255" s="3">
        <v>3</v>
      </c>
      <c r="C255" s="3">
        <v>160000</v>
      </c>
      <c r="D255" s="3">
        <f t="shared" si="132"/>
        <v>480000</v>
      </c>
    </row>
    <row r="256" spans="1:4">
      <c r="A256" s="4" t="s">
        <v>42</v>
      </c>
      <c r="B256" s="3">
        <v>1</v>
      </c>
      <c r="C256" s="3">
        <v>185000</v>
      </c>
      <c r="D256" s="3">
        <f t="shared" ref="D256" si="134">B256*C256</f>
        <v>185000</v>
      </c>
    </row>
    <row r="257" spans="1:4">
      <c r="A257" s="4" t="s">
        <v>42</v>
      </c>
      <c r="B257" s="3">
        <v>7</v>
      </c>
      <c r="C257" s="3">
        <v>220000</v>
      </c>
      <c r="D257" s="3">
        <f t="shared" ref="D257" si="135">B257*C257</f>
        <v>1540000</v>
      </c>
    </row>
    <row r="258" spans="1:4">
      <c r="A258" s="4" t="s">
        <v>42</v>
      </c>
      <c r="B258" s="3">
        <v>1</v>
      </c>
      <c r="C258" s="3">
        <v>250000</v>
      </c>
      <c r="D258" s="3">
        <f t="shared" ref="D258" si="136">B258*C258</f>
        <v>250000</v>
      </c>
    </row>
    <row r="259" spans="1:4">
      <c r="A259" s="4" t="s">
        <v>27</v>
      </c>
      <c r="B259" s="3">
        <v>1</v>
      </c>
      <c r="C259" s="3">
        <v>10000</v>
      </c>
      <c r="D259" s="3">
        <f t="shared" si="53"/>
        <v>10000</v>
      </c>
    </row>
    <row r="260" spans="1:4">
      <c r="A260" s="4" t="s">
        <v>28</v>
      </c>
      <c r="B260" s="3">
        <v>1</v>
      </c>
      <c r="C260" s="3">
        <v>99000</v>
      </c>
      <c r="D260" s="3">
        <f t="shared" si="53"/>
        <v>99000</v>
      </c>
    </row>
    <row r="261" spans="1:4">
      <c r="A261" s="4" t="s">
        <v>29</v>
      </c>
      <c r="B261" s="3">
        <v>1</v>
      </c>
      <c r="C261" s="3">
        <v>90000</v>
      </c>
      <c r="D261" s="3">
        <f t="shared" si="53"/>
        <v>90000</v>
      </c>
    </row>
    <row r="262" spans="1:4">
      <c r="A262" s="4" t="s">
        <v>30</v>
      </c>
      <c r="B262" s="3">
        <v>1</v>
      </c>
      <c r="C262" s="3">
        <v>100000</v>
      </c>
      <c r="D262" s="3">
        <f t="shared" si="53"/>
        <v>100000</v>
      </c>
    </row>
    <row r="263" spans="1:4">
      <c r="A263" s="4" t="s">
        <v>33</v>
      </c>
      <c r="B263" s="3">
        <v>1</v>
      </c>
      <c r="C263" s="3">
        <v>50000</v>
      </c>
      <c r="D263" s="3">
        <f t="shared" si="53"/>
        <v>50000</v>
      </c>
    </row>
    <row r="264" spans="1:4">
      <c r="A264" s="4" t="s">
        <v>36</v>
      </c>
      <c r="B264" s="3">
        <v>18</v>
      </c>
      <c r="C264" s="3">
        <v>5000</v>
      </c>
      <c r="D264" s="3">
        <f t="shared" si="53"/>
        <v>90000</v>
      </c>
    </row>
    <row r="265" spans="1:4">
      <c r="A265" s="4" t="s">
        <v>37</v>
      </c>
      <c r="B265" s="3">
        <v>1</v>
      </c>
      <c r="C265" s="3">
        <v>200000</v>
      </c>
      <c r="D265" s="3">
        <f t="shared" si="53"/>
        <v>200000</v>
      </c>
    </row>
    <row r="266" spans="1:4">
      <c r="A266" s="4" t="s">
        <v>41</v>
      </c>
      <c r="B266" s="3">
        <v>1</v>
      </c>
      <c r="C266" s="3">
        <v>4999000</v>
      </c>
      <c r="D266" s="3">
        <f t="shared" ref="D266" si="137">B266*C266</f>
        <v>4999000</v>
      </c>
    </row>
    <row r="267" spans="1:4">
      <c r="A267" s="4" t="s">
        <v>41</v>
      </c>
      <c r="B267" s="3">
        <v>1</v>
      </c>
      <c r="C267" s="3">
        <v>6000000</v>
      </c>
      <c r="D267" s="3">
        <f t="shared" si="53"/>
        <v>6000000</v>
      </c>
    </row>
    <row r="268" spans="1:4">
      <c r="A268" s="4" t="s">
        <v>43</v>
      </c>
      <c r="B268" s="3">
        <f>99*2</f>
        <v>198</v>
      </c>
      <c r="C268" s="3">
        <v>5000</v>
      </c>
      <c r="D268" s="3">
        <f t="shared" ref="D268" si="138">B268*C268</f>
        <v>990000</v>
      </c>
    </row>
    <row r="269" spans="1:4">
      <c r="A269" s="4" t="s">
        <v>43</v>
      </c>
      <c r="B269" s="3">
        <v>99</v>
      </c>
      <c r="C269" s="3">
        <v>6000</v>
      </c>
      <c r="D269" s="3">
        <f t="shared" si="53"/>
        <v>594000</v>
      </c>
    </row>
    <row r="270" spans="1:4">
      <c r="A270" s="4" t="s">
        <v>46</v>
      </c>
      <c r="B270" s="3">
        <v>1</v>
      </c>
      <c r="C270" s="3">
        <v>230000</v>
      </c>
      <c r="D270" s="3">
        <f t="shared" si="53"/>
        <v>230000</v>
      </c>
    </row>
    <row r="271" spans="1:4">
      <c r="A271" s="4" t="s">
        <v>47</v>
      </c>
      <c r="B271" s="3">
        <v>1</v>
      </c>
      <c r="C271" s="3">
        <v>120000</v>
      </c>
      <c r="D271" s="3">
        <f t="shared" si="53"/>
        <v>120000</v>
      </c>
    </row>
    <row r="272" spans="1:4">
      <c r="A272" s="4" t="s">
        <v>49</v>
      </c>
      <c r="B272" s="3">
        <v>99</v>
      </c>
      <c r="C272" s="3">
        <v>2500</v>
      </c>
      <c r="D272" s="3">
        <f t="shared" si="53"/>
        <v>247500</v>
      </c>
    </row>
    <row r="273" spans="1:4">
      <c r="A273" s="4" t="s">
        <v>49</v>
      </c>
      <c r="B273" s="3">
        <v>99</v>
      </c>
      <c r="C273" s="3">
        <v>2900</v>
      </c>
      <c r="D273" s="3">
        <f t="shared" ref="D273" si="139">B273*C273</f>
        <v>287100</v>
      </c>
    </row>
    <row r="274" spans="1:4">
      <c r="A274" s="4" t="s">
        <v>49</v>
      </c>
      <c r="B274" s="3">
        <f>99*14</f>
        <v>1386</v>
      </c>
      <c r="C274" s="3">
        <v>11500</v>
      </c>
      <c r="D274" s="3">
        <f t="shared" ref="D274:D283" si="140">B274*C274</f>
        <v>15939000</v>
      </c>
    </row>
    <row r="275" spans="1:4">
      <c r="A275" s="4" t="s">
        <v>49</v>
      </c>
      <c r="B275" s="3">
        <f>99*2</f>
        <v>198</v>
      </c>
      <c r="C275" s="3">
        <v>11800</v>
      </c>
      <c r="D275" s="3">
        <f t="shared" ref="D275" si="141">B275*C275</f>
        <v>2336400</v>
      </c>
    </row>
    <row r="276" spans="1:4">
      <c r="A276" s="12" t="s">
        <v>49</v>
      </c>
      <c r="B276" s="11">
        <f>99*20</f>
        <v>1980</v>
      </c>
      <c r="C276" s="11">
        <v>12000</v>
      </c>
      <c r="D276" s="11">
        <f t="shared" si="140"/>
        <v>23760000</v>
      </c>
    </row>
    <row r="277" spans="1:4">
      <c r="A277" s="4" t="s">
        <v>49</v>
      </c>
      <c r="B277" s="3">
        <f>99*5</f>
        <v>495</v>
      </c>
      <c r="C277" s="3">
        <v>12300</v>
      </c>
      <c r="D277" s="3">
        <f t="shared" ref="D277" si="142">B277*C277</f>
        <v>6088500</v>
      </c>
    </row>
    <row r="278" spans="1:4">
      <c r="A278" s="4" t="s">
        <v>49</v>
      </c>
      <c r="B278" s="3">
        <v>99</v>
      </c>
      <c r="C278" s="3">
        <v>12500</v>
      </c>
      <c r="D278" s="3">
        <f t="shared" si="140"/>
        <v>1237500</v>
      </c>
    </row>
    <row r="279" spans="1:4">
      <c r="A279" s="4" t="s">
        <v>49</v>
      </c>
      <c r="B279" s="3">
        <f>99+13</f>
        <v>112</v>
      </c>
      <c r="C279" s="3">
        <v>13000</v>
      </c>
      <c r="D279" s="3">
        <f t="shared" si="140"/>
        <v>1456000</v>
      </c>
    </row>
    <row r="280" spans="1:4">
      <c r="A280" s="4" t="s">
        <v>49</v>
      </c>
      <c r="B280" s="3">
        <f>99*4</f>
        <v>396</v>
      </c>
      <c r="C280" s="3">
        <v>14500</v>
      </c>
      <c r="D280" s="3">
        <f t="shared" si="140"/>
        <v>5742000</v>
      </c>
    </row>
    <row r="281" spans="1:4">
      <c r="A281" s="4" t="s">
        <v>49</v>
      </c>
      <c r="B281" s="3">
        <v>93</v>
      </c>
      <c r="C281" s="3">
        <v>16000</v>
      </c>
      <c r="D281" s="3">
        <f t="shared" ref="D281" si="143">B281*C281</f>
        <v>1488000</v>
      </c>
    </row>
    <row r="282" spans="1:4">
      <c r="A282" s="4" t="s">
        <v>49</v>
      </c>
      <c r="B282" s="3">
        <f>99*4</f>
        <v>396</v>
      </c>
      <c r="C282" s="3">
        <v>16500</v>
      </c>
      <c r="D282" s="3">
        <f t="shared" si="140"/>
        <v>6534000</v>
      </c>
    </row>
    <row r="283" spans="1:4">
      <c r="A283" s="4" t="s">
        <v>49</v>
      </c>
      <c r="B283" s="3">
        <f>99*3</f>
        <v>297</v>
      </c>
      <c r="C283" s="3">
        <v>17000</v>
      </c>
      <c r="D283" s="3">
        <f t="shared" si="140"/>
        <v>5049000</v>
      </c>
    </row>
    <row r="284" spans="1:4">
      <c r="A284" s="4" t="s">
        <v>49</v>
      </c>
      <c r="B284" s="3">
        <f>99*2+2</f>
        <v>200</v>
      </c>
      <c r="C284" s="3">
        <v>18000</v>
      </c>
      <c r="D284" s="3">
        <f t="shared" ref="D284" si="144">B284*C284</f>
        <v>3600000</v>
      </c>
    </row>
    <row r="285" spans="1:4">
      <c r="A285" s="4" t="s">
        <v>51</v>
      </c>
      <c r="B285" s="3">
        <v>1</v>
      </c>
      <c r="C285" s="3">
        <v>150000</v>
      </c>
      <c r="D285" s="3">
        <f t="shared" si="53"/>
        <v>150000</v>
      </c>
    </row>
    <row r="286" spans="1:4">
      <c r="A286" s="4" t="s">
        <v>52</v>
      </c>
      <c r="B286" s="3">
        <v>1</v>
      </c>
      <c r="C286" s="3">
        <v>250000</v>
      </c>
      <c r="D286" s="3">
        <f t="shared" si="53"/>
        <v>250000</v>
      </c>
    </row>
    <row r="287" spans="1:4">
      <c r="A287" s="4" t="s">
        <v>53</v>
      </c>
      <c r="B287" s="3">
        <v>18</v>
      </c>
      <c r="C287" s="3">
        <v>25000</v>
      </c>
      <c r="D287" s="3">
        <f t="shared" si="53"/>
        <v>450000</v>
      </c>
    </row>
    <row r="288" spans="1:4">
      <c r="A288" s="4" t="s">
        <v>53</v>
      </c>
      <c r="B288" s="3">
        <v>8</v>
      </c>
      <c r="C288" s="3">
        <v>40000</v>
      </c>
      <c r="D288" s="3">
        <f t="shared" si="53"/>
        <v>320000</v>
      </c>
    </row>
    <row r="289" spans="1:4">
      <c r="A289" s="4" t="s">
        <v>53</v>
      </c>
      <c r="B289" s="3">
        <v>6</v>
      </c>
      <c r="C289" s="3">
        <v>45000</v>
      </c>
      <c r="D289" s="3">
        <f t="shared" ref="D289" si="145">B289*C289</f>
        <v>270000</v>
      </c>
    </row>
    <row r="290" spans="1:4">
      <c r="A290" s="4" t="s">
        <v>15</v>
      </c>
      <c r="B290" s="3">
        <v>1</v>
      </c>
      <c r="C290" s="3">
        <v>600000</v>
      </c>
      <c r="D290" s="3">
        <f t="shared" si="53"/>
        <v>600000</v>
      </c>
    </row>
    <row r="291" spans="1:4">
      <c r="A291" s="4" t="s">
        <v>54</v>
      </c>
      <c r="B291" s="3">
        <v>1</v>
      </c>
      <c r="C291" s="3">
        <v>200000</v>
      </c>
      <c r="D291" s="3">
        <f t="shared" si="53"/>
        <v>200000</v>
      </c>
    </row>
    <row r="292" spans="1:4">
      <c r="A292" s="4" t="s">
        <v>119</v>
      </c>
      <c r="B292" s="3">
        <v>1</v>
      </c>
      <c r="C292" s="3">
        <v>40000</v>
      </c>
      <c r="D292" s="3">
        <f t="shared" ref="D292" si="146">B292*C292</f>
        <v>40000</v>
      </c>
    </row>
    <row r="293" spans="1:4">
      <c r="A293" s="4" t="s">
        <v>55</v>
      </c>
      <c r="B293" s="3">
        <v>1</v>
      </c>
      <c r="C293" s="3">
        <v>50000</v>
      </c>
      <c r="D293" s="3">
        <f t="shared" si="53"/>
        <v>50000</v>
      </c>
    </row>
    <row r="294" spans="1:4">
      <c r="A294" s="4" t="s">
        <v>56</v>
      </c>
      <c r="B294" s="3">
        <v>1</v>
      </c>
      <c r="C294" s="3">
        <v>400000</v>
      </c>
      <c r="D294" s="3">
        <f t="shared" si="53"/>
        <v>400000</v>
      </c>
    </row>
    <row r="295" spans="1:4">
      <c r="A295" s="4" t="s">
        <v>61</v>
      </c>
      <c r="B295" s="3">
        <v>2</v>
      </c>
      <c r="C295" s="3">
        <v>1500</v>
      </c>
      <c r="D295" s="3">
        <f t="shared" ref="D295:D297" si="147">B295*C295</f>
        <v>3000</v>
      </c>
    </row>
    <row r="296" spans="1:4">
      <c r="A296" s="4" t="s">
        <v>57</v>
      </c>
      <c r="B296" s="3">
        <v>67</v>
      </c>
      <c r="C296" s="3">
        <v>19000</v>
      </c>
      <c r="D296" s="3">
        <f t="shared" ref="D296" si="148">B296*C296</f>
        <v>1273000</v>
      </c>
    </row>
    <row r="297" spans="1:4">
      <c r="A297" s="4" t="s">
        <v>57</v>
      </c>
      <c r="B297" s="3">
        <v>26</v>
      </c>
      <c r="C297" s="3">
        <v>20500</v>
      </c>
      <c r="D297" s="3">
        <f t="shared" si="147"/>
        <v>533000</v>
      </c>
    </row>
    <row r="298" spans="1:4">
      <c r="A298" s="4" t="s">
        <v>57</v>
      </c>
      <c r="B298" s="3">
        <v>7</v>
      </c>
      <c r="C298" s="3">
        <v>30000</v>
      </c>
      <c r="D298" s="3">
        <f t="shared" si="53"/>
        <v>210000</v>
      </c>
    </row>
    <row r="299" spans="1:4">
      <c r="A299" s="4" t="s">
        <v>58</v>
      </c>
      <c r="B299" s="3">
        <v>1</v>
      </c>
      <c r="C299" s="3">
        <v>370000</v>
      </c>
      <c r="D299" s="3">
        <f t="shared" si="53"/>
        <v>370000</v>
      </c>
    </row>
    <row r="300" spans="1:4">
      <c r="A300" s="4" t="s">
        <v>59</v>
      </c>
      <c r="B300" s="3">
        <v>1</v>
      </c>
      <c r="C300" s="3">
        <v>150000</v>
      </c>
      <c r="D300" s="3">
        <f t="shared" si="53"/>
        <v>150000</v>
      </c>
    </row>
    <row r="301" spans="1:4">
      <c r="A301" s="4" t="s">
        <v>60</v>
      </c>
      <c r="B301" s="3">
        <v>10</v>
      </c>
      <c r="C301" s="3">
        <v>1000</v>
      </c>
      <c r="D301" s="3">
        <f t="shared" si="53"/>
        <v>10000</v>
      </c>
    </row>
    <row r="302" spans="1:4">
      <c r="A302" s="4" t="s">
        <v>129</v>
      </c>
      <c r="B302" s="3">
        <v>1</v>
      </c>
      <c r="C302" s="3">
        <v>300000</v>
      </c>
      <c r="D302" s="3">
        <f t="shared" ref="D302" si="149">B302*C302</f>
        <v>300000</v>
      </c>
    </row>
    <row r="303" spans="1:4">
      <c r="A303" s="4" t="s">
        <v>129</v>
      </c>
      <c r="B303" s="3">
        <v>1</v>
      </c>
      <c r="C303" s="3">
        <v>350000</v>
      </c>
      <c r="D303" s="3">
        <f t="shared" si="53"/>
        <v>350000</v>
      </c>
    </row>
    <row r="304" spans="1:4">
      <c r="A304" s="4" t="s">
        <v>62</v>
      </c>
      <c r="B304" s="3">
        <v>1</v>
      </c>
      <c r="C304" s="3">
        <v>250000</v>
      </c>
      <c r="D304" s="3">
        <f t="shared" ref="D304" si="150">B304*C304</f>
        <v>250000</v>
      </c>
    </row>
    <row r="305" spans="1:4">
      <c r="A305" s="4" t="s">
        <v>62</v>
      </c>
      <c r="B305" s="3">
        <v>1</v>
      </c>
      <c r="C305" s="3">
        <v>600000</v>
      </c>
      <c r="D305" s="3">
        <f t="shared" si="53"/>
        <v>600000</v>
      </c>
    </row>
    <row r="306" spans="1:4">
      <c r="A306" s="4" t="s">
        <v>63</v>
      </c>
      <c r="B306" s="3">
        <v>1</v>
      </c>
      <c r="C306" s="3">
        <v>1200000</v>
      </c>
      <c r="D306" s="3">
        <f t="shared" si="53"/>
        <v>1200000</v>
      </c>
    </row>
    <row r="307" spans="1:4">
      <c r="A307" s="4" t="s">
        <v>64</v>
      </c>
      <c r="B307" s="3">
        <v>99</v>
      </c>
      <c r="C307" s="3">
        <v>1500</v>
      </c>
      <c r="D307" s="3">
        <f t="shared" si="53"/>
        <v>148500</v>
      </c>
    </row>
    <row r="308" spans="1:4">
      <c r="A308" s="4" t="s">
        <v>65</v>
      </c>
      <c r="B308" s="3">
        <v>99</v>
      </c>
      <c r="C308" s="3">
        <v>5000</v>
      </c>
      <c r="D308" s="3">
        <f t="shared" si="53"/>
        <v>495000</v>
      </c>
    </row>
    <row r="309" spans="1:4">
      <c r="A309" s="4" t="s">
        <v>137</v>
      </c>
      <c r="B309" s="3">
        <v>1</v>
      </c>
      <c r="C309" s="3">
        <v>25000</v>
      </c>
      <c r="D309" s="3">
        <f t="shared" ref="D309" si="151">B309*C309</f>
        <v>25000</v>
      </c>
    </row>
    <row r="310" spans="1:4">
      <c r="A310" s="4" t="s">
        <v>66</v>
      </c>
      <c r="B310" s="3">
        <v>1</v>
      </c>
      <c r="C310" s="3">
        <v>70000</v>
      </c>
      <c r="D310" s="3">
        <f t="shared" si="53"/>
        <v>70000</v>
      </c>
    </row>
    <row r="311" spans="1:4">
      <c r="A311" s="4" t="s">
        <v>68</v>
      </c>
      <c r="B311" s="3">
        <v>1</v>
      </c>
      <c r="C311" s="3">
        <v>20000</v>
      </c>
      <c r="D311" s="3">
        <f t="shared" si="53"/>
        <v>20000</v>
      </c>
    </row>
    <row r="312" spans="1:4">
      <c r="A312" s="4" t="s">
        <v>79</v>
      </c>
      <c r="B312" s="3">
        <v>1</v>
      </c>
      <c r="C312" s="3">
        <v>190000</v>
      </c>
      <c r="D312" s="3">
        <f t="shared" ref="D312" si="152">B312*C312</f>
        <v>190000</v>
      </c>
    </row>
    <row r="313" spans="1:4">
      <c r="A313" s="4" t="s">
        <v>70</v>
      </c>
      <c r="B313" s="3">
        <v>1</v>
      </c>
      <c r="C313" s="3">
        <v>245000</v>
      </c>
      <c r="D313" s="3">
        <f t="shared" si="53"/>
        <v>245000</v>
      </c>
    </row>
    <row r="314" spans="1:4">
      <c r="A314" s="4" t="s">
        <v>72</v>
      </c>
      <c r="B314" s="3">
        <v>1</v>
      </c>
      <c r="C314" s="3">
        <v>30000000</v>
      </c>
      <c r="D314" s="3">
        <f>C314*B314</f>
        <v>30000000</v>
      </c>
    </row>
    <row r="315" spans="1:4">
      <c r="A315" s="4" t="s">
        <v>73</v>
      </c>
      <c r="B315" s="3">
        <v>1</v>
      </c>
      <c r="C315" s="3">
        <v>1200000</v>
      </c>
      <c r="D315" s="3">
        <f t="shared" ref="D315:D355" si="153">B315*C315</f>
        <v>1200000</v>
      </c>
    </row>
    <row r="316" spans="1:4">
      <c r="A316" s="4" t="s">
        <v>74</v>
      </c>
      <c r="B316" s="3">
        <v>1</v>
      </c>
      <c r="C316" s="3">
        <v>20000</v>
      </c>
      <c r="D316" s="3">
        <f t="shared" si="153"/>
        <v>20000</v>
      </c>
    </row>
    <row r="317" spans="1:4">
      <c r="A317" s="4" t="s">
        <v>77</v>
      </c>
      <c r="B317" s="3">
        <v>1</v>
      </c>
      <c r="C317" s="3">
        <v>80000</v>
      </c>
      <c r="D317" s="3">
        <f t="shared" si="153"/>
        <v>80000</v>
      </c>
    </row>
    <row r="318" spans="1:4">
      <c r="A318" s="4" t="s">
        <v>78</v>
      </c>
      <c r="B318" s="3">
        <v>1</v>
      </c>
      <c r="C318" s="3">
        <v>400000</v>
      </c>
      <c r="D318" s="3">
        <f t="shared" si="153"/>
        <v>400000</v>
      </c>
    </row>
    <row r="319" spans="1:4">
      <c r="A319" s="4" t="s">
        <v>81</v>
      </c>
      <c r="B319" s="3">
        <v>2</v>
      </c>
      <c r="C319" s="3">
        <v>3000</v>
      </c>
      <c r="D319" s="3">
        <f t="shared" si="153"/>
        <v>6000</v>
      </c>
    </row>
    <row r="320" spans="1:4">
      <c r="A320" s="4" t="s">
        <v>82</v>
      </c>
      <c r="B320" s="3">
        <v>1</v>
      </c>
      <c r="C320" s="3">
        <v>20000</v>
      </c>
      <c r="D320" s="3">
        <f t="shared" si="153"/>
        <v>20000</v>
      </c>
    </row>
    <row r="321" spans="1:4">
      <c r="A321" s="4" t="s">
        <v>83</v>
      </c>
      <c r="B321" s="3">
        <v>1</v>
      </c>
      <c r="C321" s="3">
        <v>10000000</v>
      </c>
      <c r="D321" s="3">
        <f t="shared" si="153"/>
        <v>10000000</v>
      </c>
    </row>
    <row r="322" spans="1:4">
      <c r="A322" s="4" t="s">
        <v>84</v>
      </c>
      <c r="B322" s="3">
        <v>1</v>
      </c>
      <c r="C322" s="3">
        <v>3200000</v>
      </c>
      <c r="D322" s="3">
        <f t="shared" si="153"/>
        <v>3200000</v>
      </c>
    </row>
    <row r="323" spans="1:4">
      <c r="A323" s="4" t="s">
        <v>85</v>
      </c>
      <c r="B323" s="3">
        <v>1</v>
      </c>
      <c r="C323" s="3">
        <v>330000</v>
      </c>
      <c r="D323" s="3">
        <f t="shared" si="153"/>
        <v>330000</v>
      </c>
    </row>
    <row r="324" spans="1:4">
      <c r="A324" s="4" t="s">
        <v>90</v>
      </c>
      <c r="B324" s="3">
        <v>1</v>
      </c>
      <c r="C324" s="3">
        <v>350000</v>
      </c>
      <c r="D324" s="3">
        <f t="shared" ref="D324" si="154">B324*C324</f>
        <v>350000</v>
      </c>
    </row>
    <row r="325" spans="1:4">
      <c r="A325" s="4" t="s">
        <v>88</v>
      </c>
      <c r="B325" s="3">
        <v>1</v>
      </c>
      <c r="C325" s="3">
        <v>18000000</v>
      </c>
      <c r="D325" s="3">
        <f t="shared" si="153"/>
        <v>18000000</v>
      </c>
    </row>
    <row r="326" spans="1:4">
      <c r="A326" s="4" t="s">
        <v>89</v>
      </c>
      <c r="B326" s="3">
        <v>15</v>
      </c>
      <c r="C326" s="3">
        <v>70000</v>
      </c>
      <c r="D326" s="3">
        <f t="shared" si="153"/>
        <v>1050000</v>
      </c>
    </row>
    <row r="327" spans="1:4">
      <c r="A327" s="4" t="s">
        <v>91</v>
      </c>
      <c r="B327" s="3">
        <v>1</v>
      </c>
      <c r="C327" s="3">
        <v>700000</v>
      </c>
      <c r="D327" s="3">
        <f t="shared" si="153"/>
        <v>700000</v>
      </c>
    </row>
    <row r="328" spans="1:4">
      <c r="A328" s="4" t="s">
        <v>110</v>
      </c>
      <c r="B328" s="3">
        <v>1</v>
      </c>
      <c r="C328" s="3">
        <v>400000</v>
      </c>
      <c r="D328" s="3">
        <f t="shared" ref="D328" si="155">B328*C328</f>
        <v>400000</v>
      </c>
    </row>
    <row r="329" spans="1:4">
      <c r="A329" s="4" t="s">
        <v>92</v>
      </c>
      <c r="B329" s="3">
        <v>1</v>
      </c>
      <c r="C329" s="3">
        <v>99000</v>
      </c>
      <c r="D329" s="3">
        <f t="shared" si="153"/>
        <v>99000</v>
      </c>
    </row>
    <row r="330" spans="1:4">
      <c r="A330" s="4" t="s">
        <v>93</v>
      </c>
      <c r="B330" s="3">
        <v>1</v>
      </c>
      <c r="C330" s="3">
        <v>210000</v>
      </c>
      <c r="D330" s="3">
        <f t="shared" si="153"/>
        <v>210000</v>
      </c>
    </row>
    <row r="331" spans="1:4">
      <c r="A331" s="4" t="s">
        <v>99</v>
      </c>
      <c r="B331" s="3">
        <v>1</v>
      </c>
      <c r="C331" s="3">
        <v>100000</v>
      </c>
      <c r="D331" s="3">
        <f t="shared" ref="D331" si="156">C331*B331</f>
        <v>100000</v>
      </c>
    </row>
    <row r="332" spans="1:4">
      <c r="A332" s="4" t="s">
        <v>99</v>
      </c>
      <c r="B332" s="3">
        <v>1</v>
      </c>
      <c r="C332" s="3">
        <v>150000</v>
      </c>
      <c r="D332" s="3">
        <f t="shared" ref="D332" si="157">C332*B332</f>
        <v>150000</v>
      </c>
    </row>
    <row r="333" spans="1:4">
      <c r="A333" s="4" t="s">
        <v>99</v>
      </c>
      <c r="B333" s="3">
        <v>2</v>
      </c>
      <c r="C333" s="3">
        <v>230000</v>
      </c>
      <c r="D333" s="3">
        <f t="shared" ref="D333" si="158">C333*B333</f>
        <v>460000</v>
      </c>
    </row>
    <row r="334" spans="1:4">
      <c r="A334" s="4" t="s">
        <v>94</v>
      </c>
      <c r="B334" s="3">
        <v>1</v>
      </c>
      <c r="C334" s="3">
        <v>100000</v>
      </c>
      <c r="D334" s="3">
        <f t="shared" ref="D334:D341" si="159">C334*B334</f>
        <v>100000</v>
      </c>
    </row>
    <row r="335" spans="1:4">
      <c r="A335" s="4" t="s">
        <v>95</v>
      </c>
      <c r="B335" s="3">
        <v>1</v>
      </c>
      <c r="C335" s="3">
        <v>800000</v>
      </c>
      <c r="D335" s="3">
        <f t="shared" si="159"/>
        <v>800000</v>
      </c>
    </row>
    <row r="336" spans="1:4">
      <c r="A336" s="4" t="s">
        <v>100</v>
      </c>
      <c r="B336" s="3">
        <v>1</v>
      </c>
      <c r="C336" s="3">
        <v>170000</v>
      </c>
      <c r="D336" s="3">
        <f t="shared" ref="D336" si="160">C336*B336</f>
        <v>170000</v>
      </c>
    </row>
    <row r="337" spans="1:4">
      <c r="A337" s="4" t="s">
        <v>96</v>
      </c>
      <c r="B337" s="3">
        <v>1</v>
      </c>
      <c r="C337" s="3">
        <v>250000</v>
      </c>
      <c r="D337" s="3">
        <f t="shared" si="159"/>
        <v>250000</v>
      </c>
    </row>
    <row r="338" spans="1:4">
      <c r="A338" s="4" t="s">
        <v>97</v>
      </c>
      <c r="B338" s="3">
        <v>1</v>
      </c>
      <c r="C338" s="3">
        <v>800000</v>
      </c>
      <c r="D338" s="3">
        <f t="shared" si="159"/>
        <v>800000</v>
      </c>
    </row>
    <row r="339" spans="1:4">
      <c r="A339" s="4" t="s">
        <v>98</v>
      </c>
      <c r="B339" s="3">
        <v>1</v>
      </c>
      <c r="C339" s="3">
        <v>140000</v>
      </c>
      <c r="D339" s="3">
        <f t="shared" si="159"/>
        <v>140000</v>
      </c>
    </row>
    <row r="340" spans="1:4">
      <c r="A340" s="4" t="s">
        <v>101</v>
      </c>
      <c r="B340" s="3">
        <v>1</v>
      </c>
      <c r="C340" s="3">
        <v>245000</v>
      </c>
      <c r="D340" s="3">
        <f t="shared" si="159"/>
        <v>245000</v>
      </c>
    </row>
    <row r="341" spans="1:4">
      <c r="A341" s="4" t="s">
        <v>102</v>
      </c>
      <c r="B341" s="3">
        <v>1</v>
      </c>
      <c r="C341" s="3">
        <v>150000</v>
      </c>
      <c r="D341" s="3">
        <f t="shared" si="159"/>
        <v>150000</v>
      </c>
    </row>
    <row r="342" spans="1:4">
      <c r="A342" s="4" t="s">
        <v>103</v>
      </c>
      <c r="B342" s="3">
        <v>1</v>
      </c>
      <c r="C342" s="3">
        <v>150000</v>
      </c>
      <c r="D342" s="3">
        <f>B342*C342</f>
        <v>150000</v>
      </c>
    </row>
    <row r="343" spans="1:4">
      <c r="A343" s="4" t="s">
        <v>104</v>
      </c>
      <c r="B343" s="3">
        <v>1</v>
      </c>
      <c r="C343" s="3">
        <v>23000000</v>
      </c>
      <c r="D343" s="3">
        <f t="shared" si="153"/>
        <v>23000000</v>
      </c>
    </row>
    <row r="344" spans="1:4">
      <c r="A344" s="4" t="s">
        <v>107</v>
      </c>
      <c r="B344" s="3">
        <v>1</v>
      </c>
      <c r="C344" s="3">
        <v>175000</v>
      </c>
      <c r="D344" s="3">
        <f t="shared" si="153"/>
        <v>175000</v>
      </c>
    </row>
    <row r="345" spans="1:4">
      <c r="A345" s="4" t="s">
        <v>108</v>
      </c>
      <c r="B345" s="3">
        <v>12</v>
      </c>
      <c r="C345" s="3">
        <v>3000</v>
      </c>
      <c r="D345" s="3">
        <f t="shared" si="153"/>
        <v>36000</v>
      </c>
    </row>
    <row r="346" spans="1:4">
      <c r="A346" s="4" t="s">
        <v>109</v>
      </c>
      <c r="B346" s="3">
        <v>1</v>
      </c>
      <c r="C346" s="3">
        <v>80000</v>
      </c>
      <c r="D346" s="3">
        <f t="shared" si="153"/>
        <v>80000</v>
      </c>
    </row>
    <row r="347" spans="1:4">
      <c r="A347" s="4" t="s">
        <v>111</v>
      </c>
      <c r="B347" s="3">
        <v>1</v>
      </c>
      <c r="C347" s="3">
        <v>55000</v>
      </c>
      <c r="D347" s="3">
        <f t="shared" si="153"/>
        <v>55000</v>
      </c>
    </row>
    <row r="348" spans="1:4">
      <c r="A348" s="4" t="s">
        <v>112</v>
      </c>
      <c r="B348" s="3">
        <v>1</v>
      </c>
      <c r="C348" s="3">
        <v>990000</v>
      </c>
      <c r="D348" s="3">
        <f t="shared" si="153"/>
        <v>990000</v>
      </c>
    </row>
    <row r="349" spans="1:4">
      <c r="A349" s="4" t="s">
        <v>113</v>
      </c>
      <c r="B349" s="3">
        <v>1</v>
      </c>
      <c r="C349" s="3">
        <v>300000</v>
      </c>
      <c r="D349" s="3">
        <f t="shared" si="153"/>
        <v>300000</v>
      </c>
    </row>
    <row r="350" spans="1:4">
      <c r="A350" s="4" t="s">
        <v>114</v>
      </c>
      <c r="B350" s="3">
        <v>1</v>
      </c>
      <c r="C350" s="3">
        <v>1200000</v>
      </c>
      <c r="D350" s="3">
        <f t="shared" si="153"/>
        <v>1200000</v>
      </c>
    </row>
    <row r="351" spans="1:4">
      <c r="A351" s="4" t="s">
        <v>115</v>
      </c>
      <c r="B351" s="3">
        <v>1</v>
      </c>
      <c r="C351" s="3">
        <v>600000</v>
      </c>
      <c r="D351" s="3">
        <f t="shared" si="153"/>
        <v>600000</v>
      </c>
    </row>
    <row r="352" spans="1:4">
      <c r="A352" s="4" t="s">
        <v>116</v>
      </c>
      <c r="B352" s="3">
        <v>1</v>
      </c>
      <c r="C352" s="3">
        <v>550000</v>
      </c>
      <c r="D352" s="3">
        <f t="shared" si="153"/>
        <v>550000</v>
      </c>
    </row>
    <row r="353" spans="1:4">
      <c r="A353" s="4" t="s">
        <v>117</v>
      </c>
      <c r="B353" s="3">
        <v>99</v>
      </c>
      <c r="C353" s="3">
        <v>8500</v>
      </c>
      <c r="D353" s="3">
        <f t="shared" si="153"/>
        <v>841500</v>
      </c>
    </row>
    <row r="354" spans="1:4">
      <c r="A354" s="4" t="s">
        <v>121</v>
      </c>
      <c r="B354" s="3">
        <v>1</v>
      </c>
      <c r="C354" s="3">
        <v>140000</v>
      </c>
      <c r="D354" s="3">
        <f t="shared" si="153"/>
        <v>140000</v>
      </c>
    </row>
    <row r="355" spans="1:4">
      <c r="A355" s="4" t="s">
        <v>122</v>
      </c>
      <c r="B355" s="3">
        <v>6</v>
      </c>
      <c r="C355" s="3">
        <v>20000</v>
      </c>
      <c r="D355" s="3">
        <f t="shared" si="153"/>
        <v>120000</v>
      </c>
    </row>
    <row r="356" spans="1:4">
      <c r="A356" s="4" t="s">
        <v>123</v>
      </c>
      <c r="B356" s="3">
        <v>1</v>
      </c>
      <c r="C356" s="3">
        <v>99000</v>
      </c>
      <c r="D356" s="3">
        <f>B356*C356</f>
        <v>99000</v>
      </c>
    </row>
    <row r="357" spans="1:4">
      <c r="A357" s="4" t="s">
        <v>124</v>
      </c>
      <c r="B357" s="3">
        <v>1</v>
      </c>
      <c r="C357" s="3">
        <v>250000</v>
      </c>
      <c r="D357" s="3">
        <f>C357*B357</f>
        <v>250000</v>
      </c>
    </row>
    <row r="358" spans="1:4">
      <c r="A358" s="4" t="s">
        <v>125</v>
      </c>
      <c r="B358" s="3">
        <v>1</v>
      </c>
      <c r="C358" s="3">
        <v>200000</v>
      </c>
      <c r="D358" s="3">
        <f t="shared" ref="D358:D362" si="161">B358*C358</f>
        <v>200000</v>
      </c>
    </row>
    <row r="359" spans="1:4">
      <c r="A359" s="4" t="s">
        <v>126</v>
      </c>
      <c r="B359" s="3">
        <v>2</v>
      </c>
      <c r="C359" s="3">
        <v>200000</v>
      </c>
      <c r="D359" s="3">
        <f t="shared" si="161"/>
        <v>400000</v>
      </c>
    </row>
    <row r="360" spans="1:4">
      <c r="A360" s="4" t="s">
        <v>127</v>
      </c>
      <c r="B360" s="3">
        <v>1</v>
      </c>
      <c r="C360" s="3">
        <v>225000</v>
      </c>
      <c r="D360" s="3">
        <f t="shared" si="161"/>
        <v>225000</v>
      </c>
    </row>
    <row r="361" spans="1:4">
      <c r="A361" s="4" t="s">
        <v>128</v>
      </c>
      <c r="B361" s="3">
        <v>1</v>
      </c>
      <c r="C361" s="3">
        <v>300000</v>
      </c>
      <c r="D361" s="3">
        <f t="shared" si="161"/>
        <v>300000</v>
      </c>
    </row>
    <row r="362" spans="1:4">
      <c r="A362" s="4" t="s">
        <v>130</v>
      </c>
      <c r="B362" s="3">
        <v>1</v>
      </c>
      <c r="C362" s="3">
        <v>7000</v>
      </c>
      <c r="D362" s="3">
        <f t="shared" si="161"/>
        <v>7000</v>
      </c>
    </row>
    <row r="363" spans="1:4">
      <c r="A363" s="4" t="s">
        <v>131</v>
      </c>
      <c r="B363" s="3">
        <v>1</v>
      </c>
      <c r="C363" s="3">
        <v>30000</v>
      </c>
      <c r="D363" s="3">
        <f t="shared" ref="D363:D368" si="162">C363*B363</f>
        <v>30000</v>
      </c>
    </row>
    <row r="364" spans="1:4">
      <c r="A364" s="4" t="s">
        <v>136</v>
      </c>
      <c r="B364" s="3">
        <v>1</v>
      </c>
      <c r="C364" s="3">
        <v>80000</v>
      </c>
      <c r="D364" s="3">
        <f t="shared" si="162"/>
        <v>80000</v>
      </c>
    </row>
    <row r="365" spans="1:4">
      <c r="A365" s="4" t="s">
        <v>135</v>
      </c>
      <c r="B365" s="3">
        <v>1</v>
      </c>
      <c r="C365" s="3">
        <v>90000</v>
      </c>
      <c r="D365" s="3">
        <f t="shared" si="162"/>
        <v>90000</v>
      </c>
    </row>
    <row r="366" spans="1:4">
      <c r="A366" s="4" t="s">
        <v>133</v>
      </c>
      <c r="B366" s="3">
        <v>99</v>
      </c>
      <c r="C366" s="3">
        <v>555</v>
      </c>
      <c r="D366" s="3">
        <f t="shared" si="162"/>
        <v>54945</v>
      </c>
    </row>
    <row r="367" spans="1:4">
      <c r="A367" s="4" t="s">
        <v>133</v>
      </c>
      <c r="B367" s="3">
        <v>99</v>
      </c>
      <c r="C367" s="3">
        <v>700</v>
      </c>
      <c r="D367" s="3">
        <f t="shared" si="162"/>
        <v>69300</v>
      </c>
    </row>
    <row r="368" spans="1:4">
      <c r="A368" s="4" t="s">
        <v>138</v>
      </c>
      <c r="B368" s="3">
        <v>1</v>
      </c>
      <c r="C368" s="3">
        <v>50000</v>
      </c>
      <c r="D368" s="3">
        <f t="shared" si="162"/>
        <v>50000</v>
      </c>
    </row>
    <row r="369" spans="1:4">
      <c r="A369" s="4" t="s">
        <v>139</v>
      </c>
      <c r="B369" s="3">
        <v>1</v>
      </c>
      <c r="C369" s="3">
        <v>250000</v>
      </c>
      <c r="D369" s="3">
        <f t="shared" ref="D369" si="163">B369*C369</f>
        <v>250000</v>
      </c>
    </row>
    <row r="370" spans="1:4">
      <c r="A370" s="4" t="s">
        <v>141</v>
      </c>
      <c r="B370" s="3">
        <v>1</v>
      </c>
      <c r="C370" s="3">
        <v>50000</v>
      </c>
      <c r="D370" s="3">
        <f>C370*B370</f>
        <v>50000</v>
      </c>
    </row>
    <row r="371" spans="1:4">
      <c r="A371" s="4" t="s">
        <v>142</v>
      </c>
      <c r="B371" s="3">
        <v>1</v>
      </c>
      <c r="C371" s="3">
        <v>600000</v>
      </c>
      <c r="D371" s="3">
        <f>C371*B371</f>
        <v>600000</v>
      </c>
    </row>
    <row r="372" spans="1:4">
      <c r="C372" s="4" t="s">
        <v>2</v>
      </c>
      <c r="D372" s="5">
        <f>SUM(D127:D371)</f>
        <v>336102824</v>
      </c>
    </row>
    <row r="374" spans="1:4">
      <c r="A374" s="2" t="s">
        <v>6</v>
      </c>
      <c r="B374" s="2" t="s">
        <v>0</v>
      </c>
      <c r="C374" s="2" t="s">
        <v>1</v>
      </c>
      <c r="D374" s="2" t="s">
        <v>2</v>
      </c>
    </row>
    <row r="375" spans="1:4">
      <c r="A375" s="4" t="s">
        <v>106</v>
      </c>
      <c r="B375" s="4">
        <v>14</v>
      </c>
      <c r="C375" s="3">
        <v>1100000</v>
      </c>
      <c r="D375" s="3">
        <f>B375*C375</f>
        <v>15400000</v>
      </c>
    </row>
    <row r="376" spans="1:4">
      <c r="A376" s="4" t="s">
        <v>106</v>
      </c>
      <c r="B376" s="4">
        <v>4</v>
      </c>
      <c r="C376" s="3">
        <v>2100000</v>
      </c>
      <c r="D376" s="3">
        <f>B376*C376</f>
        <v>8400000</v>
      </c>
    </row>
    <row r="377" spans="1:4">
      <c r="A377" s="4" t="s">
        <v>106</v>
      </c>
      <c r="B377" s="4">
        <v>12</v>
      </c>
      <c r="C377" s="3">
        <v>1450000</v>
      </c>
      <c r="D377" s="3">
        <f t="shared" ref="D377:D387" si="164">C377*B377</f>
        <v>17400000</v>
      </c>
    </row>
    <row r="378" spans="1:4">
      <c r="A378" s="4" t="s">
        <v>105</v>
      </c>
      <c r="B378" s="4">
        <v>10</v>
      </c>
      <c r="C378" s="3">
        <v>2278000</v>
      </c>
      <c r="D378" s="3">
        <f>C378*B378</f>
        <v>22780000</v>
      </c>
    </row>
    <row r="379" spans="1:4">
      <c r="A379" s="4" t="s">
        <v>118</v>
      </c>
      <c r="B379" s="4">
        <v>10</v>
      </c>
      <c r="C379" s="3">
        <v>1700000</v>
      </c>
      <c r="D379" s="3">
        <f t="shared" si="164"/>
        <v>17000000</v>
      </c>
    </row>
    <row r="380" spans="1:4">
      <c r="A380" s="4" t="s">
        <v>118</v>
      </c>
      <c r="B380" s="4">
        <v>8</v>
      </c>
      <c r="C380" s="3">
        <v>1800000</v>
      </c>
      <c r="D380" s="3">
        <f t="shared" ref="D380" si="165">C380*B380</f>
        <v>14400000</v>
      </c>
    </row>
    <row r="381" spans="1:4">
      <c r="A381" s="4" t="s">
        <v>120</v>
      </c>
      <c r="B381" s="4">
        <v>4</v>
      </c>
      <c r="C381" s="3">
        <v>860000</v>
      </c>
      <c r="D381" s="3">
        <f t="shared" si="164"/>
        <v>3440000</v>
      </c>
    </row>
    <row r="382" spans="1:4">
      <c r="A382" s="4" t="s">
        <v>120</v>
      </c>
      <c r="B382" s="4">
        <v>14</v>
      </c>
      <c r="C382" s="3">
        <v>900000</v>
      </c>
      <c r="D382" s="3">
        <f t="shared" ref="D382" si="166">C382*B382</f>
        <v>12600000</v>
      </c>
    </row>
    <row r="383" spans="1:4">
      <c r="A383" s="4" t="s">
        <v>132</v>
      </c>
      <c r="B383" s="4">
        <f>99*2</f>
        <v>198</v>
      </c>
      <c r="C383" s="3">
        <v>15000</v>
      </c>
      <c r="D383" s="3">
        <f t="shared" si="164"/>
        <v>2970000</v>
      </c>
    </row>
    <row r="384" spans="1:4">
      <c r="A384" s="4" t="s">
        <v>134</v>
      </c>
      <c r="B384" s="4">
        <v>50</v>
      </c>
      <c r="C384" s="3">
        <v>150000</v>
      </c>
      <c r="D384" s="3">
        <f t="shared" si="164"/>
        <v>7500000</v>
      </c>
    </row>
    <row r="385" spans="1:4">
      <c r="A385" s="4" t="s">
        <v>134</v>
      </c>
      <c r="B385" s="4">
        <v>7</v>
      </c>
      <c r="C385" s="3">
        <v>275000</v>
      </c>
      <c r="D385" s="3">
        <f t="shared" ref="D385" si="167">C385*B385</f>
        <v>1925000</v>
      </c>
    </row>
    <row r="386" spans="1:4">
      <c r="A386" s="4" t="s">
        <v>140</v>
      </c>
      <c r="B386" s="4">
        <v>1</v>
      </c>
      <c r="C386" s="3">
        <v>800000</v>
      </c>
      <c r="D386" s="3">
        <f t="shared" si="164"/>
        <v>800000</v>
      </c>
    </row>
    <row r="387" spans="1:4">
      <c r="A387" s="4" t="s">
        <v>140</v>
      </c>
      <c r="B387" s="4">
        <v>90</v>
      </c>
      <c r="C387" s="3">
        <v>580000</v>
      </c>
      <c r="D387" s="3">
        <f t="shared" si="164"/>
        <v>52200000</v>
      </c>
    </row>
    <row r="388" spans="1:4">
      <c r="C388" s="4" t="s">
        <v>2</v>
      </c>
      <c r="D388" s="5">
        <f>SUM(D375:D387)</f>
        <v>176815000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FasterOS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Coolosseman</dc:creator>
  <cp:lastModifiedBy>Coolosseman</cp:lastModifiedBy>
  <dcterms:created xsi:type="dcterms:W3CDTF">2013-12-31T17:37:24Z</dcterms:created>
  <dcterms:modified xsi:type="dcterms:W3CDTF">2015-01-04T04:56:16Z</dcterms:modified>
</cp:coreProperties>
</file>