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J28" i="1"/>
  <c r="J29"/>
  <c r="L29"/>
  <c r="J30"/>
  <c r="J31"/>
  <c r="J32"/>
  <c r="J33"/>
  <c r="L33" s="1"/>
  <c r="J34"/>
  <c r="J35"/>
  <c r="J36"/>
  <c r="J37"/>
  <c r="L37" s="1"/>
  <c r="J38"/>
  <c r="J39"/>
  <c r="L39" s="1"/>
  <c r="J40"/>
  <c r="J41"/>
  <c r="J42"/>
  <c r="J43"/>
  <c r="L43" s="1"/>
  <c r="J44"/>
  <c r="J45"/>
  <c r="J46"/>
  <c r="J47"/>
  <c r="J48"/>
  <c r="J49"/>
  <c r="L49" s="1"/>
  <c r="J50"/>
  <c r="J51"/>
  <c r="J52"/>
  <c r="J53"/>
  <c r="L53" s="1"/>
  <c r="J54"/>
  <c r="J56"/>
  <c r="J57"/>
  <c r="J58"/>
  <c r="J59"/>
  <c r="L59" s="1"/>
  <c r="J60"/>
  <c r="J61"/>
  <c r="L61" s="1"/>
  <c r="J62"/>
  <c r="J63"/>
  <c r="L63" s="1"/>
  <c r="J64"/>
  <c r="J65"/>
  <c r="J66"/>
  <c r="J67"/>
  <c r="J68"/>
  <c r="J69"/>
  <c r="L69" s="1"/>
  <c r="J70"/>
  <c r="J71"/>
  <c r="L57"/>
  <c r="L65"/>
  <c r="L31"/>
  <c r="L40"/>
  <c r="L46"/>
  <c r="L56"/>
  <c r="L41"/>
  <c r="L47"/>
  <c r="L51"/>
  <c r="L67"/>
  <c r="L45"/>
  <c r="L35"/>
  <c r="J22"/>
  <c r="J21"/>
  <c r="J20"/>
  <c r="J19"/>
  <c r="J18"/>
  <c r="J17"/>
  <c r="L17" s="1"/>
  <c r="L22"/>
  <c r="L58"/>
  <c r="L54"/>
  <c r="L50"/>
  <c r="L44"/>
  <c r="L32"/>
  <c r="L30"/>
  <c r="L71"/>
  <c r="L34"/>
  <c r="L36"/>
  <c r="L38"/>
  <c r="L42"/>
  <c r="L48"/>
  <c r="L52"/>
  <c r="L60"/>
  <c r="L62"/>
  <c r="L64"/>
  <c r="L66"/>
  <c r="L68"/>
  <c r="L70"/>
  <c r="L28"/>
  <c r="L18"/>
  <c r="L19"/>
  <c r="L20"/>
  <c r="L21"/>
</calcChain>
</file>

<file path=xl/sharedStrings.xml><?xml version="1.0" encoding="utf-8"?>
<sst xmlns="http://schemas.openxmlformats.org/spreadsheetml/2006/main" count="167" uniqueCount="63">
  <si>
    <t>COOP DES TROIS MOULINS</t>
  </si>
  <si>
    <t xml:space="preserve">PRE COMMANDE ENGRAIS SEMENCES </t>
  </si>
  <si>
    <t>ENGRAIS</t>
  </si>
  <si>
    <t>AZOTE</t>
  </si>
  <si>
    <t>CALCIUM</t>
  </si>
  <si>
    <t>MAGNESIUM</t>
  </si>
  <si>
    <t>POTASSIUM</t>
  </si>
  <si>
    <t>PHOSPHORE</t>
  </si>
  <si>
    <t>SOUFRE</t>
  </si>
  <si>
    <t>QUANTITE</t>
  </si>
  <si>
    <t>PRIX</t>
  </si>
  <si>
    <t>REMISE</t>
  </si>
  <si>
    <t>MONTANT DE LA REMISE</t>
  </si>
  <si>
    <t>TOTAL</t>
  </si>
  <si>
    <t>SEMENCES</t>
  </si>
  <si>
    <t>TABAC</t>
  </si>
  <si>
    <t>POMMES DE TERRE</t>
  </si>
  <si>
    <t>AVOINE (G)</t>
  </si>
  <si>
    <t>AVOINE (GP)</t>
  </si>
  <si>
    <t>AVOINE (P)</t>
  </si>
  <si>
    <t>EPINARD</t>
  </si>
  <si>
    <t>HERBE BROME</t>
  </si>
  <si>
    <t>HERBE DACTYLE</t>
  </si>
  <si>
    <t>FETUQUE ELEVEE</t>
  </si>
  <si>
    <t>FLEOLE</t>
  </si>
  <si>
    <t>RAY GRASS ANGLAIS</t>
  </si>
  <si>
    <t>RAY GRASS Italie</t>
  </si>
  <si>
    <t>ORGE (G)</t>
  </si>
  <si>
    <t>ORGE (GP)</t>
  </si>
  <si>
    <t>ORGE (P)</t>
  </si>
  <si>
    <t>BETTERAVE</t>
  </si>
  <si>
    <t>BLE (G)</t>
  </si>
  <si>
    <t>BLE (GP)</t>
  </si>
  <si>
    <t>BLE (P)</t>
  </si>
  <si>
    <t>CHAVRE (G)</t>
  </si>
  <si>
    <t>CHANVRE (GP)</t>
  </si>
  <si>
    <t>CHANVRE (P)</t>
  </si>
  <si>
    <t>COLZA</t>
  </si>
  <si>
    <t>FEVEROLE (G)</t>
  </si>
  <si>
    <t>FEVEROLE (GP)</t>
  </si>
  <si>
    <t>FEVEROLE (P)</t>
  </si>
  <si>
    <t>HARICOT VERT</t>
  </si>
  <si>
    <t>LENTILLE</t>
  </si>
  <si>
    <t>LIN</t>
  </si>
  <si>
    <t>LUZERNE</t>
  </si>
  <si>
    <t>MAÏS</t>
  </si>
  <si>
    <t>MISCANTHUS</t>
  </si>
  <si>
    <t>MOUTARDE</t>
  </si>
  <si>
    <t>PHACELIE</t>
  </si>
  <si>
    <t>POIS (G)</t>
  </si>
  <si>
    <t>POIS (GP)</t>
  </si>
  <si>
    <t>POIS (P)</t>
  </si>
  <si>
    <t>SOJA</t>
  </si>
  <si>
    <t>SORGHO</t>
  </si>
  <si>
    <t>TOURNESOL</t>
  </si>
  <si>
    <t>TRITICALE (G)</t>
  </si>
  <si>
    <t>TRITICALE (GP)</t>
  </si>
  <si>
    <t>TRITICALE (P)</t>
  </si>
  <si>
    <t>PLANTS DE TABAC</t>
  </si>
  <si>
    <t>-</t>
  </si>
  <si>
    <t xml:space="preserve">A PARTIR DE </t>
  </si>
  <si>
    <t>KG</t>
  </si>
  <si>
    <t>CLIENT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</si>
</sst>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164" fontId="3" fillId="0" borderId="1" xfId="1" applyNumberFormat="1" applyFont="1" applyBorder="1" applyAlignment="1" applyProtection="1">
      <alignment horizontal="center"/>
      <protection locked="0"/>
    </xf>
    <xf numFmtId="164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3" fillId="0" borderId="1" xfId="0" applyFont="1" applyBorder="1" applyProtection="1">
      <protection hidden="1"/>
    </xf>
    <xf numFmtId="9" fontId="3" fillId="0" borderId="2" xfId="2" applyFont="1" applyBorder="1" applyAlignment="1" applyProtection="1">
      <protection hidden="1"/>
    </xf>
    <xf numFmtId="9" fontId="3" fillId="0" borderId="5" xfId="2" applyFont="1" applyBorder="1" applyAlignment="1" applyProtection="1">
      <protection hidden="1"/>
    </xf>
    <xf numFmtId="164" fontId="3" fillId="0" borderId="3" xfId="1" applyNumberFormat="1" applyFont="1" applyBorder="1" applyAlignment="1" applyProtection="1">
      <protection hidden="1"/>
    </xf>
    <xf numFmtId="0" fontId="3" fillId="0" borderId="3" xfId="0" applyFont="1" applyBorder="1" applyAlignment="1" applyProtection="1">
      <protection hidden="1"/>
    </xf>
    <xf numFmtId="0" fontId="3" fillId="0" borderId="0" xfId="0" applyFont="1" applyBorder="1" applyAlignment="1" applyProtection="1">
      <protection hidden="1"/>
    </xf>
    <xf numFmtId="0" fontId="3" fillId="0" borderId="0" xfId="0" applyFont="1" applyBorder="1" applyProtection="1">
      <protection hidden="1"/>
    </xf>
    <xf numFmtId="0" fontId="3" fillId="0" borderId="5" xfId="0" applyFont="1" applyBorder="1" applyAlignment="1" applyProtection="1"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104775</xdr:rowOff>
    </xdr:to>
    <xdr:sp macro="" textlink="">
      <xdr:nvSpPr>
        <xdr:cNvPr id="1025" name="AutoShape 1" descr="data:image/jpeg;base64,/9j/4AAQSkZJRgABAQAAAQABAAD/2wCEAAkGBhQSERQUExIVFBQUFRUWFBQVFRUUFRQUFBQVFxUUFBUXHCYeFxkjGhUVHy8gIycpLSwtFR4xNTAqNSYrLCkBCQoKDgwOGg8PGiwkHyQpLCwsKSwsKSkpKSwpLSksLCksKiwpKSwsLCksKSwsLCwpLC8sLCkpLCksKSwsKSwsLP/AABEIAMIBAwMBIgACEQEDEQH/xAAcAAABBQEBAQAAAAAAAAAAAAAEAAECAwUGBwj/xABHEAACAQIDBAYFCQUGBgMAAAABAgADEQQSIQUxQVETImFxgZEGMqGxwRQjM0JSYnKS0YKisuHwBxVDU3PCFiQ0g5PxVGNk/8QAGgEAAwEBAQEAAAAAAAAAAAAAAQIDAAQGBf/EAC4RAAICAQMDAQYHAQEAAAAAAAABAhEDEiExBEFREyIyYYGR8BRCcaGxwdHhBf/aAAwDAQACEQMRAD8A7WIR7RWnoTz4rR7RAR7QGEBFaStFaCzDWj2jgR7QWYa0dY+WSywNmJCoZLpjIWitE2GtlgrmT6Ymw7R7JSBJJvHfFklQVJ2JmvKKe9u/9DLn0Pn/AF75UlPrntI87ATl6n3VXn/Tr6b3nfj/AAGBKox++x8LtfTwt4xVBlJsOrktrv1CEf12yvGYoG62/Eo1IF8pPddvZEKzPTLC2W5B56FALeHvnx8OVWortf8Ap9bJjdW+4VSXTv8A6+EsZdQP60hOBwZYX5C3nr+kvGAOc9gHmxPwA859vHkWhHxskHrYFliyw9sCZUcMeUssiZzODQJljgQg0DyjdCeUOpA0sIwlW01KVa8xFBEMoVpzZYXudOLJWxrBpBjKFryqripzqDs6XNUHBo5aZXyyMcbG9Fi+sgvGAETFq09YRUxRMHJnVii4nPkmpEOjij3MUtZPYDtHAjgSQWWskRAltOnGCyymYjYyE2HjLhzC0aEUlEi8jRZY0wRcFIHCzZUCVtRkVmZR4UZwwsb5KZqLTlq0hA8zQfRRinDGR6KbxwwlZwYhWcV4DEyxWmlVwUHbCGUWRMi8bQNVTUX429osYHiqxU1ADaxBB+z9Hr+8T4TSq0ur3H43/WY2PPz1ReGRD4HLf2LI5FqSR04Nm2c5Urua3W9cYYswGgDlrGwPC53dk3cOSlJkY9dVNR135Q9WkKdzwJGbTsnP1sSTUbMCagoimzcGNi1wANNUH5ofsKmegrs1x01VQl/WZVqM2bXhqus8lienLKvDPTTinjTfwPRNm0LUx2gE+IBl9JN55sfZoPdF0gVSeV/Z/wCpagsAOQnoFsqPitJ2xskiaAkyY141sVpEDhRG+SjlLQ0e82pm0xBamABlIwNpohozRlkkhZYovdAq4eVVsJDhFaZTaA8aaMtcBJNs+aQEe0b1ZC+ijBqYS0S0JtPRBlLYeVWaybw0zLOHimj0EUPqm9NHOWjgR7RwJ32cI4jiKSAihHUwhKsHAjiI1Yyk0H08RLflEzg0lmknjRX1Q7pohiIGGj3i6EH1DRTEy9Kl5lK0vStJSx+CkchoyLUxBVxEmMTJ6WimtMjWw+jDmD7pzW08OGxJHB6FL96tk/3TpzWnKbex3RP0gUv0eEZ8o3t0NZWsO3SZtoaFM41cTnNJwQpqKgdbfXXKt14Zfm28Wm/6PYh8Sxqvr16dNdLBVDA2A7lEwXxtMPTagc9CojZH4FXrVHKntUMARvFuE6z0VprchdESo2VL3AJJN7/WNktf+d/N4t+pcX5f9n35qsNo6SpXPVHMi/cOsfd7YSMZK2pgvb7K/wAR09imOaU9NGmefk2i5cXLRiIFlkgYXBCawo4iN8pg1orTaEHWGLVloaZweWrXiOHgKyBsizSj5TIVK8VQYXkRb8oklrTPLxxVlPTJ+qaBrSl8RBjVlbNCsYXkC/lAigN4o/poX1GZ4Ee0e0e07Dloa0kBHAj2gs1DWitJWj2gsFEQJK0cLJBYrZqGAkoo9otjCEeOBFygMOpkrxljxTD5pzHpIQpDNooo4nOeShkZj5NedMZznpNSzqUFr1KeIpqDxarh7KPEoBEnxZbE99zgMHszoaeGw7m1Sm1a/Jl6ZhmHMFesDPQ9g1EDinT1CZmZtQS7FhqCNNL+fCecbBFR6eG0LOuGcDi30jLYkn6qgnsAnf8AoxTymtUNytgcxA6xA1y2O4WA7808v0yb6n2eG39LbPS9S66f2nwv34Omw1TV2+0x8l6o9xPjLjVlGHpZVA4gC/fx9sstPUJI8xKTbEWjXj2j5Iwu42aLNERGtMaxXivFaK0wBXiMVopjEY0laK0IBohHtHCzWOiXRxpZeKJbL0ZYEcCK0kBOo5RWj2ijwGEBJARCOIrMK0e0UkIoRiJK0UcQGGtHtuj2j23QGSGA1krRWkgsFhohacV/aXVKYKoykhwqOjDerU3zBgeYtO3yzgf7X6/R4EMPWzADkwawZSOIKlpPI6iy2BXNfqcrsPaL10SqydYX6UouVSWduvbhmLm43XPC89K9HKZNBc3+I5YD7im49wH7U8t9D9pZKA3brEXIJV81wdNdFG77Xl6v6II70zWqb3sqKBZUpruCjlfjxtPPdFX4ttrfc+91sa6bbjY2bSxKV5Lo5bRM9C5Hn4w33K/k8dUhV5U4k9TZXQkUukpIl5MrKSkWSkiqPJZYssexKIRSRMresBxmDRKSCzPr7UUcZmYn0lVeMWU1HlhSOjLASLYpROExnpkOBmTiPTFjunHPrMa7lFR6Z/eCxTyY+lVSKR/HxKHqEe8TRhPs6iDiTjgSIk1E2o2kkqy5acgstDyTkx1BDGnIZZbnigUjOCK7RASZEYCFsVQJBJFhu75Yp0HhFVG7v+BiahtAgmol6JKid3fLA0VsdRSLGSeff2w4QnZRYC5pvSbwJKH+ITvaj2mdtHZaYmg9GoLq6W32sbGx05GTkm4tFINKSZ4L6H4Z+npgAbgQCM3Wy29UixsSJ9CYPD9HTRB9VQPIak+N55r/AGXbBb5TVqOoC0WZUvvLglW8FN/IT1JmnH0eN28j7nV1mS6guxG8kFkbiL5UBO9nCkWRy0GqbQUQOttlRxgtBNLLEzATnMR6SqPrCZOM9LVH1pOWaMeWDY6+rjFEAxG2VHGcDi/StjumTidq1G3sZyy65L3RXR3eM9JlH1piYz0uHA3nIPVJ3mVGpOWfWZJcbA0mxivSB242mbVxJbeTBy8iWnJOc5csFMsJkCY1495OmbcaKK8UNMbc9vtGtM3++Bzl2x9tUKz1KfSjNTAJAI0vznqMmeGNXJlIQc3UUGyQMrx2IQKGpsGG4i4veZb7bA3xIdVjmrTNPFKDqRtgyQM55tvrzkP+Il+1C88F3ETOkzRw85v+/wBeBv4Rk25c25g277aRfxOPyajphUEZqo/r2Tk29IO32ypvSdRxv3RJdXi8mR2QxAsIqmJGnf8AAzi8Z6RZTbx7xug6+kpPPcT5C8k+tx0G6dHdNjFt5S1MWLFuA0Hed089/wCIiWA11I9sOr7ZKkp/krdzwNRt48CVX9kyb6/H2CvJ17Y8HQamVPtVVBAPeeZ/ScZV2q9IBSfnXtmH+WptZfxnjyGm8mw1GrVqOAN2hY8FXiSeEjL/ANBXsg1sa/ottDKtU3zF8RXINgCR0hA3bzoT4zWr7fVN7XPIHQd5+AnDYPaBTDhUNszVbuPWZTVfT7oMHq1N054dbKMaQczqTOtxHpWOcFq+kxAvrc7h2czMAAJqwux1VDwvuZ/gvHu31Vatzrv59sEuryPuSujUq+kLndAMVtKob6ylG4xlplr2G7eeA8ZJ5pvli2ZWKrPfUmLD176GF1qd4AuGYt1eGpO4AcyeAi3YoaBHZYyW+1ccwLE9wPDtMTVL8LCY3BU1KUPShLNI2mGUgJhKS80DhyxsqknkASfZKamy34gL+JlX2E3msonYLnj9JLmwAG+rTHcWY/uqZQVQb3Ldy29p/SEah+kilL1FvoNO03jwmNqvjWcZcx7bG3tgn9n9hjmpC/zyVVP5SV9ollFlCEkyj0Exa/31h15sRu+42knbyKSfg7uklo2ffc7/ANGqwxGGalnCvbRXXf2hud5z9cVFYqHNwbFGOo/WQ9C9uFMW1MkZc7oSwuLBzYToPSTZAquxFlqDUWNwy8NZypadjr6zE5pTRzhx9RTrv7RJf3w/JfKA/KiDlcXtz3jxjmoh3G3fLI+I2+zCztRzxt3AR8PjWDqxJNmBPdfWB5CO3ujGsIyEbl3CcRSKsVPA27+R8pWp1hGLqBrnllv3OMwPmSPEQP5QIJKmBo1MWL07/Zdl8MxYe8yjBi7W5hv4TH6cXqKTpe/g2t/cfCU4GreogG8sFA7Tpb2wPco1umaWDp5R0x3JlC/eqXNh4AZj3DnDchoU+kIBZmLIG1uQ1lYjiBfN2kr2yvD4YVqq0QbUqGY1KnAAa1ah7yCB2BYsVmxeKKrdaYVVXS+SkuU3sN5sb2G8tbjAkymmkC4DBvVYsToGuznix1t2sdT5k6awvGYu1qSaLfrH7Vhz4wfae1gh6FBazZbXByJcdS43ux1c8wBuFpQ7FqoA1NuJAH0YOpOgA5mK9uDRVKl5KMKt6VJRqb1BYb/pDLGcIb6M/mqfBm9g7eDpWyUwq2JPSdcXuwLkWW+4HzPskWwJUXqkUhyb1yOynv8AE2E0eNgZl7Toppm7XOvE3+Mvp4NmFzZRzY2Hhz8JGniQNKSEk6XIzN323Dh+shVBv87UAPK+d/IbvEiMR0hASmo1Jc8l0HmdfZKa2JJFty/ZG7+cO2dhemJFKjmRdGq1WyoLcyLAd2pl9XaGHoerkq1PuqcgPe1yY1D6fkjOwuynqC9sq77kb+79TYdsp2lT6NbKAe/UX+0R9c94sOA4xY3bb1m1O/cq3A7NOJifAMovUtTB3ZzZj3J6/ja0Md+BdvymF8qINzrfeZemJzGw1J4DefCXVsIh1VGqdrHIniFN/wB4THxuOdNFYKOK0xlHiRq3iTKci6e7No0reuQnYTdvyjUeNpOnjKa7lzn7+g/Kp95nLnGsINU2g19PKMotguuEdlidqM4sW6o3KtlUfsrYTPaoJk4cYgjSjVI5im5HnaJ8JiT/AINT8pjafJqkzQdhB3WAdDiAbGlU/I36S2nSrcadT8jfpM40Fal2LrRpIYar/lv+Rv0jQFbYViGzEAbhCfROnbH0H3Zai+N9N8Gtp3w/ZBy16P8AqIf3hOSTcYtLwdGKVzT+JnbJrFcZVHDpnJ/8hnoG2nZHSoAcjAXO8EcweY5TzjFVOhx1btqPfxcz0XBY6+EBt1AQOYuefKLmXtJ+UfayK4c8GPtXBLV1Byvwbg3YZzlSg6mzDx4GdWMMDddwOq9h5d0zq1Mg2IvrqD/W+CEux8fqMab1UZNJmvoeMsGILesL24iEigL3XxHGVUxa/daU1HG3QRSsbakBkCG/D1lB8CEPhAWpkGx8ey3CHpTvSb7rA+BsD7cnnI1hfrcxr+IaH4H9qFyYW1Q9IaqTudUB/K6e9fbL9noyK1fjT6g/1WuoI7QoZu9ZWv0farfzH+6dH8nQVFDLZKYWvV43qHrFPALkt91pkykd0B7TT5PROHW/S1MtStbeFJHR0vIqxHd2w7aeI+SYcUluMTURWqsN9NQFUIDwO/dy7BLdlUb3x9azZQMqn/FxFyLdwIzf+jMpKNXFu1Q63VjUcghV10GngAouTpYTPb5/wUb227/f9mHgsEzuAo3EEk6AAEXJJ3CdRUwCqCCW6+9EF61UZQBoRakotuOp3kHSxadFhVVSpVmI6vV6Z2+3U3iiovourb+2PVw7PmLIRTJGVKaktU6q+tbUi4tc6aRKoOKFR+IEKmRCBVXDLu3GpV1AOQOq3IF+a3N5i1KtBTcLUrHnUIprfmVUlj+YTXTZQqKGeslKnqTmZc5Y7wqEjcIhjcLRIFFDUYfXa/DeczC/5VXvMSF6TZ1c64BMPsjFYiwp0siEa2HR07cyTvHbrJnAYXCm7uMVVX6lMlaCn7z7314C0sr43F4teIpdnzdL9p2NmPeSZGhsFLlHqMamUsKdKm7lso0Ba3VvrYkW7Y1k4xcn7Cv4sCxe1a+K6u5VHVpUwEpoOxRpbtM1Nmf2fVH1rOKd1ulP/Ec+RyLwuQT2QJNuYjDU+rQSk2bqjMjGwFizhetmvrr26TMHpzWesSzODe1wMrWvxANhuGg9sL1burZ9DB0Mcj9uR19H0HxK3FMrTvpdWVTbmagLOe7TuEHf0co0jZy1Vt7FUquL9ptb2yWHr9GBiOmeuLr0iZ2U0ybAWQ3uCdM3aBYTo32x0lMB0ZKb6KwxDXW28ZaWU37Cb9k0Z6lu6/cefQqPG5xe0KFJ971wBuRaSIo83PugD7JocKNVvxIzfwVUnc4v0dWwNJ3a+5rmst+TBqoI8jMWtsevqP8Ak2K71ahaoBzytTzkdouO2P6c+b+/qcU8el8HNnCKPVosvdhKRPnUZzIGm17j5UPwFKP8CaQzGUwh+cTDD/t4in7gvslaVcJ9akL86b1h7HBguXkhfyM+vhM5u6V3P/24kH3pKTs2n/8AHT9qv+jCa9RcFbQV17wrDzzL7pAYXCN/jsv4kb4IffG1S8g+n38jMGFA3UaI/wC+/wAK0lmI+rQ/8jN76ph9bYtI/R4uk3Y96Z/e3ys+jNXepRhzVsw8wLTXM3teP4BM7f8A5/JI8kdh1eQ/On6xQapBuXgpejrbkBLcH9NSPJ0/iEtcg6KLnn2SkKQ6Gx0ZfYRJu6ovFVJP4i2hstXxVW/+a/8AEZsYJHp0+j1ybmHuMF2lRZcTVPDpCfbebGOrZ0XKbHL52kJyklFnZhblGUX2B6VRj1SOsu774HxkKwFQZhv3EcQYLWxpRlYbjoRyIhOKG6sm5vWAlEu6OdytNPt92Z9VbHkR7ZGmM+gHWJAHaTfSFY1c1yvbb9JnipqjbiKtInwqCURzaLmo+QvCjLv3ahvwtZSbdm/wldOmbtTbfew/GvDx3eUZrhmXsceOYn4SVcZ0V+Isj87gdRvFRbvQ84eUSkEbEo9JUyWv9ci19Kd3On4Qw8Zv0NnMUyM/WLM1Yg3IGbrZR9YmqAg+8p4G8o9FMEajVXQhXNJlW5yg1dCQTyIF+823XndbD2YtPDqhINSkDe2uVrnTT1rXNu25lYRVbnThxNxTMnH+jrVSisOjpUAAqC+W9gSerq1joAOs1/q3ubMFsmprTHzKqtwoANRibgFsulMWNwgIOupOpOo/pAMy2UhhotPQuxO8Zb6bhv7YB/xNcZhStdiHBY6Euo1tqbbtdNYzyY1ud0elk+ED0PRihRYPVBq1CbhTd2J4WVOovjm3Syua7rlpg01AHXYWBFtQpZu7cJoLt1i3q0rkDIVN2ZNbqp3luzTxlZrZqLGx9RhvuAbHeCLLrwvEc4P3DLA4KqOKfZWHYh6uLFPN/hrTapUFiRrbQX3+M08F/d+HBYUqtYgatWARAO5rC3gYTs/aWEpUqYrU2LWvcUieJ0zfW0mbjtopiawK0iuGpEFQtA1BWqc6mq6AH1byUKUVwc7xx1uQbito1K6hwFwtIjqn1q9RT9k76SW/DeZDbXCgpTQleS3JbtYi+vjNWpt1DdsmZgbf9MEN+8ljHq+kWb1zZbaozMB+UWmbV3YJS1Kk6MCp8oJulIIPwKO+xbUwDFbBqVTndWJ4uEZdLc7DNytrOjpbRoPotIMfuU9fM3lmJcsNTRpAbhUyZhbkNT7IUiKTi7UjkqeCrKQUWoLcchIIOhDKRZlI3iHvRxIpslRWWm9uuoLCm4N0cg3YLvU34MYViNovuOKa3BaSW/SUhk4piajcCXCgdugJ9sTQi+PrckXu7/UpweNag2U/SafOU3N9dxy6GpTPYvaL7j2OH2m9YItdLi9lenWsQ3IqwC3trqfdOOxzs4AZEamP8NzmY9q1B10buNjxBk9mbcWn1UqPkJs9CvlJtw6KqbC+/tPI8Xhqj7v07H0VmhmW/J2uJ2Rh2OVHKVCTmRj0bnvQjK3flN+c57amwHS/VDqOKIuYfiWkUYd+Ujtm/gMbTxGZXKVQgyhaqkMgNiFZTYqeNyqnkSJR0JVygLGmpuofrhTxWnWDBl/C1r8DKylfajjnhXFHDVMBTY2DMG5BlY/kqBD7TBMTsnKdXAPAVFekT3XGX96d3jwtU9cZ9cuuVqik7urUAzA8NbnhffMvEbHqIpNIO1Pj0V2A/Hhqt/YYtJo454KOQfBONSptzHWX8y3EpOm7zm2FVtVFPNzpscO/ijdS/wCGVYhsulRQb7ulplW8KtM5m8biKonO8ZmjHVP8x/zt+sUO+TUD9odgrUyPDMgPnFH0/EOmRQuJIBtKWxDEi54j3wmjhDbWWHAWUnsPuk3JUzsWOcmmWbcBOIq6m17+YEIpg9GrfZhG0MFmqlvtBD+4svwmH6hWQbTgi+PFJTl8b/kzMTQuSDuOo742zMRa9NvVN/A2mv8AIrgdkEq7Os1+d/cY0Wqpi5ME9WpFFcZXy8DY+fEQLaOHIVjbt8QLgzZfBZgoPZrJV8N80Q28A+6NqQV00nuZ2MYGqWA45u8N1vjGw1IKxBvkbqtprlNiGA5ggMO7thWGw96ak78iexAPhC6lAKhY7lGvcAT8IsZ0GXROUmzS2BtmlhsOmddadQnNpY9Jlt3HqjuHfB9uekByD5NmUBgaw3uXN7ajUj1tN2sDpbOzrY9YMwqEZQDpTsBe5uAL8j5TZ2dg1ILMOqgGYbs1vVA7eHgIZzs7scPSiqXBHDh2XpfkxU2DNWV7Nci56SmTrrxFtCJo4TEhhmLCqcpBsLPaw9dCSGOm8cpkY+q7oVzEEOGA4aaW7tAINV2cyubOQjKy2+zcWGvcRIuTrYvV+8dNT2ph16lEsGv1vV0tuBzA+e+E4uuDR5kK+u/W5G+eeVcPiVqE5iyhgbg/VPwE3MTtB1NVSSVzoqjsemSZnklVMV41dhmPxjDB0aQo2qVwEp1OqbqdWYAXIIBtw3zd2dWWmi0/k6qqqAHzU+G8tmAN79k5jYONp1qymsLph6C01XU3Y6u9xu5TfqUqYPzZZRwB1U9mnxjxnVNM53jtUEPtOgTbpRv3KAB5lRI1doUQfVF7b2sQx4dkoq0mI+jpPbiFBP6wN6yE2NBQea9UjwMfWxXiYc20aR0y8NVAW3sgbNRBP/L79xya+6SpUBY38AyNbzBtBc12+jFuQYr7TGc2ZYE+SvEmlwDJ30/5zJrUST9ISO602KtT7tQDsbNKgRwcj8SyTmyi6eJjjZ/aD4wfaOxBUUi2pFu8cj+vCdBUBI3ofIfCCVA32Qe63wgUmiixRXBxbbUxGDqAgZlVbFGG5VUBgttVBFiQDY33ET0H0V9Lhi6YChUfKOpUynhvpvpmH3Tb9cbGbMFZcrAqbWDa6fynJ0c+BrANoVOtx83URhquYeqSL2bdca23zrjL1Ftz/I7hFqmesYjBqLCoh4gZWBV+J6MtvuNcpsCRqCZntgUclqdUq68DenUXsu2jD7rE9hG6W7B2jSekFFbMGtdaoFi34t6k8L7iCL3ELx+BUnLuYaAk2NuWbep4WNwfdP5HK4K6MLEUXS/T0Vqgn6QpZxftIzDxuOUzauGUA9H6p3pcjxKtmU99gBzm5W6SmLMzKp0Drqv4XXVT3HwgtRU0zoAeDoxUNbip1Cnw8oVKv+iywKSMUbLU69C57VN18CCRFNs4WnxuTzNEE+JWoAe+2sUb75Qn4aPj9ihMOp4QfGUBka3I+6a9OlSI0Yqe2C4vZ5KtlYHqnjbhOZpn0EkiLahTzRP4RHptFRpk06ZsbdGmvcJDLrJR4QySL1qCRaxI7xBKrG9+2J6trd4hsOkvc+p4e+3xkcUwyOeVMn2NKcQdVA/rrSnGk9FU/wBMjzzfrKdxa2HwmlGnzyrDFAe6kkDKSxGhsLbjw1I9sEVQKdMDgB7v5yVCvoT9prDuTT+In8snYaNEXBG+4tbib8PhDargZVX1dc1txf6w7hpbvmZSxWl+I0B+Phu/9SWGq3ax47vxcP08YE7YrV/ItqrYjXQ6X8rH3e2G5Q9O31lAPePVbyI/q0zy11ZD+Je7iPbfwMvNS6Kw32Ibv0v7zGewSLi5YbrFreO8d0nj2Xoix+yh8eEeo1mJHE6+2U4p70iDuFPfzYOAP67ZNozIbBwwoi5vdxrY2Ivw7d81vk2Y/Nm5H1W0MAI0XkQPdJrWZTcHUQo3KDxjGQ9dLW4/AmRr1Ve2XlbXUSr+/sws9gb7yNPGQeqt+CNwI3Hu4e6H9DUV1qBHq3PMKSpHwgtbFMpFqri/Cou79rW80qC1HcKAS53MBoR97l3wmtSo0x8+4qHilNc1j21DoJaKbEcktjDbHuLZlVhzH6rJU8YpN+sPG/vl1PH4QMQtAq3DpKr2P5bCSxGJpn1sIO+nWYE+YN4K+P39DX8Pv6gxKsd48Vt7RGfBX3HyIh2Bx+z7tTfpKdRvVFTUjlkKjXxmhi/RYaGnVWx1s/VNj2/yh0PkHqJOmc1kZeftge18CMRTyn111B7OIPZum9iNk1UvuNvsuD7JnqzA6jdzEXdFFuc36M5sPUIqLnXN6hHrAk5sp3XGhynncbp31OupyjPdDcKTfMl9yMTra3O+mhvoZkHDoTYgakFT9lhuv7vGE4e5GUEKwvcWuCQdbju5QvJqe4JLuFVVOcqGy1N1ibZxy5N3fysMWBuMgB+sutiR2bwfMjhJVE6UAMMrrcDed24H7vbwuOyDnGoRY/OuNMyHq2H26hFvK5m1ULSHTCpb6Rl7BlNvHMPcIpe2CrnUCgQdxCh7/tM4J8QI8PyDZRTG6CbQ0vbTQ7tIooHwMjR2M3zNL/TX3S/FKLbooo0fcFMTEjTxlFbd5RRSBZFlbenh75RtX6Gt+A/GKKUXKE7CHqp3D4RqH0dP8H+5ooovYPcvwu4f1xkoookeDR4DsT657/fa/vk6X0L/AOp8DFFKSFXCK8SdPGn8JLaH/TeP+5IopORnwEUfVEZoopuxlwZmMip60tdYooVyN2Ok2I1tnuRoTUIJ4kaad0wdnn5+3C+7hFFLv8pGH5v1AcYOs4+8Zfs89WKKKU7HO+kp/wCZp/hH8U9Nzk4OiSSTlXU6nhFFKfl+Qs+EBYrWkb623TIouecUUlIMeC3Ejqxx6wPHLv7jpFFEN2I+ljnNQFzZnAYcGGbcw4+MPxtIBCAAAMlgANN40iijL3hYe78wBNwiiigHP//Z"/>
        <xdr:cNvSpPr>
          <a:spLocks noChangeAspect="1" noChangeArrowheads="1"/>
        </xdr:cNvSpPr>
      </xdr:nvSpPr>
      <xdr:spPr bwMode="auto">
        <a:xfrm>
          <a:off x="762000" y="57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581025</xdr:colOff>
      <xdr:row>9</xdr:row>
      <xdr:rowOff>28575</xdr:rowOff>
    </xdr:to>
    <xdr:pic>
      <xdr:nvPicPr>
        <xdr:cNvPr id="3" name="Image 2" descr="index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466975" cy="184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72"/>
  <sheetViews>
    <sheetView tabSelected="1" topLeftCell="A4" workbookViewId="0">
      <selection activeCell="H4" sqref="H1:H1048576"/>
    </sheetView>
  </sheetViews>
  <sheetFormatPr baseColWidth="10" defaultRowHeight="15.75"/>
  <cols>
    <col min="1" max="1" width="11.42578125" style="4"/>
    <col min="2" max="2" width="16.85546875" style="4" customWidth="1"/>
    <col min="3" max="3" width="11.42578125" style="4"/>
    <col min="4" max="4" width="2.140625" style="4" customWidth="1"/>
    <col min="5" max="5" width="11.42578125" style="4"/>
    <col min="6" max="6" width="4.85546875" style="4" customWidth="1"/>
    <col min="7" max="7" width="14.42578125" style="4" customWidth="1"/>
    <col min="8" max="8" width="10.7109375" style="4" bestFit="1" customWidth="1"/>
    <col min="9" max="9" width="4.28515625" style="4" bestFit="1" customWidth="1"/>
    <col min="10" max="10" width="11.42578125" style="4"/>
    <col min="11" max="11" width="11.7109375" style="4" customWidth="1"/>
    <col min="12" max="16384" width="11.42578125" style="4"/>
  </cols>
  <sheetData>
    <row r="2" spans="1:13">
      <c r="E2" s="5" t="s">
        <v>0</v>
      </c>
      <c r="F2" s="6"/>
      <c r="G2" s="6"/>
      <c r="H2" s="6"/>
      <c r="I2" s="7"/>
    </row>
    <row r="3" spans="1:13">
      <c r="E3" s="6"/>
      <c r="F3" s="6"/>
      <c r="G3" s="6"/>
      <c r="H3" s="6"/>
      <c r="I3" s="7"/>
    </row>
    <row r="5" spans="1:13" ht="16.5" thickBot="1"/>
    <row r="6" spans="1:13" ht="16.5" thickBot="1">
      <c r="D6" s="3" t="s">
        <v>62</v>
      </c>
      <c r="E6" s="3"/>
      <c r="F6" s="27"/>
      <c r="G6" s="28"/>
      <c r="H6" s="29"/>
      <c r="I6" s="30"/>
    </row>
    <row r="12" spans="1:13">
      <c r="A12" s="8" t="s">
        <v>1</v>
      </c>
      <c r="B12" s="8"/>
      <c r="C12" s="8"/>
      <c r="D12" s="8"/>
      <c r="E12" s="8"/>
      <c r="F12" s="8"/>
      <c r="G12" s="8"/>
      <c r="H12" s="8"/>
      <c r="I12" s="9"/>
    </row>
    <row r="14" spans="1:13">
      <c r="A14" s="10" t="s">
        <v>2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6" spans="1:13" ht="30" customHeight="1">
      <c r="A16" s="11" t="s">
        <v>2</v>
      </c>
      <c r="B16" s="12"/>
      <c r="C16" s="13" t="s">
        <v>9</v>
      </c>
      <c r="D16" s="13"/>
      <c r="E16" s="14" t="s">
        <v>10</v>
      </c>
      <c r="F16" s="11" t="s">
        <v>11</v>
      </c>
      <c r="G16" s="15"/>
      <c r="H16" s="15"/>
      <c r="I16" s="12"/>
      <c r="J16" s="16" t="s">
        <v>12</v>
      </c>
      <c r="K16" s="16"/>
      <c r="L16" s="13" t="s">
        <v>13</v>
      </c>
      <c r="M16" s="13"/>
    </row>
    <row r="17" spans="1:19">
      <c r="A17" s="17" t="s">
        <v>4</v>
      </c>
      <c r="B17" s="17"/>
      <c r="C17" s="1">
        <v>8000</v>
      </c>
      <c r="D17" s="1"/>
      <c r="E17" s="18">
        <v>0.24</v>
      </c>
      <c r="F17" s="19">
        <v>0.02</v>
      </c>
      <c r="G17" s="20" t="s">
        <v>60</v>
      </c>
      <c r="H17" s="21">
        <v>8000</v>
      </c>
      <c r="I17" s="22" t="s">
        <v>61</v>
      </c>
      <c r="J17" s="3">
        <f>IF(C17&gt;=H17,(E17*F17)*C17,0)</f>
        <v>38.4</v>
      </c>
      <c r="K17" s="3"/>
      <c r="L17" s="3">
        <f>(C17*E17)-J17</f>
        <v>1881.6</v>
      </c>
      <c r="M17" s="3"/>
    </row>
    <row r="18" spans="1:19">
      <c r="A18" s="17" t="s">
        <v>3</v>
      </c>
      <c r="B18" s="17"/>
      <c r="C18" s="1">
        <v>6000</v>
      </c>
      <c r="D18" s="1"/>
      <c r="E18" s="18">
        <v>0.34</v>
      </c>
      <c r="F18" s="19">
        <v>0.01</v>
      </c>
      <c r="G18" s="20" t="s">
        <v>60</v>
      </c>
      <c r="H18" s="21">
        <v>5000</v>
      </c>
      <c r="I18" s="22" t="s">
        <v>61</v>
      </c>
      <c r="J18" s="3">
        <f>IF(C18&gt;=H18,(E18*F18)*C18,"")</f>
        <v>20.400000000000002</v>
      </c>
      <c r="K18" s="3"/>
      <c r="L18" s="3">
        <f>(C18*E18)-J18</f>
        <v>2019.6000000000001</v>
      </c>
      <c r="M18" s="3"/>
    </row>
    <row r="19" spans="1:19">
      <c r="A19" s="17" t="s">
        <v>5</v>
      </c>
      <c r="B19" s="17"/>
      <c r="C19" s="1">
        <v>7000</v>
      </c>
      <c r="D19" s="1"/>
      <c r="E19" s="18">
        <v>0.26</v>
      </c>
      <c r="F19" s="19">
        <v>0.02</v>
      </c>
      <c r="G19" s="20" t="s">
        <v>60</v>
      </c>
      <c r="H19" s="21">
        <v>7000</v>
      </c>
      <c r="I19" s="22" t="s">
        <v>61</v>
      </c>
      <c r="J19" s="3">
        <f>IF(C19&gt;=H19,(E19*F19)*C19,0)</f>
        <v>36.400000000000006</v>
      </c>
      <c r="K19" s="3"/>
      <c r="L19" s="3">
        <f>(C19*E19)-J19</f>
        <v>1783.6</v>
      </c>
      <c r="M19" s="3"/>
      <c r="Q19" s="23"/>
      <c r="R19" s="23"/>
      <c r="S19" s="24"/>
    </row>
    <row r="20" spans="1:19">
      <c r="A20" s="17" t="s">
        <v>6</v>
      </c>
      <c r="B20" s="17"/>
      <c r="C20" s="1">
        <v>7000</v>
      </c>
      <c r="D20" s="1"/>
      <c r="E20" s="18">
        <v>0.3</v>
      </c>
      <c r="F20" s="19">
        <v>0.02</v>
      </c>
      <c r="G20" s="20" t="s">
        <v>60</v>
      </c>
      <c r="H20" s="21">
        <v>7000</v>
      </c>
      <c r="I20" s="22" t="s">
        <v>61</v>
      </c>
      <c r="J20" s="3">
        <f>IF(C20&gt;=H20,(E20*F20)*C20,0)</f>
        <v>42</v>
      </c>
      <c r="K20" s="3"/>
      <c r="L20" s="3">
        <f>(C20*E20)-J20</f>
        <v>2058</v>
      </c>
      <c r="M20" s="3"/>
      <c r="Q20" s="23"/>
      <c r="R20" s="23"/>
      <c r="S20" s="24"/>
    </row>
    <row r="21" spans="1:19">
      <c r="A21" s="17" t="s">
        <v>7</v>
      </c>
      <c r="B21" s="17"/>
      <c r="C21" s="1">
        <v>8000</v>
      </c>
      <c r="D21" s="1"/>
      <c r="E21" s="18">
        <v>0.22</v>
      </c>
      <c r="F21" s="19">
        <v>0.02</v>
      </c>
      <c r="G21" s="20" t="s">
        <v>60</v>
      </c>
      <c r="H21" s="21">
        <v>8000</v>
      </c>
      <c r="I21" s="22" t="s">
        <v>61</v>
      </c>
      <c r="J21" s="3">
        <f>IF(C21&gt;=H21,(E21*F21)*C21,0)</f>
        <v>35.200000000000003</v>
      </c>
      <c r="K21" s="3"/>
      <c r="L21" s="3">
        <f>(C21*E21)-J21</f>
        <v>1724.8</v>
      </c>
      <c r="M21" s="3"/>
      <c r="Q21" s="23"/>
      <c r="R21" s="23"/>
      <c r="S21" s="24"/>
    </row>
    <row r="22" spans="1:19">
      <c r="A22" s="17" t="s">
        <v>8</v>
      </c>
      <c r="B22" s="17"/>
      <c r="C22" s="1">
        <v>6000</v>
      </c>
      <c r="D22" s="1"/>
      <c r="E22" s="18">
        <v>0.17</v>
      </c>
      <c r="F22" s="19">
        <v>0.01</v>
      </c>
      <c r="G22" s="20" t="s">
        <v>60</v>
      </c>
      <c r="H22" s="21">
        <v>6000</v>
      </c>
      <c r="I22" s="22" t="s">
        <v>61</v>
      </c>
      <c r="J22" s="3">
        <f>IF(C22&gt;=H22,(E22*F22)*C22,0)</f>
        <v>10.200000000000001</v>
      </c>
      <c r="K22" s="3"/>
      <c r="L22" s="3">
        <f>(C22*E22)-J22</f>
        <v>1009.8000000000001</v>
      </c>
      <c r="M22" s="3"/>
      <c r="Q22" s="23"/>
      <c r="R22" s="23"/>
      <c r="S22" s="24"/>
    </row>
    <row r="23" spans="1:19">
      <c r="Q23" s="23"/>
      <c r="R23" s="23"/>
      <c r="S23" s="24"/>
    </row>
    <row r="24" spans="1:19">
      <c r="Q24" s="23"/>
      <c r="R24" s="23"/>
      <c r="S24" s="24"/>
    </row>
    <row r="25" spans="1:19">
      <c r="A25" s="10" t="s">
        <v>14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7" spans="1:19" ht="33" customHeight="1">
      <c r="A27" s="11" t="s">
        <v>14</v>
      </c>
      <c r="B27" s="12"/>
      <c r="C27" s="13" t="s">
        <v>9</v>
      </c>
      <c r="D27" s="13"/>
      <c r="E27" s="14" t="s">
        <v>10</v>
      </c>
      <c r="F27" s="11" t="s">
        <v>11</v>
      </c>
      <c r="G27" s="15"/>
      <c r="H27" s="15"/>
      <c r="I27" s="12"/>
      <c r="J27" s="16" t="s">
        <v>12</v>
      </c>
      <c r="K27" s="16"/>
      <c r="L27" s="13" t="s">
        <v>13</v>
      </c>
      <c r="M27" s="13"/>
    </row>
    <row r="28" spans="1:19">
      <c r="A28" s="3" t="s">
        <v>15</v>
      </c>
      <c r="B28" s="3"/>
      <c r="C28" s="2">
        <v>0</v>
      </c>
      <c r="D28" s="2"/>
      <c r="E28" s="18">
        <v>0</v>
      </c>
      <c r="F28" s="19">
        <v>0</v>
      </c>
      <c r="G28" s="20" t="s">
        <v>60</v>
      </c>
      <c r="H28" s="21">
        <v>0</v>
      </c>
      <c r="I28" s="22" t="s">
        <v>61</v>
      </c>
      <c r="J28" s="3">
        <f>IF(C28&gt;=H28,(F28*E28)*C28)</f>
        <v>0</v>
      </c>
      <c r="K28" s="3"/>
      <c r="L28" s="3">
        <f>(E28*C28)-J28</f>
        <v>0</v>
      </c>
      <c r="M28" s="3"/>
    </row>
    <row r="29" spans="1:19">
      <c r="A29" s="3" t="s">
        <v>16</v>
      </c>
      <c r="B29" s="3"/>
      <c r="C29" s="2">
        <v>13000</v>
      </c>
      <c r="D29" s="2"/>
      <c r="E29" s="18">
        <v>0.28000000000000003</v>
      </c>
      <c r="F29" s="19">
        <v>0.02</v>
      </c>
      <c r="G29" s="20" t="s">
        <v>60</v>
      </c>
      <c r="H29" s="21">
        <v>13000</v>
      </c>
      <c r="I29" s="22" t="s">
        <v>61</v>
      </c>
      <c r="J29" s="3">
        <f>IF(C29&gt;=H29,(E29*F29)*C29)</f>
        <v>72.800000000000011</v>
      </c>
      <c r="K29" s="3"/>
      <c r="L29" s="3">
        <f>(E29*C29)-J29</f>
        <v>3567.2000000000003</v>
      </c>
      <c r="M29" s="3"/>
    </row>
    <row r="30" spans="1:19">
      <c r="A30" s="3" t="s">
        <v>17</v>
      </c>
      <c r="B30" s="3"/>
      <c r="C30" s="2">
        <v>10000</v>
      </c>
      <c r="D30" s="2"/>
      <c r="E30" s="18">
        <v>0.32</v>
      </c>
      <c r="F30" s="19">
        <v>0.02</v>
      </c>
      <c r="G30" s="20" t="s">
        <v>60</v>
      </c>
      <c r="H30" s="21">
        <v>10000</v>
      </c>
      <c r="I30" s="22" t="s">
        <v>61</v>
      </c>
      <c r="J30" s="3">
        <f t="shared" ref="J30:J71" si="0">IF(C30&gt;=H30,(E30*F30)*C30)</f>
        <v>64</v>
      </c>
      <c r="K30" s="3"/>
      <c r="L30" s="3">
        <f>(E30*C30)-J30</f>
        <v>3136</v>
      </c>
      <c r="M30" s="3"/>
    </row>
    <row r="31" spans="1:19">
      <c r="A31" s="3" t="s">
        <v>18</v>
      </c>
      <c r="B31" s="3"/>
      <c r="C31" s="2">
        <v>15000</v>
      </c>
      <c r="D31" s="2"/>
      <c r="E31" s="18">
        <v>0.28000000000000003</v>
      </c>
      <c r="F31" s="19">
        <v>0.02</v>
      </c>
      <c r="G31" s="20" t="s">
        <v>60</v>
      </c>
      <c r="H31" s="21">
        <v>15000</v>
      </c>
      <c r="I31" s="22" t="s">
        <v>61</v>
      </c>
      <c r="J31" s="3">
        <f t="shared" si="0"/>
        <v>84.000000000000014</v>
      </c>
      <c r="K31" s="3"/>
      <c r="L31" s="3">
        <f>(E31*C31)-J31</f>
        <v>4116</v>
      </c>
      <c r="M31" s="3"/>
    </row>
    <row r="32" spans="1:19">
      <c r="A32" s="3" t="s">
        <v>19</v>
      </c>
      <c r="B32" s="3"/>
      <c r="C32" s="2">
        <v>15000</v>
      </c>
      <c r="D32" s="2"/>
      <c r="E32" s="18">
        <v>0.32</v>
      </c>
      <c r="F32" s="19">
        <v>0.01</v>
      </c>
      <c r="G32" s="20" t="s">
        <v>60</v>
      </c>
      <c r="H32" s="21">
        <v>15000</v>
      </c>
      <c r="I32" s="22" t="s">
        <v>61</v>
      </c>
      <c r="J32" s="3">
        <f t="shared" si="0"/>
        <v>48</v>
      </c>
      <c r="K32" s="3"/>
      <c r="L32" s="3">
        <f>(E32*C32)-J32</f>
        <v>4752</v>
      </c>
      <c r="M32" s="3"/>
    </row>
    <row r="33" spans="1:13">
      <c r="A33" s="3" t="s">
        <v>20</v>
      </c>
      <c r="B33" s="3"/>
      <c r="C33" s="2">
        <v>5000</v>
      </c>
      <c r="D33" s="2"/>
      <c r="E33" s="18">
        <v>0.4</v>
      </c>
      <c r="F33" s="19">
        <v>0.01</v>
      </c>
      <c r="G33" s="20" t="s">
        <v>60</v>
      </c>
      <c r="H33" s="21">
        <v>5000</v>
      </c>
      <c r="I33" s="22" t="s">
        <v>61</v>
      </c>
      <c r="J33" s="3">
        <f t="shared" si="0"/>
        <v>20</v>
      </c>
      <c r="K33" s="3"/>
      <c r="L33" s="3">
        <f>(E33*C33)-J33</f>
        <v>1980</v>
      </c>
      <c r="M33" s="3"/>
    </row>
    <row r="34" spans="1:13">
      <c r="A34" s="3" t="s">
        <v>21</v>
      </c>
      <c r="B34" s="3"/>
      <c r="C34" s="2">
        <v>5000</v>
      </c>
      <c r="D34" s="2"/>
      <c r="E34" s="18">
        <v>0.27</v>
      </c>
      <c r="F34" s="19">
        <v>0</v>
      </c>
      <c r="G34" s="20" t="s">
        <v>60</v>
      </c>
      <c r="H34" s="21">
        <v>0</v>
      </c>
      <c r="I34" s="22" t="s">
        <v>61</v>
      </c>
      <c r="J34" s="3">
        <f t="shared" si="0"/>
        <v>0</v>
      </c>
      <c r="K34" s="3"/>
      <c r="L34" s="3">
        <f>(E34*C34)-J34</f>
        <v>1350</v>
      </c>
      <c r="M34" s="3"/>
    </row>
    <row r="35" spans="1:13">
      <c r="A35" s="3" t="s">
        <v>22</v>
      </c>
      <c r="B35" s="3"/>
      <c r="C35" s="2">
        <v>0</v>
      </c>
      <c r="D35" s="2"/>
      <c r="E35" s="18">
        <v>0.27</v>
      </c>
      <c r="F35" s="19">
        <v>0</v>
      </c>
      <c r="G35" s="20" t="s">
        <v>60</v>
      </c>
      <c r="H35" s="21">
        <v>0</v>
      </c>
      <c r="I35" s="22" t="s">
        <v>61</v>
      </c>
      <c r="J35" s="3">
        <f t="shared" si="0"/>
        <v>0</v>
      </c>
      <c r="K35" s="3"/>
      <c r="L35" s="3">
        <f>(E35*C35)-J35</f>
        <v>0</v>
      </c>
      <c r="M35" s="3"/>
    </row>
    <row r="36" spans="1:13">
      <c r="A36" s="3" t="s">
        <v>23</v>
      </c>
      <c r="B36" s="3"/>
      <c r="C36" s="2">
        <v>0</v>
      </c>
      <c r="D36" s="2"/>
      <c r="E36" s="18">
        <v>0.27</v>
      </c>
      <c r="F36" s="19">
        <v>0</v>
      </c>
      <c r="G36" s="20" t="s">
        <v>60</v>
      </c>
      <c r="H36" s="21">
        <v>0</v>
      </c>
      <c r="I36" s="22" t="s">
        <v>61</v>
      </c>
      <c r="J36" s="3">
        <f t="shared" si="0"/>
        <v>0</v>
      </c>
      <c r="K36" s="3"/>
      <c r="L36" s="3">
        <f>(E36*C36)-J36</f>
        <v>0</v>
      </c>
      <c r="M36" s="3"/>
    </row>
    <row r="37" spans="1:13">
      <c r="A37" s="3" t="s">
        <v>24</v>
      </c>
      <c r="B37" s="3"/>
      <c r="C37" s="2">
        <v>0</v>
      </c>
      <c r="D37" s="2"/>
      <c r="E37" s="18">
        <v>0.27</v>
      </c>
      <c r="F37" s="19">
        <v>0</v>
      </c>
      <c r="G37" s="20" t="s">
        <v>60</v>
      </c>
      <c r="H37" s="21">
        <v>0</v>
      </c>
      <c r="I37" s="22" t="s">
        <v>61</v>
      </c>
      <c r="J37" s="3">
        <f t="shared" si="0"/>
        <v>0</v>
      </c>
      <c r="K37" s="3"/>
      <c r="L37" s="3">
        <f>(E37*C37)-J37</f>
        <v>0</v>
      </c>
      <c r="M37" s="3"/>
    </row>
    <row r="38" spans="1:13">
      <c r="A38" s="3" t="s">
        <v>25</v>
      </c>
      <c r="B38" s="3"/>
      <c r="C38" s="2">
        <v>0</v>
      </c>
      <c r="D38" s="2"/>
      <c r="E38" s="18">
        <v>0.27</v>
      </c>
      <c r="F38" s="19">
        <v>0</v>
      </c>
      <c r="G38" s="20" t="s">
        <v>60</v>
      </c>
      <c r="H38" s="21">
        <v>0</v>
      </c>
      <c r="I38" s="22" t="s">
        <v>61</v>
      </c>
      <c r="J38" s="3">
        <f t="shared" si="0"/>
        <v>0</v>
      </c>
      <c r="K38" s="3"/>
      <c r="L38" s="3">
        <f>(E38*C38)-J38</f>
        <v>0</v>
      </c>
      <c r="M38" s="3"/>
    </row>
    <row r="39" spans="1:13">
      <c r="A39" s="3" t="s">
        <v>26</v>
      </c>
      <c r="B39" s="3"/>
      <c r="C39" s="2">
        <v>10000</v>
      </c>
      <c r="D39" s="2"/>
      <c r="E39" s="18">
        <v>0.27</v>
      </c>
      <c r="F39" s="19">
        <v>0.02</v>
      </c>
      <c r="G39" s="20" t="s">
        <v>60</v>
      </c>
      <c r="H39" s="21">
        <v>10000</v>
      </c>
      <c r="I39" s="22" t="s">
        <v>61</v>
      </c>
      <c r="J39" s="3">
        <f t="shared" si="0"/>
        <v>54</v>
      </c>
      <c r="K39" s="3"/>
      <c r="L39" s="3">
        <f>(E39*C39)-J39</f>
        <v>2646</v>
      </c>
      <c r="M39" s="3"/>
    </row>
    <row r="40" spans="1:13">
      <c r="A40" s="3" t="s">
        <v>27</v>
      </c>
      <c r="B40" s="3"/>
      <c r="C40" s="2">
        <v>12000</v>
      </c>
      <c r="D40" s="2"/>
      <c r="E40" s="18">
        <v>0.32</v>
      </c>
      <c r="F40" s="19">
        <v>0.02</v>
      </c>
      <c r="G40" s="20" t="s">
        <v>60</v>
      </c>
      <c r="H40" s="21">
        <v>12000</v>
      </c>
      <c r="I40" s="22" t="s">
        <v>61</v>
      </c>
      <c r="J40" s="3">
        <f t="shared" si="0"/>
        <v>76.8</v>
      </c>
      <c r="K40" s="3"/>
      <c r="L40" s="3">
        <f>(E40*C40)-J40</f>
        <v>3763.2</v>
      </c>
      <c r="M40" s="3"/>
    </row>
    <row r="41" spans="1:13">
      <c r="A41" s="3" t="s">
        <v>28</v>
      </c>
      <c r="B41" s="3"/>
      <c r="C41" s="2">
        <v>12000</v>
      </c>
      <c r="D41" s="2"/>
      <c r="E41" s="18">
        <v>0.28000000000000003</v>
      </c>
      <c r="F41" s="19">
        <v>0.02</v>
      </c>
      <c r="G41" s="20" t="s">
        <v>60</v>
      </c>
      <c r="H41" s="21">
        <v>12000</v>
      </c>
      <c r="I41" s="22" t="s">
        <v>61</v>
      </c>
      <c r="J41" s="3">
        <f t="shared" si="0"/>
        <v>67.2</v>
      </c>
      <c r="K41" s="3"/>
      <c r="L41" s="3">
        <f>(E41*C41)-J41</f>
        <v>3292.8000000000006</v>
      </c>
      <c r="M41" s="3"/>
    </row>
    <row r="42" spans="1:13">
      <c r="A42" s="3" t="s">
        <v>29</v>
      </c>
      <c r="B42" s="3"/>
      <c r="C42" s="2">
        <v>12000</v>
      </c>
      <c r="D42" s="2"/>
      <c r="E42" s="18">
        <v>0.32</v>
      </c>
      <c r="F42" s="19">
        <v>0.01</v>
      </c>
      <c r="G42" s="20" t="s">
        <v>60</v>
      </c>
      <c r="H42" s="21">
        <v>12000</v>
      </c>
      <c r="I42" s="22" t="s">
        <v>61</v>
      </c>
      <c r="J42" s="3">
        <f t="shared" si="0"/>
        <v>38.4</v>
      </c>
      <c r="K42" s="3"/>
      <c r="L42" s="3">
        <f>(E42*C42)-J42</f>
        <v>3801.6</v>
      </c>
      <c r="M42" s="3"/>
    </row>
    <row r="43" spans="1:13">
      <c r="A43" s="3" t="s">
        <v>30</v>
      </c>
      <c r="B43" s="3"/>
      <c r="C43" s="2">
        <v>10000</v>
      </c>
      <c r="D43" s="2"/>
      <c r="E43" s="18">
        <v>0.27</v>
      </c>
      <c r="F43" s="19">
        <v>0.02</v>
      </c>
      <c r="G43" s="20" t="s">
        <v>60</v>
      </c>
      <c r="H43" s="21">
        <v>10000</v>
      </c>
      <c r="I43" s="22" t="s">
        <v>61</v>
      </c>
      <c r="J43" s="3">
        <f t="shared" si="0"/>
        <v>54</v>
      </c>
      <c r="K43" s="3"/>
      <c r="L43" s="3">
        <f>(E43*C43)-J43</f>
        <v>2646</v>
      </c>
      <c r="M43" s="3"/>
    </row>
    <row r="44" spans="1:13">
      <c r="A44" s="3" t="s">
        <v>31</v>
      </c>
      <c r="B44" s="3"/>
      <c r="C44" s="2">
        <v>8000</v>
      </c>
      <c r="D44" s="2"/>
      <c r="E44" s="18">
        <v>0.32</v>
      </c>
      <c r="F44" s="19">
        <v>0.02</v>
      </c>
      <c r="G44" s="20" t="s">
        <v>60</v>
      </c>
      <c r="H44" s="21">
        <v>8000</v>
      </c>
      <c r="I44" s="22" t="s">
        <v>61</v>
      </c>
      <c r="J44" s="3">
        <f t="shared" si="0"/>
        <v>51.2</v>
      </c>
      <c r="K44" s="3"/>
      <c r="L44" s="3">
        <f>(E44*C44)-J44</f>
        <v>2508.8000000000002</v>
      </c>
      <c r="M44" s="3"/>
    </row>
    <row r="45" spans="1:13">
      <c r="A45" s="3" t="s">
        <v>32</v>
      </c>
      <c r="B45" s="3"/>
      <c r="C45" s="2">
        <v>8000</v>
      </c>
      <c r="D45" s="2"/>
      <c r="E45" s="18">
        <v>0.28000000000000003</v>
      </c>
      <c r="F45" s="19">
        <v>0.02</v>
      </c>
      <c r="G45" s="20" t="s">
        <v>60</v>
      </c>
      <c r="H45" s="21">
        <v>8000</v>
      </c>
      <c r="I45" s="22" t="s">
        <v>61</v>
      </c>
      <c r="J45" s="3">
        <f t="shared" si="0"/>
        <v>44.800000000000004</v>
      </c>
      <c r="K45" s="3"/>
      <c r="L45" s="3">
        <f>(E45*C45)-J45</f>
        <v>2195.1999999999998</v>
      </c>
      <c r="M45" s="3"/>
    </row>
    <row r="46" spans="1:13">
      <c r="A46" s="3" t="s">
        <v>33</v>
      </c>
      <c r="B46" s="3"/>
      <c r="C46" s="2">
        <v>8000</v>
      </c>
      <c r="D46" s="2"/>
      <c r="E46" s="18">
        <v>0.32</v>
      </c>
      <c r="F46" s="19">
        <v>0.01</v>
      </c>
      <c r="G46" s="20" t="s">
        <v>60</v>
      </c>
      <c r="H46" s="21">
        <v>8000</v>
      </c>
      <c r="I46" s="22" t="s">
        <v>61</v>
      </c>
      <c r="J46" s="3">
        <f t="shared" si="0"/>
        <v>25.6</v>
      </c>
      <c r="K46" s="3"/>
      <c r="L46" s="3">
        <f>(E46*C46)-J46</f>
        <v>2534.4</v>
      </c>
      <c r="M46" s="3"/>
    </row>
    <row r="47" spans="1:13">
      <c r="A47" s="3" t="s">
        <v>34</v>
      </c>
      <c r="B47" s="3"/>
      <c r="C47" s="2">
        <v>0</v>
      </c>
      <c r="D47" s="2"/>
      <c r="E47" s="18">
        <v>0</v>
      </c>
      <c r="F47" s="19">
        <v>0</v>
      </c>
      <c r="G47" s="20" t="s">
        <v>60</v>
      </c>
      <c r="H47" s="21">
        <v>0</v>
      </c>
      <c r="I47" s="22" t="s">
        <v>61</v>
      </c>
      <c r="J47" s="3">
        <f t="shared" si="0"/>
        <v>0</v>
      </c>
      <c r="K47" s="3"/>
      <c r="L47" s="3">
        <f>(E47*C47)-J47</f>
        <v>0</v>
      </c>
      <c r="M47" s="3"/>
    </row>
    <row r="48" spans="1:13">
      <c r="A48" s="3" t="s">
        <v>35</v>
      </c>
      <c r="B48" s="3"/>
      <c r="C48" s="2">
        <v>0</v>
      </c>
      <c r="D48" s="2"/>
      <c r="E48" s="18">
        <v>0</v>
      </c>
      <c r="F48" s="19">
        <v>0</v>
      </c>
      <c r="G48" s="20" t="s">
        <v>60</v>
      </c>
      <c r="H48" s="21">
        <v>0</v>
      </c>
      <c r="I48" s="22" t="s">
        <v>61</v>
      </c>
      <c r="J48" s="3">
        <f t="shared" si="0"/>
        <v>0</v>
      </c>
      <c r="K48" s="3"/>
      <c r="L48" s="3">
        <f>(E48*C48)-J48</f>
        <v>0</v>
      </c>
      <c r="M48" s="3"/>
    </row>
    <row r="49" spans="1:13">
      <c r="A49" s="3" t="s">
        <v>36</v>
      </c>
      <c r="B49" s="3"/>
      <c r="C49" s="2">
        <v>0</v>
      </c>
      <c r="D49" s="2"/>
      <c r="E49" s="18">
        <v>0</v>
      </c>
      <c r="F49" s="19">
        <v>0</v>
      </c>
      <c r="G49" s="20" t="s">
        <v>60</v>
      </c>
      <c r="H49" s="21">
        <v>0</v>
      </c>
      <c r="I49" s="22" t="s">
        <v>61</v>
      </c>
      <c r="J49" s="3">
        <f t="shared" si="0"/>
        <v>0</v>
      </c>
      <c r="K49" s="3"/>
      <c r="L49" s="3">
        <f>(E49*C49)-J49</f>
        <v>0</v>
      </c>
      <c r="M49" s="3"/>
    </row>
    <row r="50" spans="1:13">
      <c r="A50" s="3" t="s">
        <v>37</v>
      </c>
      <c r="B50" s="3"/>
      <c r="C50" s="2">
        <v>800</v>
      </c>
      <c r="D50" s="2"/>
      <c r="E50" s="18">
        <v>11.2</v>
      </c>
      <c r="F50" s="19">
        <v>0.01</v>
      </c>
      <c r="G50" s="20" t="s">
        <v>60</v>
      </c>
      <c r="H50" s="21">
        <v>800</v>
      </c>
      <c r="I50" s="22" t="s">
        <v>61</v>
      </c>
      <c r="J50" s="3">
        <f t="shared" si="0"/>
        <v>89.6</v>
      </c>
      <c r="K50" s="3"/>
      <c r="L50" s="3">
        <f>(E50*C50)-J50</f>
        <v>8870.4</v>
      </c>
      <c r="M50" s="3"/>
    </row>
    <row r="51" spans="1:13">
      <c r="A51" s="3" t="s">
        <v>38</v>
      </c>
      <c r="B51" s="3"/>
      <c r="C51" s="2">
        <v>4000</v>
      </c>
      <c r="D51" s="2"/>
      <c r="E51" s="18">
        <v>0.32</v>
      </c>
      <c r="F51" s="19">
        <v>0.01</v>
      </c>
      <c r="G51" s="20" t="s">
        <v>60</v>
      </c>
      <c r="H51" s="21">
        <v>4000</v>
      </c>
      <c r="I51" s="22" t="s">
        <v>61</v>
      </c>
      <c r="J51" s="3">
        <f t="shared" si="0"/>
        <v>12.8</v>
      </c>
      <c r="K51" s="3"/>
      <c r="L51" s="3">
        <f>(E51*C51)-J51</f>
        <v>1267.2</v>
      </c>
      <c r="M51" s="3"/>
    </row>
    <row r="52" spans="1:13">
      <c r="A52" s="3" t="s">
        <v>39</v>
      </c>
      <c r="B52" s="3"/>
      <c r="C52" s="2">
        <v>4000</v>
      </c>
      <c r="D52" s="2"/>
      <c r="E52" s="18">
        <v>0.28000000000000003</v>
      </c>
      <c r="F52" s="19">
        <v>0.01</v>
      </c>
      <c r="G52" s="20" t="s">
        <v>60</v>
      </c>
      <c r="H52" s="21">
        <v>4000</v>
      </c>
      <c r="I52" s="22" t="s">
        <v>61</v>
      </c>
      <c r="J52" s="3">
        <f t="shared" si="0"/>
        <v>11.200000000000001</v>
      </c>
      <c r="K52" s="3"/>
      <c r="L52" s="3">
        <f>(E52*C52)-J52</f>
        <v>1108.8</v>
      </c>
      <c r="M52" s="3"/>
    </row>
    <row r="53" spans="1:13">
      <c r="A53" s="3" t="s">
        <v>40</v>
      </c>
      <c r="B53" s="3"/>
      <c r="C53" s="2">
        <v>4000</v>
      </c>
      <c r="D53" s="2"/>
      <c r="E53" s="18">
        <v>0.32</v>
      </c>
      <c r="F53" s="19">
        <v>0.01</v>
      </c>
      <c r="G53" s="20" t="s">
        <v>60</v>
      </c>
      <c r="H53" s="21">
        <v>4000</v>
      </c>
      <c r="I53" s="22" t="s">
        <v>61</v>
      </c>
      <c r="J53" s="3">
        <f t="shared" si="0"/>
        <v>12.8</v>
      </c>
      <c r="K53" s="3"/>
      <c r="L53" s="3">
        <f>(E53*C53)-J53</f>
        <v>1267.2</v>
      </c>
      <c r="M53" s="3"/>
    </row>
    <row r="54" spans="1:13">
      <c r="A54" s="3" t="s">
        <v>41</v>
      </c>
      <c r="B54" s="3"/>
      <c r="C54" s="2">
        <v>8000</v>
      </c>
      <c r="D54" s="2"/>
      <c r="E54" s="18">
        <v>3.2</v>
      </c>
      <c r="F54" s="19">
        <v>0.02</v>
      </c>
      <c r="G54" s="20" t="s">
        <v>60</v>
      </c>
      <c r="H54" s="21">
        <v>8000</v>
      </c>
      <c r="I54" s="22" t="s">
        <v>61</v>
      </c>
      <c r="J54" s="3">
        <f t="shared" si="0"/>
        <v>512</v>
      </c>
      <c r="K54" s="3"/>
      <c r="L54" s="3">
        <f>(E54*C54)-J54</f>
        <v>25088</v>
      </c>
      <c r="M54" s="3"/>
    </row>
    <row r="55" spans="1:13">
      <c r="A55" s="3" t="s">
        <v>42</v>
      </c>
      <c r="B55" s="3"/>
      <c r="C55" s="2">
        <v>0</v>
      </c>
      <c r="D55" s="2"/>
      <c r="E55" s="18" t="s">
        <v>59</v>
      </c>
      <c r="F55" s="19">
        <v>0</v>
      </c>
      <c r="G55" s="20" t="s">
        <v>60</v>
      </c>
      <c r="H55" s="21">
        <v>0</v>
      </c>
      <c r="I55" s="22" t="s">
        <v>61</v>
      </c>
      <c r="J55" s="3">
        <v>0</v>
      </c>
      <c r="K55" s="3"/>
      <c r="L55" s="3">
        <v>0</v>
      </c>
      <c r="M55" s="3"/>
    </row>
    <row r="56" spans="1:13">
      <c r="A56" s="3" t="s">
        <v>43</v>
      </c>
      <c r="B56" s="3"/>
      <c r="C56" s="2">
        <v>5500</v>
      </c>
      <c r="D56" s="2"/>
      <c r="E56" s="18">
        <v>0.28000000000000003</v>
      </c>
      <c r="F56" s="19">
        <v>0.01</v>
      </c>
      <c r="G56" s="20" t="s">
        <v>60</v>
      </c>
      <c r="H56" s="21">
        <v>5500</v>
      </c>
      <c r="I56" s="22" t="s">
        <v>61</v>
      </c>
      <c r="J56" s="3">
        <f t="shared" si="0"/>
        <v>15.400000000000002</v>
      </c>
      <c r="K56" s="3"/>
      <c r="L56" s="3">
        <f>(E56*C56)-J56</f>
        <v>1524.6000000000001</v>
      </c>
      <c r="M56" s="3"/>
    </row>
    <row r="57" spans="1:13">
      <c r="A57" s="3" t="s">
        <v>44</v>
      </c>
      <c r="B57" s="3"/>
      <c r="C57" s="2">
        <v>0</v>
      </c>
      <c r="D57" s="2"/>
      <c r="E57" s="18">
        <v>0</v>
      </c>
      <c r="F57" s="19">
        <v>0</v>
      </c>
      <c r="G57" s="20" t="s">
        <v>60</v>
      </c>
      <c r="H57" s="21">
        <v>0</v>
      </c>
      <c r="I57" s="22" t="s">
        <v>61</v>
      </c>
      <c r="J57" s="3">
        <f t="shared" si="0"/>
        <v>0</v>
      </c>
      <c r="K57" s="3"/>
      <c r="L57" s="3">
        <f>(E57*C57)-J57</f>
        <v>0</v>
      </c>
      <c r="M57" s="3"/>
    </row>
    <row r="58" spans="1:13">
      <c r="A58" s="3" t="s">
        <v>45</v>
      </c>
      <c r="B58" s="3"/>
      <c r="C58" s="2">
        <v>6200</v>
      </c>
      <c r="D58" s="2"/>
      <c r="E58" s="18">
        <v>0.27</v>
      </c>
      <c r="F58" s="19">
        <v>0.02</v>
      </c>
      <c r="G58" s="20" t="s">
        <v>60</v>
      </c>
      <c r="H58" s="21">
        <v>6200</v>
      </c>
      <c r="I58" s="22" t="s">
        <v>61</v>
      </c>
      <c r="J58" s="3">
        <f t="shared" si="0"/>
        <v>33.480000000000004</v>
      </c>
      <c r="K58" s="3"/>
      <c r="L58" s="3">
        <f>(E58*C58)-J58</f>
        <v>1640.52</v>
      </c>
      <c r="M58" s="3"/>
    </row>
    <row r="59" spans="1:13">
      <c r="A59" s="3" t="s">
        <v>46</v>
      </c>
      <c r="B59" s="3"/>
      <c r="C59" s="2">
        <v>0</v>
      </c>
      <c r="D59" s="2"/>
      <c r="E59" s="18">
        <v>0</v>
      </c>
      <c r="F59" s="19">
        <v>0</v>
      </c>
      <c r="G59" s="20" t="s">
        <v>60</v>
      </c>
      <c r="H59" s="21">
        <v>0</v>
      </c>
      <c r="I59" s="22" t="s">
        <v>61</v>
      </c>
      <c r="J59" s="3">
        <f t="shared" si="0"/>
        <v>0</v>
      </c>
      <c r="K59" s="3"/>
      <c r="L59" s="3">
        <f>(E59*C59)-J59</f>
        <v>0</v>
      </c>
      <c r="M59" s="3"/>
    </row>
    <row r="60" spans="1:13">
      <c r="A60" s="3" t="s">
        <v>47</v>
      </c>
      <c r="B60" s="3"/>
      <c r="C60" s="2">
        <v>15000</v>
      </c>
      <c r="D60" s="2"/>
      <c r="E60" s="18">
        <v>0.2</v>
      </c>
      <c r="F60" s="19">
        <v>0.03</v>
      </c>
      <c r="G60" s="20" t="s">
        <v>60</v>
      </c>
      <c r="H60" s="21">
        <v>15000</v>
      </c>
      <c r="I60" s="22" t="s">
        <v>61</v>
      </c>
      <c r="J60" s="3">
        <f t="shared" si="0"/>
        <v>90</v>
      </c>
      <c r="K60" s="3"/>
      <c r="L60" s="3">
        <f>(E60*C60)-J60</f>
        <v>2910</v>
      </c>
      <c r="M60" s="3"/>
    </row>
    <row r="61" spans="1:13">
      <c r="A61" s="3" t="s">
        <v>48</v>
      </c>
      <c r="B61" s="3"/>
      <c r="C61" s="2">
        <v>2500</v>
      </c>
      <c r="D61" s="2"/>
      <c r="E61" s="18">
        <v>0.36</v>
      </c>
      <c r="F61" s="19">
        <v>0.03</v>
      </c>
      <c r="G61" s="20" t="s">
        <v>60</v>
      </c>
      <c r="H61" s="21">
        <v>2500</v>
      </c>
      <c r="I61" s="22" t="s">
        <v>61</v>
      </c>
      <c r="J61" s="3">
        <f t="shared" si="0"/>
        <v>26.999999999999996</v>
      </c>
      <c r="K61" s="3"/>
      <c r="L61" s="3">
        <f>(E61*C61)-J61</f>
        <v>873</v>
      </c>
      <c r="M61" s="3"/>
    </row>
    <row r="62" spans="1:13">
      <c r="A62" s="3" t="s">
        <v>49</v>
      </c>
      <c r="B62" s="3"/>
      <c r="C62" s="2">
        <v>0</v>
      </c>
      <c r="D62" s="2"/>
      <c r="E62" s="18">
        <v>0</v>
      </c>
      <c r="F62" s="19">
        <v>0</v>
      </c>
      <c r="G62" s="20" t="s">
        <v>60</v>
      </c>
      <c r="H62" s="21">
        <v>0</v>
      </c>
      <c r="I62" s="22" t="s">
        <v>61</v>
      </c>
      <c r="J62" s="3">
        <f t="shared" si="0"/>
        <v>0</v>
      </c>
      <c r="K62" s="3"/>
      <c r="L62" s="3">
        <f>(E62*C62)-J62</f>
        <v>0</v>
      </c>
      <c r="M62" s="3"/>
    </row>
    <row r="63" spans="1:13">
      <c r="A63" s="3" t="s">
        <v>50</v>
      </c>
      <c r="B63" s="3"/>
      <c r="C63" s="2">
        <v>0</v>
      </c>
      <c r="D63" s="2"/>
      <c r="E63" s="18">
        <v>0</v>
      </c>
      <c r="F63" s="19">
        <v>0</v>
      </c>
      <c r="G63" s="20" t="s">
        <v>60</v>
      </c>
      <c r="H63" s="21">
        <v>0</v>
      </c>
      <c r="I63" s="22" t="s">
        <v>61</v>
      </c>
      <c r="J63" s="3">
        <f t="shared" si="0"/>
        <v>0</v>
      </c>
      <c r="K63" s="3"/>
      <c r="L63" s="3">
        <f>(E63*C63)-J63</f>
        <v>0</v>
      </c>
      <c r="M63" s="3"/>
    </row>
    <row r="64" spans="1:13">
      <c r="A64" s="3" t="s">
        <v>51</v>
      </c>
      <c r="B64" s="3"/>
      <c r="C64" s="2">
        <v>0</v>
      </c>
      <c r="D64" s="2"/>
      <c r="E64" s="18">
        <v>0</v>
      </c>
      <c r="F64" s="19">
        <v>0</v>
      </c>
      <c r="G64" s="20" t="s">
        <v>60</v>
      </c>
      <c r="H64" s="21">
        <v>0</v>
      </c>
      <c r="I64" s="22" t="s">
        <v>61</v>
      </c>
      <c r="J64" s="3">
        <f t="shared" si="0"/>
        <v>0</v>
      </c>
      <c r="K64" s="3"/>
      <c r="L64" s="3">
        <f>(E64*C64)-J64</f>
        <v>0</v>
      </c>
      <c r="M64" s="3"/>
    </row>
    <row r="65" spans="1:13">
      <c r="A65" s="3" t="s">
        <v>52</v>
      </c>
      <c r="B65" s="3"/>
      <c r="C65" s="2">
        <v>7500</v>
      </c>
      <c r="D65" s="2"/>
      <c r="E65" s="18">
        <v>0.28000000000000003</v>
      </c>
      <c r="F65" s="19">
        <v>0.02</v>
      </c>
      <c r="G65" s="20" t="s">
        <v>60</v>
      </c>
      <c r="H65" s="21">
        <v>7500</v>
      </c>
      <c r="I65" s="22" t="s">
        <v>61</v>
      </c>
      <c r="J65" s="3">
        <f t="shared" si="0"/>
        <v>42.000000000000007</v>
      </c>
      <c r="K65" s="3"/>
      <c r="L65" s="3">
        <f>(E65*C65)-J65</f>
        <v>2058</v>
      </c>
      <c r="M65" s="3"/>
    </row>
    <row r="66" spans="1:13">
      <c r="A66" s="3" t="s">
        <v>53</v>
      </c>
      <c r="B66" s="3"/>
      <c r="C66" s="2">
        <v>0</v>
      </c>
      <c r="D66" s="2"/>
      <c r="E66" s="18">
        <v>0</v>
      </c>
      <c r="F66" s="19">
        <v>0</v>
      </c>
      <c r="G66" s="20" t="s">
        <v>60</v>
      </c>
      <c r="H66" s="21">
        <v>0</v>
      </c>
      <c r="I66" s="22" t="s">
        <v>61</v>
      </c>
      <c r="J66" s="3">
        <f t="shared" si="0"/>
        <v>0</v>
      </c>
      <c r="K66" s="3"/>
      <c r="L66" s="3">
        <f>(E66*C66)-J66</f>
        <v>0</v>
      </c>
      <c r="M66" s="3"/>
    </row>
    <row r="67" spans="1:13">
      <c r="A67" s="3" t="s">
        <v>54</v>
      </c>
      <c r="B67" s="3"/>
      <c r="C67" s="2">
        <v>8200</v>
      </c>
      <c r="D67" s="2"/>
      <c r="E67" s="18">
        <v>0.27</v>
      </c>
      <c r="F67" s="19">
        <v>0.02</v>
      </c>
      <c r="G67" s="20" t="s">
        <v>60</v>
      </c>
      <c r="H67" s="21">
        <v>8200</v>
      </c>
      <c r="I67" s="22" t="s">
        <v>61</v>
      </c>
      <c r="J67" s="3">
        <f t="shared" si="0"/>
        <v>44.28</v>
      </c>
      <c r="K67" s="3"/>
      <c r="L67" s="3">
        <f>(E67*C67)-J67</f>
        <v>2169.7199999999998</v>
      </c>
      <c r="M67" s="3"/>
    </row>
    <row r="68" spans="1:13">
      <c r="A68" s="3" t="s">
        <v>55</v>
      </c>
      <c r="B68" s="3"/>
      <c r="C68" s="2">
        <v>8000</v>
      </c>
      <c r="D68" s="2"/>
      <c r="E68" s="18">
        <v>0.32</v>
      </c>
      <c r="F68" s="19">
        <v>0.02</v>
      </c>
      <c r="G68" s="20" t="s">
        <v>60</v>
      </c>
      <c r="H68" s="21">
        <v>8000</v>
      </c>
      <c r="I68" s="22" t="s">
        <v>61</v>
      </c>
      <c r="J68" s="3">
        <f t="shared" si="0"/>
        <v>51.2</v>
      </c>
      <c r="K68" s="3"/>
      <c r="L68" s="3">
        <f>(E68*C68)-J68</f>
        <v>2508.8000000000002</v>
      </c>
      <c r="M68" s="3"/>
    </row>
    <row r="69" spans="1:13">
      <c r="A69" s="3" t="s">
        <v>56</v>
      </c>
      <c r="B69" s="3"/>
      <c r="C69" s="2">
        <v>8000</v>
      </c>
      <c r="D69" s="2"/>
      <c r="E69" s="18">
        <v>0.28000000000000003</v>
      </c>
      <c r="F69" s="19">
        <v>0.02</v>
      </c>
      <c r="G69" s="20" t="s">
        <v>60</v>
      </c>
      <c r="H69" s="21">
        <v>8000</v>
      </c>
      <c r="I69" s="22" t="s">
        <v>61</v>
      </c>
      <c r="J69" s="3">
        <f t="shared" si="0"/>
        <v>44.800000000000004</v>
      </c>
      <c r="K69" s="3"/>
      <c r="L69" s="3">
        <f>(E69*C69)-J69</f>
        <v>2195.1999999999998</v>
      </c>
      <c r="M69" s="3"/>
    </row>
    <row r="70" spans="1:13">
      <c r="A70" s="3" t="s">
        <v>57</v>
      </c>
      <c r="B70" s="3"/>
      <c r="C70" s="2">
        <v>15000</v>
      </c>
      <c r="D70" s="2"/>
      <c r="E70" s="18">
        <v>0.32</v>
      </c>
      <c r="F70" s="19">
        <v>0.02</v>
      </c>
      <c r="G70" s="20" t="s">
        <v>60</v>
      </c>
      <c r="H70" s="21">
        <v>15000</v>
      </c>
      <c r="I70" s="22" t="s">
        <v>61</v>
      </c>
      <c r="J70" s="3">
        <f t="shared" si="0"/>
        <v>96</v>
      </c>
      <c r="K70" s="3"/>
      <c r="L70" s="3">
        <f>(E70*C70)-J70</f>
        <v>4704</v>
      </c>
      <c r="M70" s="3"/>
    </row>
    <row r="71" spans="1:13">
      <c r="A71" s="3" t="s">
        <v>58</v>
      </c>
      <c r="B71" s="3"/>
      <c r="C71" s="2">
        <v>0</v>
      </c>
      <c r="D71" s="2"/>
      <c r="E71" s="18">
        <v>0</v>
      </c>
      <c r="F71" s="19">
        <v>0</v>
      </c>
      <c r="G71" s="25"/>
      <c r="H71" s="21">
        <v>0</v>
      </c>
      <c r="I71" s="22" t="s">
        <v>61</v>
      </c>
      <c r="J71" s="3">
        <f t="shared" si="0"/>
        <v>0</v>
      </c>
      <c r="K71" s="3"/>
      <c r="L71" s="3">
        <f>(E71*C71)-J71</f>
        <v>0</v>
      </c>
      <c r="M71" s="3"/>
    </row>
    <row r="72" spans="1:13">
      <c r="A72" s="26"/>
      <c r="B72" s="26"/>
    </row>
  </sheetData>
  <sheetProtection password="A280" sheet="1" objects="1" scenarios="1"/>
  <mergeCells count="217">
    <mergeCell ref="F27:I27"/>
    <mergeCell ref="F16:I16"/>
    <mergeCell ref="D6:F6"/>
    <mergeCell ref="G6:I6"/>
    <mergeCell ref="C68:D68"/>
    <mergeCell ref="C69:D69"/>
    <mergeCell ref="C70:D70"/>
    <mergeCell ref="C71:D71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C47:D47"/>
    <mergeCell ref="C48:D48"/>
    <mergeCell ref="C49:D49"/>
    <mergeCell ref="C38:D38"/>
    <mergeCell ref="C39:D39"/>
    <mergeCell ref="C40:D40"/>
    <mergeCell ref="C41:D41"/>
    <mergeCell ref="C42:D42"/>
    <mergeCell ref="C43:D43"/>
    <mergeCell ref="A69:B69"/>
    <mergeCell ref="A70:B70"/>
    <mergeCell ref="A71:B71"/>
    <mergeCell ref="A72:B72"/>
    <mergeCell ref="C28:D28"/>
    <mergeCell ref="C29:D29"/>
    <mergeCell ref="C30:D30"/>
    <mergeCell ref="C31:D31"/>
    <mergeCell ref="C32:D32"/>
    <mergeCell ref="C33:D33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14:M14"/>
    <mergeCell ref="C27:D27"/>
    <mergeCell ref="J27:K27"/>
    <mergeCell ref="L27:M27"/>
    <mergeCell ref="A38:B38"/>
    <mergeCell ref="C34:D34"/>
    <mergeCell ref="C35:D35"/>
    <mergeCell ref="C36:D36"/>
    <mergeCell ref="C37:D37"/>
    <mergeCell ref="J20:K20"/>
    <mergeCell ref="J21:K21"/>
    <mergeCell ref="J22:K22"/>
    <mergeCell ref="L17:M17"/>
    <mergeCell ref="L18:M18"/>
    <mergeCell ref="L19:M19"/>
    <mergeCell ref="L20:M20"/>
    <mergeCell ref="L21:M21"/>
    <mergeCell ref="L22:M22"/>
    <mergeCell ref="J16:K16"/>
    <mergeCell ref="L16:M16"/>
    <mergeCell ref="J17:K17"/>
    <mergeCell ref="J18:K18"/>
    <mergeCell ref="J19:K19"/>
    <mergeCell ref="A37:B37"/>
    <mergeCell ref="A16:B16"/>
    <mergeCell ref="C16:D16"/>
    <mergeCell ref="C17:D17"/>
    <mergeCell ref="C18:D18"/>
    <mergeCell ref="C19:D19"/>
    <mergeCell ref="C20:D20"/>
    <mergeCell ref="C21:D21"/>
    <mergeCell ref="C22:D22"/>
    <mergeCell ref="A31:B3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25:M25"/>
    <mergeCell ref="A20:B20"/>
    <mergeCell ref="A21:B21"/>
    <mergeCell ref="A22:B22"/>
    <mergeCell ref="E2:H3"/>
    <mergeCell ref="A12:H12"/>
    <mergeCell ref="A17:B17"/>
    <mergeCell ref="A18:B18"/>
    <mergeCell ref="A19:B19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60:K60"/>
    <mergeCell ref="J61:K61"/>
    <mergeCell ref="J62:K62"/>
    <mergeCell ref="J63:K63"/>
    <mergeCell ref="J64:K64"/>
    <mergeCell ref="J65:K65"/>
    <mergeCell ref="J66:K66"/>
    <mergeCell ref="J67:K67"/>
    <mergeCell ref="J68:K68"/>
    <mergeCell ref="J69:K69"/>
    <mergeCell ref="J70:K70"/>
    <mergeCell ref="J71:K71"/>
    <mergeCell ref="L29:M29"/>
    <mergeCell ref="L28:M28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  <mergeCell ref="L49:M49"/>
    <mergeCell ref="L50:M50"/>
    <mergeCell ref="L51:M51"/>
    <mergeCell ref="L52:M52"/>
    <mergeCell ref="L53:M53"/>
    <mergeCell ref="L54:M54"/>
    <mergeCell ref="L64:M64"/>
    <mergeCell ref="L65:M65"/>
    <mergeCell ref="L66:M66"/>
    <mergeCell ref="L67:M67"/>
    <mergeCell ref="L68:M68"/>
    <mergeCell ref="L69:M69"/>
    <mergeCell ref="L70:M70"/>
    <mergeCell ref="L71:M71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0" verticalDpi="0" r:id="rId1"/>
  <ignoredErrors>
    <ignoredError sqref="J1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ANTHONY</cp:lastModifiedBy>
  <cp:lastPrinted>2015-01-19T17:59:34Z</cp:lastPrinted>
  <dcterms:created xsi:type="dcterms:W3CDTF">2015-01-18T17:33:59Z</dcterms:created>
  <dcterms:modified xsi:type="dcterms:W3CDTF">2015-01-19T18:45:44Z</dcterms:modified>
</cp:coreProperties>
</file>