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Feuil1!$C$9:$M$70</definedName>
  </definedNames>
  <calcPr calcId="114210"/>
</workbook>
</file>

<file path=xl/calcChain.xml><?xml version="1.0" encoding="utf-8"?>
<calcChain xmlns="http://schemas.openxmlformats.org/spreadsheetml/2006/main">
  <c r="K16" i="1"/>
  <c r="K17"/>
  <c r="J16"/>
  <c r="J17"/>
  <c r="I16"/>
  <c r="I17"/>
  <c r="H16"/>
  <c r="H17"/>
  <c r="G16"/>
  <c r="G17"/>
  <c r="F16"/>
  <c r="F17"/>
  <c r="E16"/>
  <c r="E17"/>
  <c r="K26"/>
  <c r="K27"/>
  <c r="J26"/>
  <c r="J27"/>
  <c r="I26"/>
  <c r="I27"/>
  <c r="H26"/>
  <c r="H27"/>
  <c r="G26"/>
  <c r="G27"/>
  <c r="F26"/>
  <c r="F27"/>
  <c r="E26"/>
  <c r="E27"/>
  <c r="K36"/>
  <c r="K37"/>
  <c r="J36"/>
  <c r="J37"/>
  <c r="I36"/>
  <c r="I37"/>
  <c r="H36"/>
  <c r="H37"/>
  <c r="G36"/>
  <c r="G37"/>
  <c r="F36"/>
  <c r="F37"/>
  <c r="E36"/>
  <c r="E37"/>
  <c r="K46"/>
  <c r="K47"/>
  <c r="J46"/>
  <c r="J47"/>
  <c r="I46"/>
  <c r="I47"/>
  <c r="H46"/>
  <c r="H47"/>
  <c r="G46"/>
  <c r="G47"/>
  <c r="F46"/>
  <c r="F47"/>
  <c r="E46"/>
  <c r="E47"/>
  <c r="K56"/>
  <c r="K57"/>
  <c r="J56"/>
  <c r="J57"/>
  <c r="I56"/>
  <c r="I57"/>
  <c r="H56"/>
  <c r="H57"/>
  <c r="G56"/>
  <c r="G57"/>
  <c r="F56"/>
  <c r="F57"/>
  <c r="E56"/>
  <c r="E57"/>
  <c r="R21"/>
  <c r="R24"/>
  <c r="R23"/>
  <c r="R22"/>
  <c r="S7"/>
  <c r="R5"/>
</calcChain>
</file>

<file path=xl/sharedStrings.xml><?xml version="1.0" encoding="utf-8"?>
<sst xmlns="http://schemas.openxmlformats.org/spreadsheetml/2006/main" count="210" uniqueCount="124">
  <si>
    <t>Nom</t>
  </si>
  <si>
    <t>Faction</t>
  </si>
  <si>
    <t>Nature</t>
  </si>
  <si>
    <t>Pixie</t>
  </si>
  <si>
    <t>W.Elf</t>
  </si>
  <si>
    <t>Zealot</t>
  </si>
  <si>
    <t>Paladin</t>
  </si>
  <si>
    <t>Unicorn</t>
  </si>
  <si>
    <t>Tréant</t>
  </si>
  <si>
    <t>G.Drake</t>
  </si>
  <si>
    <t>M</t>
  </si>
  <si>
    <t>I</t>
  </si>
  <si>
    <t>A</t>
  </si>
  <si>
    <t>D</t>
  </si>
  <si>
    <t>PD</t>
  </si>
  <si>
    <t>Vie</t>
  </si>
  <si>
    <t>C1</t>
  </si>
  <si>
    <t>C2</t>
  </si>
  <si>
    <t>Dégats min</t>
  </si>
  <si>
    <t>Dégats max</t>
  </si>
  <si>
    <t>HP</t>
  </si>
  <si>
    <t>Immune Magic</t>
  </si>
  <si>
    <t>Lancier</t>
  </si>
  <si>
    <t>Archer</t>
  </si>
  <si>
    <t>Griffon</t>
  </si>
  <si>
    <t>Ange</t>
  </si>
  <si>
    <t>Champion</t>
  </si>
  <si>
    <t>Tir precis +2degats</t>
  </si>
  <si>
    <t>Riposte infini</t>
  </si>
  <si>
    <t>Rez</t>
  </si>
  <si>
    <t>Ordre</t>
  </si>
  <si>
    <t>Gremlin</t>
  </si>
  <si>
    <t>Gargouille</t>
  </si>
  <si>
    <t>Golem</t>
  </si>
  <si>
    <t>Mage</t>
  </si>
  <si>
    <t>Naga</t>
  </si>
  <si>
    <t>Titan</t>
  </si>
  <si>
    <t>+3A vs N5-6</t>
  </si>
  <si>
    <t>Marbre +5D + Self Heal +20 Pvie</t>
  </si>
  <si>
    <t>2 Attaques</t>
  </si>
  <si>
    <t>Charge + 1 M + 2 A</t>
  </si>
  <si>
    <t>Foudre (Stun)</t>
  </si>
  <si>
    <t>Mort</t>
  </si>
  <si>
    <t>Squelette</t>
  </si>
  <si>
    <t>Zombie</t>
  </si>
  <si>
    <t>Spectre</t>
  </si>
  <si>
    <t>Vampire</t>
  </si>
  <si>
    <t>Lich</t>
  </si>
  <si>
    <t>Chevalier de la mort</t>
  </si>
  <si>
    <t>+2D vs Distance</t>
  </si>
  <si>
    <t>x2 vs CaC CaV Volant</t>
  </si>
  <si>
    <t>Raise Squelette</t>
  </si>
  <si>
    <t>Frappe Mortelle HP/2</t>
  </si>
  <si>
    <t>Pas de riposte</t>
  </si>
  <si>
    <r>
      <t>Herault de la mort pop (</t>
    </r>
    <r>
      <rPr>
        <sz val="11"/>
        <color indexed="10"/>
        <rFont val="Calibri"/>
        <family val="2"/>
      </rPr>
      <t>2 /3/4</t>
    </r>
    <r>
      <rPr>
        <sz val="11"/>
        <color theme="1"/>
        <rFont val="Calibri"/>
        <family val="2"/>
        <scheme val="minor"/>
      </rPr>
      <t>)squelettes</t>
    </r>
  </si>
  <si>
    <r>
      <t>Drain de vie (</t>
    </r>
    <r>
      <rPr>
        <sz val="11"/>
        <color indexed="10"/>
        <rFont val="Calibri"/>
        <family val="2"/>
      </rPr>
      <t>0.25/0.5/0.75</t>
    </r>
    <r>
      <rPr>
        <sz val="11"/>
        <color theme="1"/>
        <rFont val="Calibri"/>
        <family val="2"/>
        <scheme val="minor"/>
      </rPr>
      <t>)*degats</t>
    </r>
  </si>
  <si>
    <r>
      <t>Immateriel (</t>
    </r>
    <r>
      <rPr>
        <sz val="11"/>
        <color indexed="10"/>
        <rFont val="Calibri"/>
        <family val="2"/>
      </rPr>
      <t>25/35/50</t>
    </r>
    <r>
      <rPr>
        <sz val="11"/>
        <color theme="1"/>
        <rFont val="Calibri"/>
        <family val="2"/>
        <scheme val="minor"/>
      </rPr>
      <t>)%</t>
    </r>
  </si>
  <si>
    <r>
      <t>Aura - (</t>
    </r>
    <r>
      <rPr>
        <sz val="11"/>
        <color indexed="10"/>
        <rFont val="Calibri"/>
        <family val="2"/>
      </rPr>
      <t>1/2/3</t>
    </r>
    <r>
      <rPr>
        <sz val="11"/>
        <color theme="1"/>
        <rFont val="Calibri"/>
        <family val="2"/>
        <scheme val="minor"/>
      </rPr>
      <t>)Def</t>
    </r>
  </si>
  <si>
    <r>
      <t>Super squelette (</t>
    </r>
    <r>
      <rPr>
        <sz val="11"/>
        <color indexed="10"/>
        <rFont val="Calibri"/>
        <family val="2"/>
      </rPr>
      <t xml:space="preserve">+5/10/15 </t>
    </r>
    <r>
      <rPr>
        <sz val="11"/>
        <color theme="1"/>
        <rFont val="Calibri"/>
        <family val="2"/>
        <scheme val="minor"/>
      </rPr>
      <t>pvie)</t>
    </r>
  </si>
  <si>
    <t>Chaos</t>
  </si>
  <si>
    <t>Imp</t>
  </si>
  <si>
    <t>Cerberus</t>
  </si>
  <si>
    <t>Démon</t>
  </si>
  <si>
    <t>Magog</t>
  </si>
  <si>
    <t>Effrit</t>
  </si>
  <si>
    <t>Diable</t>
  </si>
  <si>
    <t>Attaque + Peur</t>
  </si>
  <si>
    <r>
      <t>Attaque +Nuage toxique (-1A-1M)/(</t>
    </r>
    <r>
      <rPr>
        <sz val="11"/>
        <color indexed="10"/>
        <rFont val="Calibri"/>
        <family val="2"/>
      </rPr>
      <t>1/4/8</t>
    </r>
    <r>
      <rPr>
        <sz val="11"/>
        <color theme="1"/>
        <rFont val="Calibri"/>
        <family val="2"/>
        <scheme val="minor"/>
      </rPr>
      <t>)cases</t>
    </r>
  </si>
  <si>
    <r>
      <t xml:space="preserve">Attaque </t>
    </r>
    <r>
      <rPr>
        <sz val="11"/>
        <color indexed="10"/>
        <rFont val="Calibri"/>
        <family val="2"/>
      </rPr>
      <t>2x3x4x</t>
    </r>
  </si>
  <si>
    <t xml:space="preserve">Boule de Feu 15 dgts (8cases) </t>
  </si>
  <si>
    <r>
      <t>Poudre au yeux (-(</t>
    </r>
    <r>
      <rPr>
        <sz val="11"/>
        <color indexed="10"/>
        <rFont val="Calibri"/>
        <family val="2"/>
      </rPr>
      <t>1/2/3</t>
    </r>
    <r>
      <rPr>
        <sz val="11"/>
        <color theme="1"/>
        <rFont val="Calibri"/>
        <family val="2"/>
        <scheme val="minor"/>
      </rPr>
      <t>)I)</t>
    </r>
  </si>
  <si>
    <r>
      <t>Souffle acide - (</t>
    </r>
    <r>
      <rPr>
        <sz val="11"/>
        <color indexed="10"/>
        <rFont val="Calibri"/>
        <family val="2"/>
      </rPr>
      <t>2/3/4</t>
    </r>
    <r>
      <rPr>
        <sz val="11"/>
        <rFont val="Calibri"/>
        <family val="2"/>
      </rPr>
      <t>)</t>
    </r>
    <r>
      <rPr>
        <sz val="11"/>
        <color indexed="10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</t>
    </r>
  </si>
  <si>
    <r>
      <t>Aveugler (</t>
    </r>
    <r>
      <rPr>
        <sz val="11"/>
        <color indexed="10"/>
        <rFont val="Calibri"/>
        <family val="2"/>
      </rPr>
      <t>1/2/3</t>
    </r>
    <r>
      <rPr>
        <sz val="11"/>
        <color theme="1"/>
        <rFont val="Calibri"/>
        <family val="2"/>
        <scheme val="minor"/>
      </rPr>
      <t>) R</t>
    </r>
  </si>
  <si>
    <r>
      <t>+(</t>
    </r>
    <r>
      <rPr>
        <sz val="11"/>
        <color indexed="10"/>
        <rFont val="Calibri"/>
        <family val="2"/>
      </rPr>
      <t>2/3/4</t>
    </r>
    <r>
      <rPr>
        <sz val="11"/>
        <color theme="1"/>
        <rFont val="Calibri"/>
        <family val="2"/>
        <scheme val="minor"/>
      </rPr>
      <t>)D  vs Cav et Vol</t>
    </r>
  </si>
  <si>
    <r>
      <t>Premiers soins +(</t>
    </r>
    <r>
      <rPr>
        <sz val="11"/>
        <color indexed="10"/>
        <rFont val="Calibri"/>
        <family val="2"/>
      </rPr>
      <t>10/20/30</t>
    </r>
    <r>
      <rPr>
        <sz val="11"/>
        <rFont val="Calibri"/>
        <family val="2"/>
      </rPr>
      <t xml:space="preserve">) </t>
    </r>
    <r>
      <rPr>
        <sz val="11"/>
        <color theme="1"/>
        <rFont val="Calibri"/>
        <family val="2"/>
        <scheme val="minor"/>
      </rPr>
      <t>Pvie</t>
    </r>
  </si>
  <si>
    <r>
      <t>Enraciner (roots) -</t>
    </r>
    <r>
      <rPr>
        <sz val="11"/>
        <color indexed="10"/>
        <rFont val="Calibri"/>
        <family val="2"/>
      </rPr>
      <t>(2/4/6)</t>
    </r>
    <r>
      <rPr>
        <sz val="11"/>
        <color theme="1"/>
        <rFont val="Calibri"/>
        <family val="2"/>
        <scheme val="minor"/>
      </rPr>
      <t>A/2R</t>
    </r>
  </si>
  <si>
    <t>+2A vs Distance</t>
  </si>
  <si>
    <r>
      <t>Attaque -</t>
    </r>
    <r>
      <rPr>
        <sz val="11"/>
        <color indexed="10"/>
        <rFont val="Calibri"/>
        <family val="2"/>
      </rPr>
      <t>2/3/4</t>
    </r>
    <r>
      <rPr>
        <sz val="11"/>
        <color theme="1"/>
        <rFont val="Calibri"/>
        <family val="2"/>
        <scheme val="minor"/>
      </rPr>
      <t xml:space="preserve"> A</t>
    </r>
  </si>
  <si>
    <t>Immune feu</t>
  </si>
  <si>
    <r>
      <t xml:space="preserve">Bouclier de feu </t>
    </r>
    <r>
      <rPr>
        <sz val="11"/>
        <color indexed="10"/>
        <rFont val="Calibri"/>
        <family val="2"/>
      </rPr>
      <t>5/10/15</t>
    </r>
  </si>
  <si>
    <r>
      <t>Mange Cadavre +</t>
    </r>
    <r>
      <rPr>
        <sz val="11"/>
        <color indexed="10"/>
        <rFont val="Calibri"/>
        <family val="2"/>
      </rPr>
      <t>20/30/40</t>
    </r>
    <r>
      <rPr>
        <sz val="11"/>
        <color theme="1"/>
        <rFont val="Calibri"/>
        <family val="2"/>
        <scheme val="minor"/>
      </rPr>
      <t xml:space="preserve"> pvie</t>
    </r>
  </si>
  <si>
    <r>
      <t xml:space="preserve">Attaque de feu zone </t>
    </r>
    <r>
      <rPr>
        <sz val="11"/>
        <color indexed="10"/>
        <rFont val="Calibri"/>
        <family val="2"/>
      </rPr>
      <t>1/4/8</t>
    </r>
  </si>
  <si>
    <r>
      <t xml:space="preserve">Debuff </t>
    </r>
    <r>
      <rPr>
        <sz val="11"/>
        <color theme="1"/>
        <rFont val="Calibri"/>
        <family val="2"/>
        <scheme val="minor"/>
      </rPr>
      <t>- 2 A</t>
    </r>
  </si>
  <si>
    <t>Accrobatie (TP 5cases)</t>
  </si>
  <si>
    <r>
      <t>Tir chanceux (max degats+(</t>
    </r>
    <r>
      <rPr>
        <sz val="11"/>
        <color indexed="10"/>
        <rFont val="Calibri"/>
        <family val="2"/>
      </rPr>
      <t>1/3/5</t>
    </r>
    <r>
      <rPr>
        <sz val="11"/>
        <color theme="1"/>
        <rFont val="Calibri"/>
        <family val="2"/>
        <scheme val="minor"/>
      </rPr>
      <t>)</t>
    </r>
  </si>
  <si>
    <t>Degats =</t>
  </si>
  <si>
    <t>ZelotvsANge</t>
  </si>
  <si>
    <t>(PD)+(A-D)*(PD)/10</t>
  </si>
  <si>
    <t>PD+A-D</t>
  </si>
  <si>
    <t>deg</t>
  </si>
  <si>
    <r>
      <t>+</t>
    </r>
    <r>
      <rPr>
        <sz val="11"/>
        <color indexed="10"/>
        <rFont val="Calibri"/>
        <family val="2"/>
      </rPr>
      <t>2/3/4</t>
    </r>
    <r>
      <rPr>
        <sz val="11"/>
        <color theme="1"/>
        <rFont val="Calibri"/>
        <family val="2"/>
        <scheme val="minor"/>
      </rPr>
      <t>D vs Cac Vol Cav</t>
    </r>
  </si>
  <si>
    <r>
      <rPr>
        <sz val="11"/>
        <color indexed="10"/>
        <rFont val="Calibri"/>
        <family val="2"/>
      </rPr>
      <t>x2/3/4</t>
    </r>
    <r>
      <rPr>
        <sz val="11"/>
        <color theme="1"/>
        <rFont val="Calibri"/>
        <family val="2"/>
        <scheme val="minor"/>
      </rPr>
      <t xml:space="preserve"> vs Vol</t>
    </r>
  </si>
  <si>
    <t>Raise Dead +20 Pv</t>
  </si>
  <si>
    <r>
      <t xml:space="preserve">Aura </t>
    </r>
    <r>
      <rPr>
        <sz val="11"/>
        <color indexed="10"/>
        <rFont val="Calibri"/>
        <family val="2"/>
      </rPr>
      <t>+1 A +1 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10"/>
        <rFont val="Calibri"/>
        <family val="2"/>
      </rPr>
      <t>+1I</t>
    </r>
  </si>
  <si>
    <t>Coups de lance (pas de Rip) +4A</t>
  </si>
  <si>
    <r>
      <t>Prendre racine + (</t>
    </r>
    <r>
      <rPr>
        <sz val="11"/>
        <rFont val="Calibri"/>
        <family val="2"/>
      </rPr>
      <t>4</t>
    </r>
    <r>
      <rPr>
        <sz val="11"/>
        <color theme="1"/>
        <rFont val="Calibri"/>
        <family val="2"/>
        <scheme val="minor"/>
      </rPr>
      <t>)D si defense</t>
    </r>
  </si>
  <si>
    <t>Buff + 5D</t>
  </si>
  <si>
    <t>Formule d'initiative</t>
  </si>
  <si>
    <t>Formule de degats</t>
  </si>
  <si>
    <t>Random (Degats)*(1+0.05(A-D)/100)</t>
  </si>
  <si>
    <r>
      <t>Herault de la mort pop (</t>
    </r>
    <r>
      <rPr>
        <sz val="11"/>
        <color indexed="10"/>
        <rFont val="Calibri"/>
        <family val="2"/>
      </rPr>
      <t>1/2/3</t>
    </r>
    <r>
      <rPr>
        <sz val="11"/>
        <color theme="1"/>
        <rFont val="Calibri"/>
        <family val="2"/>
        <scheme val="minor"/>
      </rPr>
      <t>)squelettes</t>
    </r>
  </si>
  <si>
    <t>Imposition 50 % soins</t>
  </si>
  <si>
    <r>
      <t>Aura +</t>
    </r>
    <r>
      <rPr>
        <sz val="11"/>
        <color indexed="10"/>
        <rFont val="Calibri"/>
        <family val="2"/>
      </rPr>
      <t xml:space="preserve">1 /2/3 </t>
    </r>
    <r>
      <rPr>
        <sz val="11"/>
        <color theme="1"/>
        <rFont val="Calibri"/>
        <family val="2"/>
        <scheme val="minor"/>
      </rPr>
      <t>def</t>
    </r>
  </si>
  <si>
    <r>
      <t>+</t>
    </r>
    <r>
      <rPr>
        <sz val="11"/>
        <color indexed="10"/>
        <rFont val="Calibri"/>
        <family val="2"/>
      </rPr>
      <t>2/3/4</t>
    </r>
    <r>
      <rPr>
        <sz val="11"/>
        <color theme="1"/>
        <rFont val="Calibri"/>
        <family val="2"/>
        <scheme val="minor"/>
      </rPr>
      <t xml:space="preserve"> A vs CaC</t>
    </r>
  </si>
  <si>
    <r>
      <t>Soins +</t>
    </r>
    <r>
      <rPr>
        <sz val="11"/>
        <rFont val="Calibri"/>
        <family val="2"/>
      </rPr>
      <t>(</t>
    </r>
    <r>
      <rPr>
        <sz val="11"/>
        <color indexed="10"/>
        <rFont val="Calibri"/>
        <family val="2"/>
      </rPr>
      <t>10/15/20</t>
    </r>
    <r>
      <rPr>
        <sz val="11"/>
        <rFont val="Calibri"/>
        <family val="2"/>
      </rPr>
      <t>)</t>
    </r>
    <r>
      <rPr>
        <sz val="11"/>
        <color theme="1"/>
        <rFont val="Calibri"/>
        <family val="2"/>
        <scheme val="minor"/>
      </rPr>
      <t>HP/2Round</t>
    </r>
  </si>
  <si>
    <t>Aura Mouvement + 1M</t>
  </si>
  <si>
    <t>Si defense</t>
  </si>
  <si>
    <t>(Random (Degats)*(1+0.05(A-D)/100))*0.75</t>
  </si>
  <si>
    <t>T</t>
  </si>
  <si>
    <t>I(creature) = Random (6-9)+I =A(T)</t>
  </si>
  <si>
    <t>Si I(creature)&gt;20 alors Creatures joue !</t>
  </si>
  <si>
    <t>Tot</t>
  </si>
  <si>
    <t>Moy</t>
  </si>
  <si>
    <t>T+n</t>
  </si>
  <si>
    <t>I(creature) =A(T)+n+(1/10)*n*I</t>
  </si>
  <si>
    <t xml:space="preserve"> </t>
  </si>
  <si>
    <t>Au début du combat</t>
  </si>
  <si>
    <t xml:space="preserve">Rien ne se passe </t>
  </si>
  <si>
    <t>Incrément de la variable n avec n increment de 0.01 par boucle</t>
  </si>
  <si>
    <t>et  I(creature)= I(creature)-10</t>
  </si>
  <si>
    <t>Attaque + Pourriture -2D</t>
  </si>
  <si>
    <r>
      <t>Rayon de glace 15 dgts (-</t>
    </r>
    <r>
      <rPr>
        <sz val="11"/>
        <color indexed="10"/>
        <rFont val="Calibri"/>
        <family val="2"/>
      </rPr>
      <t>2/3/4</t>
    </r>
    <r>
      <rPr>
        <sz val="11"/>
        <rFont val="Calibri"/>
        <family val="2"/>
      </rPr>
      <t>I)</t>
    </r>
  </si>
  <si>
    <t>Defendre - 10</t>
  </si>
  <si>
    <t>Attendre -5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</si>
</sst>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indexed="51"/>
      <name val="Calibri"/>
      <family val="2"/>
    </font>
    <font>
      <sz val="11"/>
      <color indexed="11"/>
      <name val="Calibri"/>
      <family val="2"/>
    </font>
    <font>
      <sz val="11"/>
      <color indexed="40"/>
      <name val="Calibri"/>
      <family val="2"/>
    </font>
    <font>
      <sz val="11"/>
      <color indexed="14"/>
      <name val="Calibri"/>
      <family val="2"/>
    </font>
    <font>
      <sz val="11"/>
      <color indexed="13"/>
      <name val="Calibri"/>
      <family val="2"/>
    </font>
    <font>
      <sz val="11"/>
      <color indexed="43"/>
      <name val="Calibri"/>
      <family val="2"/>
    </font>
    <font>
      <b/>
      <sz val="11"/>
      <color indexed="4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7" xfId="0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10" fillId="5" borderId="15" xfId="0" applyFont="1" applyFill="1" applyBorder="1"/>
    <xf numFmtId="0" fontId="10" fillId="5" borderId="16" xfId="0" applyFont="1" applyFill="1" applyBorder="1"/>
    <xf numFmtId="0" fontId="10" fillId="5" borderId="9" xfId="0" applyFont="1" applyFill="1" applyBorder="1"/>
    <xf numFmtId="0" fontId="10" fillId="5" borderId="10" xfId="0" applyFont="1" applyFill="1" applyBorder="1"/>
    <xf numFmtId="0" fontId="0" fillId="0" borderId="18" xfId="0" applyBorder="1"/>
    <xf numFmtId="0" fontId="0" fillId="0" borderId="0" xfId="0" applyBorder="1"/>
    <xf numFmtId="0" fontId="0" fillId="0" borderId="0" xfId="0" applyNumberFormat="1" applyBorder="1"/>
    <xf numFmtId="0" fontId="0" fillId="0" borderId="19" xfId="0" applyNumberFormat="1" applyBorder="1"/>
    <xf numFmtId="0" fontId="0" fillId="0" borderId="19" xfId="0" applyBorder="1"/>
    <xf numFmtId="0" fontId="4" fillId="6" borderId="0" xfId="0" applyFont="1" applyFill="1" applyBorder="1"/>
    <xf numFmtId="0" fontId="4" fillId="6" borderId="19" xfId="0" applyFont="1" applyFill="1" applyBorder="1"/>
    <xf numFmtId="164" fontId="4" fillId="5" borderId="13" xfId="0" applyNumberFormat="1" applyFont="1" applyFill="1" applyBorder="1"/>
    <xf numFmtId="164" fontId="4" fillId="5" borderId="14" xfId="0" applyNumberFormat="1" applyFont="1" applyFill="1" applyBorder="1"/>
    <xf numFmtId="0" fontId="8" fillId="6" borderId="0" xfId="0" applyFont="1" applyFill="1" applyBorder="1"/>
    <xf numFmtId="0" fontId="8" fillId="6" borderId="19" xfId="0" applyFont="1" applyFill="1" applyBorder="1"/>
    <xf numFmtId="164" fontId="8" fillId="5" borderId="13" xfId="0" applyNumberFormat="1" applyFont="1" applyFill="1" applyBorder="1"/>
    <xf numFmtId="164" fontId="8" fillId="5" borderId="14" xfId="0" applyNumberFormat="1" applyFont="1" applyFill="1" applyBorder="1"/>
    <xf numFmtId="0" fontId="6" fillId="6" borderId="0" xfId="0" applyFont="1" applyFill="1" applyBorder="1"/>
    <xf numFmtId="0" fontId="6" fillId="6" borderId="19" xfId="0" applyFont="1" applyFill="1" applyBorder="1"/>
    <xf numFmtId="164" fontId="6" fillId="5" borderId="13" xfId="0" applyNumberFormat="1" applyFont="1" applyFill="1" applyBorder="1"/>
    <xf numFmtId="164" fontId="6" fillId="5" borderId="14" xfId="0" applyNumberFormat="1" applyFont="1" applyFill="1" applyBorder="1"/>
    <xf numFmtId="0" fontId="7" fillId="6" borderId="0" xfId="0" applyFont="1" applyFill="1" applyBorder="1"/>
    <xf numFmtId="0" fontId="7" fillId="6" borderId="19" xfId="0" applyFont="1" applyFill="1" applyBorder="1"/>
    <xf numFmtId="164" fontId="7" fillId="5" borderId="13" xfId="0" applyNumberFormat="1" applyFont="1" applyFill="1" applyBorder="1"/>
    <xf numFmtId="164" fontId="7" fillId="5" borderId="14" xfId="0" applyNumberFormat="1" applyFont="1" applyFill="1" applyBorder="1"/>
    <xf numFmtId="0" fontId="5" fillId="6" borderId="0" xfId="0" applyFont="1" applyFill="1" applyBorder="1"/>
    <xf numFmtId="0" fontId="5" fillId="6" borderId="19" xfId="0" applyFont="1" applyFill="1" applyBorder="1"/>
    <xf numFmtId="164" fontId="5" fillId="5" borderId="13" xfId="0" applyNumberFormat="1" applyFont="1" applyFill="1" applyBorder="1"/>
    <xf numFmtId="164" fontId="5" fillId="5" borderId="14" xfId="0" applyNumberFormat="1" applyFont="1" applyFill="1" applyBorder="1"/>
    <xf numFmtId="0" fontId="0" fillId="7" borderId="0" xfId="0" applyFill="1" applyBorder="1"/>
    <xf numFmtId="0" fontId="0" fillId="7" borderId="19" xfId="0" applyFill="1" applyBorder="1"/>
    <xf numFmtId="0" fontId="2" fillId="7" borderId="19" xfId="0" applyFont="1" applyFill="1" applyBorder="1"/>
    <xf numFmtId="0" fontId="0" fillId="0" borderId="0" xfId="0" applyFill="1" applyBorder="1"/>
    <xf numFmtId="0" fontId="0" fillId="0" borderId="19" xfId="0" applyFill="1" applyBorder="1"/>
    <xf numFmtId="0" fontId="0" fillId="0" borderId="13" xfId="0" applyFill="1" applyBorder="1"/>
    <xf numFmtId="0" fontId="0" fillId="0" borderId="14" xfId="0" applyFill="1" applyBorder="1"/>
    <xf numFmtId="0" fontId="0" fillId="8" borderId="0" xfId="0" applyFill="1" applyBorder="1"/>
    <xf numFmtId="0" fontId="2" fillId="8" borderId="19" xfId="0" applyFont="1" applyFill="1" applyBorder="1"/>
    <xf numFmtId="0" fontId="0" fillId="8" borderId="19" xfId="0" quotePrefix="1" applyFill="1" applyBorder="1"/>
    <xf numFmtId="0" fontId="0" fillId="8" borderId="19" xfId="0" applyFill="1" applyBorder="1"/>
    <xf numFmtId="0" fontId="0" fillId="9" borderId="18" xfId="0" applyFill="1" applyBorder="1"/>
    <xf numFmtId="0" fontId="0" fillId="10" borderId="18" xfId="0" applyFill="1" applyBorder="1"/>
    <xf numFmtId="0" fontId="0" fillId="8" borderId="18" xfId="0" applyFill="1" applyBorder="1"/>
    <xf numFmtId="0" fontId="0" fillId="11" borderId="18" xfId="0" applyFill="1" applyBorder="1"/>
    <xf numFmtId="0" fontId="9" fillId="4" borderId="15" xfId="0" applyFont="1" applyFill="1" applyBorder="1"/>
    <xf numFmtId="0" fontId="9" fillId="4" borderId="16" xfId="0" applyFont="1" applyFill="1" applyBorder="1"/>
    <xf numFmtId="0" fontId="9" fillId="4" borderId="17" xfId="0" applyFont="1" applyFill="1" applyBorder="1"/>
    <xf numFmtId="0" fontId="0" fillId="7" borderId="18" xfId="0" applyFill="1" applyBorder="1"/>
    <xf numFmtId="0" fontId="0" fillId="8" borderId="20" xfId="0" applyFill="1" applyBorder="1"/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5:S70"/>
  <sheetViews>
    <sheetView tabSelected="1" view="pageBreakPreview" topLeftCell="A7" zoomScale="60" zoomScaleNormal="100" workbookViewId="0">
      <selection activeCell="O51" sqref="O51"/>
    </sheetView>
  </sheetViews>
  <sheetFormatPr baseColWidth="10" defaultRowHeight="15"/>
  <cols>
    <col min="4" max="4" width="19.140625" customWidth="1"/>
    <col min="12" max="12" width="43.42578125" bestFit="1" customWidth="1"/>
    <col min="13" max="13" width="43.42578125" customWidth="1"/>
    <col min="14" max="14" width="18.5703125" customWidth="1"/>
    <col min="15" max="15" width="14.140625" customWidth="1"/>
  </cols>
  <sheetData>
    <row r="5" spans="3:19">
      <c r="Q5" t="s">
        <v>88</v>
      </c>
      <c r="R5">
        <f>12+5-4</f>
        <v>13</v>
      </c>
    </row>
    <row r="7" spans="3:19">
      <c r="P7" t="s">
        <v>85</v>
      </c>
      <c r="Q7" t="s">
        <v>87</v>
      </c>
      <c r="S7">
        <f>15+(6-10)/5</f>
        <v>14.2</v>
      </c>
    </row>
    <row r="8" spans="3:19" ht="15.75" thickBot="1">
      <c r="O8" t="s">
        <v>86</v>
      </c>
      <c r="P8" t="s">
        <v>14</v>
      </c>
      <c r="Q8">
        <v>6</v>
      </c>
    </row>
    <row r="9" spans="3:19">
      <c r="C9" s="16" t="s">
        <v>1</v>
      </c>
      <c r="D9" s="17" t="s">
        <v>0</v>
      </c>
      <c r="E9" s="17" t="s">
        <v>11</v>
      </c>
      <c r="F9" s="17" t="s">
        <v>10</v>
      </c>
      <c r="G9" s="17" t="s">
        <v>12</v>
      </c>
      <c r="H9" s="17" t="s">
        <v>13</v>
      </c>
      <c r="I9" s="17" t="s">
        <v>18</v>
      </c>
      <c r="J9" s="17" t="s">
        <v>19</v>
      </c>
      <c r="K9" s="18" t="s">
        <v>20</v>
      </c>
      <c r="L9" s="17" t="s">
        <v>16</v>
      </c>
      <c r="M9" s="18" t="s">
        <v>17</v>
      </c>
    </row>
    <row r="10" spans="3:19">
      <c r="C10" s="73" t="s">
        <v>2</v>
      </c>
      <c r="D10" s="35" t="s">
        <v>3</v>
      </c>
      <c r="E10" s="35">
        <v>6</v>
      </c>
      <c r="F10" s="35">
        <v>6</v>
      </c>
      <c r="G10" s="35">
        <v>2</v>
      </c>
      <c r="H10" s="35">
        <v>1</v>
      </c>
      <c r="I10" s="36">
        <v>2</v>
      </c>
      <c r="J10" s="36">
        <v>4</v>
      </c>
      <c r="K10" s="37">
        <v>20</v>
      </c>
      <c r="L10" s="59" t="s">
        <v>70</v>
      </c>
      <c r="M10" s="69" t="s">
        <v>53</v>
      </c>
      <c r="N10" s="1">
        <v>3</v>
      </c>
    </row>
    <row r="11" spans="3:19">
      <c r="C11" s="73" t="s">
        <v>2</v>
      </c>
      <c r="D11" s="35" t="s">
        <v>4</v>
      </c>
      <c r="E11" s="35">
        <v>5</v>
      </c>
      <c r="F11" s="35">
        <v>4</v>
      </c>
      <c r="G11" s="35">
        <v>5</v>
      </c>
      <c r="H11" s="35">
        <v>2</v>
      </c>
      <c r="I11" s="36">
        <v>5</v>
      </c>
      <c r="J11" s="36">
        <v>15</v>
      </c>
      <c r="K11" s="37">
        <v>25</v>
      </c>
      <c r="L11" s="59" t="s">
        <v>84</v>
      </c>
      <c r="M11" s="60" t="s">
        <v>83</v>
      </c>
      <c r="N11" s="1">
        <v>3</v>
      </c>
    </row>
    <row r="12" spans="3:19">
      <c r="C12" s="73" t="s">
        <v>2</v>
      </c>
      <c r="D12" s="35" t="s">
        <v>5</v>
      </c>
      <c r="E12" s="35">
        <v>4</v>
      </c>
      <c r="F12" s="35">
        <v>4</v>
      </c>
      <c r="G12" s="35">
        <v>4</v>
      </c>
      <c r="H12" s="35">
        <v>3</v>
      </c>
      <c r="I12" s="35">
        <v>5</v>
      </c>
      <c r="J12" s="35">
        <v>8</v>
      </c>
      <c r="K12" s="38">
        <v>35</v>
      </c>
      <c r="L12" s="59" t="s">
        <v>104</v>
      </c>
      <c r="M12" s="60" t="s">
        <v>96</v>
      </c>
      <c r="N12">
        <v>3</v>
      </c>
    </row>
    <row r="13" spans="3:19">
      <c r="C13" s="73" t="s">
        <v>2</v>
      </c>
      <c r="D13" s="35" t="s">
        <v>7</v>
      </c>
      <c r="E13" s="35">
        <v>5</v>
      </c>
      <c r="F13" s="35">
        <v>5</v>
      </c>
      <c r="G13" s="35">
        <v>5</v>
      </c>
      <c r="H13" s="35">
        <v>5</v>
      </c>
      <c r="I13" s="35">
        <v>10</v>
      </c>
      <c r="J13" s="35">
        <v>15</v>
      </c>
      <c r="K13" s="38">
        <v>80</v>
      </c>
      <c r="L13" s="59" t="s">
        <v>72</v>
      </c>
      <c r="M13" s="69" t="s">
        <v>21</v>
      </c>
      <c r="N13">
        <v>3</v>
      </c>
    </row>
    <row r="14" spans="3:19">
      <c r="C14" s="73" t="s">
        <v>2</v>
      </c>
      <c r="D14" s="35" t="s">
        <v>8</v>
      </c>
      <c r="E14" s="35">
        <v>3</v>
      </c>
      <c r="F14" s="35">
        <v>4</v>
      </c>
      <c r="G14" s="35">
        <v>4</v>
      </c>
      <c r="H14" s="35">
        <v>7</v>
      </c>
      <c r="I14" s="35">
        <v>8</v>
      </c>
      <c r="J14" s="35">
        <v>10</v>
      </c>
      <c r="K14" s="38">
        <v>100</v>
      </c>
      <c r="L14" s="59" t="s">
        <v>75</v>
      </c>
      <c r="M14" s="69" t="s">
        <v>95</v>
      </c>
      <c r="N14">
        <v>3</v>
      </c>
    </row>
    <row r="15" spans="3:19">
      <c r="C15" s="73" t="s">
        <v>2</v>
      </c>
      <c r="D15" s="35" t="s">
        <v>9</v>
      </c>
      <c r="E15" s="35">
        <v>8</v>
      </c>
      <c r="F15" s="35">
        <v>8</v>
      </c>
      <c r="G15" s="35">
        <v>6</v>
      </c>
      <c r="H15" s="35">
        <v>6</v>
      </c>
      <c r="I15" s="35">
        <v>10</v>
      </c>
      <c r="J15" s="35">
        <v>20</v>
      </c>
      <c r="K15" s="38">
        <v>160</v>
      </c>
      <c r="L15" s="59" t="s">
        <v>71</v>
      </c>
      <c r="M15" s="69" t="s">
        <v>21</v>
      </c>
      <c r="N15">
        <v>3</v>
      </c>
    </row>
    <row r="16" spans="3:19">
      <c r="C16" s="79" t="s">
        <v>111</v>
      </c>
      <c r="D16" s="80"/>
      <c r="E16" s="55">
        <f t="shared" ref="E16:K16" si="0">E10+E11+E12+E13+E14+E15</f>
        <v>31</v>
      </c>
      <c r="F16" s="55">
        <f t="shared" si="0"/>
        <v>31</v>
      </c>
      <c r="G16" s="55">
        <f t="shared" si="0"/>
        <v>26</v>
      </c>
      <c r="H16" s="55">
        <f t="shared" si="0"/>
        <v>24</v>
      </c>
      <c r="I16" s="55">
        <f t="shared" si="0"/>
        <v>40</v>
      </c>
      <c r="J16" s="55">
        <f t="shared" si="0"/>
        <v>72</v>
      </c>
      <c r="K16" s="56">
        <f t="shared" si="0"/>
        <v>420</v>
      </c>
      <c r="L16" s="35"/>
      <c r="M16" s="38"/>
    </row>
    <row r="17" spans="3:18" ht="15.75" thickBot="1">
      <c r="C17" s="81" t="s">
        <v>112</v>
      </c>
      <c r="D17" s="82"/>
      <c r="E17" s="57">
        <f t="shared" ref="E17:K17" si="1">E16/6</f>
        <v>5.166666666666667</v>
      </c>
      <c r="F17" s="57">
        <f t="shared" si="1"/>
        <v>5.166666666666667</v>
      </c>
      <c r="G17" s="57">
        <f t="shared" si="1"/>
        <v>4.333333333333333</v>
      </c>
      <c r="H17" s="57">
        <f t="shared" si="1"/>
        <v>4</v>
      </c>
      <c r="I17" s="57">
        <f t="shared" si="1"/>
        <v>6.666666666666667</v>
      </c>
      <c r="J17" s="57">
        <f t="shared" si="1"/>
        <v>12</v>
      </c>
      <c r="K17" s="58">
        <f t="shared" si="1"/>
        <v>70</v>
      </c>
      <c r="L17" s="20"/>
      <c r="M17" s="21"/>
    </row>
    <row r="18" spans="3:18" ht="15.75" thickBot="1"/>
    <row r="19" spans="3:18">
      <c r="C19" s="16" t="s">
        <v>1</v>
      </c>
      <c r="D19" s="17" t="s">
        <v>0</v>
      </c>
      <c r="E19" s="17" t="s">
        <v>11</v>
      </c>
      <c r="F19" s="17" t="s">
        <v>10</v>
      </c>
      <c r="G19" s="17" t="s">
        <v>12</v>
      </c>
      <c r="H19" s="17" t="s">
        <v>13</v>
      </c>
      <c r="I19" s="17" t="s">
        <v>18</v>
      </c>
      <c r="J19" s="17" t="s">
        <v>19</v>
      </c>
      <c r="K19" s="18" t="s">
        <v>20</v>
      </c>
      <c r="L19" s="16" t="s">
        <v>16</v>
      </c>
      <c r="M19" s="18" t="s">
        <v>17</v>
      </c>
    </row>
    <row r="20" spans="3:18">
      <c r="C20" s="70" t="s">
        <v>15</v>
      </c>
      <c r="D20" s="35" t="s">
        <v>22</v>
      </c>
      <c r="E20" s="35">
        <v>4</v>
      </c>
      <c r="F20" s="35">
        <v>4</v>
      </c>
      <c r="G20" s="35">
        <v>3</v>
      </c>
      <c r="H20" s="35">
        <v>2</v>
      </c>
      <c r="I20" s="36">
        <v>3</v>
      </c>
      <c r="J20" s="36">
        <v>5</v>
      </c>
      <c r="K20" s="37">
        <v>30</v>
      </c>
      <c r="L20" s="77" t="s">
        <v>94</v>
      </c>
      <c r="M20" s="68" t="s">
        <v>73</v>
      </c>
      <c r="O20" t="s">
        <v>89</v>
      </c>
      <c r="P20" t="s">
        <v>12</v>
      </c>
      <c r="Q20" t="s">
        <v>13</v>
      </c>
    </row>
    <row r="21" spans="3:18">
      <c r="C21" s="70" t="s">
        <v>15</v>
      </c>
      <c r="D21" s="35" t="s">
        <v>23</v>
      </c>
      <c r="E21" s="35">
        <v>4</v>
      </c>
      <c r="F21" s="35">
        <v>4</v>
      </c>
      <c r="G21" s="35">
        <v>4</v>
      </c>
      <c r="H21" s="35">
        <v>2</v>
      </c>
      <c r="I21" s="36">
        <v>4</v>
      </c>
      <c r="J21" s="36">
        <v>5</v>
      </c>
      <c r="K21" s="37">
        <v>25</v>
      </c>
      <c r="L21" s="77" t="s">
        <v>27</v>
      </c>
      <c r="M21" s="60" t="s">
        <v>74</v>
      </c>
      <c r="O21">
        <v>3</v>
      </c>
      <c r="P21">
        <v>2</v>
      </c>
      <c r="Q21">
        <v>4</v>
      </c>
      <c r="R21">
        <f>O21*(1+5*(P21-Q21)/100)</f>
        <v>2.7</v>
      </c>
    </row>
    <row r="22" spans="3:18">
      <c r="C22" s="70" t="s">
        <v>15</v>
      </c>
      <c r="D22" s="35" t="s">
        <v>6</v>
      </c>
      <c r="E22" s="35">
        <v>4</v>
      </c>
      <c r="F22" s="35">
        <v>5</v>
      </c>
      <c r="G22" s="35">
        <v>4</v>
      </c>
      <c r="H22" s="35">
        <v>5</v>
      </c>
      <c r="I22" s="35">
        <v>5</v>
      </c>
      <c r="J22" s="35">
        <v>8</v>
      </c>
      <c r="K22" s="38">
        <v>50</v>
      </c>
      <c r="L22" s="77" t="s">
        <v>101</v>
      </c>
      <c r="M22" s="69" t="s">
        <v>102</v>
      </c>
      <c r="O22">
        <v>3</v>
      </c>
      <c r="P22">
        <v>2</v>
      </c>
      <c r="Q22">
        <v>8</v>
      </c>
      <c r="R22">
        <f>O22*(1+5*(P22-Q22)/100)</f>
        <v>2.0999999999999996</v>
      </c>
    </row>
    <row r="23" spans="3:18">
      <c r="C23" s="70" t="s">
        <v>15</v>
      </c>
      <c r="D23" s="35" t="s">
        <v>24</v>
      </c>
      <c r="E23" s="35">
        <v>6</v>
      </c>
      <c r="F23" s="35">
        <v>6</v>
      </c>
      <c r="G23" s="35">
        <v>5</v>
      </c>
      <c r="H23" s="35">
        <v>4</v>
      </c>
      <c r="I23" s="35">
        <v>10</v>
      </c>
      <c r="J23" s="35">
        <v>12</v>
      </c>
      <c r="K23" s="38">
        <v>70</v>
      </c>
      <c r="L23" s="78" t="s">
        <v>28</v>
      </c>
      <c r="M23" s="68" t="s">
        <v>103</v>
      </c>
      <c r="O23">
        <v>9</v>
      </c>
      <c r="P23">
        <v>5</v>
      </c>
      <c r="Q23">
        <v>1</v>
      </c>
      <c r="R23">
        <f>O23*(1+5*(P23-Q23)/100)</f>
        <v>10.799999999999999</v>
      </c>
    </row>
    <row r="24" spans="3:18">
      <c r="C24" s="70" t="s">
        <v>15</v>
      </c>
      <c r="D24" s="35" t="s">
        <v>26</v>
      </c>
      <c r="E24" s="35">
        <v>5</v>
      </c>
      <c r="F24" s="35">
        <v>7</v>
      </c>
      <c r="G24" s="35">
        <v>5</v>
      </c>
      <c r="H24" s="35">
        <v>5</v>
      </c>
      <c r="I24" s="35">
        <v>12</v>
      </c>
      <c r="J24" s="35">
        <v>16</v>
      </c>
      <c r="K24" s="38">
        <v>80</v>
      </c>
      <c r="L24" s="77" t="s">
        <v>40</v>
      </c>
      <c r="M24" s="69" t="s">
        <v>105</v>
      </c>
      <c r="O24">
        <v>9</v>
      </c>
      <c r="P24">
        <v>4</v>
      </c>
      <c r="Q24">
        <v>12</v>
      </c>
      <c r="R24">
        <f>O24*(1+5*(P24-Q24)/100)</f>
        <v>5.3999999999999995</v>
      </c>
    </row>
    <row r="25" spans="3:18">
      <c r="C25" s="70" t="s">
        <v>15</v>
      </c>
      <c r="D25" s="35" t="s">
        <v>25</v>
      </c>
      <c r="E25" s="35">
        <v>7</v>
      </c>
      <c r="F25" s="35">
        <v>8</v>
      </c>
      <c r="G25" s="35">
        <v>6</v>
      </c>
      <c r="H25" s="35">
        <v>6</v>
      </c>
      <c r="I25" s="35">
        <v>15</v>
      </c>
      <c r="J25" s="35">
        <v>15</v>
      </c>
      <c r="K25" s="38">
        <v>150</v>
      </c>
      <c r="L25" s="77" t="s">
        <v>29</v>
      </c>
      <c r="M25" s="69" t="s">
        <v>93</v>
      </c>
    </row>
    <row r="26" spans="3:18">
      <c r="C26" s="79" t="s">
        <v>111</v>
      </c>
      <c r="D26" s="80"/>
      <c r="E26" s="51">
        <f t="shared" ref="E26:K26" si="2">E20+E21+E22+E23+E24+E25</f>
        <v>30</v>
      </c>
      <c r="F26" s="51">
        <f t="shared" si="2"/>
        <v>34</v>
      </c>
      <c r="G26" s="51">
        <f t="shared" si="2"/>
        <v>27</v>
      </c>
      <c r="H26" s="51">
        <f t="shared" si="2"/>
        <v>24</v>
      </c>
      <c r="I26" s="51">
        <f t="shared" si="2"/>
        <v>49</v>
      </c>
      <c r="J26" s="51">
        <f t="shared" si="2"/>
        <v>61</v>
      </c>
      <c r="K26" s="52">
        <f t="shared" si="2"/>
        <v>405</v>
      </c>
      <c r="L26" s="34"/>
      <c r="M26" s="38"/>
    </row>
    <row r="27" spans="3:18" ht="15.75" thickBot="1">
      <c r="C27" s="81" t="s">
        <v>112</v>
      </c>
      <c r="D27" s="82"/>
      <c r="E27" s="53">
        <f t="shared" ref="E27:K27" si="3">E26/6</f>
        <v>5</v>
      </c>
      <c r="F27" s="53">
        <f t="shared" si="3"/>
        <v>5.666666666666667</v>
      </c>
      <c r="G27" s="53">
        <f t="shared" si="3"/>
        <v>4.5</v>
      </c>
      <c r="H27" s="53">
        <f t="shared" si="3"/>
        <v>4</v>
      </c>
      <c r="I27" s="53">
        <f t="shared" si="3"/>
        <v>8.1666666666666661</v>
      </c>
      <c r="J27" s="53">
        <f t="shared" si="3"/>
        <v>10.166666666666666</v>
      </c>
      <c r="K27" s="54">
        <f t="shared" si="3"/>
        <v>67.5</v>
      </c>
      <c r="L27" s="19"/>
      <c r="M27" s="21"/>
    </row>
    <row r="28" spans="3:18" ht="15.75" thickBot="1"/>
    <row r="29" spans="3:18">
      <c r="C29" s="16" t="s">
        <v>1</v>
      </c>
      <c r="D29" s="17" t="s">
        <v>0</v>
      </c>
      <c r="E29" s="17" t="s">
        <v>11</v>
      </c>
      <c r="F29" s="17" t="s">
        <v>10</v>
      </c>
      <c r="G29" s="17" t="s">
        <v>12</v>
      </c>
      <c r="H29" s="17" t="s">
        <v>13</v>
      </c>
      <c r="I29" s="17" t="s">
        <v>18</v>
      </c>
      <c r="J29" s="17" t="s">
        <v>19</v>
      </c>
      <c r="K29" s="18" t="s">
        <v>20</v>
      </c>
      <c r="L29" s="17" t="s">
        <v>16</v>
      </c>
      <c r="M29" s="18" t="s">
        <v>17</v>
      </c>
    </row>
    <row r="30" spans="3:18">
      <c r="C30" s="72" t="s">
        <v>30</v>
      </c>
      <c r="D30" s="35" t="s">
        <v>31</v>
      </c>
      <c r="E30" s="35">
        <v>4</v>
      </c>
      <c r="F30" s="35">
        <v>3</v>
      </c>
      <c r="G30" s="35">
        <v>3</v>
      </c>
      <c r="H30" s="35">
        <v>2</v>
      </c>
      <c r="I30" s="36">
        <v>3</v>
      </c>
      <c r="J30" s="36">
        <v>5</v>
      </c>
      <c r="K30" s="37">
        <v>25</v>
      </c>
      <c r="L30" s="59" t="s">
        <v>50</v>
      </c>
      <c r="M30" s="68" t="s">
        <v>37</v>
      </c>
    </row>
    <row r="31" spans="3:18">
      <c r="C31" s="72" t="s">
        <v>30</v>
      </c>
      <c r="D31" s="35" t="s">
        <v>32</v>
      </c>
      <c r="E31" s="35">
        <v>4</v>
      </c>
      <c r="F31" s="35">
        <v>5</v>
      </c>
      <c r="G31" s="35">
        <v>4</v>
      </c>
      <c r="H31" s="35">
        <v>2</v>
      </c>
      <c r="I31" s="36">
        <v>3</v>
      </c>
      <c r="J31" s="36">
        <v>5</v>
      </c>
      <c r="K31" s="37">
        <v>40</v>
      </c>
      <c r="L31" s="59" t="s">
        <v>38</v>
      </c>
      <c r="M31" s="69" t="s">
        <v>21</v>
      </c>
    </row>
    <row r="32" spans="3:18">
      <c r="C32" s="72" t="s">
        <v>30</v>
      </c>
      <c r="D32" s="35" t="s">
        <v>33</v>
      </c>
      <c r="E32" s="35">
        <v>3</v>
      </c>
      <c r="F32" s="35">
        <v>4</v>
      </c>
      <c r="G32" s="35">
        <v>4</v>
      </c>
      <c r="H32" s="35">
        <v>5</v>
      </c>
      <c r="I32" s="35">
        <v>5</v>
      </c>
      <c r="J32" s="35">
        <v>8</v>
      </c>
      <c r="K32" s="38">
        <v>60</v>
      </c>
      <c r="L32" s="66" t="s">
        <v>28</v>
      </c>
      <c r="M32" s="69" t="s">
        <v>21</v>
      </c>
    </row>
    <row r="33" spans="3:13">
      <c r="C33" s="72" t="s">
        <v>30</v>
      </c>
      <c r="D33" s="35" t="s">
        <v>34</v>
      </c>
      <c r="E33" s="35">
        <v>6</v>
      </c>
      <c r="F33" s="35">
        <v>4</v>
      </c>
      <c r="G33" s="35">
        <v>5</v>
      </c>
      <c r="H33" s="35">
        <v>4</v>
      </c>
      <c r="I33" s="35">
        <v>8</v>
      </c>
      <c r="J33" s="35">
        <v>12</v>
      </c>
      <c r="K33" s="38">
        <v>50</v>
      </c>
      <c r="L33" s="59" t="s">
        <v>69</v>
      </c>
      <c r="M33" s="61" t="s">
        <v>121</v>
      </c>
    </row>
    <row r="34" spans="3:13">
      <c r="C34" s="72" t="s">
        <v>30</v>
      </c>
      <c r="D34" s="35" t="s">
        <v>35</v>
      </c>
      <c r="E34" s="35">
        <v>5</v>
      </c>
      <c r="F34" s="35">
        <v>5</v>
      </c>
      <c r="G34" s="35">
        <v>5</v>
      </c>
      <c r="H34" s="35">
        <v>5</v>
      </c>
      <c r="I34" s="35">
        <v>12</v>
      </c>
      <c r="J34" s="35">
        <v>14</v>
      </c>
      <c r="K34" s="38">
        <v>80</v>
      </c>
      <c r="L34" s="59" t="s">
        <v>39</v>
      </c>
      <c r="M34" s="68" t="s">
        <v>90</v>
      </c>
    </row>
    <row r="35" spans="3:13">
      <c r="C35" s="72" t="s">
        <v>30</v>
      </c>
      <c r="D35" s="35" t="s">
        <v>36</v>
      </c>
      <c r="E35" s="35">
        <v>7</v>
      </c>
      <c r="F35" s="35">
        <v>6</v>
      </c>
      <c r="G35" s="35">
        <v>6</v>
      </c>
      <c r="H35" s="35">
        <v>6</v>
      </c>
      <c r="I35" s="35">
        <v>15</v>
      </c>
      <c r="J35" s="35">
        <v>15</v>
      </c>
      <c r="K35" s="38">
        <v>160</v>
      </c>
      <c r="L35" s="59" t="s">
        <v>41</v>
      </c>
      <c r="M35" s="69" t="s">
        <v>91</v>
      </c>
    </row>
    <row r="36" spans="3:13">
      <c r="C36" s="79" t="s">
        <v>111</v>
      </c>
      <c r="D36" s="80"/>
      <c r="E36" s="47">
        <f t="shared" ref="E36:K36" si="4">E30+E31+E32+E33+E34+E35</f>
        <v>29</v>
      </c>
      <c r="F36" s="47">
        <f t="shared" si="4"/>
        <v>27</v>
      </c>
      <c r="G36" s="47">
        <f t="shared" si="4"/>
        <v>27</v>
      </c>
      <c r="H36" s="47">
        <f t="shared" si="4"/>
        <v>24</v>
      </c>
      <c r="I36" s="47">
        <f t="shared" si="4"/>
        <v>46</v>
      </c>
      <c r="J36" s="47">
        <f t="shared" si="4"/>
        <v>59</v>
      </c>
      <c r="K36" s="48">
        <f t="shared" si="4"/>
        <v>415</v>
      </c>
      <c r="L36" s="62"/>
      <c r="M36" s="63"/>
    </row>
    <row r="37" spans="3:13" ht="15.75" thickBot="1">
      <c r="C37" s="81" t="s">
        <v>112</v>
      </c>
      <c r="D37" s="82"/>
      <c r="E37" s="49">
        <f t="shared" ref="E37:K37" si="5">E36/6</f>
        <v>4.833333333333333</v>
      </c>
      <c r="F37" s="49">
        <f t="shared" si="5"/>
        <v>4.5</v>
      </c>
      <c r="G37" s="49">
        <f t="shared" si="5"/>
        <v>4.5</v>
      </c>
      <c r="H37" s="49">
        <f t="shared" si="5"/>
        <v>4</v>
      </c>
      <c r="I37" s="49">
        <f t="shared" si="5"/>
        <v>7.666666666666667</v>
      </c>
      <c r="J37" s="49">
        <f t="shared" si="5"/>
        <v>9.8333333333333339</v>
      </c>
      <c r="K37" s="50">
        <f t="shared" si="5"/>
        <v>69.166666666666671</v>
      </c>
      <c r="L37" s="64"/>
      <c r="M37" s="65"/>
    </row>
    <row r="38" spans="3:13" ht="15.75" thickBot="1"/>
    <row r="39" spans="3:13">
      <c r="C39" s="16" t="s">
        <v>1</v>
      </c>
      <c r="D39" s="17" t="s">
        <v>0</v>
      </c>
      <c r="E39" s="17" t="s">
        <v>11</v>
      </c>
      <c r="F39" s="17" t="s">
        <v>10</v>
      </c>
      <c r="G39" s="17" t="s">
        <v>12</v>
      </c>
      <c r="H39" s="17" t="s">
        <v>13</v>
      </c>
      <c r="I39" s="17" t="s">
        <v>18</v>
      </c>
      <c r="J39" s="17" t="s">
        <v>19</v>
      </c>
      <c r="K39" s="18" t="s">
        <v>20</v>
      </c>
      <c r="L39" s="17" t="s">
        <v>16</v>
      </c>
      <c r="M39" s="18" t="s">
        <v>17</v>
      </c>
    </row>
    <row r="40" spans="3:13">
      <c r="C40" s="71" t="s">
        <v>42</v>
      </c>
      <c r="D40" s="35" t="s">
        <v>43</v>
      </c>
      <c r="E40" s="35">
        <v>4</v>
      </c>
      <c r="F40" s="35">
        <v>4</v>
      </c>
      <c r="G40" s="35">
        <v>3</v>
      </c>
      <c r="H40" s="35">
        <v>3</v>
      </c>
      <c r="I40" s="36">
        <v>2</v>
      </c>
      <c r="J40" s="36">
        <v>4</v>
      </c>
      <c r="K40" s="37">
        <v>25</v>
      </c>
      <c r="L40" s="59" t="s">
        <v>58</v>
      </c>
      <c r="M40" s="68" t="s">
        <v>49</v>
      </c>
    </row>
    <row r="41" spans="3:13">
      <c r="C41" s="71" t="s">
        <v>42</v>
      </c>
      <c r="D41" s="35" t="s">
        <v>44</v>
      </c>
      <c r="E41" s="35">
        <v>3</v>
      </c>
      <c r="F41" s="35">
        <v>3</v>
      </c>
      <c r="G41" s="35">
        <v>3</v>
      </c>
      <c r="H41" s="35">
        <v>5</v>
      </c>
      <c r="I41" s="36">
        <v>3</v>
      </c>
      <c r="J41" s="36">
        <v>5</v>
      </c>
      <c r="K41" s="37">
        <v>45</v>
      </c>
      <c r="L41" s="66" t="s">
        <v>57</v>
      </c>
      <c r="M41" s="60" t="s">
        <v>120</v>
      </c>
    </row>
    <row r="42" spans="3:13">
      <c r="C42" s="71" t="s">
        <v>42</v>
      </c>
      <c r="D42" s="35" t="s">
        <v>45</v>
      </c>
      <c r="E42" s="35">
        <v>5</v>
      </c>
      <c r="F42" s="35">
        <v>5</v>
      </c>
      <c r="G42" s="35">
        <v>4</v>
      </c>
      <c r="H42" s="35">
        <v>4</v>
      </c>
      <c r="I42" s="35">
        <v>4</v>
      </c>
      <c r="J42" s="35">
        <v>7</v>
      </c>
      <c r="K42" s="38">
        <v>45</v>
      </c>
      <c r="L42" s="66" t="s">
        <v>56</v>
      </c>
      <c r="M42" s="60" t="s">
        <v>92</v>
      </c>
    </row>
    <row r="43" spans="3:13">
      <c r="C43" s="71" t="s">
        <v>42</v>
      </c>
      <c r="D43" s="35" t="s">
        <v>46</v>
      </c>
      <c r="E43" s="35">
        <v>5</v>
      </c>
      <c r="F43" s="35">
        <v>5</v>
      </c>
      <c r="G43" s="35">
        <v>5</v>
      </c>
      <c r="H43" s="35">
        <v>5</v>
      </c>
      <c r="I43" s="35">
        <v>8</v>
      </c>
      <c r="J43" s="35">
        <v>12</v>
      </c>
      <c r="K43" s="38">
        <v>65</v>
      </c>
      <c r="L43" s="66" t="s">
        <v>55</v>
      </c>
      <c r="M43" s="69" t="s">
        <v>53</v>
      </c>
    </row>
    <row r="44" spans="3:13">
      <c r="C44" s="71" t="s">
        <v>42</v>
      </c>
      <c r="D44" s="35" t="s">
        <v>47</v>
      </c>
      <c r="E44" s="35">
        <v>5</v>
      </c>
      <c r="F44" s="35">
        <v>4</v>
      </c>
      <c r="G44" s="35">
        <v>6</v>
      </c>
      <c r="H44" s="35">
        <v>5</v>
      </c>
      <c r="I44" s="35">
        <v>10</v>
      </c>
      <c r="J44" s="35">
        <v>15</v>
      </c>
      <c r="K44" s="38">
        <v>70</v>
      </c>
      <c r="L44" s="59" t="s">
        <v>67</v>
      </c>
      <c r="M44" s="60" t="s">
        <v>51</v>
      </c>
    </row>
    <row r="45" spans="3:13">
      <c r="C45" s="71" t="s">
        <v>42</v>
      </c>
      <c r="D45" s="35" t="s">
        <v>48</v>
      </c>
      <c r="E45" s="35">
        <v>6</v>
      </c>
      <c r="F45" s="35">
        <v>7</v>
      </c>
      <c r="G45" s="35">
        <v>6</v>
      </c>
      <c r="H45" s="35">
        <v>6</v>
      </c>
      <c r="I45" s="35">
        <v>15</v>
      </c>
      <c r="J45" s="35">
        <v>20</v>
      </c>
      <c r="K45" s="38">
        <v>150</v>
      </c>
      <c r="L45" s="59" t="s">
        <v>100</v>
      </c>
      <c r="M45" s="60" t="s">
        <v>52</v>
      </c>
    </row>
    <row r="46" spans="3:13">
      <c r="C46" s="79" t="s">
        <v>111</v>
      </c>
      <c r="D46" s="80"/>
      <c r="E46" s="43">
        <f t="shared" ref="E46:K46" si="6">E40+E41+E42+E43+E44+E45</f>
        <v>28</v>
      </c>
      <c r="F46" s="43">
        <f t="shared" si="6"/>
        <v>28</v>
      </c>
      <c r="G46" s="43">
        <f t="shared" si="6"/>
        <v>27</v>
      </c>
      <c r="H46" s="43">
        <f t="shared" si="6"/>
        <v>28</v>
      </c>
      <c r="I46" s="43">
        <f t="shared" si="6"/>
        <v>42</v>
      </c>
      <c r="J46" s="43">
        <f t="shared" si="6"/>
        <v>63</v>
      </c>
      <c r="K46" s="44">
        <f t="shared" si="6"/>
        <v>400</v>
      </c>
      <c r="L46" s="35"/>
      <c r="M46" s="38"/>
    </row>
    <row r="47" spans="3:13" ht="15.75" thickBot="1">
      <c r="C47" s="81" t="s">
        <v>112</v>
      </c>
      <c r="D47" s="82"/>
      <c r="E47" s="45">
        <f t="shared" ref="E47:K47" si="7">E46/6</f>
        <v>4.666666666666667</v>
      </c>
      <c r="F47" s="45">
        <f t="shared" si="7"/>
        <v>4.666666666666667</v>
      </c>
      <c r="G47" s="45">
        <f t="shared" si="7"/>
        <v>4.5</v>
      </c>
      <c r="H47" s="45">
        <f t="shared" si="7"/>
        <v>4.666666666666667</v>
      </c>
      <c r="I47" s="45">
        <f t="shared" si="7"/>
        <v>7</v>
      </c>
      <c r="J47" s="45">
        <f t="shared" si="7"/>
        <v>10.5</v>
      </c>
      <c r="K47" s="46">
        <f t="shared" si="7"/>
        <v>66.666666666666671</v>
      </c>
      <c r="L47" s="20"/>
      <c r="M47" s="21"/>
    </row>
    <row r="48" spans="3:13" ht="15.75" thickBot="1"/>
    <row r="49" spans="3:13">
      <c r="C49" s="16" t="s">
        <v>1</v>
      </c>
      <c r="D49" s="17" t="s">
        <v>0</v>
      </c>
      <c r="E49" s="17" t="s">
        <v>11</v>
      </c>
      <c r="F49" s="17" t="s">
        <v>10</v>
      </c>
      <c r="G49" s="17" t="s">
        <v>12</v>
      </c>
      <c r="H49" s="17" t="s">
        <v>13</v>
      </c>
      <c r="I49" s="17" t="s">
        <v>18</v>
      </c>
      <c r="J49" s="17" t="s">
        <v>19</v>
      </c>
      <c r="K49" s="18" t="s">
        <v>20</v>
      </c>
      <c r="L49" s="17" t="s">
        <v>16</v>
      </c>
      <c r="M49" s="18" t="s">
        <v>17</v>
      </c>
    </row>
    <row r="50" spans="3:13">
      <c r="C50" s="70" t="s">
        <v>59</v>
      </c>
      <c r="D50" s="35" t="s">
        <v>60</v>
      </c>
      <c r="E50" s="35">
        <v>5</v>
      </c>
      <c r="F50" s="35">
        <v>5</v>
      </c>
      <c r="G50" s="35">
        <v>3</v>
      </c>
      <c r="H50" s="35">
        <v>2</v>
      </c>
      <c r="I50" s="36">
        <v>2</v>
      </c>
      <c r="J50" s="36">
        <v>5</v>
      </c>
      <c r="K50" s="37">
        <v>25</v>
      </c>
      <c r="L50" s="59" t="s">
        <v>77</v>
      </c>
      <c r="M50" s="68" t="s">
        <v>76</v>
      </c>
    </row>
    <row r="51" spans="3:13">
      <c r="C51" s="70" t="s">
        <v>59</v>
      </c>
      <c r="D51" s="35" t="s">
        <v>61</v>
      </c>
      <c r="E51" s="35">
        <v>5</v>
      </c>
      <c r="F51" s="35">
        <v>6</v>
      </c>
      <c r="G51" s="35">
        <v>5</v>
      </c>
      <c r="H51" s="35">
        <v>3</v>
      </c>
      <c r="I51" s="36">
        <v>4</v>
      </c>
      <c r="J51" s="36">
        <v>7</v>
      </c>
      <c r="K51" s="37">
        <v>35</v>
      </c>
      <c r="L51" s="59" t="s">
        <v>68</v>
      </c>
      <c r="M51" s="69" t="s">
        <v>53</v>
      </c>
    </row>
    <row r="52" spans="3:13">
      <c r="C52" s="70" t="s">
        <v>59</v>
      </c>
      <c r="D52" s="35" t="s">
        <v>62</v>
      </c>
      <c r="E52" s="35">
        <v>4</v>
      </c>
      <c r="F52" s="35">
        <v>4</v>
      </c>
      <c r="G52" s="35">
        <v>4</v>
      </c>
      <c r="H52" s="35">
        <v>4</v>
      </c>
      <c r="I52" s="35">
        <v>6</v>
      </c>
      <c r="J52" s="35">
        <v>10</v>
      </c>
      <c r="K52" s="38">
        <v>50</v>
      </c>
      <c r="L52" s="59" t="s">
        <v>80</v>
      </c>
      <c r="M52" s="60" t="s">
        <v>66</v>
      </c>
    </row>
    <row r="53" spans="3:13">
      <c r="C53" s="70" t="s">
        <v>59</v>
      </c>
      <c r="D53" s="35" t="s">
        <v>63</v>
      </c>
      <c r="E53" s="35">
        <v>5</v>
      </c>
      <c r="F53" s="35">
        <v>3</v>
      </c>
      <c r="G53" s="35">
        <v>5</v>
      </c>
      <c r="H53" s="35">
        <v>4</v>
      </c>
      <c r="I53" s="35">
        <v>7</v>
      </c>
      <c r="J53" s="35">
        <v>12</v>
      </c>
      <c r="K53" s="38">
        <v>55</v>
      </c>
      <c r="L53" s="59" t="s">
        <v>81</v>
      </c>
      <c r="M53" s="60" t="s">
        <v>82</v>
      </c>
    </row>
    <row r="54" spans="3:13">
      <c r="C54" s="70" t="s">
        <v>59</v>
      </c>
      <c r="D54" s="35" t="s">
        <v>64</v>
      </c>
      <c r="E54" s="35">
        <v>6</v>
      </c>
      <c r="F54" s="35">
        <v>4</v>
      </c>
      <c r="G54" s="35">
        <v>6</v>
      </c>
      <c r="H54" s="35">
        <v>5</v>
      </c>
      <c r="I54" s="35">
        <v>12</v>
      </c>
      <c r="J54" s="35">
        <v>14</v>
      </c>
      <c r="K54" s="38">
        <v>80</v>
      </c>
      <c r="L54" s="66" t="s">
        <v>79</v>
      </c>
      <c r="M54" s="67" t="s">
        <v>78</v>
      </c>
    </row>
    <row r="55" spans="3:13">
      <c r="C55" s="70" t="s">
        <v>59</v>
      </c>
      <c r="D55" s="35" t="s">
        <v>65</v>
      </c>
      <c r="E55" s="35">
        <v>7</v>
      </c>
      <c r="F55" s="35">
        <v>8</v>
      </c>
      <c r="G55" s="35">
        <v>6</v>
      </c>
      <c r="H55" s="35">
        <v>6</v>
      </c>
      <c r="I55" s="35">
        <v>10</v>
      </c>
      <c r="J55" s="35">
        <v>20</v>
      </c>
      <c r="K55" s="38">
        <v>160</v>
      </c>
      <c r="L55" s="59" t="s">
        <v>54</v>
      </c>
      <c r="M55" s="60" t="s">
        <v>52</v>
      </c>
    </row>
    <row r="56" spans="3:13">
      <c r="C56" s="79" t="s">
        <v>111</v>
      </c>
      <c r="D56" s="80"/>
      <c r="E56" s="39">
        <f t="shared" ref="E56:K56" si="8">E50+E51+E52+E53+E54+E55</f>
        <v>32</v>
      </c>
      <c r="F56" s="39">
        <f t="shared" si="8"/>
        <v>30</v>
      </c>
      <c r="G56" s="39">
        <f t="shared" si="8"/>
        <v>29</v>
      </c>
      <c r="H56" s="39">
        <f t="shared" si="8"/>
        <v>24</v>
      </c>
      <c r="I56" s="39">
        <f t="shared" si="8"/>
        <v>41</v>
      </c>
      <c r="J56" s="39">
        <f t="shared" si="8"/>
        <v>68</v>
      </c>
      <c r="K56" s="40">
        <f t="shared" si="8"/>
        <v>405</v>
      </c>
      <c r="L56" s="35"/>
      <c r="M56" s="38"/>
    </row>
    <row r="57" spans="3:13" ht="15.75" thickBot="1">
      <c r="C57" s="81" t="s">
        <v>112</v>
      </c>
      <c r="D57" s="82"/>
      <c r="E57" s="41">
        <f t="shared" ref="E57:K57" si="9">E56/6</f>
        <v>5.333333333333333</v>
      </c>
      <c r="F57" s="41">
        <f t="shared" si="9"/>
        <v>5</v>
      </c>
      <c r="G57" s="41">
        <f t="shared" si="9"/>
        <v>4.833333333333333</v>
      </c>
      <c r="H57" s="41">
        <f t="shared" si="9"/>
        <v>4</v>
      </c>
      <c r="I57" s="41">
        <f t="shared" si="9"/>
        <v>6.833333333333333</v>
      </c>
      <c r="J57" s="41">
        <f t="shared" si="9"/>
        <v>11.333333333333334</v>
      </c>
      <c r="K57" s="42">
        <f t="shared" si="9"/>
        <v>67.5</v>
      </c>
      <c r="L57" s="20"/>
      <c r="M57" s="21"/>
    </row>
    <row r="58" spans="3:13" ht="15.75" thickBot="1"/>
    <row r="59" spans="3:13">
      <c r="E59" s="32" t="s">
        <v>98</v>
      </c>
      <c r="F59" s="33"/>
      <c r="G59" s="22"/>
      <c r="H59" s="22" t="s">
        <v>99</v>
      </c>
      <c r="I59" s="22"/>
      <c r="J59" s="22"/>
      <c r="K59" s="23"/>
    </row>
    <row r="60" spans="3:13" ht="15.75" thickBot="1">
      <c r="E60" s="24"/>
      <c r="F60" s="25" t="s">
        <v>106</v>
      </c>
      <c r="G60" s="25"/>
      <c r="H60" s="25" t="s">
        <v>107</v>
      </c>
      <c r="I60" s="25"/>
      <c r="J60" s="25"/>
      <c r="K60" s="26"/>
    </row>
    <row r="61" spans="3:13" ht="15.75" thickBot="1"/>
    <row r="62" spans="3:13" ht="15.75" thickBot="1">
      <c r="E62" s="30" t="s">
        <v>97</v>
      </c>
      <c r="F62" s="31"/>
      <c r="G62" s="27" t="s">
        <v>116</v>
      </c>
      <c r="H62" s="28"/>
      <c r="I62" s="28"/>
      <c r="J62" s="28"/>
      <c r="K62" s="29"/>
    </row>
    <row r="63" spans="3:13" ht="15.75" thickBot="1">
      <c r="G63" s="74" t="s">
        <v>108</v>
      </c>
      <c r="H63" s="75" t="s">
        <v>109</v>
      </c>
      <c r="I63" s="75"/>
      <c r="J63" s="75"/>
      <c r="K63" s="76"/>
    </row>
    <row r="64" spans="3:13" ht="15.75" thickBot="1">
      <c r="G64" s="27" t="s">
        <v>117</v>
      </c>
      <c r="H64" s="28"/>
      <c r="I64" s="28"/>
      <c r="J64" s="28"/>
      <c r="K64" s="29"/>
    </row>
    <row r="65" spans="7:11" ht="15.75" thickBot="1">
      <c r="G65" s="27" t="s">
        <v>118</v>
      </c>
      <c r="H65" s="28"/>
      <c r="I65" s="28"/>
      <c r="J65" s="28"/>
      <c r="K65" s="29"/>
    </row>
    <row r="66" spans="7:11" ht="15.75" thickBot="1">
      <c r="G66" s="74" t="s">
        <v>113</v>
      </c>
      <c r="H66" s="75" t="s">
        <v>114</v>
      </c>
      <c r="I66" s="75"/>
      <c r="J66" s="75"/>
      <c r="K66" s="76"/>
    </row>
    <row r="67" spans="7:11" ht="15.75" thickBot="1">
      <c r="G67" s="27" t="s">
        <v>110</v>
      </c>
      <c r="H67" s="28"/>
      <c r="I67" s="28"/>
      <c r="J67" s="28" t="s">
        <v>115</v>
      </c>
      <c r="K67" s="29"/>
    </row>
    <row r="68" spans="7:11" ht="15.75" thickBot="1">
      <c r="G68" s="27" t="s">
        <v>119</v>
      </c>
      <c r="H68" s="28"/>
      <c r="I68" s="28"/>
      <c r="J68" s="28"/>
      <c r="K68" s="29"/>
    </row>
    <row r="69" spans="7:11" ht="15.75" thickBot="1">
      <c r="G69" s="27" t="s">
        <v>122</v>
      </c>
      <c r="H69" s="28"/>
      <c r="I69" s="28"/>
      <c r="J69" s="28"/>
      <c r="K69" s="29"/>
    </row>
    <row r="70" spans="7:11" ht="15.75" thickBot="1">
      <c r="G70" s="27" t="s">
        <v>123</v>
      </c>
      <c r="H70" s="28"/>
      <c r="I70" s="28"/>
      <c r="J70" s="28"/>
      <c r="K70" s="29"/>
    </row>
  </sheetData>
  <mergeCells count="10">
    <mergeCell ref="C56:D56"/>
    <mergeCell ref="C57:D57"/>
    <mergeCell ref="C46:D46"/>
    <mergeCell ref="C47:D47"/>
    <mergeCell ref="C16:D16"/>
    <mergeCell ref="C17:D17"/>
    <mergeCell ref="C36:D36"/>
    <mergeCell ref="C37:D37"/>
    <mergeCell ref="C26:D26"/>
    <mergeCell ref="C27:D27"/>
  </mergeCells>
  <phoneticPr fontId="3" type="noConversion"/>
  <pageMargins left="0.7" right="0.7" top="0.75" bottom="0.75" header="0.3" footer="0.3"/>
  <pageSetup paperSize="8" scale="8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5:R14"/>
  <sheetViews>
    <sheetView workbookViewId="0">
      <selection activeCell="T16" sqref="T16"/>
    </sheetView>
  </sheetViews>
  <sheetFormatPr baseColWidth="10" defaultRowHeight="15"/>
  <cols>
    <col min="4" max="18" width="2.7109375" customWidth="1"/>
  </cols>
  <sheetData>
    <row r="5" spans="4:18"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3"/>
      <c r="Q5" s="3"/>
      <c r="R5" s="4"/>
    </row>
    <row r="6" spans="4:18"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12"/>
      <c r="P6" s="6"/>
      <c r="Q6" s="6"/>
      <c r="R6" s="7"/>
    </row>
    <row r="7" spans="4:18">
      <c r="D7" s="14"/>
      <c r="E7" s="6"/>
      <c r="F7" s="6"/>
      <c r="G7" s="6"/>
      <c r="H7" s="6"/>
      <c r="I7" s="6"/>
      <c r="J7" s="6"/>
      <c r="K7" s="6"/>
      <c r="L7" s="6"/>
      <c r="M7" s="6"/>
      <c r="N7" s="6"/>
      <c r="O7" s="12"/>
      <c r="P7" s="6"/>
      <c r="Q7" s="6"/>
      <c r="R7" s="15"/>
    </row>
    <row r="8" spans="4:18">
      <c r="D8" s="5"/>
      <c r="E8" s="6"/>
      <c r="F8" s="6"/>
      <c r="G8" s="6"/>
      <c r="H8" s="6"/>
      <c r="I8" s="6"/>
      <c r="J8" s="6"/>
      <c r="K8" s="6"/>
      <c r="L8" s="6"/>
      <c r="M8" s="6"/>
      <c r="N8" s="12"/>
      <c r="O8" s="6"/>
      <c r="P8" s="6"/>
      <c r="Q8" s="6"/>
      <c r="R8" s="7"/>
    </row>
    <row r="9" spans="4:18">
      <c r="D9" s="14"/>
      <c r="E9" s="6"/>
      <c r="F9" s="6"/>
      <c r="G9" s="6"/>
      <c r="H9" s="6"/>
      <c r="I9" s="6"/>
      <c r="J9" s="6"/>
      <c r="K9" s="6"/>
      <c r="L9" s="6"/>
      <c r="M9" s="6"/>
      <c r="N9" s="12"/>
      <c r="O9" s="6"/>
      <c r="P9" s="6"/>
      <c r="Q9" s="6"/>
      <c r="R9" s="15"/>
    </row>
    <row r="10" spans="4:18">
      <c r="D10" s="5"/>
      <c r="E10" s="6"/>
      <c r="F10" s="6"/>
      <c r="G10" s="6"/>
      <c r="H10" s="6"/>
      <c r="I10" s="6"/>
      <c r="J10" s="6"/>
      <c r="K10" s="6"/>
      <c r="L10" s="6"/>
      <c r="M10" s="6"/>
      <c r="N10" s="12"/>
      <c r="O10" s="6"/>
      <c r="P10" s="6"/>
      <c r="Q10" s="6"/>
      <c r="R10" s="7"/>
    </row>
    <row r="11" spans="4:18">
      <c r="D11" s="14"/>
      <c r="E11" s="6"/>
      <c r="F11" s="6"/>
      <c r="G11" s="6"/>
      <c r="H11" s="6"/>
      <c r="I11" s="6"/>
      <c r="J11" s="6"/>
      <c r="K11" s="6"/>
      <c r="L11" s="6"/>
      <c r="M11" s="6"/>
      <c r="N11" s="12"/>
      <c r="O11" s="6"/>
      <c r="P11" s="6"/>
      <c r="Q11" s="6"/>
      <c r="R11" s="15"/>
    </row>
    <row r="12" spans="4:18"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12"/>
      <c r="P12" s="6"/>
      <c r="Q12" s="6"/>
      <c r="R12" s="7"/>
    </row>
    <row r="13" spans="4:18">
      <c r="D13" s="14"/>
      <c r="E13" s="6"/>
      <c r="F13" s="6"/>
      <c r="G13" s="6"/>
      <c r="H13" s="6"/>
      <c r="I13" s="6"/>
      <c r="J13" s="6"/>
      <c r="K13" s="6"/>
      <c r="L13" s="6"/>
      <c r="M13" s="6"/>
      <c r="N13" s="6"/>
      <c r="O13" s="12"/>
      <c r="P13" s="6"/>
      <c r="Q13" s="6"/>
      <c r="R13" s="15"/>
    </row>
    <row r="14" spans="4:18"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1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2015-01-22T11:58:06Z</cp:lastPrinted>
  <dcterms:created xsi:type="dcterms:W3CDTF">2006-09-12T15:06:44Z</dcterms:created>
  <dcterms:modified xsi:type="dcterms:W3CDTF">2015-01-22T11:59:42Z</dcterms:modified>
</cp:coreProperties>
</file>