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charts/chart1.xml" ContentType="application/vnd.openxmlformats-officedocument.drawingml.chart+xml"/>
  <Override PartName="/xl/drawings/worksheet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Feuille 1" state="visible" r:id="rId3"/>
  </sheets>
  <definedNames/>
  <calcPr/>
</workbook>
</file>

<file path=xl/sharedStrings.xml><?xml version="1.0" encoding="utf-8"?>
<sst xmlns="http://schemas.openxmlformats.org/spreadsheetml/2006/main">
  <si>
    <t>jours</t>
  </si>
  <si>
    <t>Argent</t>
  </si>
  <si>
    <t>gain/mois</t>
  </si>
  <si>
    <t>détails locations</t>
  </si>
  <si>
    <t>domaine</t>
  </si>
  <si>
    <t>prix initial</t>
  </si>
  <si>
    <t>action</t>
  </si>
  <si>
    <t>revenus de l'action</t>
  </si>
  <si>
    <t>valeur actuel</t>
  </si>
  <si>
    <t>changement valeur</t>
  </si>
  <si>
    <t>pertes/mois</t>
  </si>
  <si>
    <t>total</t>
  </si>
  <si>
    <t>3000m2 de bureau G standing</t>
  </si>
  <si>
    <t>CP</t>
  </si>
  <si>
    <t>500m2 de bureau G standing</t>
  </si>
  <si>
    <t>CO!</t>
  </si>
  <si>
    <t>500m2 de bureau G standing</t>
  </si>
  <si>
    <t>CO!</t>
  </si>
  <si>
    <t>3000m2 de bureau aménagé</t>
  </si>
  <si>
    <t>CO</t>
  </si>
  <si>
    <t>500m2 bureau tout équipé</t>
  </si>
  <si>
    <t>CO</t>
  </si>
  <si>
    <t>assurance</t>
  </si>
  <si>
    <t>charges et impots de l'entreprise</t>
  </si>
  <si>
    <t>cp = contrat proposé</t>
  </si>
  <si>
    <t>co = contrat en cour</t>
  </si>
  <si>
    <t>co! = contrat en cours finit dans moins d'une semaine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</si>
</sst>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\ [$€-1]"/>
  </numFmts>
  <fonts count="2">
    <font>
      <sz val="10.0"/>
      <name val="Arial"/>
    </font>
    <font/>
  </fonts>
  <fills count="2">
    <fill>
      <patternFill patternType="none"/>
    </fill>
    <fill>
      <patternFill patternType="lightGray"/>
    </fill>
  </fills>
  <borders count="3">
    <border>
      <left/>
      <right/>
      <top/>
      <bottom/>
      <diagonal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fillId="0" numFmtId="0" borderId="0" fontId="0"/>
  </cellStyleXfs>
  <cellXfs count="7">
    <xf fillId="0" numFmtId="0" borderId="0" fontId="0"/>
    <xf applyAlignment="1" fillId="0" xfId="0" numFmtId="0" borderId="1" applyFont="1" fontId="1">
      <alignment/>
    </xf>
    <xf applyBorder="1" applyAlignment="1" fillId="0" xfId="0" numFmtId="0" borderId="2" applyFont="1" fontId="1">
      <alignment/>
    </xf>
    <xf applyAlignment="1" fillId="0" xfId="0" numFmtId="14" borderId="1" applyFont="1" fontId="1" applyNumberFormat="1">
      <alignment/>
    </xf>
    <xf applyBorder="1" applyAlignment="1" fillId="0" xfId="0" numFmtId="164" borderId="2" applyFont="1" fontId="1" applyNumberFormat="1">
      <alignment/>
    </xf>
    <xf applyBorder="1" fillId="0" xfId="0" numFmtId="0" borderId="2" applyFont="1" fontId="1"/>
    <xf applyBorder="1" fillId="0" xfId="0" numFmtId="164" borderId="2" applyFont="1" fontId="1" applyNumberFormat="1"/>
  </cellXfs>
  <cellStyles count="1">
    <cellStyle builtinId="0" name="Normal" xfId="0"/>
  </cellStyles>
  <dxfs count="0"/>
  <tableStyles count="0" defaultTableStyle="TableStyleMedium9" defaultPivotStyle="PivotStyleMedium4"/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1.xml" Type="http://schemas.openxmlformats.org/officeDocument/2006/relationships/worksheet" Id="rId3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>
              <a:defRPr b="1" sz="1600">
                <a:solidFill>
                  <a:srgbClr val="000000"/>
                </a:solidFill>
                <a:latin typeface="Comic Sans MS"/>
              </a:defRPr>
            </a:pPr>
            <a:r>
              <a:t>Solde de l'entreprise sur 29jours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'Feuille 1'!$B$1</c:f>
            </c:strRef>
          </c:tx>
          <c:spPr>
            <a:solidFill>
              <a:srgbClr val="0000FF"/>
            </a:solidFill>
          </c:spPr>
          <c:cat>
            <c:strRef>
              <c:f>'Feuille 1'!$A$2:$A$30</c:f>
            </c:strRef>
          </c:cat>
          <c:val>
            <c:numRef>
              <c:f>'Feuille 1'!$B$2:$B$30</c:f>
            </c:numRef>
          </c:val>
        </c:ser>
        <c:axId val="66351068"/>
        <c:axId val="1721842430"/>
      </c:barChart>
      <c:catAx>
        <c:axId val="663510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Comic Sans MS"/>
                  </a:defRPr>
                </a:pPr>
                <a:r>
                  <a:t>Jours</a:t>
                </a:r>
              </a:p>
            </c:rich>
          </c:tx>
          <c:overlay val="0"/>
        </c:title>
        <c:txPr>
          <a:bodyPr/>
          <a:lstStyle/>
          <a:p>
            <a:pPr>
              <a:defRPr>
                <a:latin typeface="Comic Sans MS"/>
              </a:defRPr>
            </a:pPr>
          </a:p>
        </c:txPr>
        <c:crossAx val="1721842430"/>
      </c:catAx>
      <c:valAx>
        <c:axId val="172184243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>
                <a:latin typeface="Comic Sans MS"/>
              </a:defRPr>
            </a:pPr>
          </a:p>
        </c:txPr>
        <c:crossAx val="66351068"/>
      </c:valAx>
    </c:plotArea>
    <c:legend>
      <c:legendPos val="b"/>
      <c:overlay val="0"/>
      <c:txPr>
        <a:bodyPr/>
        <a:lstStyle/>
        <a:p>
          <a:pPr>
            <a:defRPr sz="1500">
              <a:solidFill>
                <a:srgbClr val="FF0000"/>
              </a:solidFill>
              <a:latin typeface="Comic Sans MS"/>
            </a:defRPr>
          </a:pPr>
        </a:p>
      </c:txPr>
    </c:legend>
  </c:chart>
  <c:spPr>
    <a:solidFill>
      <a:srgbClr val="D9EAD3"/>
    </a:solidFill>
  </c:spPr>
</c:chartSpace>
</file>

<file path=xl/drawings/_rels/worksheetdrawing1.xml.rels><?xml version="1.0" encoding="UTF-8" standalone="yes"?><Relationships xmlns="http://schemas.openxmlformats.org/package/2006/relationships"><Relationship Target="../charts/chart1.xml" Type="http://schemas.openxmlformats.org/officeDocument/2006/relationships/chart" Id="rId1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absoluteAnchor>
    <xdr:pos y="4276725" x="3933825"/>
    <xdr:ext cy="3533775" cx="5715000"/>
    <xdr:graphicFrame>
      <xdr:nvGraphicFramePr>
        <xdr:cNvPr id="1" title="Graphique" name="Chart 1"/>
        <xdr:cNvGraphicFramePr/>
      </xdr:nvGraphicFramePr>
      <xdr:xfrm>
        <a:off y="0" x="0"/>
        <a:ext cy="0" cx="0"/>
      </xdr:xfrm>
      <a:graphic>
        <a:graphicData uri="http://schemas.openxmlformats.org/drawingml/2006/chart">
          <c:chart r:id="rId1"/>
        </a:graphicData>
      </a:graphic>
    </xdr:graphicFrame>
    <xdr:clientData fLocksWithSheet="0"/>
  </xdr:absoluteAnchor>
</xdr:wsDr>
</file>

<file path=xl/worksheets/_rels/sheet1.xml.rels><?xml version="1.0" encoding="UTF-8" standalone="yes"?><Relationships xmlns="http://schemas.openxmlformats.org/package/2006/relationships"><Relationship Target="../drawings/worksheetdrawing1.xml" Type="http://schemas.openxmlformats.org/officeDocument/2006/relationships/drawing" Id="rId1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min="5" customWidth="1" max="5" width="30.57"/>
    <col min="8" customWidth="1" max="8" width="19.0"/>
    <col min="10" customWidth="1" max="10" width="16.71"/>
  </cols>
  <sheetData>
    <row r="1">
      <c t="s" s="1" r="A1">
        <v>0</v>
      </c>
      <c t="s" s="2" r="B1">
        <v>1</v>
      </c>
      <c t="s" s="2" r="C1">
        <v>2</v>
      </c>
      <c t="s" s="2" r="E1">
        <v>3</v>
      </c>
    </row>
    <row r="2">
      <c s="3" r="A2">
        <v>42035.0</v>
      </c>
      <c s="4" r="B2">
        <v>21871.0</v>
      </c>
      <c t="str" s="5" r="C2">
        <f>SUM(L3:L148)</f>
        <v>26 871 €</v>
      </c>
      <c t="s" s="2" r="E2">
        <v>4</v>
      </c>
      <c t="s" s="2" r="F2">
        <v>5</v>
      </c>
      <c t="s" s="2" r="G2">
        <v>6</v>
      </c>
      <c t="s" s="2" r="H2">
        <v>7</v>
      </c>
      <c t="s" s="2" r="I2">
        <v>8</v>
      </c>
      <c t="s" s="2" r="J2">
        <v>9</v>
      </c>
      <c t="s" s="2" r="K2">
        <v>10</v>
      </c>
      <c t="s" s="2" r="L2">
        <v>11</v>
      </c>
    </row>
    <row r="3">
      <c s="3" r="A3">
        <v>42036.0</v>
      </c>
      <c t="str" s="6" r="B3">
        <f ref="B3:B30" t="shared" si="1">B2+C2</f>
        <v>48 742 €</v>
      </c>
      <c t="str" s="5" r="C3">
        <f>SUM(L3:L500)</f>
        <v>26 871 €</v>
      </c>
      <c t="s" s="2" r="E3">
        <v>12</v>
      </c>
      <c s="4" r="F3">
        <v>3452081.0</v>
      </c>
      <c t="s" s="4" r="G3">
        <v>13</v>
      </c>
      <c s="4" r="H3">
        <v>0.0</v>
      </c>
      <c s="4" r="I3">
        <v>3452081.0</v>
      </c>
      <c t="str" s="6" r="J3">
        <f ref="J3:J16" t="shared" si="2">I3-F3</f>
        <v>0 €</v>
      </c>
      <c t="str" s="6" r="K3">
        <f>5528+2210</f>
        <v>7 738 €</v>
      </c>
      <c t="str" s="6" r="L3">
        <f ref="L3:L16" t="shared" si="3">H3-K3</f>
        <v>-7 738 €</v>
      </c>
    </row>
    <row r="4">
      <c s="3" r="A4">
        <v>42037.0</v>
      </c>
      <c t="str" s="6" r="B4">
        <f t="shared" si="1"/>
        <v>75 613 €</v>
      </c>
      <c t="str" s="5" r="C4">
        <f>SUM(L3:L501)</f>
        <v>26 871 €</v>
      </c>
      <c t="s" s="2" r="E4">
        <v>14</v>
      </c>
      <c s="4" r="F4">
        <v>647716.0</v>
      </c>
      <c t="s" s="4" r="G4">
        <v>15</v>
      </c>
      <c s="4" r="H4">
        <v>11516.0</v>
      </c>
      <c s="4" r="I4">
        <v>762702.0</v>
      </c>
      <c t="str" s="6" r="J4">
        <f t="shared" si="2"/>
        <v>114 986 €</v>
      </c>
      <c t="str" s="6" r="K4">
        <f ref="K4:K5" t="shared" si="4">2736+931</f>
        <v>3 667 €</v>
      </c>
      <c t="str" s="6" r="L4">
        <f t="shared" si="3"/>
        <v>7 849 €</v>
      </c>
    </row>
    <row r="5">
      <c s="3" r="A5">
        <v>42038.0</v>
      </c>
      <c t="str" s="6" r="B5">
        <f t="shared" si="1"/>
        <v>102 484 €</v>
      </c>
      <c t="str" s="5" r="C5">
        <f>SUM(L3:L502)</f>
        <v>26 871 €</v>
      </c>
      <c t="s" s="2" r="E5">
        <v>16</v>
      </c>
      <c s="4" r="F5">
        <v>745983.0</v>
      </c>
      <c t="s" s="4" r="G5">
        <v>17</v>
      </c>
      <c s="4" r="H5">
        <v>11516.0</v>
      </c>
      <c s="4" r="I5">
        <v>762702.0</v>
      </c>
      <c t="str" s="6" r="J5">
        <f t="shared" si="2"/>
        <v>16 719 €</v>
      </c>
      <c t="str" s="4" r="K5">
        <f t="shared" si="4"/>
        <v>3 667 €</v>
      </c>
      <c t="str" s="6" r="L5">
        <f t="shared" si="3"/>
        <v>7 849 €</v>
      </c>
    </row>
    <row r="6">
      <c s="3" r="A6">
        <v>42039.0</v>
      </c>
      <c t="str" s="6" r="B6">
        <f t="shared" si="1"/>
        <v>129 355 €</v>
      </c>
      <c t="str" s="5" r="C6">
        <f>SUM(L3:L500)</f>
        <v>26 871 €</v>
      </c>
      <c t="s" s="2" r="E6">
        <v>18</v>
      </c>
      <c s="4" r="F6">
        <v>1886754.0</v>
      </c>
      <c t="s" s="4" r="G6">
        <v>19</v>
      </c>
      <c s="4" r="H6">
        <v>32500.0</v>
      </c>
      <c s="4" r="I6">
        <v>2186976.0</v>
      </c>
      <c t="str" s="6" r="J6">
        <f t="shared" si="2"/>
        <v>300 222 €</v>
      </c>
      <c t="str" s="6" r="K6">
        <f>3978+1679</f>
        <v>5 657 €</v>
      </c>
      <c t="str" s="6" r="L6">
        <f t="shared" si="3"/>
        <v>26 843 €</v>
      </c>
    </row>
    <row r="7">
      <c s="3" r="A7">
        <v>42040.0</v>
      </c>
      <c t="str" s="6" r="B7">
        <f t="shared" si="1"/>
        <v>156 226 €</v>
      </c>
      <c t="str" s="5" r="C7">
        <f>SUM(L3:L500)</f>
        <v>26 871 €</v>
      </c>
      <c t="s" s="2" r="E7">
        <v>20</v>
      </c>
      <c s="4" r="F7">
        <v>505421.0</v>
      </c>
      <c t="s" s="4" r="G7">
        <v>21</v>
      </c>
      <c s="4" r="H7">
        <v>6292.0</v>
      </c>
      <c s="4" r="I7">
        <v>509894.0</v>
      </c>
      <c t="str" s="6" r="J7">
        <f t="shared" si="2"/>
        <v>4 473 €</v>
      </c>
      <c t="str" s="6" r="K7">
        <f>780+264</f>
        <v>1 044 €</v>
      </c>
      <c t="str" s="6" r="L7">
        <f t="shared" si="3"/>
        <v>5 248 €</v>
      </c>
    </row>
    <row r="8">
      <c s="3" r="A8">
        <v>42041.0</v>
      </c>
      <c t="str" s="6" r="B8">
        <f t="shared" si="1"/>
        <v>183 097 €</v>
      </c>
      <c t="str" s="5" r="C8">
        <f>SUM(L3:L500)</f>
        <v>26 871 €</v>
      </c>
      <c t="s" s="2" r="E8">
        <v>22</v>
      </c>
      <c s="4" r="F8">
        <v>0.0</v>
      </c>
      <c s="4" r="G8">
        <v>0.0</v>
      </c>
      <c s="4" r="H8">
        <v>0.0</v>
      </c>
      <c s="4" r="I8">
        <v>0.0</v>
      </c>
      <c t="str" s="6" r="J8">
        <f t="shared" si="2"/>
        <v>0 €</v>
      </c>
      <c s="4" r="K8">
        <v>7674.0</v>
      </c>
      <c t="str" s="6" r="L8">
        <f t="shared" si="3"/>
        <v>-7 674 €</v>
      </c>
    </row>
    <row r="9">
      <c s="3" r="A9">
        <v>42042.0</v>
      </c>
      <c t="str" s="6" r="B9">
        <f t="shared" si="1"/>
        <v>209 968 €</v>
      </c>
      <c t="str" s="5" r="C9">
        <f>SUM(L3:L500)</f>
        <v>26 871 €</v>
      </c>
      <c t="s" s="2" r="E9">
        <v>23</v>
      </c>
      <c s="4" r="F9">
        <v>0.0</v>
      </c>
      <c s="4" r="G9">
        <v>0.0</v>
      </c>
      <c s="4" r="H9">
        <v>0.0</v>
      </c>
      <c s="4" r="I9">
        <v>0.0</v>
      </c>
      <c t="str" s="6" r="J9">
        <f t="shared" si="2"/>
        <v>0 €</v>
      </c>
      <c t="str" s="6" r="K9">
        <f>34953-(K3+K4+K5+K6+K7+K8)</f>
        <v>5 506 €</v>
      </c>
      <c t="str" s="6" r="L9">
        <f t="shared" si="3"/>
        <v>-5 506 €</v>
      </c>
    </row>
    <row r="10">
      <c s="3" r="A10">
        <v>42043.0</v>
      </c>
      <c t="str" s="6" r="B10">
        <f t="shared" si="1"/>
        <v>236 839 €</v>
      </c>
      <c t="str" s="5" r="C10">
        <f>SUM(L3:L500)</f>
        <v>26 871 €</v>
      </c>
      <c s="5" r="E10"/>
      <c s="6" r="F10"/>
      <c s="6" r="G10"/>
      <c s="6" r="H10"/>
      <c s="6" r="I10"/>
      <c t="str" s="6" r="J10">
        <f t="shared" si="2"/>
        <v>0 €</v>
      </c>
      <c s="6" r="K10"/>
      <c t="str" s="6" r="L10">
        <f t="shared" si="3"/>
        <v>0 €</v>
      </c>
    </row>
    <row r="11">
      <c s="3" r="A11">
        <v>42044.0</v>
      </c>
      <c t="str" s="6" r="B11">
        <f t="shared" si="1"/>
        <v>263 710 €</v>
      </c>
      <c t="str" s="5" r="C11">
        <f>SUM(L3:L500)</f>
        <v>26 871 €</v>
      </c>
      <c s="5" r="E11"/>
      <c s="6" r="F11"/>
      <c s="6" r="G11"/>
      <c s="6" r="H11"/>
      <c s="6" r="I11"/>
      <c t="str" s="6" r="J11">
        <f t="shared" si="2"/>
        <v>0 €</v>
      </c>
      <c s="6" r="K11"/>
      <c t="str" s="6" r="L11">
        <f t="shared" si="3"/>
        <v>0 €</v>
      </c>
    </row>
    <row r="12">
      <c s="3" r="A12">
        <v>42045.0</v>
      </c>
      <c t="str" s="6" r="B12">
        <f t="shared" si="1"/>
        <v>290 581 €</v>
      </c>
      <c t="str" s="5" r="C12">
        <f>SUM(L3:L500)</f>
        <v>26 871 €</v>
      </c>
      <c s="1" r="D12"/>
      <c s="5" r="E12"/>
      <c s="6" r="F12"/>
      <c s="6" r="G12"/>
      <c s="6" r="H12"/>
      <c s="6" r="I12"/>
      <c t="str" s="6" r="J12">
        <f t="shared" si="2"/>
        <v>0 €</v>
      </c>
      <c s="6" r="K12"/>
      <c t="str" s="6" r="L12">
        <f t="shared" si="3"/>
        <v>0 €</v>
      </c>
    </row>
    <row r="13">
      <c s="3" r="A13">
        <v>42046.0</v>
      </c>
      <c t="str" s="6" r="B13">
        <f t="shared" si="1"/>
        <v>317 452 €</v>
      </c>
      <c t="str" s="5" r="C13">
        <f>SUM(L3:L500)</f>
        <v>26 871 €</v>
      </c>
      <c s="5" r="E13"/>
      <c s="6" r="F13"/>
      <c s="6" r="G13"/>
      <c s="6" r="H13"/>
      <c s="6" r="I13"/>
      <c t="str" s="6" r="J13">
        <f t="shared" si="2"/>
        <v>0 €</v>
      </c>
      <c s="6" r="K13"/>
      <c t="str" s="6" r="L13">
        <f t="shared" si="3"/>
        <v>0 €</v>
      </c>
    </row>
    <row r="14">
      <c s="3" r="A14">
        <v>42047.0</v>
      </c>
      <c t="str" s="6" r="B14">
        <f t="shared" si="1"/>
        <v>344 323 €</v>
      </c>
      <c t="str" s="5" r="C14">
        <f>SUM(L3:L500)</f>
        <v>26 871 €</v>
      </c>
      <c s="5" r="E14"/>
      <c s="6" r="F14"/>
      <c s="6" r="G14"/>
      <c s="6" r="H14"/>
      <c s="6" r="I14"/>
      <c t="str" s="6" r="J14">
        <f t="shared" si="2"/>
        <v>0 €</v>
      </c>
      <c s="6" r="K14"/>
      <c t="str" s="6" r="L14">
        <f t="shared" si="3"/>
        <v>0 €</v>
      </c>
    </row>
    <row r="15">
      <c s="3" r="A15">
        <v>42048.0</v>
      </c>
      <c t="str" s="6" r="B15">
        <f t="shared" si="1"/>
        <v>371 194 €</v>
      </c>
      <c t="str" s="5" r="C15">
        <f>SUM(L3:L500)</f>
        <v>26 871 €</v>
      </c>
      <c s="5" r="E15"/>
      <c s="6" r="F15"/>
      <c s="6" r="G15"/>
      <c s="6" r="H15"/>
      <c s="6" r="I15"/>
      <c t="str" s="6" r="J15">
        <f t="shared" si="2"/>
        <v>0 €</v>
      </c>
      <c s="6" r="K15"/>
      <c t="str" s="6" r="L15">
        <f t="shared" si="3"/>
        <v>0 €</v>
      </c>
    </row>
    <row r="16">
      <c s="3" r="A16">
        <v>42049.0</v>
      </c>
      <c t="str" s="6" r="B16">
        <f t="shared" si="1"/>
        <v>398 065 €</v>
      </c>
      <c t="str" s="5" r="C16">
        <f>SUM(L3:L500)</f>
        <v>26 871 €</v>
      </c>
      <c s="5" r="E16"/>
      <c s="6" r="F16"/>
      <c s="6" r="G16"/>
      <c s="6" r="H16"/>
      <c s="6" r="I16"/>
      <c t="str" s="6" r="J16">
        <f t="shared" si="2"/>
        <v>0 €</v>
      </c>
      <c s="6" r="K16"/>
      <c t="str" s="6" r="L16">
        <f t="shared" si="3"/>
        <v>0 €</v>
      </c>
    </row>
    <row r="17">
      <c s="3" r="A17">
        <v>42050.0</v>
      </c>
      <c t="str" s="6" r="B17">
        <f t="shared" si="1"/>
        <v>424 936 €</v>
      </c>
      <c t="str" s="5" r="C17">
        <f>SUM(L3:L500)</f>
        <v>26 871 €</v>
      </c>
      <c t="s" s="1" r="H17">
        <v>24</v>
      </c>
    </row>
    <row r="18">
      <c s="3" r="A18">
        <v>42051.0</v>
      </c>
      <c t="str" s="6" r="B18">
        <f t="shared" si="1"/>
        <v>451 807 €</v>
      </c>
      <c t="str" s="5" r="C18">
        <f>SUM(L3:L500)</f>
        <v>26 871 €</v>
      </c>
      <c t="s" s="1" r="H18">
        <v>25</v>
      </c>
    </row>
    <row r="19">
      <c s="3" r="A19">
        <v>42052.0</v>
      </c>
      <c t="str" s="6" r="B19">
        <f t="shared" si="1"/>
        <v>478 678 €</v>
      </c>
      <c t="str" s="5" r="C19">
        <f>SUM(L3:L500)</f>
        <v>26 871 €</v>
      </c>
      <c s="1" r="E19"/>
      <c t="s" s="1" r="H19">
        <v>26</v>
      </c>
    </row>
    <row r="20">
      <c s="3" r="A20">
        <v>42053.0</v>
      </c>
      <c t="str" s="6" r="B20">
        <f t="shared" si="1"/>
        <v>505 549 €</v>
      </c>
      <c t="str" s="5" r="C20">
        <f>SUM(L3:L500)</f>
        <v>26 871 €</v>
      </c>
    </row>
    <row r="21">
      <c s="3" r="A21">
        <v>42054.0</v>
      </c>
      <c t="str" s="6" r="B21">
        <f t="shared" si="1"/>
        <v>532 420 €</v>
      </c>
      <c t="str" s="5" r="C21">
        <f>SUM(L3:L500)</f>
        <v>26 871 €</v>
      </c>
    </row>
    <row r="22">
      <c s="3" r="A22">
        <v>42055.0</v>
      </c>
      <c t="str" s="6" r="B22">
        <f t="shared" si="1"/>
        <v>559 291 €</v>
      </c>
      <c t="str" s="5" r="C22">
        <f>SUM(L3:L500)</f>
        <v>26 871 €</v>
      </c>
    </row>
    <row r="23">
      <c s="3" r="A23">
        <v>42056.0</v>
      </c>
      <c t="str" s="6" r="B23">
        <f t="shared" si="1"/>
        <v>586 162 €</v>
      </c>
      <c t="str" s="5" r="C23">
        <f>SUM(L3:L500)</f>
        <v>26 871 €</v>
      </c>
    </row>
    <row r="24">
      <c s="3" r="A24">
        <v>42057.0</v>
      </c>
      <c t="str" s="6" r="B24">
        <f t="shared" si="1"/>
        <v>613 033 €</v>
      </c>
      <c t="str" s="5" r="C24">
        <f>SUM(L3:L500)</f>
        <v>26 871 €</v>
      </c>
    </row>
    <row r="25">
      <c s="3" r="A25">
        <v>42058.0</v>
      </c>
      <c t="str" s="6" r="B25">
        <f t="shared" si="1"/>
        <v>639 904 €</v>
      </c>
      <c t="str" s="5" r="C25">
        <f>SUM(L3:L501)</f>
        <v>26 871 €</v>
      </c>
    </row>
    <row r="26">
      <c s="3" r="A26">
        <v>42059.0</v>
      </c>
      <c t="str" s="6" r="B26">
        <f t="shared" si="1"/>
        <v>666 775 €</v>
      </c>
      <c t="str" s="5" r="C26">
        <f>SUM(L3:L502)</f>
        <v>26 871 €</v>
      </c>
    </row>
    <row r="27">
      <c s="3" r="A27">
        <v>42060.0</v>
      </c>
      <c t="str" s="6" r="B27">
        <f t="shared" si="1"/>
        <v>693 646 €</v>
      </c>
      <c t="str" s="5" r="C27">
        <f>SUM(L3:L503)</f>
        <v>26 871 €</v>
      </c>
    </row>
    <row r="28">
      <c s="3" r="A28">
        <v>42061.0</v>
      </c>
      <c t="str" s="6" r="B28">
        <f t="shared" si="1"/>
        <v>720 517 €</v>
      </c>
      <c t="str" s="5" r="C28">
        <f>SUM(L3:L504)</f>
        <v>26 871 €</v>
      </c>
    </row>
    <row r="29">
      <c s="3" r="A29">
        <v>42062.0</v>
      </c>
      <c t="str" s="6" r="B29">
        <f t="shared" si="1"/>
        <v>747 388 €</v>
      </c>
      <c t="str" s="5" r="C29">
        <f>SUM(L3:L505)</f>
        <v>26 871 €</v>
      </c>
    </row>
    <row r="30">
      <c s="3" r="A30">
        <v>42063.0</v>
      </c>
      <c t="str" s="6" r="B30">
        <f t="shared" si="1"/>
        <v>774 259 €</v>
      </c>
      <c t="str" s="5" r="C30">
        <f>SUM(L3:L506)</f>
        <v>26 871 €</v>
      </c>
    </row>
    <row r="31">
      <c s="3" r="A31"/>
    </row>
  </sheetData>
  <mergeCells count="1">
    <mergeCell ref="E1:L1"/>
  </mergeCells>
  <drawing r:id="rId1"/>
</worksheet>
</file>