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OB\"/>
    </mc:Choice>
  </mc:AlternateContent>
  <bookViews>
    <workbookView xWindow="0" yWindow="0" windowWidth="25200" windowHeight="11985" activeTab="2"/>
  </bookViews>
  <sheets>
    <sheet name="Destinations" sheetId="2" r:id="rId1"/>
    <sheet name="Clients" sheetId="1" r:id="rId2"/>
    <sheet name="Facture" sheetId="3" r:id="rId3"/>
  </sheets>
  <definedNames>
    <definedName name="adresse">Clients!$C$2:$C$22</definedName>
    <definedName name="adultes">Clients!$D$2:$D$22</definedName>
    <definedName name="clients">Clients!$A$2:$G$22</definedName>
    <definedName name="destinations">Destinations!$A$2:$D$18</definedName>
    <definedName name="enfants">Clients!$E$2:$E$22</definedName>
    <definedName name="nbsem">Clients!$F$2:$F$22</definedName>
    <definedName name="Nom">Clients!$B$2:$B$22</definedName>
    <definedName name="numvoyages">Clients!$G$2:$G$22</definedName>
  </definedNames>
  <calcPr calcId="152511"/>
</workbook>
</file>

<file path=xl/calcChain.xml><?xml version="1.0" encoding="utf-8"?>
<calcChain xmlns="http://schemas.openxmlformats.org/spreadsheetml/2006/main">
  <c r="C16" i="3" l="1"/>
  <c r="D13" i="3"/>
  <c r="C13" i="3"/>
  <c r="B13" i="3" l="1"/>
  <c r="A13" i="3"/>
  <c r="D6" i="3"/>
  <c r="D5" i="3"/>
  <c r="D9" i="3"/>
  <c r="C17" i="3" s="1"/>
</calcChain>
</file>

<file path=xl/sharedStrings.xml><?xml version="1.0" encoding="utf-8"?>
<sst xmlns="http://schemas.openxmlformats.org/spreadsheetml/2006/main" count="141" uniqueCount="117">
  <si>
    <t>N°  CLIENT</t>
  </si>
  <si>
    <t>NOM PRENOM</t>
  </si>
  <si>
    <t>RUE NUMERO                    CP LOCALITE</t>
  </si>
  <si>
    <t>NOMBRE ADULTES</t>
  </si>
  <si>
    <t>NOMBRE ENFANTS</t>
  </si>
  <si>
    <t>NOMBRE SEMAINES</t>
  </si>
  <si>
    <t>N°   VOYAGE</t>
  </si>
  <si>
    <t>BAL001</t>
  </si>
  <si>
    <t>Baldewyns Jean-Marc</t>
  </si>
  <si>
    <t>Rue des Français, 256                   4000  Liège</t>
  </si>
  <si>
    <t>RIM001</t>
  </si>
  <si>
    <t>BON001</t>
  </si>
  <si>
    <t>Bonnet Christelle</t>
  </si>
  <si>
    <t>Rue des Rieux, 16      7522  Marquain</t>
  </si>
  <si>
    <t>SAI001</t>
  </si>
  <si>
    <t>CAR001</t>
  </si>
  <si>
    <t>Carly Olivier</t>
  </si>
  <si>
    <t>Maison de Pierre, 12     5537  Anhée</t>
  </si>
  <si>
    <t>ZER001</t>
  </si>
  <si>
    <t>CES001</t>
  </si>
  <si>
    <t>César Marie</t>
  </si>
  <si>
    <t>Rue Saint-Médard, 3      5310  Eghezée</t>
  </si>
  <si>
    <t>FIG001</t>
  </si>
  <si>
    <t>CHE001</t>
  </si>
  <si>
    <t>Chevalier Laurence</t>
  </si>
  <si>
    <t>Rue des Chalets, 7      7100  Haine-Saint-Paul</t>
  </si>
  <si>
    <t>LLO001</t>
  </si>
  <si>
    <t>DAW001</t>
  </si>
  <si>
    <t>Dawrns Yves</t>
  </si>
  <si>
    <t>Basse Marhaye, 387      4100  Seraing</t>
  </si>
  <si>
    <t>DUF001</t>
  </si>
  <si>
    <t>Dufey Françoise</t>
  </si>
  <si>
    <t>Rue de la Fossette, 16        5101  Loyers</t>
  </si>
  <si>
    <t>GIL001</t>
  </si>
  <si>
    <t>Gilles Monique</t>
  </si>
  <si>
    <t>Rue Martin Lejeune, 45       5020  Vedrin</t>
  </si>
  <si>
    <t>MAD001</t>
  </si>
  <si>
    <t>GIL002</t>
  </si>
  <si>
    <t>Gilson Philippe</t>
  </si>
  <si>
    <t>Rue du Centre, 26       5501  Lisogne</t>
  </si>
  <si>
    <t>DIN001</t>
  </si>
  <si>
    <t>HEN001</t>
  </si>
  <si>
    <t>Henrar Sabine</t>
  </si>
  <si>
    <t>Rue de l'Agneau, 5       4140  Sprimont</t>
  </si>
  <si>
    <t>FAR001</t>
  </si>
  <si>
    <t>HYE001</t>
  </si>
  <si>
    <t>Hyernaux Henri</t>
  </si>
  <si>
    <t>Rue Saint-Roch, 37      6760  Virton</t>
  </si>
  <si>
    <t>INN001</t>
  </si>
  <si>
    <t>JAN001</t>
  </si>
  <si>
    <t>Jansis Isabelle</t>
  </si>
  <si>
    <t>Rue des Peupliers, 76       4300  Waremme</t>
  </si>
  <si>
    <t>SAA001</t>
  </si>
  <si>
    <t>LAM001</t>
  </si>
  <si>
    <t>Lambert Philippe</t>
  </si>
  <si>
    <t>Rue de l'Orjo, 23     5100  Jambes</t>
  </si>
  <si>
    <t>LEG001</t>
  </si>
  <si>
    <t>Legru Dominique</t>
  </si>
  <si>
    <t>Rue du Village, 79      4460  Vecroux</t>
  </si>
  <si>
    <t>SEE001</t>
  </si>
  <si>
    <t>LIE001</t>
  </si>
  <si>
    <t>Liégeois Nathalie</t>
  </si>
  <si>
    <t>Rue du Vallon, 12    5004  Bouge</t>
  </si>
  <si>
    <t>MEU001</t>
  </si>
  <si>
    <t>Meulemans Yves</t>
  </si>
  <si>
    <t>Rue des 3 tilleuls, 79      1170  Bruxelles</t>
  </si>
  <si>
    <t>SAN001</t>
  </si>
  <si>
    <t>Santerre Véronique</t>
  </si>
  <si>
    <t>Rue Reine Astrid, 2      6230  Buzet</t>
  </si>
  <si>
    <t>SER001</t>
  </si>
  <si>
    <t>Sernoty Marie-Claire</t>
  </si>
  <si>
    <t>Rue Rogier, 56            5000  Namur</t>
  </si>
  <si>
    <t>SOU001</t>
  </si>
  <si>
    <t>Soudan Alain</t>
  </si>
  <si>
    <t>Rue Allard , 7            7500  Tournai</t>
  </si>
  <si>
    <t>VAN001</t>
  </si>
  <si>
    <t>Van Lier Geneviève</t>
  </si>
  <si>
    <t>Rue de l'Orjo, 23       5100  Jambes</t>
  </si>
  <si>
    <t>WIL001</t>
  </si>
  <si>
    <t>Wiliquet Guy</t>
  </si>
  <si>
    <t>Quai Churchill, 3      4020  Liège</t>
  </si>
  <si>
    <t>DESTINATION</t>
  </si>
  <si>
    <t>AUB001</t>
  </si>
  <si>
    <t>Aubagne (France)</t>
  </si>
  <si>
    <t>BEN001</t>
  </si>
  <si>
    <t>Benodet (France)</t>
  </si>
  <si>
    <t>Carnac ( France)</t>
  </si>
  <si>
    <t>DAV001</t>
  </si>
  <si>
    <t>Davos (Suisse)</t>
  </si>
  <si>
    <t>Dinard (France)</t>
  </si>
  <si>
    <t>Faro (Portugal)</t>
  </si>
  <si>
    <t>Figueras (Espagne)</t>
  </si>
  <si>
    <t>Innsbrück (Autriche)</t>
  </si>
  <si>
    <t>LLoret de Mar (Espagne)</t>
  </si>
  <si>
    <t>Maderno (Italie)</t>
  </si>
  <si>
    <t>Rimini (Italie)</t>
  </si>
  <si>
    <t>ROC001</t>
  </si>
  <si>
    <t>Rocamadour (France)</t>
  </si>
  <si>
    <t>Saalbach (Autriche)</t>
  </si>
  <si>
    <t>Saint-Malo (France)</t>
  </si>
  <si>
    <t>Seefeld (Autriche)</t>
  </si>
  <si>
    <t>TOR001</t>
  </si>
  <si>
    <t>Torremolinos (Espagne)</t>
  </si>
  <si>
    <t>Zermatt (Suisse)</t>
  </si>
  <si>
    <t>PX 1° SEM. (par adulte)</t>
  </si>
  <si>
    <t>PX SEM. SUP. (par adulte)</t>
  </si>
  <si>
    <t>Voyages touring club</t>
  </si>
  <si>
    <t>Rue Emile Cuvelier, 63</t>
  </si>
  <si>
    <t>5000 Namur</t>
  </si>
  <si>
    <t>Réf client</t>
  </si>
  <si>
    <t>Namur, le</t>
  </si>
  <si>
    <t>N° de voyage</t>
  </si>
  <si>
    <t>Destination</t>
  </si>
  <si>
    <t>Prix de base ( par pers.)</t>
  </si>
  <si>
    <t>Prix total</t>
  </si>
  <si>
    <t>Acompte de</t>
  </si>
  <si>
    <t>à verser pour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</si>
</sst>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MS Sans Serif"/>
    </font>
    <font>
      <sz val="10"/>
      <name val="MS Sans Serif"/>
    </font>
    <font>
      <b/>
      <sz val="8"/>
      <name val="MS Sans Serif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3" fillId="0" borderId="10" xfId="0" applyFont="1" applyBorder="1"/>
    <xf numFmtId="14" fontId="0" fillId="0" borderId="8" xfId="0" applyNumberForma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2" sqref="A2:D18"/>
    </sheetView>
  </sheetViews>
  <sheetFormatPr baseColWidth="10" defaultColWidth="11.42578125" defaultRowHeight="12.75" x14ac:dyDescent="0.2"/>
  <cols>
    <col min="2" max="2" width="22.42578125" bestFit="1" customWidth="1"/>
    <col min="3" max="3" width="21.42578125" customWidth="1"/>
    <col min="4" max="4" width="22.7109375" bestFit="1" customWidth="1"/>
  </cols>
  <sheetData>
    <row r="1" spans="1:4" x14ac:dyDescent="0.2">
      <c r="A1" t="s">
        <v>6</v>
      </c>
      <c r="B1" t="s">
        <v>81</v>
      </c>
      <c r="C1" t="s">
        <v>104</v>
      </c>
      <c r="D1" t="s">
        <v>105</v>
      </c>
    </row>
    <row r="2" spans="1:4" x14ac:dyDescent="0.2">
      <c r="A2" t="s">
        <v>82</v>
      </c>
      <c r="B2" t="s">
        <v>83</v>
      </c>
      <c r="C2">
        <v>450</v>
      </c>
      <c r="D2">
        <v>400</v>
      </c>
    </row>
    <row r="3" spans="1:4" x14ac:dyDescent="0.2">
      <c r="A3" t="s">
        <v>84</v>
      </c>
      <c r="B3" t="s">
        <v>85</v>
      </c>
      <c r="C3">
        <v>400</v>
      </c>
      <c r="D3">
        <v>350</v>
      </c>
    </row>
    <row r="4" spans="1:4" x14ac:dyDescent="0.2">
      <c r="A4" t="s">
        <v>15</v>
      </c>
      <c r="B4" t="s">
        <v>86</v>
      </c>
      <c r="C4">
        <v>400</v>
      </c>
      <c r="D4">
        <v>320</v>
      </c>
    </row>
    <row r="5" spans="1:4" x14ac:dyDescent="0.2">
      <c r="A5" t="s">
        <v>87</v>
      </c>
      <c r="B5" t="s">
        <v>88</v>
      </c>
      <c r="C5">
        <v>550</v>
      </c>
      <c r="D5">
        <v>475</v>
      </c>
    </row>
    <row r="6" spans="1:4" x14ac:dyDescent="0.2">
      <c r="A6" t="s">
        <v>40</v>
      </c>
      <c r="B6" t="s">
        <v>89</v>
      </c>
      <c r="C6">
        <v>390</v>
      </c>
      <c r="D6">
        <v>320</v>
      </c>
    </row>
    <row r="7" spans="1:4" x14ac:dyDescent="0.2">
      <c r="A7" t="s">
        <v>44</v>
      </c>
      <c r="B7" t="s">
        <v>90</v>
      </c>
      <c r="C7">
        <v>850</v>
      </c>
      <c r="D7">
        <v>600</v>
      </c>
    </row>
    <row r="8" spans="1:4" x14ac:dyDescent="0.2">
      <c r="A8" t="s">
        <v>22</v>
      </c>
      <c r="B8" t="s">
        <v>91</v>
      </c>
      <c r="C8">
        <v>725</v>
      </c>
      <c r="D8">
        <v>650</v>
      </c>
    </row>
    <row r="9" spans="1:4" x14ac:dyDescent="0.2">
      <c r="A9" t="s">
        <v>48</v>
      </c>
      <c r="B9" t="s">
        <v>92</v>
      </c>
      <c r="C9">
        <v>688</v>
      </c>
      <c r="D9">
        <v>500</v>
      </c>
    </row>
    <row r="10" spans="1:4" x14ac:dyDescent="0.2">
      <c r="A10" t="s">
        <v>26</v>
      </c>
      <c r="B10" t="s">
        <v>93</v>
      </c>
      <c r="C10">
        <v>475</v>
      </c>
      <c r="D10">
        <v>375</v>
      </c>
    </row>
    <row r="11" spans="1:4" x14ac:dyDescent="0.2">
      <c r="A11" t="s">
        <v>36</v>
      </c>
      <c r="B11" t="s">
        <v>94</v>
      </c>
      <c r="C11">
        <v>650</v>
      </c>
      <c r="D11">
        <v>580</v>
      </c>
    </row>
    <row r="12" spans="1:4" x14ac:dyDescent="0.2">
      <c r="A12" t="s">
        <v>10</v>
      </c>
      <c r="B12" t="s">
        <v>95</v>
      </c>
      <c r="C12">
        <v>650</v>
      </c>
      <c r="D12">
        <v>500</v>
      </c>
    </row>
    <row r="13" spans="1:4" x14ac:dyDescent="0.2">
      <c r="A13" t="s">
        <v>96</v>
      </c>
      <c r="B13" t="s">
        <v>97</v>
      </c>
      <c r="C13">
        <v>450</v>
      </c>
      <c r="D13">
        <v>375</v>
      </c>
    </row>
    <row r="14" spans="1:4" x14ac:dyDescent="0.2">
      <c r="A14" t="s">
        <v>52</v>
      </c>
      <c r="B14" t="s">
        <v>98</v>
      </c>
      <c r="C14">
        <v>590</v>
      </c>
      <c r="D14">
        <v>490</v>
      </c>
    </row>
    <row r="15" spans="1:4" x14ac:dyDescent="0.2">
      <c r="A15" t="s">
        <v>14</v>
      </c>
      <c r="B15" t="s">
        <v>99</v>
      </c>
      <c r="C15">
        <v>400</v>
      </c>
      <c r="D15">
        <v>320</v>
      </c>
    </row>
    <row r="16" spans="1:4" x14ac:dyDescent="0.2">
      <c r="A16" t="s">
        <v>59</v>
      </c>
      <c r="B16" t="s">
        <v>100</v>
      </c>
      <c r="C16">
        <v>700</v>
      </c>
      <c r="D16">
        <v>550</v>
      </c>
    </row>
    <row r="17" spans="1:4" x14ac:dyDescent="0.2">
      <c r="A17" t="s">
        <v>101</v>
      </c>
      <c r="B17" t="s">
        <v>102</v>
      </c>
      <c r="C17">
        <v>450</v>
      </c>
      <c r="D17">
        <v>320</v>
      </c>
    </row>
    <row r="18" spans="1:4" x14ac:dyDescent="0.2">
      <c r="A18" t="s">
        <v>18</v>
      </c>
      <c r="B18" t="s">
        <v>103</v>
      </c>
      <c r="C18">
        <v>900</v>
      </c>
      <c r="D18">
        <v>750</v>
      </c>
    </row>
  </sheetData>
  <sortState ref="A2:D18">
    <sortCondition ref="A2"/>
  </sortState>
  <phoneticPr fontId="0" type="noConversion"/>
  <printOptions headings="1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2" sqref="G12"/>
    </sheetView>
  </sheetViews>
  <sheetFormatPr baseColWidth="10" defaultColWidth="9.140625" defaultRowHeight="27.95" customHeight="1" x14ac:dyDescent="0.2"/>
  <cols>
    <col min="1" max="1" width="8.140625" customWidth="1"/>
    <col min="2" max="2" width="20.7109375" customWidth="1"/>
    <col min="3" max="3" width="20.28515625" style="2" customWidth="1"/>
    <col min="4" max="4" width="10" customWidth="1"/>
    <col min="5" max="5" width="9.42578125" customWidth="1"/>
    <col min="6" max="6" width="10.28515625" style="3" customWidth="1"/>
    <col min="7" max="7" width="9.85546875" customWidth="1"/>
  </cols>
  <sheetData>
    <row r="1" spans="1:7" s="15" customFormat="1" ht="51" customHeight="1" thickBot="1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s="1" customFormat="1" ht="38.25" customHeight="1" x14ac:dyDescent="0.2">
      <c r="A2" s="6" t="s">
        <v>7</v>
      </c>
      <c r="B2" s="7" t="s">
        <v>8</v>
      </c>
      <c r="C2" s="8" t="s">
        <v>9</v>
      </c>
      <c r="D2" s="4">
        <v>2</v>
      </c>
      <c r="E2" s="4">
        <v>2</v>
      </c>
      <c r="F2" s="4">
        <v>2</v>
      </c>
      <c r="G2" s="4" t="s">
        <v>10</v>
      </c>
    </row>
    <row r="3" spans="1:7" s="1" customFormat="1" ht="27.95" customHeight="1" x14ac:dyDescent="0.2">
      <c r="A3" s="6" t="s">
        <v>11</v>
      </c>
      <c r="B3" s="7" t="s">
        <v>12</v>
      </c>
      <c r="C3" s="8" t="s">
        <v>13</v>
      </c>
      <c r="D3" s="4">
        <v>1</v>
      </c>
      <c r="E3" s="4">
        <v>0</v>
      </c>
      <c r="F3" s="4">
        <v>1</v>
      </c>
      <c r="G3" s="4" t="s">
        <v>14</v>
      </c>
    </row>
    <row r="4" spans="1:7" s="1" customFormat="1" ht="27.95" customHeight="1" x14ac:dyDescent="0.2">
      <c r="A4" s="6" t="s">
        <v>15</v>
      </c>
      <c r="B4" s="7" t="s">
        <v>16</v>
      </c>
      <c r="C4" s="8" t="s">
        <v>17</v>
      </c>
      <c r="D4" s="4">
        <v>2</v>
      </c>
      <c r="E4" s="4">
        <v>1</v>
      </c>
      <c r="F4" s="4">
        <v>1</v>
      </c>
      <c r="G4" s="4" t="s">
        <v>18</v>
      </c>
    </row>
    <row r="5" spans="1:7" s="1" customFormat="1" ht="27.95" customHeight="1" x14ac:dyDescent="0.2">
      <c r="A5" s="6" t="s">
        <v>19</v>
      </c>
      <c r="B5" s="7" t="s">
        <v>20</v>
      </c>
      <c r="C5" s="8" t="s">
        <v>21</v>
      </c>
      <c r="D5" s="4">
        <v>3</v>
      </c>
      <c r="E5" s="4">
        <v>3</v>
      </c>
      <c r="F5" s="4">
        <v>2</v>
      </c>
      <c r="G5" s="4" t="s">
        <v>22</v>
      </c>
    </row>
    <row r="6" spans="1:7" s="1" customFormat="1" ht="42" customHeight="1" x14ac:dyDescent="0.2">
      <c r="A6" s="6" t="s">
        <v>23</v>
      </c>
      <c r="B6" s="7" t="s">
        <v>24</v>
      </c>
      <c r="C6" s="8" t="s">
        <v>25</v>
      </c>
      <c r="D6" s="4">
        <v>2</v>
      </c>
      <c r="E6" s="4">
        <v>2</v>
      </c>
      <c r="F6" s="4">
        <v>3</v>
      </c>
      <c r="G6" s="4" t="s">
        <v>26</v>
      </c>
    </row>
    <row r="7" spans="1:7" s="1" customFormat="1" ht="27.95" customHeight="1" x14ac:dyDescent="0.2">
      <c r="A7" s="6" t="s">
        <v>27</v>
      </c>
      <c r="B7" s="7" t="s">
        <v>28</v>
      </c>
      <c r="C7" s="8" t="s">
        <v>29</v>
      </c>
      <c r="D7" s="4">
        <v>4</v>
      </c>
      <c r="E7" s="4">
        <v>5</v>
      </c>
      <c r="F7" s="4">
        <v>1</v>
      </c>
      <c r="G7" s="4" t="s">
        <v>26</v>
      </c>
    </row>
    <row r="8" spans="1:7" s="1" customFormat="1" ht="27.95" customHeight="1" x14ac:dyDescent="0.2">
      <c r="A8" s="6" t="s">
        <v>30</v>
      </c>
      <c r="B8" s="7" t="s">
        <v>31</v>
      </c>
      <c r="C8" s="8" t="s">
        <v>32</v>
      </c>
      <c r="D8" s="4">
        <v>2</v>
      </c>
      <c r="E8" s="4">
        <v>0</v>
      </c>
      <c r="F8" s="4">
        <v>2</v>
      </c>
      <c r="G8" s="4" t="s">
        <v>18</v>
      </c>
    </row>
    <row r="9" spans="1:7" s="1" customFormat="1" ht="27.95" customHeight="1" x14ac:dyDescent="0.2">
      <c r="A9" s="6" t="s">
        <v>33</v>
      </c>
      <c r="B9" s="7" t="s">
        <v>34</v>
      </c>
      <c r="C9" s="8" t="s">
        <v>35</v>
      </c>
      <c r="D9" s="4">
        <v>2</v>
      </c>
      <c r="E9" s="4">
        <v>1</v>
      </c>
      <c r="F9" s="4">
        <v>1</v>
      </c>
      <c r="G9" s="4" t="s">
        <v>36</v>
      </c>
    </row>
    <row r="10" spans="1:7" s="1" customFormat="1" ht="27.95" customHeight="1" x14ac:dyDescent="0.2">
      <c r="A10" s="6" t="s">
        <v>37</v>
      </c>
      <c r="B10" s="7" t="s">
        <v>38</v>
      </c>
      <c r="C10" s="8" t="s">
        <v>39</v>
      </c>
      <c r="D10" s="4">
        <v>1</v>
      </c>
      <c r="E10" s="4">
        <v>0</v>
      </c>
      <c r="F10" s="4">
        <v>2</v>
      </c>
      <c r="G10" s="4" t="s">
        <v>40</v>
      </c>
    </row>
    <row r="11" spans="1:7" s="1" customFormat="1" ht="27.95" customHeight="1" x14ac:dyDescent="0.2">
      <c r="A11" s="6" t="s">
        <v>41</v>
      </c>
      <c r="B11" s="7" t="s">
        <v>42</v>
      </c>
      <c r="C11" s="8" t="s">
        <v>43</v>
      </c>
      <c r="D11" s="4">
        <v>3</v>
      </c>
      <c r="E11" s="4">
        <v>2</v>
      </c>
      <c r="F11" s="4">
        <v>2</v>
      </c>
      <c r="G11" s="4" t="s">
        <v>44</v>
      </c>
    </row>
    <row r="12" spans="1:7" s="1" customFormat="1" ht="27.95" customHeight="1" x14ac:dyDescent="0.2">
      <c r="A12" s="6" t="s">
        <v>45</v>
      </c>
      <c r="B12" s="7" t="s">
        <v>46</v>
      </c>
      <c r="C12" s="8" t="s">
        <v>47</v>
      </c>
      <c r="D12" s="4">
        <v>3</v>
      </c>
      <c r="E12" s="4">
        <v>2</v>
      </c>
      <c r="F12" s="4">
        <v>3</v>
      </c>
      <c r="G12" s="4" t="s">
        <v>48</v>
      </c>
    </row>
    <row r="13" spans="1:7" s="1" customFormat="1" ht="27.95" customHeight="1" x14ac:dyDescent="0.2">
      <c r="A13" s="6" t="s">
        <v>49</v>
      </c>
      <c r="B13" s="7" t="s">
        <v>50</v>
      </c>
      <c r="C13" s="8" t="s">
        <v>51</v>
      </c>
      <c r="D13" s="4">
        <v>2</v>
      </c>
      <c r="E13" s="4">
        <v>0</v>
      </c>
      <c r="F13" s="4">
        <v>2</v>
      </c>
      <c r="G13" s="4" t="s">
        <v>52</v>
      </c>
    </row>
    <row r="14" spans="1:7" s="1" customFormat="1" ht="27.95" customHeight="1" x14ac:dyDescent="0.2">
      <c r="A14" s="6" t="s">
        <v>53</v>
      </c>
      <c r="B14" s="7" t="s">
        <v>54</v>
      </c>
      <c r="C14" s="8" t="s">
        <v>55</v>
      </c>
      <c r="D14" s="4">
        <v>2</v>
      </c>
      <c r="E14" s="4">
        <v>0</v>
      </c>
      <c r="F14" s="4">
        <v>2</v>
      </c>
      <c r="G14" s="4" t="s">
        <v>22</v>
      </c>
    </row>
    <row r="15" spans="1:7" s="1" customFormat="1" ht="27.95" customHeight="1" x14ac:dyDescent="0.2">
      <c r="A15" s="6" t="s">
        <v>56</v>
      </c>
      <c r="B15" s="7" t="s">
        <v>57</v>
      </c>
      <c r="C15" s="8" t="s">
        <v>58</v>
      </c>
      <c r="D15" s="4">
        <v>2</v>
      </c>
      <c r="E15" s="4">
        <v>1</v>
      </c>
      <c r="F15" s="4">
        <v>3</v>
      </c>
      <c r="G15" s="4" t="s">
        <v>59</v>
      </c>
    </row>
    <row r="16" spans="1:7" s="1" customFormat="1" ht="27.95" customHeight="1" x14ac:dyDescent="0.2">
      <c r="A16" s="6" t="s">
        <v>60</v>
      </c>
      <c r="B16" s="7" t="s">
        <v>61</v>
      </c>
      <c r="C16" s="8" t="s">
        <v>62</v>
      </c>
      <c r="D16" s="4">
        <v>1</v>
      </c>
      <c r="E16" s="4">
        <v>0</v>
      </c>
      <c r="F16" s="4">
        <v>2</v>
      </c>
      <c r="G16" s="4" t="s">
        <v>22</v>
      </c>
    </row>
    <row r="17" spans="1:7" s="1" customFormat="1" ht="27.95" customHeight="1" x14ac:dyDescent="0.2">
      <c r="A17" s="6" t="s">
        <v>63</v>
      </c>
      <c r="B17" s="7" t="s">
        <v>64</v>
      </c>
      <c r="C17" s="8" t="s">
        <v>65</v>
      </c>
      <c r="D17" s="4">
        <v>2</v>
      </c>
      <c r="E17" s="4">
        <v>2</v>
      </c>
      <c r="F17" s="4">
        <v>2</v>
      </c>
      <c r="G17" s="4" t="s">
        <v>10</v>
      </c>
    </row>
    <row r="18" spans="1:7" s="1" customFormat="1" ht="27.95" customHeight="1" x14ac:dyDescent="0.2">
      <c r="A18" s="6" t="s">
        <v>66</v>
      </c>
      <c r="B18" s="7" t="s">
        <v>67</v>
      </c>
      <c r="C18" s="8" t="s">
        <v>68</v>
      </c>
      <c r="D18" s="4">
        <v>1</v>
      </c>
      <c r="E18" s="4">
        <v>0</v>
      </c>
      <c r="F18" s="4">
        <v>2</v>
      </c>
      <c r="G18" s="4" t="s">
        <v>48</v>
      </c>
    </row>
    <row r="19" spans="1:7" s="1" customFormat="1" ht="27.95" customHeight="1" x14ac:dyDescent="0.2">
      <c r="A19" s="6" t="s">
        <v>69</v>
      </c>
      <c r="B19" s="7" t="s">
        <v>70</v>
      </c>
      <c r="C19" s="8" t="s">
        <v>71</v>
      </c>
      <c r="D19" s="4">
        <v>3</v>
      </c>
      <c r="E19" s="4">
        <v>2</v>
      </c>
      <c r="F19" s="4">
        <v>1</v>
      </c>
      <c r="G19" s="4" t="s">
        <v>40</v>
      </c>
    </row>
    <row r="20" spans="1:7" s="1" customFormat="1" ht="27.95" customHeight="1" x14ac:dyDescent="0.2">
      <c r="A20" s="6" t="s">
        <v>72</v>
      </c>
      <c r="B20" s="7" t="s">
        <v>73</v>
      </c>
      <c r="C20" s="8" t="s">
        <v>74</v>
      </c>
      <c r="D20" s="4">
        <v>2</v>
      </c>
      <c r="E20" s="4">
        <v>3</v>
      </c>
      <c r="F20" s="4">
        <v>1</v>
      </c>
      <c r="G20" s="4" t="s">
        <v>26</v>
      </c>
    </row>
    <row r="21" spans="1:7" s="1" customFormat="1" ht="27.95" customHeight="1" x14ac:dyDescent="0.2">
      <c r="A21" s="6" t="s">
        <v>75</v>
      </c>
      <c r="B21" s="7" t="s">
        <v>76</v>
      </c>
      <c r="C21" s="8" t="s">
        <v>77</v>
      </c>
      <c r="D21" s="4">
        <v>2</v>
      </c>
      <c r="E21" s="4">
        <v>2</v>
      </c>
      <c r="F21" s="4">
        <v>2</v>
      </c>
      <c r="G21" s="4" t="s">
        <v>36</v>
      </c>
    </row>
    <row r="22" spans="1:7" s="1" customFormat="1" ht="27.95" customHeight="1" thickBot="1" x14ac:dyDescent="0.25">
      <c r="A22" s="9" t="s">
        <v>78</v>
      </c>
      <c r="B22" s="10" t="s">
        <v>79</v>
      </c>
      <c r="C22" s="11" t="s">
        <v>80</v>
      </c>
      <c r="D22" s="5">
        <v>2</v>
      </c>
      <c r="E22" s="5">
        <v>1</v>
      </c>
      <c r="F22" s="5">
        <v>2</v>
      </c>
      <c r="G22" s="5" t="s">
        <v>48</v>
      </c>
    </row>
  </sheetData>
  <sortState ref="A2:G22">
    <sortCondition ref="A2"/>
  </sortState>
  <phoneticPr fontId="0" type="noConversion"/>
  <printOptions headings="1" gridLines="1" gridLinesSet="0"/>
  <pageMargins left="0.39370078740157483" right="0.35433070866141736" top="0.98425196850393704" bottom="0.98425196850393704" header="0.51181102362204722" footer="0.51181102362204722"/>
  <pageSetup paperSize="9" orientation="portrait" horizontalDpi="300" verticalDpi="4294967292" r:id="rId1"/>
  <headerFooter alignWithMargins="0"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3" zoomScale="172" zoomScaleNormal="172" workbookViewId="0">
      <selection activeCell="B5" sqref="B5"/>
    </sheetView>
  </sheetViews>
  <sheetFormatPr baseColWidth="10" defaultColWidth="11.42578125" defaultRowHeight="12.75" x14ac:dyDescent="0.2"/>
  <cols>
    <col min="1" max="1" width="14.28515625" customWidth="1"/>
    <col min="2" max="2" width="16.7109375" customWidth="1"/>
    <col min="3" max="3" width="24.28515625" customWidth="1"/>
    <col min="4" max="4" width="28.7109375" customWidth="1"/>
  </cols>
  <sheetData>
    <row r="1" spans="1:4" x14ac:dyDescent="0.2">
      <c r="A1" s="24" t="s">
        <v>106</v>
      </c>
      <c r="B1" s="24"/>
      <c r="C1" s="24"/>
      <c r="D1" s="25"/>
    </row>
    <row r="2" spans="1:4" x14ac:dyDescent="0.2">
      <c r="A2" s="24" t="s">
        <v>107</v>
      </c>
      <c r="B2" s="24"/>
      <c r="C2" s="24"/>
      <c r="D2" s="25"/>
    </row>
    <row r="3" spans="1:4" x14ac:dyDescent="0.2">
      <c r="A3" s="24" t="s">
        <v>108</v>
      </c>
      <c r="B3" s="24"/>
      <c r="C3" s="24"/>
      <c r="D3" s="25"/>
    </row>
    <row r="4" spans="1:4" x14ac:dyDescent="0.2">
      <c r="A4" s="16"/>
      <c r="B4" s="16"/>
      <c r="C4" s="16"/>
      <c r="D4" s="17"/>
    </row>
    <row r="5" spans="1:4" x14ac:dyDescent="0.2">
      <c r="A5" s="16" t="s">
        <v>109</v>
      </c>
      <c r="B5" s="16" t="s">
        <v>45</v>
      </c>
      <c r="C5" s="16"/>
      <c r="D5" s="17" t="str">
        <f>VLOOKUP($B5,clients,2,FALSE)</f>
        <v>Hyernaux Henri</v>
      </c>
    </row>
    <row r="6" spans="1:4" x14ac:dyDescent="0.2">
      <c r="A6" s="16"/>
      <c r="B6" s="16"/>
      <c r="C6" s="16"/>
      <c r="D6" s="17" t="str">
        <f>VLOOKUP(B5,clients,3,FALSE)</f>
        <v>Rue Saint-Roch, 37      6760  Virton</v>
      </c>
    </row>
    <row r="7" spans="1:4" x14ac:dyDescent="0.2">
      <c r="A7" s="16"/>
      <c r="B7" s="16"/>
      <c r="C7" s="16"/>
      <c r="D7" s="17"/>
    </row>
    <row r="8" spans="1:4" x14ac:dyDescent="0.2">
      <c r="A8" s="16"/>
      <c r="B8" s="16"/>
      <c r="C8" s="16"/>
      <c r="D8" s="17"/>
    </row>
    <row r="9" spans="1:4" x14ac:dyDescent="0.2">
      <c r="A9" s="16"/>
      <c r="B9" s="16"/>
      <c r="C9" s="18" t="s">
        <v>110</v>
      </c>
      <c r="D9" s="23">
        <f ca="1">TODAY()</f>
        <v>42031</v>
      </c>
    </row>
    <row r="10" spans="1:4" x14ac:dyDescent="0.2">
      <c r="A10" s="16"/>
      <c r="B10" s="16"/>
      <c r="C10" s="16"/>
      <c r="D10" s="17"/>
    </row>
    <row r="11" spans="1:4" x14ac:dyDescent="0.2">
      <c r="A11" s="16"/>
      <c r="B11" s="16"/>
      <c r="C11" s="16"/>
      <c r="D11" s="17"/>
    </row>
    <row r="12" spans="1:4" x14ac:dyDescent="0.2">
      <c r="A12" s="22" t="s">
        <v>111</v>
      </c>
      <c r="B12" s="22" t="s">
        <v>112</v>
      </c>
      <c r="C12" s="22" t="s">
        <v>113</v>
      </c>
      <c r="D12" s="22" t="s">
        <v>114</v>
      </c>
    </row>
    <row r="13" spans="1:4" x14ac:dyDescent="0.2">
      <c r="A13" s="16" t="str">
        <f>VLOOKUP(B5,clients,7,FALSE)</f>
        <v>INN001</v>
      </c>
      <c r="B13" s="21" t="str">
        <f>VLOOKUP(A13,destinations,2,FALSE)</f>
        <v>Innsbrück (Autriche)</v>
      </c>
      <c r="C13" s="21">
        <f>IF(VLOOKUP(B5,clients,6,FALSE)=1,VLOOKUP(A13,destinations,3,FALSE)+25,(VLOOKUP(B5,clients,6,FALSE)-1)*VLOOKUP(A13,destinations,4,FALSE)+30+VLOOKUP(A13,destinations,3))</f>
        <v>1718</v>
      </c>
      <c r="D13" s="21">
        <f>(C13*(VLOOKUP(B5,clients,4,FALSE))+(VLOOKUP(B5,clients,5,FALSE)*C13)*0.7)</f>
        <v>7559.2</v>
      </c>
    </row>
    <row r="14" spans="1:4" x14ac:dyDescent="0.2">
      <c r="A14" s="16"/>
      <c r="B14" s="16"/>
      <c r="C14" s="16"/>
      <c r="D14" s="17"/>
    </row>
    <row r="15" spans="1:4" x14ac:dyDescent="0.2">
      <c r="A15" s="16"/>
      <c r="B15" s="16"/>
      <c r="C15" s="16"/>
      <c r="D15" s="17"/>
    </row>
    <row r="16" spans="1:4" x14ac:dyDescent="0.2">
      <c r="A16" s="16"/>
      <c r="B16" s="16" t="s">
        <v>115</v>
      </c>
      <c r="C16" s="16">
        <f>(0.1*D13)</f>
        <v>755.92000000000007</v>
      </c>
      <c r="D16" s="17"/>
    </row>
    <row r="17" spans="1:4" x14ac:dyDescent="0.2">
      <c r="A17" s="16"/>
      <c r="B17" s="16" t="s">
        <v>116</v>
      </c>
      <c r="C17" s="26">
        <f ca="1">D9+8</f>
        <v>42039</v>
      </c>
      <c r="D17" s="17"/>
    </row>
    <row r="18" spans="1:4" x14ac:dyDescent="0.2">
      <c r="A18" s="19"/>
      <c r="B18" s="19"/>
      <c r="C18" s="19"/>
      <c r="D18" s="20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Destinations</vt:lpstr>
      <vt:lpstr>Clients</vt:lpstr>
      <vt:lpstr>Facture</vt:lpstr>
      <vt:lpstr>adresse</vt:lpstr>
      <vt:lpstr>adultes</vt:lpstr>
      <vt:lpstr>clients</vt:lpstr>
      <vt:lpstr>destinations</vt:lpstr>
      <vt:lpstr>enfants</vt:lpstr>
      <vt:lpstr>nbsem</vt:lpstr>
      <vt:lpstr>Nom</vt:lpstr>
      <vt:lpstr>numvoyages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Sepulchre-Francaux</dc:creator>
  <cp:lastModifiedBy>User Iesn</cp:lastModifiedBy>
  <cp:lastPrinted>2008-01-28T09:26:08Z</cp:lastPrinted>
  <dcterms:created xsi:type="dcterms:W3CDTF">2008-01-21T09:58:42Z</dcterms:created>
  <dcterms:modified xsi:type="dcterms:W3CDTF">2015-01-27T11:32:15Z</dcterms:modified>
</cp:coreProperties>
</file>