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2" l="1"/>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G999" i="2" s="1"/>
  <c r="H1000" i="2"/>
  <c r="D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G2"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1000" i="2"/>
  <c r="E65" i="2" l="1"/>
  <c r="E73" i="2"/>
  <c r="E71" i="2"/>
  <c r="E10" i="2" l="1"/>
  <c r="E13" i="2"/>
  <c r="E30" i="2"/>
  <c r="E29" i="2" l="1"/>
  <c r="E61" i="2"/>
  <c r="E76" i="2"/>
  <c r="E143" i="2"/>
  <c r="E188" i="2"/>
  <c r="E200" i="2" l="1"/>
  <c r="E248" i="2"/>
  <c r="E144" i="2"/>
  <c r="E146" i="2"/>
  <c r="E164" i="2"/>
  <c r="E179" i="2"/>
  <c r="E174" i="2"/>
  <c r="E194" i="2"/>
  <c r="E213" i="2"/>
  <c r="E219" i="2"/>
  <c r="E245" i="2"/>
  <c r="E243" i="2"/>
  <c r="E358" i="2"/>
  <c r="E220" i="2" l="1"/>
  <c r="E221" i="2"/>
  <c r="E233" i="2"/>
  <c r="E238" i="2"/>
  <c r="E258" i="2"/>
  <c r="E275" i="2"/>
  <c r="E280" i="2"/>
  <c r="E364" i="2" l="1"/>
  <c r="E191" i="2"/>
  <c r="E186" i="2"/>
  <c r="E201" i="2"/>
  <c r="E256" i="2"/>
  <c r="E255" i="2"/>
  <c r="E264" i="2"/>
  <c r="E265" i="2"/>
  <c r="E270" i="2"/>
  <c r="E290" i="2" l="1"/>
  <c r="E317" i="2" l="1"/>
  <c r="E345" i="2"/>
  <c r="E352" i="2"/>
  <c r="H255" i="1"/>
  <c r="G255" i="1" s="1"/>
  <c r="E255" i="1"/>
  <c r="D255" i="1"/>
  <c r="H264" i="1"/>
  <c r="G264" i="1" s="1"/>
  <c r="E264" i="1"/>
  <c r="D264" i="1"/>
  <c r="H265" i="1"/>
  <c r="G265" i="1" s="1"/>
  <c r="E265" i="1"/>
  <c r="D265" i="1"/>
  <c r="E272" i="2" l="1"/>
  <c r="E313" i="2"/>
  <c r="E335" i="2"/>
  <c r="E362" i="2"/>
  <c r="E368" i="2"/>
  <c r="E374" i="2"/>
  <c r="E375" i="2"/>
  <c r="E373" i="2"/>
  <c r="E372" i="2"/>
  <c r="E338" i="2" l="1"/>
  <c r="E328" i="2"/>
  <c r="E328" i="1"/>
  <c r="E338" i="1"/>
  <c r="E356" i="2"/>
  <c r="E357" i="2"/>
  <c r="E339" i="2"/>
  <c r="E344" i="2"/>
  <c r="E336" i="2"/>
  <c r="E250" i="2" l="1"/>
  <c r="E304" i="2"/>
  <c r="E324" i="2"/>
  <c r="E337" i="2"/>
  <c r="E329" i="2"/>
  <c r="E306" i="2" l="1"/>
  <c r="E323" i="2"/>
  <c r="E273" i="2"/>
  <c r="E268" i="2"/>
  <c r="E283" i="2"/>
  <c r="D2" i="1" l="1"/>
  <c r="D3" i="1"/>
  <c r="D4" i="1"/>
  <c r="D5" i="1"/>
  <c r="D6" i="1"/>
  <c r="D7" i="1"/>
  <c r="D8" i="1"/>
  <c r="D9" i="1"/>
  <c r="D11" i="1"/>
  <c r="D12" i="1"/>
  <c r="D14" i="1"/>
  <c r="D15" i="1"/>
  <c r="D16" i="1"/>
  <c r="D17" i="1"/>
  <c r="D18" i="1"/>
  <c r="D19" i="1"/>
  <c r="D20" i="1"/>
  <c r="D21" i="1"/>
  <c r="D22" i="1"/>
  <c r="D23" i="1"/>
  <c r="D24" i="1"/>
  <c r="D25" i="1"/>
  <c r="D26" i="1"/>
  <c r="D27" i="1"/>
  <c r="D28"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2" i="1"/>
  <c r="D63" i="1"/>
  <c r="D64" i="1"/>
  <c r="D66" i="1"/>
  <c r="D67" i="1"/>
  <c r="D68" i="1"/>
  <c r="D69" i="1"/>
  <c r="D70" i="1"/>
  <c r="D72" i="1"/>
  <c r="D74" i="1"/>
  <c r="D75"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5" i="1"/>
  <c r="D147" i="1"/>
  <c r="D148" i="1"/>
  <c r="D149" i="1"/>
  <c r="D150" i="1"/>
  <c r="D151" i="1"/>
  <c r="D152" i="1"/>
  <c r="D153" i="1"/>
  <c r="D154" i="1"/>
  <c r="D155" i="1"/>
  <c r="D156" i="1"/>
  <c r="D157" i="1"/>
  <c r="D158" i="1"/>
  <c r="D159" i="1"/>
  <c r="D160" i="1"/>
  <c r="D161" i="1"/>
  <c r="D162" i="1"/>
  <c r="D163" i="1"/>
  <c r="D165" i="1"/>
  <c r="D166" i="1"/>
  <c r="D167" i="1"/>
  <c r="D168" i="1"/>
  <c r="D169" i="1"/>
  <c r="D170" i="1"/>
  <c r="D171" i="1"/>
  <c r="D172" i="1"/>
  <c r="D173" i="1"/>
  <c r="D175" i="1"/>
  <c r="D176" i="1"/>
  <c r="D177" i="1"/>
  <c r="D178" i="1"/>
  <c r="D180" i="1"/>
  <c r="D181" i="1"/>
  <c r="D182" i="1"/>
  <c r="D183" i="1"/>
  <c r="D184" i="1"/>
  <c r="D185" i="1"/>
  <c r="D187" i="1"/>
  <c r="D189" i="1"/>
  <c r="D190" i="1"/>
  <c r="D192" i="1"/>
  <c r="D193" i="1"/>
  <c r="D195" i="1"/>
  <c r="D196" i="1"/>
  <c r="D197" i="1"/>
  <c r="D198" i="1"/>
  <c r="D199" i="1"/>
  <c r="D202" i="1"/>
  <c r="D203" i="1"/>
  <c r="D204" i="1"/>
  <c r="D205" i="1"/>
  <c r="D206" i="1"/>
  <c r="D207" i="1"/>
  <c r="D208" i="1"/>
  <c r="D209" i="1"/>
  <c r="D210" i="1"/>
  <c r="D211" i="1"/>
  <c r="D212" i="1"/>
  <c r="D214" i="1"/>
  <c r="D215" i="1"/>
  <c r="D216" i="1"/>
  <c r="D217" i="1"/>
  <c r="D218" i="1"/>
  <c r="D222" i="1"/>
  <c r="D223" i="1"/>
  <c r="D224" i="1"/>
  <c r="D225" i="1"/>
  <c r="D226" i="1"/>
  <c r="D227" i="1"/>
  <c r="D228" i="1"/>
  <c r="D229" i="1"/>
  <c r="D230" i="1"/>
  <c r="D231" i="1"/>
  <c r="D232" i="1"/>
  <c r="D234" i="1"/>
  <c r="D235" i="1"/>
  <c r="D236" i="1"/>
  <c r="D237" i="1"/>
  <c r="D239" i="1"/>
  <c r="D240" i="1"/>
  <c r="D241" i="1"/>
  <c r="D242" i="1"/>
  <c r="D244" i="1"/>
  <c r="D246" i="1"/>
  <c r="D247" i="1"/>
  <c r="D249" i="1"/>
  <c r="D251" i="1"/>
  <c r="D252" i="1"/>
  <c r="D253" i="1"/>
  <c r="D254" i="1"/>
  <c r="D257" i="1"/>
  <c r="D259" i="1"/>
  <c r="D260" i="1"/>
  <c r="D261" i="1"/>
  <c r="D262" i="1"/>
  <c r="D263" i="1"/>
  <c r="D266" i="1"/>
  <c r="D267" i="1"/>
  <c r="D269" i="1"/>
  <c r="D271" i="1"/>
  <c r="D274" i="1"/>
  <c r="D276" i="1"/>
  <c r="D277" i="1"/>
  <c r="D278" i="1"/>
  <c r="D279" i="1"/>
  <c r="D281" i="1"/>
  <c r="D282" i="1"/>
  <c r="D284" i="1"/>
  <c r="D285" i="1"/>
  <c r="D286" i="1"/>
  <c r="D287" i="1"/>
  <c r="D288" i="1"/>
  <c r="D289" i="1"/>
  <c r="D291" i="1"/>
  <c r="D292" i="1"/>
  <c r="D293" i="1"/>
  <c r="D294" i="1"/>
  <c r="D295" i="1"/>
  <c r="D296" i="1"/>
  <c r="D297" i="1"/>
  <c r="D298" i="1"/>
  <c r="D299" i="1"/>
  <c r="D300" i="1"/>
  <c r="D303" i="1"/>
  <c r="D305" i="1"/>
  <c r="D307" i="1"/>
  <c r="D308" i="1"/>
  <c r="D309" i="1"/>
  <c r="D310" i="1"/>
  <c r="D311" i="1"/>
  <c r="D312" i="1"/>
  <c r="D314" i="1"/>
  <c r="D315" i="1"/>
  <c r="D316" i="1"/>
  <c r="D318" i="1"/>
  <c r="D319" i="1"/>
  <c r="D320" i="1"/>
  <c r="D321" i="1"/>
  <c r="D322" i="1"/>
  <c r="D325" i="1"/>
  <c r="D326" i="1"/>
  <c r="D327" i="1"/>
  <c r="D330" i="1"/>
  <c r="D331" i="1"/>
  <c r="D332" i="1"/>
  <c r="D333" i="1"/>
  <c r="D334" i="1"/>
  <c r="D340" i="1"/>
  <c r="D341" i="1"/>
  <c r="D342" i="1"/>
  <c r="D343" i="1"/>
  <c r="D346" i="1"/>
  <c r="D347" i="1"/>
  <c r="D348" i="1"/>
  <c r="D349" i="1"/>
  <c r="D350" i="1"/>
  <c r="D351" i="1"/>
  <c r="D353" i="1"/>
  <c r="D354" i="1"/>
  <c r="D355" i="1"/>
  <c r="D359" i="1"/>
  <c r="D360" i="1"/>
  <c r="D361" i="1"/>
  <c r="D363" i="1"/>
  <c r="D365" i="1"/>
  <c r="D366" i="1"/>
  <c r="D367" i="1"/>
  <c r="D369" i="1"/>
  <c r="D370" i="1"/>
  <c r="D371" i="1"/>
  <c r="D376" i="1"/>
  <c r="D377" i="1"/>
  <c r="D378" i="1"/>
  <c r="D379" i="1"/>
  <c r="D338" i="1"/>
  <c r="D302" i="1"/>
  <c r="D301" i="1"/>
  <c r="D328" i="1"/>
  <c r="D283" i="1"/>
  <c r="D268" i="1"/>
  <c r="D273" i="1"/>
  <c r="D323" i="1"/>
  <c r="D306" i="1"/>
  <c r="D329" i="1"/>
  <c r="D337" i="1"/>
  <c r="D324" i="1"/>
  <c r="D304" i="1"/>
  <c r="D250" i="1"/>
  <c r="D336" i="1"/>
  <c r="D344" i="1"/>
  <c r="D339" i="1"/>
  <c r="D357" i="1"/>
  <c r="D356" i="1"/>
  <c r="D372" i="1"/>
  <c r="D373" i="1"/>
  <c r="D375" i="1"/>
  <c r="D374" i="1"/>
  <c r="D368" i="1"/>
  <c r="D362" i="1"/>
  <c r="D335" i="1"/>
  <c r="D313" i="1"/>
  <c r="D272" i="1"/>
  <c r="D352" i="1"/>
  <c r="D345" i="1"/>
  <c r="D317" i="1"/>
  <c r="D290" i="1"/>
  <c r="D270" i="1"/>
  <c r="D256" i="1"/>
  <c r="D201" i="1"/>
  <c r="D186" i="1"/>
  <c r="D191" i="1"/>
  <c r="D364" i="1"/>
  <c r="D280" i="1"/>
  <c r="D275" i="1"/>
  <c r="D258" i="1"/>
  <c r="D238" i="1"/>
  <c r="D233" i="1"/>
  <c r="D358" i="1"/>
  <c r="D221" i="1"/>
  <c r="D220" i="1"/>
  <c r="D243" i="1"/>
  <c r="D245" i="1"/>
  <c r="D219" i="1"/>
  <c r="D213" i="1"/>
  <c r="D194" i="1"/>
  <c r="D174" i="1"/>
  <c r="D179" i="1"/>
  <c r="D164" i="1"/>
  <c r="D146" i="1"/>
  <c r="D144" i="1"/>
  <c r="D248" i="1"/>
  <c r="D200" i="1"/>
  <c r="D188" i="1"/>
  <c r="D143" i="1"/>
  <c r="D76" i="1"/>
  <c r="D61" i="1"/>
  <c r="D29" i="1"/>
  <c r="D30" i="1"/>
  <c r="D13" i="1"/>
  <c r="D10" i="1"/>
  <c r="D71" i="1"/>
  <c r="D73" i="1"/>
  <c r="D65"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H2" i="1"/>
  <c r="H3" i="1"/>
  <c r="H4" i="1"/>
  <c r="H5" i="1"/>
  <c r="H6" i="1"/>
  <c r="H7" i="1"/>
  <c r="H8" i="1"/>
  <c r="H9" i="1"/>
  <c r="H11" i="1"/>
  <c r="H12" i="1"/>
  <c r="H14" i="1"/>
  <c r="H15" i="1"/>
  <c r="H16" i="1"/>
  <c r="H17" i="1"/>
  <c r="H18" i="1"/>
  <c r="H19" i="1"/>
  <c r="H20" i="1"/>
  <c r="H21" i="1"/>
  <c r="H22" i="1"/>
  <c r="H23" i="1"/>
  <c r="H24" i="1"/>
  <c r="H25" i="1"/>
  <c r="H26" i="1"/>
  <c r="H27" i="1"/>
  <c r="H28"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2" i="1"/>
  <c r="H63" i="1"/>
  <c r="H64" i="1"/>
  <c r="H66" i="1"/>
  <c r="H67" i="1"/>
  <c r="H68" i="1"/>
  <c r="H69" i="1"/>
  <c r="H70" i="1"/>
  <c r="H72" i="1"/>
  <c r="H74" i="1"/>
  <c r="H75"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5" i="1"/>
  <c r="H147" i="1"/>
  <c r="H148" i="1"/>
  <c r="H149" i="1"/>
  <c r="H150" i="1"/>
  <c r="H151" i="1"/>
  <c r="H152" i="1"/>
  <c r="H153" i="1"/>
  <c r="H154" i="1"/>
  <c r="H155" i="1"/>
  <c r="H156" i="1"/>
  <c r="H157" i="1"/>
  <c r="H158" i="1"/>
  <c r="H159" i="1"/>
  <c r="H160" i="1"/>
  <c r="H161" i="1"/>
  <c r="H162" i="1"/>
  <c r="H163" i="1"/>
  <c r="H165" i="1"/>
  <c r="H166" i="1"/>
  <c r="H167" i="1"/>
  <c r="H168" i="1"/>
  <c r="H169" i="1"/>
  <c r="H170" i="1"/>
  <c r="H171" i="1"/>
  <c r="H172" i="1"/>
  <c r="H173" i="1"/>
  <c r="H175" i="1"/>
  <c r="H176" i="1"/>
  <c r="H177" i="1"/>
  <c r="H178" i="1"/>
  <c r="H180" i="1"/>
  <c r="H181" i="1"/>
  <c r="H182" i="1"/>
  <c r="H183" i="1"/>
  <c r="H184" i="1"/>
  <c r="H185" i="1"/>
  <c r="H187" i="1"/>
  <c r="H189" i="1"/>
  <c r="H190" i="1"/>
  <c r="H192" i="1"/>
  <c r="H193" i="1"/>
  <c r="H195" i="1"/>
  <c r="H196" i="1"/>
  <c r="H197" i="1"/>
  <c r="H198" i="1"/>
  <c r="H199" i="1"/>
  <c r="H202" i="1"/>
  <c r="H203" i="1"/>
  <c r="H204" i="1"/>
  <c r="H205" i="1"/>
  <c r="H206" i="1"/>
  <c r="H207" i="1"/>
  <c r="H208" i="1"/>
  <c r="H209" i="1"/>
  <c r="H210" i="1"/>
  <c r="H211" i="1"/>
  <c r="H212" i="1"/>
  <c r="H214" i="1"/>
  <c r="H215" i="1"/>
  <c r="H216" i="1"/>
  <c r="H217" i="1"/>
  <c r="H218" i="1"/>
  <c r="H222" i="1"/>
  <c r="H223" i="1"/>
  <c r="H224" i="1"/>
  <c r="H225" i="1"/>
  <c r="H226" i="1"/>
  <c r="H227" i="1"/>
  <c r="H228" i="1"/>
  <c r="H229" i="1"/>
  <c r="H230" i="1"/>
  <c r="H231" i="1"/>
  <c r="H232" i="1"/>
  <c r="H234" i="1"/>
  <c r="H235" i="1"/>
  <c r="H236" i="1"/>
  <c r="H237" i="1"/>
  <c r="H239" i="1"/>
  <c r="H240" i="1"/>
  <c r="H241" i="1"/>
  <c r="H242" i="1"/>
  <c r="H244" i="1"/>
  <c r="H246" i="1"/>
  <c r="H247" i="1"/>
  <c r="H249" i="1"/>
  <c r="H251" i="1"/>
  <c r="H252" i="1"/>
  <c r="H253" i="1"/>
  <c r="H254" i="1"/>
  <c r="H257" i="1"/>
  <c r="H259" i="1"/>
  <c r="H260" i="1"/>
  <c r="H261" i="1"/>
  <c r="H262" i="1"/>
  <c r="H263" i="1"/>
  <c r="H266" i="1"/>
  <c r="H267" i="1"/>
  <c r="H269" i="1"/>
  <c r="H271" i="1"/>
  <c r="H274" i="1"/>
  <c r="H276" i="1"/>
  <c r="H277" i="1"/>
  <c r="H278" i="1"/>
  <c r="H279" i="1"/>
  <c r="H281" i="1"/>
  <c r="H282" i="1"/>
  <c r="H284" i="1"/>
  <c r="H285" i="1"/>
  <c r="H286" i="1"/>
  <c r="H287" i="1"/>
  <c r="H288" i="1"/>
  <c r="H289" i="1"/>
  <c r="H291" i="1"/>
  <c r="H292" i="1"/>
  <c r="H293" i="1"/>
  <c r="H294" i="1"/>
  <c r="H295" i="1"/>
  <c r="H296" i="1"/>
  <c r="H297" i="1"/>
  <c r="H298" i="1"/>
  <c r="H299" i="1"/>
  <c r="H300" i="1"/>
  <c r="H303" i="1"/>
  <c r="H305" i="1"/>
  <c r="H307" i="1"/>
  <c r="H308" i="1"/>
  <c r="H309" i="1"/>
  <c r="H310" i="1"/>
  <c r="H311" i="1"/>
  <c r="H312" i="1"/>
  <c r="H314" i="1"/>
  <c r="H315" i="1"/>
  <c r="H316" i="1"/>
  <c r="H318" i="1"/>
  <c r="H319" i="1"/>
  <c r="H320" i="1"/>
  <c r="H321" i="1"/>
  <c r="H322" i="1"/>
  <c r="H325" i="1"/>
  <c r="H326" i="1"/>
  <c r="H327" i="1"/>
  <c r="H330" i="1"/>
  <c r="H331" i="1"/>
  <c r="H332" i="1"/>
  <c r="H333" i="1"/>
  <c r="H334" i="1"/>
  <c r="H340" i="1"/>
  <c r="H341" i="1"/>
  <c r="H342" i="1"/>
  <c r="H343" i="1"/>
  <c r="H346" i="1"/>
  <c r="H347" i="1"/>
  <c r="H348" i="1"/>
  <c r="H349" i="1"/>
  <c r="H350" i="1"/>
  <c r="H351" i="1"/>
  <c r="H353" i="1"/>
  <c r="H354" i="1"/>
  <c r="H355" i="1"/>
  <c r="H359" i="1"/>
  <c r="H360" i="1"/>
  <c r="H361" i="1"/>
  <c r="H363" i="1"/>
  <c r="H365" i="1"/>
  <c r="H366" i="1"/>
  <c r="H367" i="1"/>
  <c r="H369" i="1"/>
  <c r="H370" i="1"/>
  <c r="H371" i="1"/>
  <c r="H376" i="1"/>
  <c r="H377" i="1"/>
  <c r="H378" i="1"/>
  <c r="H379" i="1"/>
  <c r="H338" i="1"/>
  <c r="H302" i="1"/>
  <c r="H301" i="1"/>
  <c r="H328" i="1"/>
  <c r="H283" i="1"/>
  <c r="H268" i="1"/>
  <c r="H273" i="1"/>
  <c r="H323" i="1"/>
  <c r="H306" i="1"/>
  <c r="H329" i="1"/>
  <c r="H337" i="1"/>
  <c r="H324" i="1"/>
  <c r="H304" i="1"/>
  <c r="H250" i="1"/>
  <c r="H336" i="1"/>
  <c r="H344" i="1"/>
  <c r="H339" i="1"/>
  <c r="H357" i="1"/>
  <c r="H356" i="1"/>
  <c r="H372" i="1"/>
  <c r="H373" i="1"/>
  <c r="H375" i="1"/>
  <c r="H374" i="1"/>
  <c r="H368" i="1"/>
  <c r="H362" i="1"/>
  <c r="H335" i="1"/>
  <c r="H313" i="1"/>
  <c r="H272" i="1"/>
  <c r="H352" i="1"/>
  <c r="H345" i="1"/>
  <c r="H317" i="1"/>
  <c r="H290" i="1"/>
  <c r="H270" i="1"/>
  <c r="H256" i="1"/>
  <c r="H201" i="1"/>
  <c r="H186" i="1"/>
  <c r="H191" i="1"/>
  <c r="H364" i="1"/>
  <c r="H280" i="1"/>
  <c r="H275" i="1"/>
  <c r="H258" i="1"/>
  <c r="H238" i="1"/>
  <c r="H233" i="1"/>
  <c r="H358" i="1"/>
  <c r="H221" i="1"/>
  <c r="H220" i="1"/>
  <c r="H243" i="1"/>
  <c r="H245" i="1"/>
  <c r="H219" i="1"/>
  <c r="H213" i="1"/>
  <c r="H194" i="1"/>
  <c r="H174" i="1"/>
  <c r="H179" i="1"/>
  <c r="H164" i="1"/>
  <c r="H146" i="1"/>
  <c r="H144" i="1"/>
  <c r="H248" i="1"/>
  <c r="H200" i="1"/>
  <c r="H188" i="1"/>
  <c r="H143" i="1"/>
  <c r="H76" i="1"/>
  <c r="H61" i="1"/>
  <c r="H29" i="1"/>
  <c r="H30" i="1"/>
  <c r="H13" i="1"/>
  <c r="H10" i="1"/>
  <c r="H71" i="1"/>
  <c r="H73" i="1"/>
  <c r="H65"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G301" i="1"/>
  <c r="E301" i="1"/>
  <c r="G302" i="1"/>
  <c r="E302" i="1"/>
  <c r="G338" i="1"/>
  <c r="E302" i="2"/>
  <c r="E301" i="2"/>
  <c r="E47" i="2" l="1"/>
  <c r="E53" i="2"/>
  <c r="E25" i="2"/>
  <c r="E129" i="2"/>
  <c r="E196" i="2"/>
  <c r="E225" i="2"/>
  <c r="E267" i="2"/>
  <c r="E63" i="2"/>
  <c r="E267" i="1"/>
  <c r="G267" i="1"/>
  <c r="E225" i="1"/>
  <c r="G225" i="1"/>
  <c r="E196" i="1"/>
  <c r="G196" i="1"/>
  <c r="E129" i="1"/>
  <c r="G129" i="1"/>
  <c r="E161" i="2" l="1"/>
  <c r="E159" i="2"/>
  <c r="E168" i="2"/>
  <c r="E234" i="2"/>
  <c r="E141" i="2"/>
  <c r="E237" i="2"/>
  <c r="E276" i="2"/>
  <c r="E295" i="2"/>
  <c r="E11" i="2"/>
  <c r="E38" i="2"/>
  <c r="E37" i="2"/>
  <c r="E24" i="2" l="1"/>
  <c r="E158" i="2"/>
  <c r="E101" i="2"/>
  <c r="E198" i="2"/>
  <c r="E254" i="2"/>
  <c r="E116" i="2" l="1"/>
  <c r="E172" i="2"/>
  <c r="E128" i="2"/>
  <c r="E173" i="2"/>
  <c r="E236" i="2"/>
  <c r="E246" i="2"/>
  <c r="E58" i="2" l="1"/>
  <c r="E55" i="2"/>
  <c r="E78" i="2"/>
  <c r="E91" i="2"/>
  <c r="E81" i="2"/>
  <c r="E97" i="2"/>
  <c r="E95" i="2"/>
  <c r="E105" i="2"/>
  <c r="E98" i="2"/>
  <c r="E80" i="2"/>
  <c r="E28" i="2"/>
  <c r="E147" i="2" l="1"/>
  <c r="E79" i="2"/>
  <c r="E117" i="2"/>
  <c r="E120" i="2"/>
  <c r="E127" i="2"/>
  <c r="E115" i="2"/>
  <c r="E75" i="2" l="1"/>
  <c r="E135" i="2"/>
  <c r="E152" i="2"/>
  <c r="E113" i="2"/>
  <c r="E153" i="2"/>
  <c r="E151" i="2"/>
  <c r="E140" i="2"/>
  <c r="E22" i="2"/>
  <c r="E202" i="2"/>
  <c r="E274" i="2"/>
  <c r="E284" i="2"/>
  <c r="E229" i="2"/>
  <c r="E359" i="2"/>
  <c r="E240" i="2" l="1"/>
  <c r="E285" i="2"/>
  <c r="E214" i="2"/>
  <c r="E242" i="2"/>
  <c r="E252" i="2"/>
  <c r="E209" i="2"/>
  <c r="E121" i="2" l="1"/>
  <c r="E185" i="2"/>
  <c r="E281" i="2"/>
  <c r="E215" i="2"/>
  <c r="E122" i="2"/>
  <c r="E70" i="2"/>
  <c r="E355" i="2"/>
  <c r="E42" i="2"/>
  <c r="E48" i="2"/>
  <c r="E20" i="2"/>
  <c r="E34" i="2"/>
  <c r="E54" i="2" l="1"/>
  <c r="E52" i="2"/>
  <c r="E150" i="2"/>
  <c r="E109" i="2"/>
  <c r="E195" i="2"/>
  <c r="E169" i="2"/>
  <c r="E269" i="2"/>
  <c r="E181" i="2" l="1"/>
  <c r="E353" i="2"/>
  <c r="E19" i="2"/>
  <c r="E228" i="2"/>
  <c r="E278" i="2"/>
  <c r="E282" i="2"/>
  <c r="E249" i="2"/>
  <c r="E287" i="2"/>
  <c r="E289" i="2"/>
  <c r="E320" i="2"/>
  <c r="E334" i="2"/>
  <c r="E210" i="2"/>
  <c r="E203" i="2"/>
  <c r="E218" i="2"/>
  <c r="E189" i="2"/>
  <c r="E187" i="2"/>
  <c r="G210" i="1" l="1"/>
  <c r="E210" i="1"/>
  <c r="E130" i="2" l="1"/>
  <c r="E139" i="2"/>
  <c r="E183" i="2"/>
  <c r="E190" i="2"/>
  <c r="E333" i="2"/>
  <c r="E365" i="2"/>
  <c r="E363" i="2"/>
  <c r="X201" i="2"/>
  <c r="U201" i="2"/>
  <c r="T201" i="2"/>
  <c r="Z1" i="1"/>
  <c r="W1" i="1"/>
  <c r="V1" i="1"/>
  <c r="E3" i="2" l="1"/>
  <c r="E18" i="2"/>
  <c r="E292" i="2"/>
  <c r="E300" i="2"/>
  <c r="E326" i="2"/>
  <c r="G326" i="1"/>
  <c r="E326" i="1"/>
  <c r="E351" i="2" l="1"/>
  <c r="E349" i="2"/>
  <c r="E378" i="2"/>
  <c r="E14" i="2"/>
  <c r="E43" i="2"/>
  <c r="E15" i="2"/>
  <c r="E39" i="2"/>
  <c r="E27" i="2"/>
  <c r="E36" i="2"/>
  <c r="E45" i="2" l="1"/>
  <c r="E332" i="2" l="1"/>
  <c r="E227" i="2"/>
  <c r="E112" i="2"/>
  <c r="E379" i="2"/>
  <c r="E293" i="2"/>
  <c r="E298" i="2"/>
  <c r="E271" i="2"/>
  <c r="E253" i="2"/>
  <c r="E44" i="2" l="1"/>
  <c r="E40" i="2"/>
  <c r="E46" i="2"/>
  <c r="E84" i="2"/>
  <c r="E84" i="1" l="1"/>
  <c r="G84" i="1"/>
  <c r="E145" i="2" l="1"/>
  <c r="E184" i="2"/>
  <c r="E142" i="2"/>
  <c r="E193" i="2" l="1"/>
  <c r="E309" i="2"/>
  <c r="E257" i="2"/>
  <c r="E259" i="2"/>
  <c r="E266" i="2"/>
  <c r="E294" i="2"/>
  <c r="E310" i="2"/>
  <c r="E321" i="2"/>
  <c r="E341" i="2"/>
  <c r="E303" i="2"/>
  <c r="E319" i="2"/>
  <c r="E303" i="1"/>
  <c r="E319" i="1"/>
  <c r="E66" i="2" l="1"/>
  <c r="E50" i="2"/>
  <c r="E94" i="2"/>
  <c r="E92" i="2"/>
  <c r="E235" i="2"/>
  <c r="E360" i="2"/>
  <c r="E230" i="2" l="1"/>
  <c r="E315" i="2"/>
  <c r="E312" i="2"/>
  <c r="E347" i="2"/>
  <c r="E205" i="2"/>
  <c r="E41" i="2"/>
  <c r="E62" i="2"/>
  <c r="E72" i="2"/>
  <c r="E85" i="2"/>
  <c r="E170" i="2"/>
  <c r="E21" i="2" l="1"/>
  <c r="E207" i="2"/>
  <c r="E88" i="2"/>
  <c r="E51" i="2"/>
  <c r="E361" i="2"/>
  <c r="E32" i="2" l="1"/>
  <c r="E26" i="2"/>
  <c r="E31" i="2"/>
  <c r="E35" i="2"/>
  <c r="E16" i="2"/>
  <c r="E5" i="2" l="1"/>
  <c r="E171" i="2" l="1"/>
  <c r="E137" i="2"/>
  <c r="E180" i="2"/>
  <c r="E162" i="2"/>
  <c r="E223" i="2"/>
  <c r="E216" i="2"/>
  <c r="E231" i="2"/>
  <c r="G137" i="1"/>
  <c r="E137" i="1"/>
  <c r="E244" i="2" l="1"/>
  <c r="E330" i="2"/>
  <c r="E307" i="2"/>
  <c r="E340" i="2"/>
  <c r="E343" i="2" l="1"/>
  <c r="E192" i="2"/>
  <c r="E165" i="2"/>
  <c r="E177" i="2"/>
  <c r="E263" i="2"/>
  <c r="E260" i="2"/>
  <c r="G57" i="1" l="1"/>
  <c r="E57" i="1"/>
  <c r="G59" i="1"/>
  <c r="E59" i="1"/>
  <c r="G111" i="1"/>
  <c r="E111" i="1"/>
  <c r="G175" i="1"/>
  <c r="E175" i="1"/>
  <c r="G149" i="1"/>
  <c r="E149" i="1"/>
  <c r="G160" i="1"/>
  <c r="E160" i="1"/>
  <c r="E212" i="1"/>
  <c r="G212" i="1" l="1"/>
  <c r="E2" i="2"/>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57" i="2"/>
  <c r="E59" i="2"/>
  <c r="E111" i="2"/>
  <c r="E175" i="2"/>
  <c r="E149" i="2"/>
  <c r="E160" i="2"/>
  <c r="E212" i="2"/>
  <c r="E377" i="2"/>
  <c r="E376" i="2"/>
  <c r="E371" i="2"/>
  <c r="E370" i="2"/>
  <c r="E369" i="2"/>
  <c r="E367" i="2"/>
  <c r="E366" i="2"/>
  <c r="E354" i="2"/>
  <c r="E350" i="2"/>
  <c r="E348" i="2"/>
  <c r="E346" i="2"/>
  <c r="E342" i="2"/>
  <c r="E331" i="2"/>
  <c r="E327" i="2"/>
  <c r="E325" i="2"/>
  <c r="E322" i="2"/>
  <c r="E318" i="2"/>
  <c r="E316" i="2"/>
  <c r="E314" i="2"/>
  <c r="E311" i="2"/>
  <c r="E308" i="2"/>
  <c r="E305" i="2"/>
  <c r="E299" i="2"/>
  <c r="E297" i="2"/>
  <c r="E296" i="2"/>
  <c r="E291" i="2"/>
  <c r="E288" i="2"/>
  <c r="E286" i="2"/>
  <c r="E279" i="2"/>
  <c r="E277" i="2"/>
  <c r="E262" i="2"/>
  <c r="E261" i="2"/>
  <c r="E251" i="2"/>
  <c r="E247" i="2"/>
  <c r="E241" i="2"/>
  <c r="E239" i="2"/>
  <c r="E232" i="2"/>
  <c r="E226" i="2"/>
  <c r="E224" i="2"/>
  <c r="E222" i="2"/>
  <c r="E217" i="2"/>
  <c r="E211" i="2"/>
  <c r="E208" i="2"/>
  <c r="E206" i="2"/>
  <c r="E204" i="2"/>
  <c r="E199" i="2"/>
  <c r="E197" i="2"/>
  <c r="E182" i="2"/>
  <c r="E178" i="2"/>
  <c r="E176" i="2"/>
  <c r="E167" i="2"/>
  <c r="E166" i="2"/>
  <c r="E163" i="2"/>
  <c r="E157" i="2"/>
  <c r="E156" i="2"/>
  <c r="E155" i="2"/>
  <c r="E154" i="2"/>
  <c r="E148" i="2"/>
  <c r="E138" i="2"/>
  <c r="E136" i="2"/>
  <c r="E134" i="2"/>
  <c r="E133" i="2"/>
  <c r="E132" i="2"/>
  <c r="E131" i="2"/>
  <c r="E126" i="2"/>
  <c r="E125" i="2"/>
  <c r="E124" i="2"/>
  <c r="E123" i="2"/>
  <c r="E119" i="2"/>
  <c r="E118" i="2"/>
  <c r="E114" i="2"/>
  <c r="E110" i="2"/>
  <c r="E108" i="2"/>
  <c r="E107" i="2"/>
  <c r="E106" i="2"/>
  <c r="E104" i="2"/>
  <c r="E103" i="2"/>
  <c r="E102" i="2"/>
  <c r="E100" i="2"/>
  <c r="E99" i="2"/>
  <c r="E96" i="2"/>
  <c r="E93" i="2"/>
  <c r="E90" i="2"/>
  <c r="E89" i="2"/>
  <c r="E87" i="2"/>
  <c r="E86" i="2"/>
  <c r="E83" i="2"/>
  <c r="E82" i="2"/>
  <c r="E77" i="2"/>
  <c r="E74" i="2"/>
  <c r="E69" i="2"/>
  <c r="E68" i="2"/>
  <c r="E67" i="2"/>
  <c r="E64" i="2"/>
  <c r="E60" i="2"/>
  <c r="E56" i="2"/>
  <c r="E49" i="2"/>
  <c r="E33" i="2"/>
  <c r="E23" i="2"/>
  <c r="E17" i="2"/>
  <c r="S7" i="2"/>
  <c r="E12" i="2"/>
  <c r="E9" i="2"/>
  <c r="E8" i="2"/>
  <c r="E7" i="2"/>
  <c r="E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S7" i="1"/>
  <c r="W201" i="2" l="1"/>
  <c r="Y1" i="1"/>
  <c r="G1000" i="1"/>
  <c r="G996" i="1"/>
  <c r="G992" i="1"/>
  <c r="G988" i="1"/>
  <c r="G984" i="1"/>
  <c r="G980" i="1"/>
  <c r="G976" i="1"/>
  <c r="G972" i="1"/>
  <c r="G968" i="1"/>
  <c r="G964" i="1"/>
  <c r="G960" i="1"/>
  <c r="G956" i="1"/>
  <c r="G952" i="1"/>
  <c r="G948" i="1"/>
  <c r="G944" i="1"/>
  <c r="G940" i="1"/>
  <c r="G936" i="1"/>
  <c r="G932" i="1"/>
  <c r="G930" i="1"/>
  <c r="G928" i="1"/>
  <c r="G924" i="1"/>
  <c r="G920" i="1"/>
  <c r="G999" i="1"/>
  <c r="G997" i="1"/>
  <c r="G995" i="1"/>
  <c r="G993" i="1"/>
  <c r="G991" i="1"/>
  <c r="G989" i="1"/>
  <c r="G987" i="1"/>
  <c r="G985" i="1"/>
  <c r="G983" i="1"/>
  <c r="G981" i="1"/>
  <c r="G979" i="1"/>
  <c r="G977" i="1"/>
  <c r="G975" i="1"/>
  <c r="G973" i="1"/>
  <c r="G971" i="1"/>
  <c r="G969" i="1"/>
  <c r="G967" i="1"/>
  <c r="G965" i="1"/>
  <c r="G963" i="1"/>
  <c r="G961" i="1"/>
  <c r="G959" i="1"/>
  <c r="G957" i="1"/>
  <c r="G955" i="1"/>
  <c r="G953" i="1"/>
  <c r="G951" i="1"/>
  <c r="G949" i="1"/>
  <c r="G947" i="1"/>
  <c r="G945" i="1"/>
  <c r="G943" i="1"/>
  <c r="G941" i="1"/>
  <c r="G939" i="1"/>
  <c r="G937" i="1"/>
  <c r="G935" i="1"/>
  <c r="G933" i="1"/>
  <c r="G931" i="1"/>
  <c r="G929" i="1"/>
  <c r="G927" i="1"/>
  <c r="G925" i="1"/>
  <c r="G923" i="1"/>
  <c r="G921" i="1"/>
  <c r="G919" i="1"/>
  <c r="G917" i="1"/>
  <c r="G915" i="1"/>
  <c r="G913" i="1"/>
  <c r="G911" i="1"/>
  <c r="G909" i="1"/>
  <c r="G907" i="1"/>
  <c r="G905" i="1"/>
  <c r="G903" i="1"/>
  <c r="G901" i="1"/>
  <c r="G899" i="1"/>
  <c r="G897" i="1"/>
  <c r="G895" i="1"/>
  <c r="G893" i="1"/>
  <c r="G891" i="1"/>
  <c r="G889" i="1"/>
  <c r="G887" i="1"/>
  <c r="G885" i="1"/>
  <c r="G883" i="1"/>
  <c r="G881" i="1"/>
  <c r="G879" i="1"/>
  <c r="G877" i="1"/>
  <c r="G875" i="1"/>
  <c r="G873" i="1"/>
  <c r="G871" i="1"/>
  <c r="G869" i="1"/>
  <c r="G867" i="1"/>
  <c r="G865" i="1"/>
  <c r="G863" i="1"/>
  <c r="G861" i="1"/>
  <c r="G859" i="1"/>
  <c r="G857" i="1"/>
  <c r="G855" i="1"/>
  <c r="G853" i="1"/>
  <c r="G851" i="1"/>
  <c r="G849" i="1"/>
  <c r="G847" i="1"/>
  <c r="G845" i="1"/>
  <c r="G843" i="1"/>
  <c r="G841" i="1"/>
  <c r="G839" i="1"/>
  <c r="G837" i="1"/>
  <c r="G835" i="1"/>
  <c r="G833" i="1"/>
  <c r="G831" i="1"/>
  <c r="G829" i="1"/>
  <c r="G827" i="1"/>
  <c r="G825" i="1"/>
  <c r="G823" i="1"/>
  <c r="G821" i="1"/>
  <c r="G819" i="1"/>
  <c r="G817" i="1"/>
  <c r="G815" i="1"/>
  <c r="G813" i="1"/>
  <c r="G811" i="1"/>
  <c r="G809" i="1"/>
  <c r="G807" i="1"/>
  <c r="G805" i="1"/>
  <c r="G803" i="1"/>
  <c r="G801" i="1"/>
  <c r="G799" i="1"/>
  <c r="G797" i="1"/>
  <c r="G795" i="1"/>
  <c r="G793" i="1"/>
  <c r="G791" i="1"/>
  <c r="G789" i="1"/>
  <c r="G787" i="1"/>
  <c r="G785" i="1"/>
  <c r="G783" i="1"/>
  <c r="G781" i="1"/>
  <c r="G779" i="1"/>
  <c r="G777" i="1"/>
  <c r="G775" i="1"/>
  <c r="G773" i="1"/>
  <c r="G771" i="1"/>
  <c r="G769" i="1"/>
  <c r="G767" i="1"/>
  <c r="G765" i="1"/>
  <c r="G763" i="1"/>
  <c r="G761" i="1"/>
  <c r="G759" i="1"/>
  <c r="G757" i="1"/>
  <c r="G755" i="1"/>
  <c r="G753" i="1"/>
  <c r="G751" i="1"/>
  <c r="G749" i="1"/>
  <c r="G747" i="1"/>
  <c r="G745" i="1"/>
  <c r="G743" i="1"/>
  <c r="G741" i="1"/>
  <c r="G739" i="1"/>
  <c r="G737" i="1"/>
  <c r="G735" i="1"/>
  <c r="G733" i="1"/>
  <c r="G731" i="1"/>
  <c r="G729" i="1"/>
  <c r="G727" i="1"/>
  <c r="G725" i="1"/>
  <c r="G723" i="1"/>
  <c r="G721" i="1"/>
  <c r="G719" i="1"/>
  <c r="G717" i="1"/>
  <c r="G715" i="1"/>
  <c r="G713" i="1"/>
  <c r="G711" i="1"/>
  <c r="G709" i="1"/>
  <c r="G707" i="1"/>
  <c r="G705" i="1"/>
  <c r="G703" i="1"/>
  <c r="G701" i="1"/>
  <c r="G699" i="1"/>
  <c r="G697" i="1"/>
  <c r="G695" i="1"/>
  <c r="G693" i="1"/>
  <c r="G691" i="1"/>
  <c r="G689" i="1"/>
  <c r="G687" i="1"/>
  <c r="G685" i="1"/>
  <c r="G683" i="1"/>
  <c r="G681" i="1"/>
  <c r="G679" i="1"/>
  <c r="G677" i="1"/>
  <c r="G675" i="1"/>
  <c r="G673" i="1"/>
  <c r="G671" i="1"/>
  <c r="G669" i="1"/>
  <c r="G667" i="1"/>
  <c r="G665" i="1"/>
  <c r="G663" i="1"/>
  <c r="G661" i="1"/>
  <c r="G659" i="1"/>
  <c r="G657" i="1"/>
  <c r="G655" i="1"/>
  <c r="G653" i="1"/>
  <c r="G651" i="1"/>
  <c r="G649" i="1"/>
  <c r="G647" i="1"/>
  <c r="G645" i="1"/>
  <c r="G643" i="1"/>
  <c r="G641" i="1"/>
  <c r="G639" i="1"/>
  <c r="G637" i="1"/>
  <c r="G635" i="1"/>
  <c r="G633" i="1"/>
  <c r="G631" i="1"/>
  <c r="G629" i="1"/>
  <c r="G627" i="1"/>
  <c r="G625" i="1"/>
  <c r="G623" i="1"/>
  <c r="G621" i="1"/>
  <c r="G619" i="1"/>
  <c r="G617" i="1"/>
  <c r="G615" i="1"/>
  <c r="G613" i="1"/>
  <c r="G611" i="1"/>
  <c r="G609" i="1"/>
  <c r="G607" i="1"/>
  <c r="G605" i="1"/>
  <c r="G603" i="1"/>
  <c r="G601" i="1"/>
  <c r="G599" i="1"/>
  <c r="G597" i="1"/>
  <c r="G595" i="1"/>
  <c r="G593" i="1"/>
  <c r="G591" i="1"/>
  <c r="G589" i="1"/>
  <c r="G587" i="1"/>
  <c r="G585" i="1"/>
  <c r="G583" i="1"/>
  <c r="G581" i="1"/>
  <c r="G579" i="1"/>
  <c r="G577" i="1"/>
  <c r="G575" i="1"/>
  <c r="G573" i="1"/>
  <c r="G571" i="1"/>
  <c r="G569" i="1"/>
  <c r="G567" i="1"/>
  <c r="G565" i="1"/>
  <c r="G563" i="1"/>
  <c r="G561" i="1"/>
  <c r="G559" i="1"/>
  <c r="G557" i="1"/>
  <c r="G555" i="1"/>
  <c r="G553" i="1"/>
  <c r="G551" i="1"/>
  <c r="G549" i="1"/>
  <c r="G547" i="1"/>
  <c r="G545" i="1"/>
  <c r="G543" i="1"/>
  <c r="G541" i="1"/>
  <c r="G539" i="1"/>
  <c r="G537" i="1"/>
  <c r="G535" i="1"/>
  <c r="G533" i="1"/>
  <c r="G531" i="1"/>
  <c r="G529" i="1"/>
  <c r="G527" i="1"/>
  <c r="G525" i="1"/>
  <c r="G523" i="1"/>
  <c r="G521" i="1"/>
  <c r="G519" i="1"/>
  <c r="G517" i="1"/>
  <c r="G515" i="1"/>
  <c r="G513" i="1"/>
  <c r="G511" i="1"/>
  <c r="G509" i="1"/>
  <c r="G507" i="1"/>
  <c r="G505" i="1"/>
  <c r="G503" i="1"/>
  <c r="G501" i="1"/>
  <c r="G499" i="1"/>
  <c r="G497" i="1"/>
  <c r="G495" i="1"/>
  <c r="G493" i="1"/>
  <c r="G491" i="1"/>
  <c r="G489" i="1"/>
  <c r="G487" i="1"/>
  <c r="G485" i="1"/>
  <c r="G483" i="1"/>
  <c r="G481" i="1"/>
  <c r="G479" i="1"/>
  <c r="G477" i="1"/>
  <c r="G475" i="1"/>
  <c r="G473" i="1"/>
  <c r="G471" i="1"/>
  <c r="G469" i="1"/>
  <c r="G467" i="1"/>
  <c r="G465" i="1"/>
  <c r="G463" i="1"/>
  <c r="G461" i="1"/>
  <c r="G459" i="1"/>
  <c r="G457" i="1"/>
  <c r="G455" i="1"/>
  <c r="G453" i="1"/>
  <c r="G451" i="1"/>
  <c r="G449" i="1"/>
  <c r="G447" i="1"/>
  <c r="G445" i="1"/>
  <c r="G443" i="1"/>
  <c r="G441" i="1"/>
  <c r="G439" i="1"/>
  <c r="G437" i="1"/>
  <c r="G435" i="1"/>
  <c r="G433" i="1"/>
  <c r="G431" i="1"/>
  <c r="G429" i="1"/>
  <c r="G427" i="1"/>
  <c r="G425" i="1"/>
  <c r="G423" i="1"/>
  <c r="G421" i="1"/>
  <c r="G419" i="1"/>
  <c r="G417" i="1"/>
  <c r="G415" i="1"/>
  <c r="G413" i="1"/>
  <c r="G411" i="1"/>
  <c r="G409" i="1"/>
  <c r="G407" i="1"/>
  <c r="G405" i="1"/>
  <c r="G403" i="1"/>
  <c r="G401" i="1"/>
  <c r="G399" i="1"/>
  <c r="G397" i="1"/>
  <c r="G395" i="1"/>
  <c r="G393" i="1"/>
  <c r="G391" i="1"/>
  <c r="G389" i="1"/>
  <c r="G387" i="1"/>
  <c r="G385" i="1"/>
  <c r="G383" i="1"/>
  <c r="G381" i="1"/>
  <c r="G65" i="1"/>
  <c r="G71" i="1"/>
  <c r="G13" i="1"/>
  <c r="G29" i="1"/>
  <c r="G76" i="1"/>
  <c r="G188" i="1"/>
  <c r="G248" i="1"/>
  <c r="G146" i="1"/>
  <c r="G179" i="1"/>
  <c r="G194" i="1"/>
  <c r="G219" i="1"/>
  <c r="G243" i="1"/>
  <c r="G221" i="1"/>
  <c r="G233" i="1"/>
  <c r="G258" i="1"/>
  <c r="G280" i="1"/>
  <c r="G191" i="1"/>
  <c r="G201" i="1"/>
  <c r="G290" i="1"/>
  <c r="G345" i="1"/>
  <c r="G272" i="1"/>
  <c r="G335" i="1"/>
  <c r="G368" i="1"/>
  <c r="G375" i="1"/>
  <c r="G372" i="1"/>
  <c r="G357" i="1"/>
  <c r="G344" i="1"/>
  <c r="G250" i="1"/>
  <c r="G324" i="1"/>
  <c r="G329" i="1"/>
  <c r="G323" i="1"/>
  <c r="G268" i="1"/>
  <c r="G328" i="1"/>
  <c r="G47" i="1"/>
  <c r="G25" i="1"/>
  <c r="G161" i="1"/>
  <c r="G168" i="1"/>
  <c r="G141" i="1"/>
  <c r="G276" i="1"/>
  <c r="G11" i="1"/>
  <c r="G37" i="1"/>
  <c r="G158" i="1"/>
  <c r="G198" i="1"/>
  <c r="G116" i="1"/>
  <c r="G58" i="1"/>
  <c r="G78" i="1"/>
  <c r="G81" i="1"/>
  <c r="G97" i="1"/>
  <c r="G173" i="1"/>
  <c r="G105" i="1"/>
  <c r="G147" i="1"/>
  <c r="G117" i="1"/>
  <c r="G98" i="1"/>
  <c r="G80" i="1"/>
  <c r="G115" i="1"/>
  <c r="G135" i="1"/>
  <c r="G113" i="1"/>
  <c r="G151" i="1"/>
  <c r="G22" i="1"/>
  <c r="G274" i="1"/>
  <c r="G229" i="1"/>
  <c r="G240" i="1"/>
  <c r="G214" i="1"/>
  <c r="G252" i="1"/>
  <c r="G185" i="1"/>
  <c r="G215" i="1"/>
  <c r="G70" i="1"/>
  <c r="G42" i="1"/>
  <c r="G48" i="1"/>
  <c r="G34" i="1"/>
  <c r="G52" i="1"/>
  <c r="G109" i="1"/>
  <c r="G169" i="1"/>
  <c r="G181" i="1"/>
  <c r="G19" i="1"/>
  <c r="G278" i="1"/>
  <c r="G249" i="1"/>
  <c r="G289" i="1"/>
  <c r="G334" i="1"/>
  <c r="G203" i="1"/>
  <c r="G189" i="1"/>
  <c r="G139" i="1"/>
  <c r="G190" i="1"/>
  <c r="G365" i="1"/>
  <c r="G187" i="1"/>
  <c r="G18" i="1"/>
  <c r="G300" i="1"/>
  <c r="G351" i="1"/>
  <c r="G378" i="1"/>
  <c r="G43" i="1"/>
  <c r="G39" i="1"/>
  <c r="G36" i="1"/>
  <c r="G332" i="1"/>
  <c r="G112" i="1"/>
  <c r="G293" i="1"/>
  <c r="G271" i="1"/>
  <c r="G44" i="1"/>
  <c r="G46" i="1"/>
  <c r="G145" i="1"/>
  <c r="G142" i="1"/>
  <c r="G309" i="1"/>
  <c r="G259" i="1"/>
  <c r="G294" i="1"/>
  <c r="G321" i="1"/>
  <c r="G303" i="1"/>
  <c r="G66" i="1"/>
  <c r="G94" i="1"/>
  <c r="G235" i="1"/>
  <c r="G230" i="1"/>
  <c r="G312" i="1"/>
  <c r="G205" i="1"/>
  <c r="G62" i="1"/>
  <c r="G85" i="1"/>
  <c r="G21" i="1"/>
  <c r="G88" i="1"/>
  <c r="G361" i="1"/>
  <c r="G26" i="1"/>
  <c r="G35" i="1"/>
  <c r="G5" i="1"/>
  <c r="G162" i="1"/>
  <c r="G216" i="1"/>
  <c r="G244" i="1"/>
  <c r="G307" i="1"/>
  <c r="G343" i="1"/>
  <c r="G165" i="1"/>
  <c r="G263" i="1"/>
  <c r="G377" i="1"/>
  <c r="G371" i="1"/>
  <c r="G369" i="1"/>
  <c r="G366" i="1"/>
  <c r="G350" i="1"/>
  <c r="G346" i="1"/>
  <c r="G331" i="1"/>
  <c r="G325" i="1"/>
  <c r="G318" i="1"/>
  <c r="G314" i="1"/>
  <c r="G308" i="1"/>
  <c r="G299" i="1"/>
  <c r="G296" i="1"/>
  <c r="G288" i="1"/>
  <c r="G279" i="1"/>
  <c r="G262" i="1"/>
  <c r="G251" i="1"/>
  <c r="G241" i="1"/>
  <c r="G232" i="1"/>
  <c r="G224" i="1"/>
  <c r="G217" i="1"/>
  <c r="G208" i="1"/>
  <c r="G204" i="1"/>
  <c r="G197" i="1"/>
  <c r="G178" i="1"/>
  <c r="G167" i="1"/>
  <c r="G163" i="1"/>
  <c r="G156" i="1"/>
  <c r="G154" i="1"/>
  <c r="G138" i="1"/>
  <c r="G134" i="1"/>
  <c r="G132" i="1"/>
  <c r="G126" i="1"/>
  <c r="G124" i="1"/>
  <c r="G119" i="1"/>
  <c r="G114" i="1"/>
  <c r="G108" i="1"/>
  <c r="G106" i="1"/>
  <c r="G103" i="1"/>
  <c r="G100" i="1"/>
  <c r="G96" i="1"/>
  <c r="G90" i="1"/>
  <c r="G87" i="1"/>
  <c r="G83" i="1"/>
  <c r="G77" i="1"/>
  <c r="G69" i="1"/>
  <c r="G67" i="1"/>
  <c r="G60" i="1"/>
  <c r="G49" i="1"/>
  <c r="G23" i="1"/>
  <c r="G12" i="1"/>
  <c r="G8" i="1"/>
  <c r="G6" i="1"/>
  <c r="G998" i="1"/>
  <c r="G994" i="1"/>
  <c r="G990" i="1"/>
  <c r="G986" i="1"/>
  <c r="G982" i="1"/>
  <c r="G978" i="1"/>
  <c r="G974" i="1"/>
  <c r="G970" i="1"/>
  <c r="G966" i="1"/>
  <c r="G962" i="1"/>
  <c r="G958" i="1"/>
  <c r="G954" i="1"/>
  <c r="G950" i="1"/>
  <c r="G946" i="1"/>
  <c r="G942" i="1"/>
  <c r="G938" i="1"/>
  <c r="G934" i="1"/>
  <c r="G926" i="1"/>
  <c r="G922" i="1"/>
  <c r="G918" i="1"/>
  <c r="G916" i="1"/>
  <c r="G914" i="1"/>
  <c r="G912" i="1"/>
  <c r="G910" i="1"/>
  <c r="G908" i="1"/>
  <c r="G906" i="1"/>
  <c r="G904" i="1"/>
  <c r="G902" i="1"/>
  <c r="G900" i="1"/>
  <c r="G898" i="1"/>
  <c r="G896" i="1"/>
  <c r="G894" i="1"/>
  <c r="G892" i="1"/>
  <c r="G890" i="1"/>
  <c r="G888" i="1"/>
  <c r="G886" i="1"/>
  <c r="G884" i="1"/>
  <c r="G882" i="1"/>
  <c r="G880" i="1"/>
  <c r="G878" i="1"/>
  <c r="G876" i="1"/>
  <c r="G874" i="1"/>
  <c r="G872" i="1"/>
  <c r="G870" i="1"/>
  <c r="G868" i="1"/>
  <c r="G866" i="1"/>
  <c r="G864" i="1"/>
  <c r="G862" i="1"/>
  <c r="G860" i="1"/>
  <c r="G858" i="1"/>
  <c r="G856" i="1"/>
  <c r="G854" i="1"/>
  <c r="G852" i="1"/>
  <c r="G850" i="1"/>
  <c r="G848" i="1"/>
  <c r="G846" i="1"/>
  <c r="G844" i="1"/>
  <c r="G842" i="1"/>
  <c r="G840" i="1"/>
  <c r="G838" i="1"/>
  <c r="G836" i="1"/>
  <c r="G834" i="1"/>
  <c r="G832" i="1"/>
  <c r="G830" i="1"/>
  <c r="G828" i="1"/>
  <c r="G826" i="1"/>
  <c r="G824" i="1"/>
  <c r="G822" i="1"/>
  <c r="G820" i="1"/>
  <c r="G818" i="1"/>
  <c r="G816" i="1"/>
  <c r="G814" i="1"/>
  <c r="G812" i="1"/>
  <c r="G810" i="1"/>
  <c r="G808" i="1"/>
  <c r="G806" i="1"/>
  <c r="G804" i="1"/>
  <c r="G802" i="1"/>
  <c r="G800" i="1"/>
  <c r="G798" i="1"/>
  <c r="G796" i="1"/>
  <c r="G794" i="1"/>
  <c r="G792" i="1"/>
  <c r="G790" i="1"/>
  <c r="G788" i="1"/>
  <c r="G786" i="1"/>
  <c r="G784" i="1"/>
  <c r="G782" i="1"/>
  <c r="G780" i="1"/>
  <c r="G778" i="1"/>
  <c r="G776" i="1"/>
  <c r="G774" i="1"/>
  <c r="G772" i="1"/>
  <c r="G770" i="1"/>
  <c r="G768" i="1"/>
  <c r="G766" i="1"/>
  <c r="G764" i="1"/>
  <c r="G762" i="1"/>
  <c r="G760" i="1"/>
  <c r="G758" i="1"/>
  <c r="G756" i="1"/>
  <c r="G754" i="1"/>
  <c r="G752" i="1"/>
  <c r="G750" i="1"/>
  <c r="G748" i="1"/>
  <c r="G746" i="1"/>
  <c r="G744" i="1"/>
  <c r="G742" i="1"/>
  <c r="G740" i="1"/>
  <c r="G738" i="1"/>
  <c r="G736" i="1"/>
  <c r="G734" i="1"/>
  <c r="G732" i="1"/>
  <c r="G730" i="1"/>
  <c r="G728" i="1"/>
  <c r="G726" i="1"/>
  <c r="G724" i="1"/>
  <c r="G722" i="1"/>
  <c r="G720" i="1"/>
  <c r="G718" i="1"/>
  <c r="G716" i="1"/>
  <c r="G714" i="1"/>
  <c r="G712" i="1"/>
  <c r="G710" i="1"/>
  <c r="G708" i="1"/>
  <c r="G706" i="1"/>
  <c r="G704" i="1"/>
  <c r="G702" i="1"/>
  <c r="G700" i="1"/>
  <c r="G698" i="1"/>
  <c r="G696" i="1"/>
  <c r="G694" i="1"/>
  <c r="G692" i="1"/>
  <c r="G690" i="1"/>
  <c r="G688" i="1"/>
  <c r="G686" i="1"/>
  <c r="G684" i="1"/>
  <c r="G682" i="1"/>
  <c r="G680" i="1"/>
  <c r="G678" i="1"/>
  <c r="G676" i="1"/>
  <c r="G674" i="1"/>
  <c r="G672" i="1"/>
  <c r="G670" i="1"/>
  <c r="G668" i="1"/>
  <c r="G666" i="1"/>
  <c r="G664" i="1"/>
  <c r="G662" i="1"/>
  <c r="G660" i="1"/>
  <c r="G658" i="1"/>
  <c r="G656" i="1"/>
  <c r="G654" i="1"/>
  <c r="G652" i="1"/>
  <c r="G650" i="1"/>
  <c r="G648" i="1"/>
  <c r="G646" i="1"/>
  <c r="G644" i="1"/>
  <c r="G642" i="1"/>
  <c r="G640" i="1"/>
  <c r="G638" i="1"/>
  <c r="G636" i="1"/>
  <c r="G634" i="1"/>
  <c r="G632" i="1"/>
  <c r="G630" i="1"/>
  <c r="G628" i="1"/>
  <c r="G626" i="1"/>
  <c r="G624" i="1"/>
  <c r="G622" i="1"/>
  <c r="G620" i="1"/>
  <c r="G618" i="1"/>
  <c r="G616" i="1"/>
  <c r="G614" i="1"/>
  <c r="G612" i="1"/>
  <c r="G610" i="1"/>
  <c r="G608" i="1"/>
  <c r="G606" i="1"/>
  <c r="G604" i="1"/>
  <c r="G602" i="1"/>
  <c r="G600" i="1"/>
  <c r="G598" i="1"/>
  <c r="G596" i="1"/>
  <c r="G594" i="1"/>
  <c r="G592" i="1"/>
  <c r="G590" i="1"/>
  <c r="G588" i="1"/>
  <c r="G586" i="1"/>
  <c r="G584" i="1"/>
  <c r="G582" i="1"/>
  <c r="G580" i="1"/>
  <c r="G578" i="1"/>
  <c r="G576" i="1"/>
  <c r="G574" i="1"/>
  <c r="G572" i="1"/>
  <c r="G570" i="1"/>
  <c r="G568" i="1"/>
  <c r="G566" i="1"/>
  <c r="G564" i="1"/>
  <c r="G562" i="1"/>
  <c r="G560" i="1"/>
  <c r="G558" i="1"/>
  <c r="G556" i="1"/>
  <c r="G554" i="1"/>
  <c r="G552" i="1"/>
  <c r="G550" i="1"/>
  <c r="G548" i="1"/>
  <c r="G546" i="1"/>
  <c r="G544" i="1"/>
  <c r="G542" i="1"/>
  <c r="G540" i="1"/>
  <c r="G538" i="1"/>
  <c r="G536" i="1"/>
  <c r="G534" i="1"/>
  <c r="G532" i="1"/>
  <c r="G530" i="1"/>
  <c r="G528" i="1"/>
  <c r="G526" i="1"/>
  <c r="G524" i="1"/>
  <c r="G522" i="1"/>
  <c r="G520" i="1"/>
  <c r="G518" i="1"/>
  <c r="G516" i="1"/>
  <c r="G514" i="1"/>
  <c r="G512" i="1"/>
  <c r="G510" i="1"/>
  <c r="G508" i="1"/>
  <c r="G506" i="1"/>
  <c r="G504" i="1"/>
  <c r="G502" i="1"/>
  <c r="G500" i="1"/>
  <c r="G498" i="1"/>
  <c r="G496" i="1"/>
  <c r="G494" i="1"/>
  <c r="G492" i="1"/>
  <c r="G490" i="1"/>
  <c r="G488" i="1"/>
  <c r="G486" i="1"/>
  <c r="G484" i="1"/>
  <c r="G482" i="1"/>
  <c r="G480" i="1"/>
  <c r="G478" i="1"/>
  <c r="G476" i="1"/>
  <c r="G474" i="1"/>
  <c r="G472" i="1"/>
  <c r="G470" i="1"/>
  <c r="G468" i="1"/>
  <c r="G466" i="1"/>
  <c r="G464" i="1"/>
  <c r="G462" i="1"/>
  <c r="G460" i="1"/>
  <c r="G458" i="1"/>
  <c r="G456" i="1"/>
  <c r="G454" i="1"/>
  <c r="G452" i="1"/>
  <c r="G450" i="1"/>
  <c r="G448" i="1"/>
  <c r="G446" i="1"/>
  <c r="G444" i="1"/>
  <c r="G442" i="1"/>
  <c r="G440" i="1"/>
  <c r="G438" i="1"/>
  <c r="G436" i="1"/>
  <c r="G434" i="1"/>
  <c r="G432" i="1"/>
  <c r="G430" i="1"/>
  <c r="G428" i="1"/>
  <c r="G426" i="1"/>
  <c r="G424" i="1"/>
  <c r="G422" i="1"/>
  <c r="G420" i="1"/>
  <c r="G418" i="1"/>
  <c r="G416" i="1"/>
  <c r="G414" i="1"/>
  <c r="G412" i="1"/>
  <c r="G410" i="1"/>
  <c r="G408" i="1"/>
  <c r="G406" i="1"/>
  <c r="G404" i="1"/>
  <c r="G402" i="1"/>
  <c r="G400" i="1"/>
  <c r="G398" i="1"/>
  <c r="G396" i="1"/>
  <c r="G394" i="1"/>
  <c r="G392" i="1"/>
  <c r="G390" i="1"/>
  <c r="G388" i="1"/>
  <c r="G386" i="1"/>
  <c r="G384" i="1"/>
  <c r="G382" i="1"/>
  <c r="G380" i="1"/>
  <c r="G73" i="1"/>
  <c r="G10" i="1"/>
  <c r="G30" i="1"/>
  <c r="G61" i="1"/>
  <c r="G143" i="1"/>
  <c r="G200" i="1"/>
  <c r="G144" i="1"/>
  <c r="G164" i="1"/>
  <c r="G174" i="1"/>
  <c r="G213" i="1"/>
  <c r="G245" i="1"/>
  <c r="G220" i="1"/>
  <c r="G358" i="1"/>
  <c r="G238" i="1"/>
  <c r="G275" i="1"/>
  <c r="G364" i="1"/>
  <c r="G186" i="1"/>
  <c r="G256" i="1"/>
  <c r="G270" i="1"/>
  <c r="G317" i="1"/>
  <c r="G352" i="1"/>
  <c r="G313" i="1"/>
  <c r="G362" i="1"/>
  <c r="G374" i="1"/>
  <c r="G373" i="1"/>
  <c r="G356" i="1"/>
  <c r="G339" i="1"/>
  <c r="G336" i="1"/>
  <c r="G304" i="1"/>
  <c r="G337" i="1"/>
  <c r="G306" i="1"/>
  <c r="G273" i="1"/>
  <c r="G283" i="1"/>
  <c r="G53" i="1"/>
  <c r="G63" i="1"/>
  <c r="G159" i="1"/>
  <c r="G234" i="1"/>
  <c r="G237" i="1"/>
  <c r="G295" i="1"/>
  <c r="G38" i="1"/>
  <c r="G24" i="1"/>
  <c r="G101" i="1"/>
  <c r="G254" i="1"/>
  <c r="G172" i="1"/>
  <c r="G55" i="1"/>
  <c r="G91" i="1"/>
  <c r="G128" i="1"/>
  <c r="G95" i="1"/>
  <c r="G236" i="1"/>
  <c r="G246" i="1"/>
  <c r="G79" i="1"/>
  <c r="G120" i="1"/>
  <c r="G127" i="1"/>
  <c r="G28" i="1"/>
  <c r="G75" i="1"/>
  <c r="G152" i="1"/>
  <c r="G153" i="1"/>
  <c r="G140" i="1"/>
  <c r="G202" i="1"/>
  <c r="G284" i="1"/>
  <c r="G359" i="1"/>
  <c r="G285" i="1"/>
  <c r="G242" i="1"/>
  <c r="G121" i="1"/>
  <c r="G281" i="1"/>
  <c r="G122" i="1"/>
  <c r="G355" i="1"/>
  <c r="G209" i="1"/>
  <c r="G20" i="1"/>
  <c r="G54" i="1"/>
  <c r="G150" i="1"/>
  <c r="G195" i="1"/>
  <c r="G269" i="1"/>
  <c r="G353" i="1"/>
  <c r="G228" i="1"/>
  <c r="G282" i="1"/>
  <c r="G287" i="1"/>
  <c r="G320" i="1"/>
  <c r="G218" i="1"/>
  <c r="G130" i="1"/>
  <c r="G183" i="1"/>
  <c r="G333" i="1"/>
  <c r="G363" i="1"/>
  <c r="G3" i="1"/>
  <c r="G292" i="1"/>
  <c r="G349" i="1"/>
  <c r="G14" i="1"/>
  <c r="G15" i="1"/>
  <c r="G27" i="1"/>
  <c r="G45" i="1"/>
  <c r="G227" i="1"/>
  <c r="G379" i="1"/>
  <c r="G298" i="1"/>
  <c r="G253" i="1"/>
  <c r="G40" i="1"/>
  <c r="G184" i="1"/>
  <c r="G193" i="1"/>
  <c r="G257" i="1"/>
  <c r="G266" i="1"/>
  <c r="G310" i="1"/>
  <c r="G341" i="1"/>
  <c r="G319" i="1"/>
  <c r="G50" i="1"/>
  <c r="G92" i="1"/>
  <c r="G360" i="1"/>
  <c r="G315" i="1"/>
  <c r="G347" i="1"/>
  <c r="G41" i="1"/>
  <c r="G72" i="1"/>
  <c r="G170" i="1"/>
  <c r="G207" i="1"/>
  <c r="G51" i="1"/>
  <c r="G32" i="1"/>
  <c r="G31" i="1"/>
  <c r="G16" i="1"/>
  <c r="G171" i="1"/>
  <c r="G180" i="1"/>
  <c r="G223" i="1"/>
  <c r="G231" i="1"/>
  <c r="G330" i="1"/>
  <c r="G340" i="1"/>
  <c r="G192" i="1"/>
  <c r="G177" i="1"/>
  <c r="G260" i="1"/>
  <c r="G2" i="1"/>
  <c r="G376" i="1"/>
  <c r="G370" i="1"/>
  <c r="G367" i="1"/>
  <c r="G354" i="1"/>
  <c r="G348" i="1"/>
  <c r="G342" i="1"/>
  <c r="G327" i="1"/>
  <c r="G322" i="1"/>
  <c r="G316" i="1"/>
  <c r="G311" i="1"/>
  <c r="G305" i="1"/>
  <c r="G297" i="1"/>
  <c r="G291" i="1"/>
  <c r="G286" i="1"/>
  <c r="G277" i="1"/>
  <c r="G261" i="1"/>
  <c r="G247" i="1"/>
  <c r="G239" i="1"/>
  <c r="G226" i="1"/>
  <c r="G222" i="1"/>
  <c r="G211" i="1"/>
  <c r="G206" i="1"/>
  <c r="G199" i="1"/>
  <c r="G182" i="1"/>
  <c r="G176" i="1"/>
  <c r="G166" i="1"/>
  <c r="G157" i="1"/>
  <c r="G155" i="1"/>
  <c r="G148" i="1"/>
  <c r="G136" i="1"/>
  <c r="G133" i="1"/>
  <c r="G131" i="1"/>
  <c r="G125" i="1"/>
  <c r="G123" i="1"/>
  <c r="G118" i="1"/>
  <c r="G110" i="1"/>
  <c r="G107" i="1"/>
  <c r="G104" i="1"/>
  <c r="G102" i="1"/>
  <c r="G99" i="1"/>
  <c r="G93" i="1"/>
  <c r="G89" i="1"/>
  <c r="G86" i="1"/>
  <c r="G82" i="1"/>
  <c r="G74" i="1"/>
  <c r="G68" i="1"/>
  <c r="G64" i="1"/>
  <c r="G56" i="1"/>
  <c r="G33" i="1"/>
  <c r="G17" i="1"/>
  <c r="G9" i="1"/>
  <c r="G7" i="1"/>
  <c r="G4"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65" i="1"/>
  <c r="E73" i="1"/>
  <c r="E71" i="1"/>
  <c r="E10" i="1"/>
  <c r="E13" i="1"/>
  <c r="E30" i="1"/>
  <c r="E29" i="1"/>
  <c r="E61" i="1"/>
  <c r="E76" i="1"/>
  <c r="E143" i="1"/>
  <c r="E188" i="1"/>
  <c r="E200" i="1"/>
  <c r="E248" i="1"/>
  <c r="E144" i="1"/>
  <c r="E146" i="1"/>
  <c r="E164" i="1"/>
  <c r="E179" i="1"/>
  <c r="E174" i="1"/>
  <c r="E194" i="1"/>
  <c r="E213" i="1"/>
  <c r="E219" i="1"/>
  <c r="E245" i="1"/>
  <c r="E243" i="1"/>
  <c r="E220" i="1"/>
  <c r="E221" i="1"/>
  <c r="E358" i="1"/>
  <c r="E233" i="1"/>
  <c r="E238" i="1"/>
  <c r="E258" i="1"/>
  <c r="E275" i="1"/>
  <c r="E280" i="1"/>
  <c r="E364" i="1"/>
  <c r="E191" i="1"/>
  <c r="E186" i="1"/>
  <c r="E201" i="1"/>
  <c r="E256" i="1"/>
  <c r="E270" i="1"/>
  <c r="E290" i="1"/>
  <c r="E317" i="1"/>
  <c r="E345" i="1"/>
  <c r="E352" i="1"/>
  <c r="E272" i="1"/>
  <c r="E313" i="1"/>
  <c r="E335" i="1"/>
  <c r="E362" i="1"/>
  <c r="E368" i="1"/>
  <c r="E374" i="1"/>
  <c r="E375" i="1"/>
  <c r="E373" i="1"/>
  <c r="E372" i="1"/>
  <c r="E356" i="1"/>
  <c r="E357" i="1"/>
  <c r="E339" i="1"/>
  <c r="E344" i="1"/>
  <c r="E336" i="1"/>
  <c r="E250" i="1"/>
  <c r="E304" i="1"/>
  <c r="E324" i="1"/>
  <c r="E337" i="1"/>
  <c r="E329" i="1"/>
  <c r="E306" i="1"/>
  <c r="E323" i="1"/>
  <c r="E273" i="1"/>
  <c r="E268" i="1"/>
  <c r="E283" i="1"/>
  <c r="E47" i="1"/>
  <c r="E53" i="1"/>
  <c r="E25" i="1"/>
  <c r="E63" i="1"/>
  <c r="E161" i="1"/>
  <c r="E159" i="1"/>
  <c r="E168" i="1"/>
  <c r="E234" i="1"/>
  <c r="E141" i="1"/>
  <c r="E237" i="1"/>
  <c r="E276" i="1"/>
  <c r="E295" i="1"/>
  <c r="E11" i="1"/>
  <c r="E38" i="1"/>
  <c r="E37" i="1"/>
  <c r="E24" i="1"/>
  <c r="E158" i="1"/>
  <c r="E101" i="1"/>
  <c r="E198" i="1"/>
  <c r="E254" i="1"/>
  <c r="E116" i="1"/>
  <c r="E172" i="1"/>
  <c r="E58" i="1"/>
  <c r="E55" i="1"/>
  <c r="E78" i="1"/>
  <c r="E91" i="1"/>
  <c r="E81" i="1"/>
  <c r="E128" i="1"/>
  <c r="E97" i="1"/>
  <c r="E95" i="1"/>
  <c r="E173" i="1"/>
  <c r="E236" i="1"/>
  <c r="E105" i="1"/>
  <c r="E246" i="1"/>
  <c r="E147" i="1"/>
  <c r="E79" i="1"/>
  <c r="E117" i="1"/>
  <c r="E120" i="1"/>
  <c r="E98" i="1"/>
  <c r="E127" i="1"/>
  <c r="E80" i="1"/>
  <c r="E28" i="1"/>
  <c r="E115" i="1"/>
  <c r="E75" i="1"/>
  <c r="E135" i="1"/>
  <c r="E152" i="1"/>
  <c r="E113" i="1"/>
  <c r="E153" i="1"/>
  <c r="E151" i="1"/>
  <c r="E140" i="1"/>
  <c r="E22" i="1"/>
  <c r="E202" i="1"/>
  <c r="E274" i="1"/>
  <c r="E284" i="1"/>
  <c r="E229" i="1"/>
  <c r="E359" i="1"/>
  <c r="E240" i="1"/>
  <c r="E285" i="1"/>
  <c r="E214" i="1"/>
  <c r="E242" i="1"/>
  <c r="E252" i="1"/>
  <c r="E121" i="1"/>
  <c r="E185" i="1"/>
  <c r="E281" i="1"/>
  <c r="E215" i="1"/>
  <c r="E122" i="1"/>
  <c r="E70" i="1"/>
  <c r="E355" i="1"/>
  <c r="E42" i="1"/>
  <c r="E209" i="1"/>
  <c r="E48" i="1"/>
  <c r="E20" i="1"/>
  <c r="E34" i="1"/>
  <c r="E54" i="1"/>
  <c r="E52" i="1"/>
  <c r="E150" i="1"/>
  <c r="E109" i="1"/>
  <c r="E195" i="1"/>
  <c r="E169" i="1"/>
  <c r="E269" i="1"/>
  <c r="E181" i="1"/>
  <c r="E353" i="1"/>
  <c r="E19" i="1"/>
  <c r="E228" i="1"/>
  <c r="E278" i="1"/>
  <c r="E282" i="1"/>
  <c r="E249" i="1"/>
  <c r="E287" i="1"/>
  <c r="E289" i="1"/>
  <c r="E320" i="1"/>
  <c r="E334" i="1"/>
  <c r="E203" i="1"/>
  <c r="E218" i="1"/>
  <c r="E189" i="1"/>
  <c r="E130" i="1"/>
  <c r="E139" i="1"/>
  <c r="E183" i="1"/>
  <c r="E190" i="1"/>
  <c r="E333" i="1"/>
  <c r="E365" i="1"/>
  <c r="E363" i="1"/>
  <c r="E187" i="1"/>
  <c r="E3" i="1"/>
  <c r="E18" i="1"/>
  <c r="E292" i="1"/>
  <c r="E300" i="1"/>
  <c r="E351" i="1"/>
  <c r="E349" i="1"/>
  <c r="E378" i="1"/>
  <c r="E14" i="1"/>
  <c r="E43" i="1"/>
  <c r="E15" i="1"/>
  <c r="E39" i="1"/>
  <c r="E27" i="1"/>
  <c r="E36" i="1"/>
  <c r="E45" i="1"/>
  <c r="E332" i="1"/>
  <c r="E227" i="1"/>
  <c r="E112" i="1"/>
  <c r="E379" i="1"/>
  <c r="E293" i="1"/>
  <c r="E298" i="1"/>
  <c r="E271" i="1"/>
  <c r="E253" i="1"/>
  <c r="E44" i="1"/>
  <c r="E40" i="1"/>
  <c r="E46" i="1"/>
  <c r="E145" i="1"/>
  <c r="E184" i="1"/>
  <c r="E142" i="1"/>
  <c r="E193" i="1"/>
  <c r="E309" i="1"/>
  <c r="E257" i="1"/>
  <c r="E259" i="1"/>
  <c r="E266" i="1"/>
  <c r="E294" i="1"/>
  <c r="E310" i="1"/>
  <c r="E321" i="1"/>
  <c r="E341" i="1"/>
  <c r="E66" i="1"/>
  <c r="E50" i="1"/>
  <c r="E94" i="1"/>
  <c r="E92" i="1"/>
  <c r="E235" i="1"/>
  <c r="E360" i="1"/>
  <c r="E230" i="1"/>
  <c r="E315" i="1"/>
  <c r="E312" i="1"/>
  <c r="E347" i="1"/>
  <c r="E205" i="1"/>
  <c r="E41" i="1"/>
  <c r="E62" i="1"/>
  <c r="E72" i="1"/>
  <c r="E85" i="1"/>
  <c r="E170" i="1"/>
  <c r="E21" i="1"/>
  <c r="E207" i="1"/>
  <c r="E88" i="1"/>
  <c r="E51" i="1"/>
  <c r="E361" i="1"/>
  <c r="E32" i="1"/>
  <c r="E26" i="1"/>
  <c r="E31" i="1"/>
  <c r="E35" i="1"/>
  <c r="E16" i="1"/>
  <c r="E5" i="1"/>
  <c r="E171" i="1"/>
  <c r="E180" i="1"/>
  <c r="E162" i="1"/>
  <c r="E223" i="1"/>
  <c r="E216" i="1"/>
  <c r="E231" i="1"/>
  <c r="E244" i="1"/>
  <c r="E330" i="1"/>
  <c r="E307" i="1"/>
  <c r="E340" i="1"/>
  <c r="E343" i="1"/>
  <c r="E192" i="1"/>
  <c r="E165" i="1"/>
  <c r="E177" i="1"/>
  <c r="E263" i="1"/>
  <c r="E260" i="1"/>
  <c r="E2" i="1"/>
  <c r="E377" i="1"/>
  <c r="E376" i="1"/>
  <c r="E371" i="1"/>
  <c r="E370" i="1"/>
  <c r="E369" i="1"/>
  <c r="E367" i="1"/>
  <c r="E366" i="1"/>
  <c r="E354" i="1"/>
  <c r="E350" i="1"/>
  <c r="E348" i="1"/>
  <c r="E346" i="1"/>
  <c r="E342" i="1"/>
  <c r="E331" i="1"/>
  <c r="E327" i="1"/>
  <c r="E325" i="1"/>
  <c r="E322" i="1"/>
  <c r="E318" i="1"/>
  <c r="E316" i="1"/>
  <c r="E314" i="1"/>
  <c r="E311" i="1"/>
  <c r="E308" i="1"/>
  <c r="E305" i="1"/>
  <c r="E299" i="1"/>
  <c r="E297" i="1"/>
  <c r="E296" i="1"/>
  <c r="E291" i="1"/>
  <c r="E288" i="1"/>
  <c r="E286" i="1"/>
  <c r="E279" i="1"/>
  <c r="E277" i="1"/>
  <c r="E262" i="1"/>
  <c r="E261" i="1"/>
  <c r="E251" i="1"/>
  <c r="E247" i="1"/>
  <c r="E241" i="1"/>
  <c r="E239" i="1"/>
  <c r="E232" i="1"/>
  <c r="E226" i="1"/>
  <c r="E224" i="1"/>
  <c r="E222" i="1"/>
  <c r="E217" i="1"/>
  <c r="E211" i="1"/>
  <c r="E208" i="1"/>
  <c r="E206" i="1"/>
  <c r="E204" i="1"/>
  <c r="E199" i="1"/>
  <c r="E197" i="1"/>
  <c r="E182" i="1"/>
  <c r="E178" i="1"/>
  <c r="E176" i="1"/>
  <c r="E167" i="1"/>
  <c r="E166" i="1"/>
  <c r="E163" i="1"/>
  <c r="E157" i="1"/>
  <c r="E156" i="1"/>
  <c r="E155" i="1"/>
  <c r="E154" i="1"/>
  <c r="E148" i="1"/>
  <c r="E138" i="1"/>
  <c r="E136" i="1"/>
  <c r="E134" i="1"/>
  <c r="E133" i="1"/>
  <c r="E132" i="1"/>
  <c r="E131" i="1"/>
  <c r="E126" i="1"/>
  <c r="E125" i="1"/>
  <c r="E124" i="1"/>
  <c r="E123" i="1"/>
  <c r="E119" i="1"/>
  <c r="E118" i="1"/>
  <c r="E114" i="1"/>
  <c r="E110" i="1"/>
  <c r="E108" i="1"/>
  <c r="E107" i="1"/>
  <c r="E106" i="1"/>
  <c r="E104" i="1"/>
  <c r="E103" i="1"/>
  <c r="E102" i="1"/>
  <c r="E100" i="1"/>
  <c r="E99" i="1"/>
  <c r="E96" i="1"/>
  <c r="E93" i="1"/>
  <c r="E90" i="1"/>
  <c r="E89" i="1"/>
  <c r="E87" i="1"/>
  <c r="E86" i="1"/>
  <c r="E83" i="1"/>
  <c r="E82" i="1"/>
  <c r="E77" i="1"/>
  <c r="E74" i="1"/>
  <c r="E69" i="1"/>
  <c r="E68" i="1"/>
  <c r="E67" i="1"/>
  <c r="E64" i="1"/>
  <c r="E60" i="1"/>
  <c r="E56" i="1"/>
  <c r="E49" i="1"/>
  <c r="E33" i="1"/>
  <c r="E23" i="1"/>
  <c r="E17" i="1"/>
  <c r="E12" i="1"/>
  <c r="E9" i="1"/>
  <c r="E8" i="1"/>
  <c r="E7" i="1"/>
  <c r="E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alcChain>
</file>

<file path=xl/sharedStrings.xml><?xml version="1.0" encoding="utf-8"?>
<sst xmlns="http://schemas.openxmlformats.org/spreadsheetml/2006/main" count="5400" uniqueCount="1200">
  <si>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</si>
  <si>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</si>
  <si>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</si>
  <si>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</si>
  <si>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</si>
  <si>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</si>
  <si>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</si>
  <si>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</si>
  <si>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</si>
  <si>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</si>
  <si>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</si>
  <si>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</si>
  <si>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</si>
  <si>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</si>
  <si>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</si>
  <si>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</si>
  <si>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</si>
  <si>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</si>
  <si>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</si>
  <si>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</si>
  <si>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</si>
  <si>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</si>
  <si>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</si>
  <si>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</si>
  <si>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</si>
  <si>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</si>
  <si>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</si>
  <si>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</si>
  <si>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</si>
  <si>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</si>
  <si>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</si>
  <si>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</si>
  <si>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</si>
  <si>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</si>
  <si>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</si>
  <si>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</si>
  <si>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</si>
  <si>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</si>
  <si>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</si>
  <si>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</si>
  <si>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</si>
  <si>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</si>
  <si>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</si>
  <si>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</si>
  <si>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</si>
  <si>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</si>
  <si>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</si>
  <si>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</si>
  <si>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</si>
  <si>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</si>
  <si>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</si>
  <si>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</si>
  <si>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</si>
  <si>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</si>
  <si>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</si>
  <si>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</si>
  <si>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</si>
  <si>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</si>
  <si>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</si>
  <si>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</si>
  <si>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</si>
  <si>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</si>
  <si>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</si>
  <si>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</si>
  <si>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</si>
  <si>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</si>
  <si>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</si>
  <si>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</si>
  <si>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</si>
  <si>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</si>
  <si>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</si>
  <si>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</si>
  <si>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</si>
  <si>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</si>
  <si>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</si>
  <si>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</si>
  <si>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</si>
  <si>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</si>
  <si>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</si>
  <si>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</si>
  <si>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</si>
  <si>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</si>
  <si>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</si>
  <si>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</si>
  <si>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</si>
  <si>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</si>
  <si>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</si>
  <si>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</si>
  <si>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</si>
  <si>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</si>
  <si>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</si>
  <si>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</si>
  <si>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</si>
  <si>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</si>
  <si>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</si>
  <si>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</si>
  <si>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</si>
  <si>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</si>
  <si>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</si>
  <si>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</si>
  <si>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</si>
  <si>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</si>
  <si>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</si>
  <si>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</si>
  <si>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</si>
  <si>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</si>
  <si>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</si>
  <si>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</si>
  <si>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</si>
  <si>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</si>
  <si>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</si>
  <si>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</si>
  <si>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</si>
  <si>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</si>
  <si>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</si>
  <si>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</si>
  <si>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</si>
  <si>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</si>
  <si>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</si>
  <si>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</si>
  <si>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</si>
  <si>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</si>
  <si>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</si>
  <si>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</si>
  <si>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</si>
  <si>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</si>
  <si>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</si>
  <si>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</si>
  <si>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</si>
  <si>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</si>
  <si>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</si>
  <si>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</si>
  <si>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</si>
  <si>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</si>
  <si>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</si>
  <si>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</si>
  <si>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</si>
  <si>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</si>
  <si>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</si>
  <si>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</si>
  <si>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</si>
  <si>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</si>
  <si>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</si>
  <si>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</si>
  <si>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</si>
  <si>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</si>
  <si>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</si>
  <si>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</si>
  <si>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</si>
  <si>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</si>
  <si>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</si>
  <si>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</si>
  <si>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</si>
  <si>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</si>
  <si>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</si>
  <si>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</si>
  <si>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</si>
  <si>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</si>
  <si>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</si>
  <si>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</si>
  <si>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</si>
  <si>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</si>
  <si>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</si>
  <si>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</si>
  <si>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</si>
  <si>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</si>
  <si>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</si>
  <si>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</si>
  <si>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</si>
  <si>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</si>
  <si>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</si>
  <si>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</si>
  <si>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</si>
  <si>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</si>
  <si>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</si>
  <si>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</si>
  <si>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</si>
  <si>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</si>
  <si>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</si>
  <si>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</si>
  <si>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</si>
  <si>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</si>
  <si>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</si>
  <si>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</si>
  <si>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</si>
  <si>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</si>
  <si>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</si>
  <si>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</si>
  <si>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</si>
  <si>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</si>
  <si>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</si>
  <si>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</si>
  <si>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</si>
  <si>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</si>
  <si>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</si>
  <si>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</si>
  <si>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</si>
  <si>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</si>
  <si>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</si>
  <si>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</si>
  <si>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</si>
  <si>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</si>
  <si>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</si>
  <si>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</si>
  <si>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</si>
  <si>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</si>
  <si>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</si>
  <si>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</si>
  <si>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</si>
  <si>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</si>
  <si>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</si>
  <si>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</si>
  <si>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</si>
  <si>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</si>
  <si>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</si>
  <si>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</si>
  <si>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</si>
  <si>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</si>
  <si>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</si>
  <si>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</si>
  <si>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</si>
  <si>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</si>
  <si>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</si>
  <si>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</si>
  <si>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</si>
  <si>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</si>
  <si>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</si>
  <si>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</si>
  <si>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</si>
  <si>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</si>
  <si>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</si>
  <si>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</si>
  <si>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</si>
  <si>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</si>
  <si>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</si>
  <si>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</si>
  <si>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</si>
  <si>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</si>
  <si>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</si>
  <si>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</si>
  <si>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</si>
  <si>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</si>
  <si>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</si>
  <si>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</si>
  <si>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</si>
  <si>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</si>
  <si>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</si>
  <si>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</si>
  <si>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</si>
  <si>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</si>
  <si>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</si>
  <si>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</si>
  <si>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</si>
  <si>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</si>
  <si>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</si>
  <si>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</si>
  <si>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</si>
  <si>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</si>
  <si>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</si>
  <si>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</si>
  <si>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</si>
  <si>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</si>
  <si>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</si>
  <si>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</si>
  <si>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</si>
  <si>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</si>
  <si>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</si>
  <si>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</si>
  <si>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</si>
  <si>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</si>
  <si>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</si>
  <si>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</si>
  <si>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</si>
  <si>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</si>
  <si>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</si>
  <si>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</si>
  <si>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</si>
  <si>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</si>
  <si>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</si>
  <si>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</si>
  <si>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</si>
  <si>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</si>
  <si>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</si>
  <si>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</si>
  <si>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</si>
  <si>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</si>
  <si>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</si>
  <si>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</si>
  <si>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</si>
  <si>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</si>
  <si>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</si>
  <si>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</si>
  <si>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</si>
  <si>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</si>
  <si>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</si>
  <si>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</si>
  <si>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</si>
  <si>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</si>
  <si>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</si>
  <si>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</si>
  <si>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</si>
  <si>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</si>
  <si>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</si>
  <si>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</si>
  <si>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</si>
  <si>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</si>
  <si>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</si>
  <si>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</si>
  <si>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</si>
  <si>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</si>
  <si>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</si>
  <si>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</si>
  <si>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</si>
  <si>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</si>
  <si>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</si>
  <si>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</si>
  <si>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</si>
  <si>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</si>
  <si>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</si>
  <si>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</si>
  <si>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</si>
  <si>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</si>
  <si>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</si>
  <si>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</si>
  <si>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</si>
  <si>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</si>
  <si>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</si>
  <si>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</si>
  <si>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</si>
  <si>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</si>
  <si>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</si>
  <si>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</si>
  <si>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</si>
  <si>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</si>
  <si>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</si>
  <si>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</si>
  <si>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</si>
  <si>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</si>
  <si>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</si>
  <si>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</si>
  <si>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</si>
  <si>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</si>
  <si>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</si>
  <si>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</si>
  <si>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</si>
  <si>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</si>
  <si>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</si>
  <si>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</si>
  <si>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</si>
  <si>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</si>
  <si>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</si>
  <si>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</si>
  <si>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</si>
  <si>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</si>
  <si>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</si>
  <si>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</si>
  <si>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</si>
  <si>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</si>
  <si>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</si>
  <si>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</si>
  <si>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</si>
  <si>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</si>
  <si>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</si>
  <si>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</si>
  <si>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</si>
  <si>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</si>
  <si>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</si>
  <si>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</si>
  <si>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</si>
  <si>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</si>
  <si>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</si>
  <si>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</si>
  <si>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</si>
  <si>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</si>
  <si>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</si>
  <si>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</si>
  <si>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</si>
  <si>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</si>
  <si>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</si>
  <si>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</si>
  <si>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</si>
  <si>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</si>
  <si>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</si>
  <si>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</si>
  <si>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</si>
  <si>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</si>
  <si>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</si>
  <si>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</si>
  <si>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</si>
  <si>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</si>
  <si>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</si>
  <si>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</si>
  <si>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</si>
  <si>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</si>
  <si>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</si>
  <si>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</si>
  <si>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</si>
  <si>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</si>
  <si>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</si>
  <si>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</si>
  <si>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</si>
  <si>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</si>
  <si>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</si>
  <si>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</si>
  <si>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</si>
  <si>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</si>
  <si>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</si>
  <si>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</si>
  <si>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</si>
  <si>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</si>
  <si>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</si>
  <si>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</si>
  <si>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</si>
  <si>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</si>
  <si>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</si>
  <si>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</si>
  <si>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</si>
  <si>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</si>
  <si>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</si>
  <si>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</si>
  <si>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</si>
  <si>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</si>
  <si>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</si>
  <si>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</si>
  <si>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</si>
  <si>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</si>
  <si>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</si>
  <si>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</si>
  <si>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</si>
  <si>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</si>
  <si>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</si>
  <si>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</si>
  <si>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</si>
  <si>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</si>
  <si>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</si>
  <si>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</si>
  <si>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</si>
  <si>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</si>
  <si>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</si>
  <si>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</si>
  <si>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</si>
  <si>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</si>
  <si>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</si>
  <si>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</si>
  <si>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</si>
  <si>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</si>
  <si>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</si>
  <si>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</si>
  <si>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</si>
  <si>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</si>
  <si>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</si>
  <si>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</si>
  <si>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</si>
  <si>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</si>
  <si>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</si>
  <si>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</si>
  <si>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</si>
  <si>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</si>
  <si>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</si>
  <si>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</si>
  <si>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</si>
  <si>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</si>
  <si>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</si>
  <si>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</si>
  <si>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</si>
  <si>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</si>
  <si>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</si>
  <si>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</si>
  <si>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</si>
  <si>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</si>
  <si>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</si>
  <si>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</si>
  <si>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</si>
  <si>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</si>
  <si>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</si>
  <si>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</si>
  <si>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</si>
  <si>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</si>
  <si>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</si>
  <si>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</si>
  <si>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</si>
  <si>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</si>
  <si>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</si>
  <si>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</si>
  <si>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</si>
  <si>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</si>
  <si>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</si>
  <si>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</si>
  <si>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</si>
  <si>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</si>
  <si>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</si>
  <si>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</si>
  <si>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</si>
  <si>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</si>
  <si>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</si>
  <si>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</si>
  <si>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</si>
  <si>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</si>
  <si>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</si>
  <si>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</si>
  <si>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</si>
  <si>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</si>
  <si>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</si>
  <si>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</si>
  <si>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</si>
  <si>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</si>
  <si>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</si>
  <si>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</si>
  <si>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</si>
  <si>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</si>
  <si>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</si>
  <si>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</si>
  <si>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</si>
  <si>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</si>
  <si>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</si>
  <si>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</si>
  <si>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</si>
  <si>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</si>
  <si>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</si>
  <si>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</si>
  <si>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</si>
  <si>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</si>
  <si>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</si>
  <si>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</si>
  <si>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</si>
  <si>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</si>
  <si>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</si>
  <si>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</si>
  <si>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</si>
  <si>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</si>
  <si>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</si>
  <si>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</si>
  <si>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</si>
  <si>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</si>
  <si>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</si>
  <si>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</si>
  <si>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</si>
  <si>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</si>
  <si>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</si>
  <si>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</si>
  <si>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</si>
  <si>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</si>
  <si>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</si>
  <si>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</si>
  <si>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</si>
  <si>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</si>
  <si>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</si>
  <si>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</si>
  <si>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</si>
  <si>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</si>
  <si>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</si>
  <si>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</si>
  <si>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</si>
  <si>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</si>
  <si>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</si>
  <si>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</si>
  <si>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</si>
  <si>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</si>
  <si>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</si>
  <si>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</si>
  <si>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</si>
  <si>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</si>
  <si>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</si>
  <si>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</si>
  <si>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</si>
  <si>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</si>
  <si>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</si>
  <si>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</si>
  <si>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</si>
  <si>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</si>
  <si>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</si>
  <si>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</si>
  <si>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</si>
  <si>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</si>
  <si>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</si>
  <si>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</si>
  <si>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</si>
  <si>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</si>
  <si>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</si>
  <si>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</si>
  <si>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</si>
  <si>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</si>
  <si>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</si>
  <si>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</si>
  <si>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</si>
  <si>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</si>
  <si>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</si>
  <si>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</si>
  <si>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</si>
  <si>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</si>
  <si>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</si>
  <si>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</si>
  <si>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</si>
  <si>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</si>
  <si>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</si>
  <si>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</si>
  <si>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</si>
  <si>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</si>
  <si>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</si>
  <si>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</si>
  <si>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</si>
  <si>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</si>
  <si>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</si>
  <si>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</si>
  <si>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</si>
  <si>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</si>
  <si>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</si>
  <si>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</si>
  <si>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</si>
  <si>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</si>
  <si>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</si>
  <si>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</si>
  <si>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</si>
  <si>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</si>
  <si>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</si>
  <si>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</si>
  <si>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</si>
  <si>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</si>
  <si>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</si>
  <si>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</si>
  <si>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</si>
  <si>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</si>
  <si>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</si>
  <si>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</si>
  <si>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</si>
  <si>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</si>
  <si>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</si>
  <si>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</si>
  <si>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</si>
  <si>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</si>
  <si>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</si>
  <si>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</si>
  <si>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</si>
  <si>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</si>
  <si>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</si>
  <si>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</si>
  <si>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</si>
  <si>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</si>
  <si>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</si>
  <si>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</si>
  <si>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</si>
  <si>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</si>
  <si>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</si>
  <si>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</si>
  <si>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</si>
  <si>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</si>
  <si>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</si>
  <si>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</si>
  <si>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</si>
  <si>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</si>
  <si>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</si>
  <si>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</si>
  <si>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</si>
  <si>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</si>
  <si>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</si>
  <si>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</si>
  <si>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</si>
  <si>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</si>
  <si>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</si>
  <si>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</si>
  <si>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</si>
  <si>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</si>
  <si>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</si>
  <si>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</si>
  <si>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</si>
  <si>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</si>
  <si>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</si>
  <si>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</si>
  <si>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</si>
  <si>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</si>
  <si>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</si>
  <si>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</si>
  <si>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</si>
  <si>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</si>
  <si>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</si>
  <si>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</si>
  <si>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</si>
  <si>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</si>
  <si>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</si>
  <si>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</si>
  <si>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</si>
  <si>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</si>
  <si>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</si>
  <si>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</si>
  <si>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</si>
  <si>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</si>
  <si>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</si>
  <si>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</si>
  <si>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</si>
  <si>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</si>
  <si>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</si>
  <si>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</si>
  <si>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</si>
  <si>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</si>
  <si>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</si>
  <si>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</si>
  <si>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</si>
  <si>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</si>
  <si>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</si>
  <si>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</si>
  <si>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</si>
  <si>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</si>
  <si>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</si>
  <si>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</si>
  <si>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</si>
  <si>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</si>
  <si>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</si>
  <si>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</si>
  <si>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</si>
  <si>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</si>
  <si>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</si>
  <si>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</si>
  <si>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</si>
  <si>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</si>
  <si>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</si>
  <si>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</si>
  <si>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</si>
  <si>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</si>
  <si>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</si>
  <si>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</si>
  <si>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</si>
  <si>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</si>
  <si>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</si>
  <si>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</si>
  <si>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</si>
  <si>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</si>
  <si>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</si>
  <si>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</si>
  <si>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</si>
  <si>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</si>
  <si>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</si>
  <si>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</si>
  <si>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</si>
  <si>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</si>
  <si>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</si>
  <si>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</si>
  <si>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</si>
  <si>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</si>
  <si>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</si>
  <si>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</si>
  <si>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</si>
  <si>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</si>
  <si>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</si>
  <si>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</si>
  <si>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</si>
  <si>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</si>
  <si>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</si>
  <si>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</si>
  <si>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</si>
  <si>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</si>
  <si>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</si>
  <si>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</si>
  <si>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</si>
  <si>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</si>
  <si>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</si>
  <si>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</si>
  <si>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</si>
  <si>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</si>
  <si>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</si>
  <si>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</si>
  <si>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</si>
  <si>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</si>
  <si>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</si>
  <si>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</si>
  <si>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</si>
  <si>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</si>
  <si>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</si>
  <si>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</si>
  <si>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</si>
  <si>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</si>
  <si>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</si>
  <si>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</si>
  <si>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</si>
  <si>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</si>
  <si>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</si>
  <si>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</si>
  <si>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</si>
  <si>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</si>
  <si>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</si>
  <si>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</si>
  <si>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</si>
  <si>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</si>
  <si>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</si>
  <si>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</si>
  <si>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</si>
  <si>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</si>
  <si>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</si>
  <si>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</si>
  <si>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</si>
  <si>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</si>
  <si>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</si>
  <si>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</si>
  <si>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</si>
  <si>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</si>
  <si>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</si>
  <si>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</si>
  <si>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</si>
  <si>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</si>
  <si>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</si>
  <si>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</si>
  <si>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</si>
  <si>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</si>
  <si>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</si>
  <si>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</si>
  <si>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</si>
  <si>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</si>
  <si>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</si>
  <si>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</si>
  <si>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</si>
  <si>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</si>
  <si>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</si>
  <si>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</si>
  <si>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</si>
  <si>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</si>
  <si>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</si>
  <si>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</si>
  <si>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</si>
  <si>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</si>
  <si>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</si>
  <si>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</si>
  <si>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</si>
  <si>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</si>
  <si>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</si>
  <si>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</si>
  <si>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</si>
  <si>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</si>
  <si>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</si>
  <si>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</si>
  <si>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</si>
  <si>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</si>
  <si>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</si>
  <si>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</si>
  <si>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</si>
  <si>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</si>
  <si>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</si>
  <si>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</si>
  <si>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</si>
  <si>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</si>
  <si>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</si>
  <si>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</si>
  <si>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</si>
  <si>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</si>
  <si>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</si>
  <si>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</si>
  <si>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</si>
  <si>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</si>
  <si>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</si>
  <si>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</si>
  <si>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</si>
  <si>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</si>
  <si>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</si>
  <si>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</si>
  <si>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</si>
  <si>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</si>
  <si>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</si>
  <si>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</si>
  <si>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</si>
  <si>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</si>
  <si>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</si>
  <si>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</si>
  <si>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</si>
  <si>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</si>
  <si>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</si>
  <si>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</si>
  <si>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</si>
  <si>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</si>
  <si>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</si>
  <si>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</si>
  <si>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</si>
  <si>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</si>
  <si>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</si>
  <si>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</si>
  <si>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</si>
  <si>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</si>
  <si>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</si>
  <si>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</si>
  <si>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</si>
  <si>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</si>
  <si>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</si>
  <si>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</si>
  <si>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</si>
  <si>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</si>
  <si>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</si>
  <si>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</si>
  <si>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</si>
  <si>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</si>
  <si>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</si>
  <si>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</si>
  <si>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</si>
  <si>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</si>
  <si>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</si>
  <si>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</si>
  <si>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</si>
  <si>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</si>
  <si>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</si>
  <si>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</si>
  <si>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</si>
  <si>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</si>
  <si>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</si>
  <si>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</si>
  <si>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</si>
  <si>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</si>
  <si>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</si>
  <si>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</si>
  <si>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</si>
  <si>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</si>
  <si>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</si>
  <si>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</si>
  <si>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</si>
  <si>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</si>
  <si>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</si>
  <si>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</si>
  <si>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</si>
  <si>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</si>
  <si>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</si>
  <si>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</si>
  <si>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</si>
  <si>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</si>
  <si>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</si>
  <si>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</si>
  <si>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</si>
  <si>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</si>
  <si>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</si>
  <si>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</si>
  <si>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</si>
  <si>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</si>
  <si>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</si>
  <si>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</si>
  <si>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</si>
  <si>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</si>
  <si>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</si>
  <si>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</si>
  <si>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</si>
  <si>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</si>
  <si>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</si>
  <si>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</si>
  <si>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</si>
  <si>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</si>
  <si>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</si>
  <si>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</si>
  <si>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</si>
  <si>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</si>
  <si>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</si>
  <si>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</si>
  <si>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</si>
  <si>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</si>
  <si>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</si>
  <si>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</si>
  <si>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</si>
  <si>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</si>
  <si>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</si>
  <si>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</si>
  <si>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</si>
  <si>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</si>
  <si>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</si>
  <si>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</si>
  <si>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</si>
  <si>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</si>
  <si>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</si>
  <si>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</si>
  <si>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</si>
  <si>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</si>
  <si>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</si>
  <si>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</si>
  <si>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</si>
  <si>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</si>
  <si>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</si>
  <si>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</si>
  <si>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</si>
  <si>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</si>
  <si>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</si>
  <si>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</si>
  <si>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</si>
  <si>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</si>
  <si>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</si>
  <si>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</si>
  <si>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</si>
  <si>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</si>
  <si>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</si>
  <si>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</si>
  <si>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</si>
  <si>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</si>
  <si>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</si>
  <si>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</si>
  <si>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</si>
  <si>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</si>
  <si>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</si>
  <si>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</si>
  <si>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</si>
  <si>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</si>
  <si>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</si>
  <si>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</si>
  <si>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</si>
  <si>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</si>
  <si>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</si>
  <si>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</si>
  <si>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</si>
  <si>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</si>
  <si>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</si>
  <si>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</si>
  <si>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</si>
  <si>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</si>
  <si>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</si>
  <si>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</si>
  <si>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</si>
  <si>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</si>
  <si>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</si>
  <si>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</si>
  <si>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</si>
  <si>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</si>
  <si>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</si>
  <si>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</si>
  <si>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</si>
  <si>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</si>
  <si>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</si>
  <si>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</si>
  <si>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</si>
  <si>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</si>
  <si>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</si>
  <si>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</si>
  <si>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</si>
  <si>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</si>
  <si>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</si>
  <si>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</si>
  <si>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</si>
  <si>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</si>
  <si>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</si>
  <si>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</si>
  <si>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</si>
  <si>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</si>
  <si>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</si>
  <si>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</si>
  <si>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</si>
  <si>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</si>
  <si>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</si>
  <si>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</si>
  <si>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</si>
  <si>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</si>
  <si>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</si>
  <si>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</si>
  <si>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</si>
  <si>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</si>
  <si>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</si>
  <si>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</si>
  <si>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</si>
  <si>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</si>
  <si>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</si>
  <si>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</si>
  <si>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</si>
  <si>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</si>
  <si>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</si>
  <si>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</si>
  <si>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</si>
  <si>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</si>
  <si>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</si>
  <si>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</si>
  <si>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</si>
  <si>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</si>
  <si>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</si>
  <si>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</si>
  <si>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</si>
  <si>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</si>
  <si>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</si>
  <si>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 voiture idéale pour faire des tonneaux.</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</si>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</sst>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69">
    <dxf>
      <numFmt numFmtId="1" formatCode="0"/>
      <alignment horizontal="center" vertical="bottom" textRotation="0" wrapText="0" indent="0" justifyLastLine="0" shrinkToFit="0" readingOrder="0"/>
    </dxf>
    <dxf>
      <numFmt numFmtId="164" formatCode="mm:ss.000"/>
      <alignment horizontal="center" vertical="center"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48" dataDxfId="147">
  <autoFilter ref="B1:P1000"/>
  <sortState ref="B2:P1000">
    <sortCondition ref="C1:C1000"/>
  </sortState>
  <tableColumns count="15">
    <tableColumn id="1" name="Voiture" dataDxfId="146"/>
    <tableColumn id="2" name="Chrono" dataDxfId="145"/>
    <tableColumn id="3" name="Ecart total" dataDxfId="144">
      <calculatedColumnFormula>C2-Feuil1!$C$2</calculatedColumnFormula>
    </tableColumn>
    <tableColumn id="4" name="Ecart précédent" dataDxfId="143">
      <calculatedColumnFormula>C2-$C1</calculatedColumnFormula>
    </tableColumn>
    <tableColumn id="5" name="PP" dataDxfId="142"/>
    <tableColumn id="6" name="ΔPP" dataDxfId="141">
      <calculatedColumnFormula>Tableau2[[#This Row],[PP ajustés]]-Tableau2[[#This Row],[PP]]</calculatedColumnFormula>
    </tableColumn>
    <tableColumn id="7" name="PP ajustés" dataDxfId="140">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Pays" dataDxfId="139"/>
    <tableColumn id="9" name="Année" dataDxfId="138"/>
    <tableColumn id="10" name="ABS" dataDxfId="137"/>
    <tableColumn id="11" name="Type" dataDxfId="136"/>
    <tableColumn id="12" name="Boite" dataDxfId="135"/>
    <tableColumn id="13" name="Rapports utilisés" dataDxfId="134"/>
    <tableColumn id="14" name="Facilité" dataDxfId="133"/>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4" dataDxfId="13">
  <autoFilter ref="B1:P1000"/>
  <sortState ref="B2:P1000">
    <sortCondition ref="C1:C1000"/>
  </sortState>
  <tableColumns count="15">
    <tableColumn id="1" name="Car"/>
    <tableColumn id="2" name="Lap time" dataDxfId="12"/>
    <tableColumn id="3" name="Global gap" dataDxfId="1">
      <calculatedColumnFormula>C2-$C$2</calculatedColumnFormula>
    </tableColumn>
    <tableColumn id="4" name="Gap w. previous" dataDxfId="11">
      <calculatedColumnFormula>C2-$C1</calculatedColumnFormula>
    </tableColumn>
    <tableColumn id="5" name="PP" dataDxfId="10"/>
    <tableColumn id="6" name="ΔPP" dataDxfId="2">
      <calculatedColumnFormula>Tableau22[[#This Row],[PP Corrected]]-Tableau22[[#This Row],[PP]]</calculatedColumnFormula>
    </tableColumn>
    <tableColumn id="7" name="PP Corrected" dataDxfId="0">
      <calculatedColumnFormula>(SUMPRODUCT((Tableau22[Lap time]&gt;=(C2-$S$7))*(Tableau22[Lap time]&lt;=(C2+$S$7))*(Tableau22[PP]))/SUMPRODUCT(--(Tableau22[Lap time]&gt;=(C2-$S$7))*(Tableau22[Lap time]&lt;=(C2+$S$7))))*((SUMPRODUCT((Tableau22[Lap time]&gt;=(C2-$S$7))*(Tableau22[Lap time]&lt;=(C2+$S$7))*(Tableau22[Lap time]))/SUMPRODUCT(--(Tableau22[Lap time]&gt;=(C2-Feuil1!$S$7))*(Tableau22[Lap time]&lt;=(C2+$S$7))))/C2)</calculatedColumnFormula>
    </tableColumn>
    <tableColumn id="8" name="Country" dataDxfId="9"/>
    <tableColumn id="9" name="Year" dataDxfId="8"/>
    <tableColumn id="10" name="ABS" dataDxfId="7"/>
    <tableColumn id="11" name="Type" dataDxfId="6"/>
    <tableColumn id="12" name="Gearbox" dataDxfId="5"/>
    <tableColumn id="13" name="Used gears" dataDxfId="4"/>
    <tableColumn id="14" name="Ease" dataDxfId="3"/>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workbookViewId="0">
      <selection activeCell="B381" sqref="B381:C381"/>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2.9525462962962925E-4</v>
      </c>
      <c r="W1" s="40">
        <f>U1-$C200</f>
        <v>1.3326388888888871E-4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326.44599012111007</v>
      </c>
      <c r="AA1" s="41" t="s">
        <v>42</v>
      </c>
      <c r="AB1" s="41">
        <v>2003</v>
      </c>
      <c r="AC1" s="41" t="s">
        <v>13</v>
      </c>
      <c r="AD1" s="41" t="s">
        <v>19</v>
      </c>
      <c r="AE1" s="41">
        <v>6</v>
      </c>
      <c r="AF1" s="44" t="s">
        <v>15</v>
      </c>
      <c r="AG1" s="46" t="s">
        <v>195</v>
      </c>
      <c r="AH1" s="45" t="s">
        <v>696</v>
      </c>
    </row>
    <row r="2" spans="1:34" x14ac:dyDescent="0.3">
      <c r="A2" s="8">
        <v>1</v>
      </c>
      <c r="B2" s="29" t="s">
        <v>408</v>
      </c>
      <c r="C2" s="31">
        <v>1.0442708333333335E-3</v>
      </c>
      <c r="D2" s="3">
        <f>C2-Feuil1!$C$2</f>
        <v>0</v>
      </c>
      <c r="E2" s="3" t="e">
        <f>C2-$C1</f>
        <v>#VALUE!</v>
      </c>
      <c r="F2" s="4">
        <v>608</v>
      </c>
      <c r="G2" s="33">
        <f>Tableau2[[#This Row],[PP ajustés]]-Tableau2[[#This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410</v>
      </c>
      <c r="R2" s="21" t="s">
        <v>164</v>
      </c>
      <c r="S2" s="22" t="s">
        <v>165</v>
      </c>
    </row>
    <row r="3" spans="1:34" x14ac:dyDescent="0.3">
      <c r="A3" s="9">
        <f>A2+1</f>
        <v>2</v>
      </c>
      <c r="B3" s="29" t="s">
        <v>691</v>
      </c>
      <c r="C3" s="31">
        <v>1.0461689814814815E-3</v>
      </c>
      <c r="D3" s="3">
        <f>C3-Feuil1!$C$2</f>
        <v>1.8981481481480066E-6</v>
      </c>
      <c r="E3" s="3">
        <f>C3-$C2</f>
        <v>1.8981481481480066E-6</v>
      </c>
      <c r="F3" s="4">
        <v>673</v>
      </c>
      <c r="G3" s="33">
        <f>Tableau2[[#This Row],[PP ajustés]]-Tableau2[[#This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694</v>
      </c>
      <c r="R3" s="21" t="s">
        <v>168</v>
      </c>
      <c r="S3" s="22" t="s">
        <v>301</v>
      </c>
    </row>
    <row r="4" spans="1:34" x14ac:dyDescent="0.3">
      <c r="A4" s="10">
        <f t="shared" ref="A4:A67" si="1">A3+1</f>
        <v>3</v>
      </c>
      <c r="B4" s="29" t="s">
        <v>11</v>
      </c>
      <c r="C4" s="31">
        <v>1.0558564814814814E-3</v>
      </c>
      <c r="D4" s="3">
        <f>C4-Feuil1!$C$2</f>
        <v>1.1585648148147937E-5</v>
      </c>
      <c r="E4" s="3">
        <f>C4-$C3</f>
        <v>9.6874999999999305E-6</v>
      </c>
      <c r="F4" s="4">
        <v>572</v>
      </c>
      <c r="G4" s="33">
        <f>Tableau2[[#This Row],[PP ajustés]]-Tableau2[[#This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163</v>
      </c>
      <c r="R4" s="21" t="s">
        <v>170</v>
      </c>
      <c r="S4" s="22" t="s">
        <v>171</v>
      </c>
    </row>
    <row r="5" spans="1:34" ht="15" thickBot="1" x14ac:dyDescent="0.35">
      <c r="A5" s="11">
        <f t="shared" si="1"/>
        <v>4</v>
      </c>
      <c r="B5" s="29" t="s">
        <v>485</v>
      </c>
      <c r="C5" s="31">
        <v>1.0560416666666667E-3</v>
      </c>
      <c r="D5" s="3">
        <f>C5-Feuil1!$C$2</f>
        <v>1.1770833333333251E-5</v>
      </c>
      <c r="E5" s="3">
        <f>C5-$C4</f>
        <v>1.8518518518531417E-7</v>
      </c>
      <c r="F5" s="4">
        <v>629</v>
      </c>
      <c r="G5" s="33">
        <f>Tableau2[[#This Row],[PP ajustés]]-Tableau2[[#This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487</v>
      </c>
      <c r="R5" s="23" t="s">
        <v>284</v>
      </c>
      <c r="S5" s="24" t="s">
        <v>173</v>
      </c>
    </row>
    <row r="6" spans="1:34" ht="15" thickBot="1" x14ac:dyDescent="0.35">
      <c r="A6" s="11">
        <f t="shared" si="1"/>
        <v>5</v>
      </c>
      <c r="B6" s="29" t="s">
        <v>16</v>
      </c>
      <c r="C6" s="31">
        <v>1.0567708333333334E-3</v>
      </c>
      <c r="D6" s="3">
        <f>C6-Feuil1!$C$2</f>
        <v>1.2499999999999924E-5</v>
      </c>
      <c r="E6" s="3">
        <f>C6-$C5</f>
        <v>7.291666666666731E-7</v>
      </c>
      <c r="F6" s="4">
        <v>594</v>
      </c>
      <c r="G6" s="33">
        <f>Tableau2[[#This Row],[PP ajustés]]-Tableau2[[#This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167</v>
      </c>
      <c r="R6" s="50" t="s">
        <v>285</v>
      </c>
      <c r="S6" s="51"/>
    </row>
    <row r="7" spans="1:34" x14ac:dyDescent="0.3">
      <c r="A7" s="11">
        <f t="shared" si="1"/>
        <v>6</v>
      </c>
      <c r="B7" s="29" t="s">
        <v>21</v>
      </c>
      <c r="C7" s="31">
        <v>1.0616087962962962E-3</v>
      </c>
      <c r="D7" s="3">
        <f>C7-Feuil1!$C$2</f>
        <v>1.7337962962962706E-5</v>
      </c>
      <c r="E7" s="3">
        <f>C7-$C6</f>
        <v>4.8379629629627819E-6</v>
      </c>
      <c r="F7" s="4">
        <v>581</v>
      </c>
      <c r="G7" s="33">
        <f>Tableau2[[#This Row],[PP ajustés]]-Tableau2[[#This Row],[PP]]</f>
        <v>9.8902718856041929</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590.89027188560419</v>
      </c>
      <c r="I7" s="4" t="s">
        <v>22</v>
      </c>
      <c r="J7" s="4">
        <v>2001</v>
      </c>
      <c r="K7" s="4" t="s">
        <v>18</v>
      </c>
      <c r="L7" s="4" t="s">
        <v>14</v>
      </c>
      <c r="M7" s="4">
        <v>6</v>
      </c>
      <c r="N7" s="5" t="s">
        <v>23</v>
      </c>
      <c r="O7" s="4" t="s">
        <v>166</v>
      </c>
      <c r="P7" t="s">
        <v>169</v>
      </c>
      <c r="R7" s="14" t="s">
        <v>277</v>
      </c>
      <c r="S7" s="15">
        <f>S8*S9</f>
        <v>1.1574074074074101E-5</v>
      </c>
    </row>
    <row r="8" spans="1:34" ht="15" thickBot="1" x14ac:dyDescent="0.35">
      <c r="A8" s="11">
        <f t="shared" si="1"/>
        <v>7</v>
      </c>
      <c r="B8" s="29" t="s">
        <v>24</v>
      </c>
      <c r="C8" s="31">
        <v>1.0644212962962964E-3</v>
      </c>
      <c r="D8" s="3">
        <f>C8-Feuil1!$C$2</f>
        <v>2.0150462962962917E-5</v>
      </c>
      <c r="E8" s="3">
        <f>C8-$C7</f>
        <v>2.8125000000002107E-6</v>
      </c>
      <c r="F8" s="4">
        <v>581</v>
      </c>
      <c r="G8" s="33">
        <f>Tableau2[[#This Row],[PP ajustés]]-Tableau2[[#This Row],[PP]]</f>
        <v>8.3648739751646417</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589.36487397516464</v>
      </c>
      <c r="I8" s="4" t="s">
        <v>25</v>
      </c>
      <c r="J8" s="4">
        <v>2010</v>
      </c>
      <c r="K8" s="4" t="s">
        <v>18</v>
      </c>
      <c r="L8" s="4" t="s">
        <v>14</v>
      </c>
      <c r="M8" s="4">
        <v>7</v>
      </c>
      <c r="N8" s="5" t="s">
        <v>26</v>
      </c>
      <c r="O8" s="4" t="s">
        <v>166</v>
      </c>
      <c r="P8" t="s">
        <v>172</v>
      </c>
      <c r="R8" s="16" t="s">
        <v>278</v>
      </c>
      <c r="S8" s="17">
        <v>1.1574074074074101E-5</v>
      </c>
    </row>
    <row r="9" spans="1:34" ht="15" thickBot="1" x14ac:dyDescent="0.35">
      <c r="A9" s="11">
        <f t="shared" si="1"/>
        <v>8</v>
      </c>
      <c r="B9" s="29" t="s">
        <v>27</v>
      </c>
      <c r="C9" s="31">
        <v>1.0651736111111111E-3</v>
      </c>
      <c r="D9" s="3">
        <f>C9-Feuil1!$C$2</f>
        <v>2.0902777777777673E-5</v>
      </c>
      <c r="E9" s="3">
        <f>C9-$C8</f>
        <v>7.5231481481475605E-7</v>
      </c>
      <c r="F9" s="4">
        <v>608</v>
      </c>
      <c r="G9" s="33">
        <f>Tableau2[[#This Row],[PP ajustés]]-Tableau2[[#This Row],[PP]]</f>
        <v>-19.051384859449627</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588.94861514055037</v>
      </c>
      <c r="I9" s="4" t="s">
        <v>25</v>
      </c>
      <c r="J9" s="4">
        <v>1994</v>
      </c>
      <c r="K9" s="4" t="s">
        <v>13</v>
      </c>
      <c r="L9" s="4" t="s">
        <v>14</v>
      </c>
      <c r="M9" s="4">
        <v>6</v>
      </c>
      <c r="N9" s="5" t="s">
        <v>28</v>
      </c>
      <c r="O9" s="4" t="s">
        <v>174</v>
      </c>
      <c r="P9" t="s">
        <v>175</v>
      </c>
      <c r="R9" s="19" t="s">
        <v>279</v>
      </c>
      <c r="S9" s="20">
        <v>1</v>
      </c>
    </row>
    <row r="10" spans="1:34" x14ac:dyDescent="0.3">
      <c r="A10" s="11">
        <f t="shared" si="1"/>
        <v>9</v>
      </c>
      <c r="B10" s="47" t="s">
        <v>1156</v>
      </c>
      <c r="C10" s="48">
        <v>1.0718055555555557E-3</v>
      </c>
      <c r="D10" s="3">
        <f>C10-Feuil1!$C$2</f>
        <v>2.7534722222222197E-5</v>
      </c>
      <c r="E10" s="3">
        <f>C10-$C9</f>
        <v>6.6319444444445236E-6</v>
      </c>
      <c r="F10" s="4">
        <v>571</v>
      </c>
      <c r="G10" s="33">
        <f>Tableau2[[#This Row],[PP ajustés]]-Tableau2[[#This Row],[PP]]</f>
        <v>9.5014033862864835</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580.50140338628648</v>
      </c>
      <c r="I10" s="4" t="s">
        <v>42</v>
      </c>
      <c r="J10" s="4">
        <v>2005</v>
      </c>
      <c r="K10" s="4" t="s">
        <v>18</v>
      </c>
      <c r="L10" s="4" t="s">
        <v>67</v>
      </c>
      <c r="M10" s="4">
        <v>6</v>
      </c>
      <c r="N10" s="5" t="s">
        <v>28</v>
      </c>
      <c r="O10" s="12" t="s">
        <v>162</v>
      </c>
      <c r="P10" t="s">
        <v>1178</v>
      </c>
      <c r="R10" s="1"/>
    </row>
    <row r="11" spans="1:34" x14ac:dyDescent="0.3">
      <c r="A11" s="11">
        <f t="shared" si="1"/>
        <v>10</v>
      </c>
      <c r="B11" s="29" t="s">
        <v>934</v>
      </c>
      <c r="C11" s="31">
        <v>1.0745254629629631E-3</v>
      </c>
      <c r="D11" s="3">
        <f>C11-Feuil1!$C$2</f>
        <v>3.0254629629629642E-5</v>
      </c>
      <c r="E11" s="3">
        <f>C11-$C10</f>
        <v>2.7199074074074452E-6</v>
      </c>
      <c r="F11" s="4">
        <v>584</v>
      </c>
      <c r="G11" s="33">
        <f>Tableau2[[#This Row],[PP ajustés]]-Tableau2[[#This Row],[PP]]</f>
        <v>-6.3571042342121018</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577.6428957657879</v>
      </c>
      <c r="I11" s="4" t="s">
        <v>22</v>
      </c>
      <c r="J11" s="4">
        <v>2013</v>
      </c>
      <c r="K11" s="4" t="s">
        <v>18</v>
      </c>
      <c r="L11" s="4" t="s">
        <v>67</v>
      </c>
      <c r="M11" s="4">
        <v>7</v>
      </c>
      <c r="N11" s="5" t="s">
        <v>15</v>
      </c>
      <c r="O11" s="4" t="s">
        <v>162</v>
      </c>
      <c r="P11" t="s">
        <v>935</v>
      </c>
    </row>
    <row r="12" spans="1:34" x14ac:dyDescent="0.3">
      <c r="A12" s="11">
        <f t="shared" si="1"/>
        <v>11</v>
      </c>
      <c r="B12" s="29" t="s">
        <v>29</v>
      </c>
      <c r="C12" s="31">
        <v>1.0790972222222224E-3</v>
      </c>
      <c r="D12" s="3">
        <f>C12-Feuil1!$C$2</f>
        <v>3.4826388888888928E-5</v>
      </c>
      <c r="E12" s="3">
        <f>C12-$C11</f>
        <v>4.5717592592592858E-6</v>
      </c>
      <c r="F12" s="4">
        <v>574</v>
      </c>
      <c r="G12" s="33">
        <f>Tableau2[[#This Row],[PP ajustés]]-Tableau2[[#This Row],[PP]]</f>
        <v>1.4837920476284125</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575.48379204762841</v>
      </c>
      <c r="I12" s="4" t="s">
        <v>12</v>
      </c>
      <c r="J12" s="4">
        <v>2006</v>
      </c>
      <c r="K12" s="4" t="s">
        <v>18</v>
      </c>
      <c r="L12" s="4" t="s">
        <v>14</v>
      </c>
      <c r="M12" s="4">
        <v>6</v>
      </c>
      <c r="N12" s="5" t="s">
        <v>23</v>
      </c>
      <c r="O12" s="4" t="s">
        <v>162</v>
      </c>
      <c r="P12" t="s">
        <v>176</v>
      </c>
    </row>
    <row r="13" spans="1:34" x14ac:dyDescent="0.3">
      <c r="A13" s="11">
        <f t="shared" si="1"/>
        <v>12</v>
      </c>
      <c r="B13" s="29" t="s">
        <v>1152</v>
      </c>
      <c r="C13" s="31">
        <v>1.081412037037037E-3</v>
      </c>
      <c r="D13" s="3">
        <f>C13-Feuil1!$C$2</f>
        <v>3.7141203703703511E-5</v>
      </c>
      <c r="E13" s="3">
        <f>C13-$C12</f>
        <v>2.314814814814584E-6</v>
      </c>
      <c r="F13" s="4">
        <v>567</v>
      </c>
      <c r="G13" s="33">
        <f>Tableau2[[#This Row],[PP ajustés]]-Tableau2[[#This Row],[PP]]</f>
        <v>4.5437554433477771</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571.54375544334778</v>
      </c>
      <c r="I13" s="4" t="s">
        <v>42</v>
      </c>
      <c r="J13" s="4">
        <v>2006</v>
      </c>
      <c r="K13" s="4" t="s">
        <v>18</v>
      </c>
      <c r="L13" s="4" t="s">
        <v>67</v>
      </c>
      <c r="M13" s="4">
        <v>6</v>
      </c>
      <c r="N13" s="5" t="s">
        <v>1174</v>
      </c>
      <c r="O13" s="4" t="s">
        <v>162</v>
      </c>
      <c r="P13" t="s">
        <v>1177</v>
      </c>
    </row>
    <row r="14" spans="1:34" x14ac:dyDescent="0.3">
      <c r="A14" s="11">
        <f t="shared" si="1"/>
        <v>13</v>
      </c>
      <c r="B14" s="29" t="s">
        <v>667</v>
      </c>
      <c r="C14" s="31">
        <v>1.0842824074074075E-3</v>
      </c>
      <c r="D14" s="3">
        <f>C14-Feuil1!$C$2</f>
        <v>4.0011574074074038E-5</v>
      </c>
      <c r="E14" s="3">
        <f>C14-$C13</f>
        <v>2.8703703703705265E-6</v>
      </c>
      <c r="F14" s="4">
        <v>584</v>
      </c>
      <c r="G14" s="33">
        <f>Tableau2[[#This Row],[PP ajustés]]-Tableau2[[#This Row],[PP]]</f>
        <v>-15.707004237038745</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568.29299576296125</v>
      </c>
      <c r="I14" s="4" t="s">
        <v>32</v>
      </c>
      <c r="J14" s="4">
        <v>2002</v>
      </c>
      <c r="K14" s="4" t="s">
        <v>18</v>
      </c>
      <c r="L14" s="4" t="s">
        <v>67</v>
      </c>
      <c r="M14" s="4">
        <v>6</v>
      </c>
      <c r="N14" s="5" t="s">
        <v>23</v>
      </c>
      <c r="O14" s="4" t="s">
        <v>166</v>
      </c>
      <c r="P14" t="s">
        <v>669</v>
      </c>
    </row>
    <row r="15" spans="1:34" x14ac:dyDescent="0.3">
      <c r="A15" s="11">
        <f t="shared" si="1"/>
        <v>14</v>
      </c>
      <c r="B15" s="29" t="s">
        <v>664</v>
      </c>
      <c r="C15" s="31">
        <v>1.0844791666666665E-3</v>
      </c>
      <c r="D15" s="3">
        <f>C15-Feuil1!$C$2</f>
        <v>4.0208333333333068E-5</v>
      </c>
      <c r="E15" s="3">
        <f>C15-$C14</f>
        <v>1.9675925925903039E-7</v>
      </c>
      <c r="F15" s="4">
        <v>559</v>
      </c>
      <c r="G15" s="33">
        <f>Tableau2[[#This Row],[PP ajustés]]-Tableau2[[#This Row],[PP]]</f>
        <v>9.1898892097647149</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568.18988920976471</v>
      </c>
      <c r="I15" s="4" t="s">
        <v>32</v>
      </c>
      <c r="J15" s="4">
        <v>2009</v>
      </c>
      <c r="K15" s="4" t="s">
        <v>18</v>
      </c>
      <c r="L15" s="4" t="s">
        <v>67</v>
      </c>
      <c r="M15" s="4">
        <v>7</v>
      </c>
      <c r="N15" s="5" t="s">
        <v>15</v>
      </c>
      <c r="O15" s="12" t="s">
        <v>162</v>
      </c>
      <c r="P15" t="s">
        <v>668</v>
      </c>
    </row>
    <row r="16" spans="1:34" x14ac:dyDescent="0.3">
      <c r="A16" s="11">
        <f t="shared" si="1"/>
        <v>15</v>
      </c>
      <c r="B16" s="29" t="s">
        <v>489</v>
      </c>
      <c r="C16" s="31">
        <v>1.0848958333333333E-3</v>
      </c>
      <c r="D16" s="3">
        <f>C16-Feuil1!$C$2</f>
        <v>4.0624999999999863E-5</v>
      </c>
      <c r="E16" s="3">
        <f>C16-$C15</f>
        <v>4.1666666666679425E-7</v>
      </c>
      <c r="F16" s="4">
        <v>574</v>
      </c>
      <c r="G16" s="33">
        <f>Tableau2[[#This Row],[PP ajustés]]-Tableau2[[#This Row],[PP]]</f>
        <v>-6.0283306228650417</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567.97166937713496</v>
      </c>
      <c r="I16" s="4" t="s">
        <v>12</v>
      </c>
      <c r="J16" s="4">
        <v>2014</v>
      </c>
      <c r="K16" s="4" t="s">
        <v>18</v>
      </c>
      <c r="L16" s="4" t="s">
        <v>67</v>
      </c>
      <c r="M16" s="4">
        <v>6</v>
      </c>
      <c r="N16" s="5" t="s">
        <v>23</v>
      </c>
      <c r="O16" s="4" t="s">
        <v>166</v>
      </c>
      <c r="P16" t="s">
        <v>492</v>
      </c>
    </row>
    <row r="17" spans="1:16" x14ac:dyDescent="0.3">
      <c r="A17" s="11">
        <f t="shared" si="1"/>
        <v>16</v>
      </c>
      <c r="B17" s="29" t="s">
        <v>30</v>
      </c>
      <c r="C17" s="31">
        <v>1.0858101851851851E-3</v>
      </c>
      <c r="D17" s="3">
        <f>C17-Feuil1!$C$2</f>
        <v>4.1539351851851633E-5</v>
      </c>
      <c r="E17" s="3">
        <f>C17-$C16</f>
        <v>9.1435185185177043E-7</v>
      </c>
      <c r="F17" s="4">
        <v>558</v>
      </c>
      <c r="G17" s="33">
        <f>Tableau2[[#This Row],[PP ajustés]]-Tableau2[[#This Row],[PP]]</f>
        <v>9.5768959172431778</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567.57689591724318</v>
      </c>
      <c r="I17" s="4" t="s">
        <v>12</v>
      </c>
      <c r="J17" s="4">
        <v>2000</v>
      </c>
      <c r="K17" s="4" t="s">
        <v>18</v>
      </c>
      <c r="L17" s="4" t="s">
        <v>14</v>
      </c>
      <c r="M17" s="4">
        <v>6</v>
      </c>
      <c r="N17" s="5" t="s">
        <v>23</v>
      </c>
      <c r="O17" s="4" t="s">
        <v>162</v>
      </c>
      <c r="P17" t="s">
        <v>177</v>
      </c>
    </row>
    <row r="18" spans="1:16" x14ac:dyDescent="0.3">
      <c r="A18" s="11">
        <f t="shared" si="1"/>
        <v>17</v>
      </c>
      <c r="B18" s="29" t="s">
        <v>692</v>
      </c>
      <c r="C18" s="31">
        <v>1.0867013888888888E-3</v>
      </c>
      <c r="D18" s="3">
        <f>C18-Feuil1!$C$2</f>
        <v>4.2430555555555321E-5</v>
      </c>
      <c r="E18" s="3">
        <f>C18-$C17</f>
        <v>8.9120370370368747E-7</v>
      </c>
      <c r="F18" s="4">
        <v>560</v>
      </c>
      <c r="G18" s="33">
        <f>Tableau2[[#This Row],[PP ajustés]]-Tableau2[[#This Row],[PP]]</f>
        <v>4.0514478523471098</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564.05144785234711</v>
      </c>
      <c r="I18" s="4" t="s">
        <v>108</v>
      </c>
      <c r="J18" s="4">
        <v>2008</v>
      </c>
      <c r="K18" s="4" t="s">
        <v>18</v>
      </c>
      <c r="L18" s="4" t="s">
        <v>67</v>
      </c>
      <c r="M18" s="4">
        <v>7</v>
      </c>
      <c r="N18" s="5" t="s">
        <v>23</v>
      </c>
      <c r="O18" s="4" t="s">
        <v>166</v>
      </c>
      <c r="P18" t="s">
        <v>693</v>
      </c>
    </row>
    <row r="19" spans="1:16" x14ac:dyDescent="0.3">
      <c r="A19" s="11">
        <f t="shared" si="1"/>
        <v>18</v>
      </c>
      <c r="B19" s="29" t="s">
        <v>742</v>
      </c>
      <c r="C19" s="31">
        <v>1.0884722222222222E-3</v>
      </c>
      <c r="D19" s="3">
        <f>C19-Feuil1!$C$2</f>
        <v>4.4201388888888762E-5</v>
      </c>
      <c r="E19" s="3">
        <f>C19-$C18</f>
        <v>1.7708333333334419E-6</v>
      </c>
      <c r="F19" s="4">
        <v>605</v>
      </c>
      <c r="G19" s="33">
        <f>Tableau2[[#This Row],[PP ajustés]]-Tableau2[[#This Row],[PP]]</f>
        <v>-41.866206346978856</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563.13379365302114</v>
      </c>
      <c r="I19" s="4" t="s">
        <v>12</v>
      </c>
      <c r="J19" s="4">
        <v>2014</v>
      </c>
      <c r="K19" s="4" t="s">
        <v>18</v>
      </c>
      <c r="L19" s="4" t="s">
        <v>67</v>
      </c>
      <c r="M19" s="4">
        <v>7</v>
      </c>
      <c r="N19" s="5" t="s">
        <v>743</v>
      </c>
      <c r="O19" s="4" t="s">
        <v>166</v>
      </c>
      <c r="P19" t="s">
        <v>744</v>
      </c>
    </row>
    <row r="20" spans="1:16" x14ac:dyDescent="0.3">
      <c r="A20" s="11">
        <f t="shared" si="1"/>
        <v>19</v>
      </c>
      <c r="B20" s="29" t="s">
        <v>779</v>
      </c>
      <c r="C20" s="31">
        <v>1.0887037037037037E-3</v>
      </c>
      <c r="D20" s="3">
        <f>C20-Feuil1!$C$2</f>
        <v>4.4432870370370242E-5</v>
      </c>
      <c r="E20" s="3">
        <f>C20-$C19</f>
        <v>2.3148148148148008E-7</v>
      </c>
      <c r="F20" s="4">
        <v>573</v>
      </c>
      <c r="G20" s="33">
        <f>Tableau2[[#This Row],[PP ajustés]]-Tableau2[[#This Row],[PP]]</f>
        <v>-12.095043771037808</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560.90495622896219</v>
      </c>
      <c r="I20" s="4" t="s">
        <v>42</v>
      </c>
      <c r="J20" s="4">
        <v>2009</v>
      </c>
      <c r="K20" s="4" t="s">
        <v>18</v>
      </c>
      <c r="L20" s="4" t="s">
        <v>67</v>
      </c>
      <c r="M20" s="4">
        <v>6</v>
      </c>
      <c r="N20" s="5" t="s">
        <v>782</v>
      </c>
      <c r="O20" s="4" t="s">
        <v>166</v>
      </c>
      <c r="P20" t="s">
        <v>783</v>
      </c>
    </row>
    <row r="21" spans="1:16" x14ac:dyDescent="0.3">
      <c r="A21" s="11">
        <f t="shared" si="1"/>
        <v>20</v>
      </c>
      <c r="B21" s="29" t="s">
        <v>507</v>
      </c>
      <c r="C21" s="31">
        <v>1.0907754629629631E-3</v>
      </c>
      <c r="D21" s="3">
        <f>C21-Feuil1!$C$2</f>
        <v>4.650462962962963E-5</v>
      </c>
      <c r="E21" s="3">
        <f>C21-$C20</f>
        <v>2.0717592592593877E-6</v>
      </c>
      <c r="F21" s="4">
        <v>556</v>
      </c>
      <c r="G21" s="33">
        <f>Tableau2[[#This Row],[PP ajustés]]-Tableau2[[#This Row],[PP]]</f>
        <v>3.4309307057287697</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559.43093070572877</v>
      </c>
      <c r="I21" s="4" t="s">
        <v>25</v>
      </c>
      <c r="J21" s="4">
        <v>2007</v>
      </c>
      <c r="K21" s="4" t="s">
        <v>13</v>
      </c>
      <c r="L21" s="4" t="s">
        <v>508</v>
      </c>
      <c r="M21" s="4">
        <v>5</v>
      </c>
      <c r="N21" s="5" t="s">
        <v>513</v>
      </c>
      <c r="O21" s="4" t="s">
        <v>162</v>
      </c>
      <c r="P21" t="s">
        <v>512</v>
      </c>
    </row>
    <row r="22" spans="1:16" x14ac:dyDescent="0.3">
      <c r="A22" s="11">
        <f t="shared" si="1"/>
        <v>21</v>
      </c>
      <c r="B22" s="29" t="s">
        <v>850</v>
      </c>
      <c r="C22" s="31">
        <v>1.0918287037037038E-3</v>
      </c>
      <c r="D22" s="3">
        <f>C22-Feuil1!$C$2</f>
        <v>4.7557870370370332E-5</v>
      </c>
      <c r="E22" s="3">
        <f>C22-$C21</f>
        <v>1.0532407407407018E-6</v>
      </c>
      <c r="F22" s="4">
        <v>563</v>
      </c>
      <c r="G22" s="33">
        <f>Tableau2[[#This Row],[PP ajustés]]-Tableau2[[#This Row],[PP]]</f>
        <v>-4.1087285337206367</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558.89127146627936</v>
      </c>
      <c r="I22" s="4" t="s">
        <v>25</v>
      </c>
      <c r="J22" s="4">
        <v>1992</v>
      </c>
      <c r="K22" s="4" t="s">
        <v>13</v>
      </c>
      <c r="L22" s="4" t="s">
        <v>67</v>
      </c>
      <c r="M22" s="4">
        <v>5</v>
      </c>
      <c r="N22" s="5" t="s">
        <v>28</v>
      </c>
      <c r="O22" s="4" t="s">
        <v>166</v>
      </c>
      <c r="P22" t="s">
        <v>851</v>
      </c>
    </row>
    <row r="23" spans="1:16" x14ac:dyDescent="0.3">
      <c r="A23" s="11">
        <f t="shared" si="1"/>
        <v>22</v>
      </c>
      <c r="B23" s="29" t="s">
        <v>31</v>
      </c>
      <c r="C23" s="31">
        <v>1.0924421296296296E-3</v>
      </c>
      <c r="D23" s="3">
        <f>C23-Feuil1!$C$2</f>
        <v>4.8171296296296157E-5</v>
      </c>
      <c r="E23" s="3">
        <f>C23-$C22</f>
        <v>6.1342592592582464E-7</v>
      </c>
      <c r="F23" s="4">
        <v>565</v>
      </c>
      <c r="G23" s="33">
        <f>Tableau2[[#This Row],[PP ajustés]]-Tableau2[[#This Row],[PP]]</f>
        <v>-7.6479596139635078</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557.35204038603649</v>
      </c>
      <c r="I23" s="4" t="s">
        <v>32</v>
      </c>
      <c r="J23" s="4">
        <v>2011</v>
      </c>
      <c r="K23" s="4" t="s">
        <v>18</v>
      </c>
      <c r="L23" s="4" t="s">
        <v>14</v>
      </c>
      <c r="M23" s="4">
        <v>6</v>
      </c>
      <c r="N23" s="5" t="s">
        <v>28</v>
      </c>
      <c r="O23" s="4" t="s">
        <v>162</v>
      </c>
      <c r="P23" t="s">
        <v>178</v>
      </c>
    </row>
    <row r="24" spans="1:16" x14ac:dyDescent="0.3">
      <c r="A24" s="11">
        <f t="shared" si="1"/>
        <v>23</v>
      </c>
      <c r="B24" s="29" t="s">
        <v>919</v>
      </c>
      <c r="C24" s="31">
        <v>1.0925231481481482E-3</v>
      </c>
      <c r="D24" s="3">
        <f>C24-Feuil1!$C$2</f>
        <v>4.8252314814814772E-5</v>
      </c>
      <c r="E24" s="3">
        <f>C24-$C23</f>
        <v>8.1018518518615606E-8</v>
      </c>
      <c r="F24" s="4">
        <v>560</v>
      </c>
      <c r="G24" s="33">
        <f>Tableau2[[#This Row],[PP ajustés]]-Tableau2[[#This Row],[PP]]</f>
        <v>-2.6892913117695798</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557.31070868823042</v>
      </c>
      <c r="I24" s="4" t="s">
        <v>22</v>
      </c>
      <c r="J24" s="4">
        <v>2010</v>
      </c>
      <c r="K24" s="4" t="s">
        <v>18</v>
      </c>
      <c r="L24" s="4" t="s">
        <v>67</v>
      </c>
      <c r="M24" s="4">
        <v>7</v>
      </c>
      <c r="N24" s="5" t="s">
        <v>15</v>
      </c>
      <c r="O24" s="12" t="s">
        <v>162</v>
      </c>
      <c r="P24" t="s">
        <v>932</v>
      </c>
    </row>
    <row r="25" spans="1:16" x14ac:dyDescent="0.3">
      <c r="A25" s="11">
        <f t="shared" si="1"/>
        <v>24</v>
      </c>
      <c r="B25" s="29" t="s">
        <v>984</v>
      </c>
      <c r="C25" s="31">
        <v>1.092650462962963E-3</v>
      </c>
      <c r="D25" s="3">
        <f>C25-Feuil1!$C$2</f>
        <v>4.8379629629629554E-5</v>
      </c>
      <c r="E25" s="3">
        <f>C25-$C24</f>
        <v>1.2731481481478152E-7</v>
      </c>
      <c r="F25" s="4">
        <v>556</v>
      </c>
      <c r="G25" s="33">
        <f>Tableau2[[#This Row],[PP ajustés]]-Tableau2[[#This Row],[PP]]</f>
        <v>1.2457712612342675</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557.24577126123427</v>
      </c>
      <c r="I25" s="4" t="s">
        <v>32</v>
      </c>
      <c r="J25" s="4">
        <v>2000</v>
      </c>
      <c r="K25" s="4" t="s">
        <v>18</v>
      </c>
      <c r="L25" s="4" t="s">
        <v>67</v>
      </c>
      <c r="M25" s="4">
        <v>5</v>
      </c>
      <c r="N25" s="5" t="s">
        <v>23</v>
      </c>
      <c r="O25" s="4" t="s">
        <v>174</v>
      </c>
      <c r="P25" t="s">
        <v>985</v>
      </c>
    </row>
    <row r="26" spans="1:16" x14ac:dyDescent="0.3">
      <c r="A26" s="11">
        <f t="shared" si="1"/>
        <v>25</v>
      </c>
      <c r="B26" s="29" t="s">
        <v>495</v>
      </c>
      <c r="C26" s="31">
        <v>1.0938310185185185E-3</v>
      </c>
      <c r="D26" s="3">
        <f>C26-Feuil1!$C$2</f>
        <v>4.9560185185185037E-5</v>
      </c>
      <c r="E26" s="3">
        <f>C26-$C25</f>
        <v>1.1805555555554834E-6</v>
      </c>
      <c r="F26" s="4">
        <v>546</v>
      </c>
      <c r="G26" s="33">
        <f>Tableau2[[#This Row],[PP ajustés]]-Tableau2[[#This Row],[PP]]</f>
        <v>11.047991374536537</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557.04799137453654</v>
      </c>
      <c r="I26" s="4" t="s">
        <v>12</v>
      </c>
      <c r="J26" s="4">
        <v>2012</v>
      </c>
      <c r="K26" s="4" t="s">
        <v>18</v>
      </c>
      <c r="L26" s="4" t="s">
        <v>67</v>
      </c>
      <c r="M26" s="4">
        <v>6</v>
      </c>
      <c r="N26" s="5" t="s">
        <v>23</v>
      </c>
      <c r="O26" s="4" t="s">
        <v>162</v>
      </c>
      <c r="P26" t="s">
        <v>496</v>
      </c>
    </row>
    <row r="27" spans="1:16" x14ac:dyDescent="0.3">
      <c r="A27" s="11">
        <f t="shared" si="1"/>
        <v>26</v>
      </c>
      <c r="B27" s="29" t="s">
        <v>659</v>
      </c>
      <c r="C27" s="31">
        <v>1.0939120370370371E-3</v>
      </c>
      <c r="D27" s="3">
        <f>C27-Feuil1!$C$2</f>
        <v>4.9641203703703653E-5</v>
      </c>
      <c r="E27" s="3">
        <f>C27-$C26</f>
        <v>8.1018518518615606E-8</v>
      </c>
      <c r="F27" s="4">
        <v>549</v>
      </c>
      <c r="G27" s="33">
        <f>Tableau2[[#This Row],[PP ajustés]]-Tableau2[[#This Row],[PP]]</f>
        <v>8.0067346724646313</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557.00673467246463</v>
      </c>
      <c r="I27" s="4" t="s">
        <v>32</v>
      </c>
      <c r="J27" s="4">
        <v>2007</v>
      </c>
      <c r="K27" s="4" t="s">
        <v>18</v>
      </c>
      <c r="L27" s="4" t="s">
        <v>67</v>
      </c>
      <c r="M27" s="4">
        <v>6</v>
      </c>
      <c r="N27" s="5" t="s">
        <v>15</v>
      </c>
      <c r="O27" s="4" t="s">
        <v>162</v>
      </c>
      <c r="P27" t="s">
        <v>663</v>
      </c>
    </row>
    <row r="28" spans="1:16" x14ac:dyDescent="0.3">
      <c r="A28" s="11">
        <f t="shared" si="1"/>
        <v>27</v>
      </c>
      <c r="B28" t="s">
        <v>885</v>
      </c>
      <c r="C28" s="31">
        <v>1.0973148148148149E-3</v>
      </c>
      <c r="D28" s="3">
        <f>C28-Feuil1!$C$2</f>
        <v>5.3043981481481388E-5</v>
      </c>
      <c r="E28" s="3">
        <f>C28-$C27</f>
        <v>3.4027777777777355E-6</v>
      </c>
      <c r="F28" s="4">
        <v>563</v>
      </c>
      <c r="G28" s="33">
        <f>Tableau2[[#This Row],[PP ajustés]]-Tableau2[[#This Row],[PP]]</f>
        <v>-9.6962575569394858</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553.30374244306051</v>
      </c>
      <c r="I28" s="4" t="s">
        <v>12</v>
      </c>
      <c r="J28" s="4">
        <v>2014</v>
      </c>
      <c r="K28" s="4" t="s">
        <v>18</v>
      </c>
      <c r="L28" s="4" t="s">
        <v>67</v>
      </c>
      <c r="M28" s="4">
        <v>6</v>
      </c>
      <c r="N28" s="5" t="s">
        <v>15</v>
      </c>
      <c r="O28" s="4" t="s">
        <v>174</v>
      </c>
      <c r="P28" t="s">
        <v>886</v>
      </c>
    </row>
    <row r="29" spans="1:16" x14ac:dyDescent="0.3">
      <c r="A29" s="11">
        <f t="shared" si="1"/>
        <v>28</v>
      </c>
      <c r="B29" s="29" t="s">
        <v>1150</v>
      </c>
      <c r="C29" s="31">
        <v>1.0979050925925926E-3</v>
      </c>
      <c r="D29" s="3">
        <f>C29-Feuil1!$C$2</f>
        <v>5.363425925925913E-5</v>
      </c>
      <c r="E29" s="3">
        <f>C29-$C28</f>
        <v>5.9027777777774168E-7</v>
      </c>
      <c r="F29" s="4">
        <v>521</v>
      </c>
      <c r="G29" s="33">
        <f>Tableau2[[#This Row],[PP ajustés]]-Tableau2[[#This Row],[PP]]</f>
        <v>32.054239731117377</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553.05423973111738</v>
      </c>
      <c r="I29" s="4" t="s">
        <v>42</v>
      </c>
      <c r="J29" s="4">
        <v>1966</v>
      </c>
      <c r="K29" s="4" t="s">
        <v>13</v>
      </c>
      <c r="L29" s="4" t="s">
        <v>67</v>
      </c>
      <c r="M29" s="4">
        <v>4</v>
      </c>
      <c r="N29" s="5" t="s">
        <v>1174</v>
      </c>
      <c r="O29" s="4" t="s">
        <v>174</v>
      </c>
      <c r="P29" t="s">
        <v>1175</v>
      </c>
    </row>
    <row r="30" spans="1:16" x14ac:dyDescent="0.3">
      <c r="A30" s="11">
        <f t="shared" si="1"/>
        <v>29</v>
      </c>
      <c r="B30" s="29" t="s">
        <v>1151</v>
      </c>
      <c r="C30" s="31">
        <v>1.0982060185185185E-3</v>
      </c>
      <c r="D30" s="3">
        <f>C30-Feuil1!$C$2</f>
        <v>5.3935185185185076E-5</v>
      </c>
      <c r="E30" s="3">
        <f>C30-$C29</f>
        <v>3.0092592592594579E-7</v>
      </c>
      <c r="F30" s="4">
        <v>554</v>
      </c>
      <c r="G30" s="33">
        <f>Tableau2[[#This Row],[PP ajustés]]-Tableau2[[#This Row],[PP]]</f>
        <v>-1.0973059318747573</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552.90269406812524</v>
      </c>
      <c r="I30" s="4" t="s">
        <v>42</v>
      </c>
      <c r="J30" s="4">
        <v>2002</v>
      </c>
      <c r="K30" s="4" t="s">
        <v>18</v>
      </c>
      <c r="L30" s="4" t="s">
        <v>67</v>
      </c>
      <c r="M30" s="4">
        <v>6</v>
      </c>
      <c r="N30" s="5" t="s">
        <v>23</v>
      </c>
      <c r="O30" s="4" t="s">
        <v>174</v>
      </c>
      <c r="P30" t="s">
        <v>1176</v>
      </c>
    </row>
    <row r="31" spans="1:16" x14ac:dyDescent="0.3">
      <c r="A31" s="11">
        <f t="shared" si="1"/>
        <v>30</v>
      </c>
      <c r="B31" s="29" t="s">
        <v>491</v>
      </c>
      <c r="C31" s="31">
        <v>1.1001504629629629E-3</v>
      </c>
      <c r="D31" s="3">
        <f>C31-Feuil1!$C$2</f>
        <v>5.5879629629629465E-5</v>
      </c>
      <c r="E31" s="3">
        <f>C31-$C30</f>
        <v>1.9444444444443893E-6</v>
      </c>
      <c r="F31" s="4">
        <v>535</v>
      </c>
      <c r="G31" s="33">
        <f>Tableau2[[#This Row],[PP ajustés]]-Tableau2[[#This Row],[PP]]</f>
        <v>14.61912047492865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549.61912047492865</v>
      </c>
      <c r="I31" s="4" t="s">
        <v>12</v>
      </c>
      <c r="J31" s="4">
        <v>2009</v>
      </c>
      <c r="K31" s="4" t="s">
        <v>18</v>
      </c>
      <c r="L31" s="4" t="s">
        <v>67</v>
      </c>
      <c r="M31" s="4">
        <v>6</v>
      </c>
      <c r="N31" s="5" t="s">
        <v>23</v>
      </c>
      <c r="O31" s="4" t="s">
        <v>162</v>
      </c>
      <c r="P31" t="s">
        <v>494</v>
      </c>
    </row>
    <row r="32" spans="1:16" x14ac:dyDescent="0.3">
      <c r="A32" s="11">
        <f t="shared" si="1"/>
        <v>31</v>
      </c>
      <c r="B32" s="29" t="s">
        <v>497</v>
      </c>
      <c r="C32" s="31">
        <v>1.100173611111111E-3</v>
      </c>
      <c r="D32" s="3">
        <f>C32-Feuil1!$C$2</f>
        <v>5.5902777777777548E-5</v>
      </c>
      <c r="E32" s="3">
        <f>C32-$C31</f>
        <v>2.3148148148082956E-8</v>
      </c>
      <c r="F32" s="4">
        <v>535</v>
      </c>
      <c r="G32" s="33">
        <f>Tableau2[[#This Row],[PP ajustés]]-Tableau2[[#This Row],[PP]]</f>
        <v>14.607556241159273</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549.60755624115927</v>
      </c>
      <c r="I32" s="4" t="s">
        <v>12</v>
      </c>
      <c r="J32" s="4">
        <v>2007</v>
      </c>
      <c r="K32" s="4" t="s">
        <v>18</v>
      </c>
      <c r="L32" s="4" t="s">
        <v>67</v>
      </c>
      <c r="M32" s="4">
        <v>6</v>
      </c>
      <c r="N32" s="5" t="s">
        <v>23</v>
      </c>
      <c r="O32" s="4" t="s">
        <v>162</v>
      </c>
      <c r="P32" t="s">
        <v>493</v>
      </c>
    </row>
    <row r="33" spans="1:16" x14ac:dyDescent="0.3">
      <c r="A33" s="11">
        <f t="shared" si="1"/>
        <v>32</v>
      </c>
      <c r="B33" s="29" t="s">
        <v>33</v>
      </c>
      <c r="C33" s="31">
        <v>1.1037962962962963E-3</v>
      </c>
      <c r="D33" s="3">
        <f>C33-Feuil1!$C$2</f>
        <v>5.952546296296283E-5</v>
      </c>
      <c r="E33" s="3">
        <f>C33-$C32</f>
        <v>3.6226851851852825E-6</v>
      </c>
      <c r="F33" s="4">
        <v>560</v>
      </c>
      <c r="G33" s="33">
        <f>Tableau2[[#This Row],[PP ajustés]]-Tableau2[[#This Row],[PP]]</f>
        <v>-13.777524502874371</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546.22247549712563</v>
      </c>
      <c r="I33" s="4" t="s">
        <v>12</v>
      </c>
      <c r="J33" s="4">
        <v>2004</v>
      </c>
      <c r="K33" s="4" t="s">
        <v>18</v>
      </c>
      <c r="L33" s="4" t="s">
        <v>19</v>
      </c>
      <c r="M33" s="4">
        <v>6</v>
      </c>
      <c r="N33" s="5" t="s">
        <v>20</v>
      </c>
      <c r="O33" s="4" t="s">
        <v>166</v>
      </c>
      <c r="P33" t="s">
        <v>179</v>
      </c>
    </row>
    <row r="34" spans="1:16" x14ac:dyDescent="0.3">
      <c r="A34" s="11">
        <f t="shared" si="1"/>
        <v>33</v>
      </c>
      <c r="B34" s="29" t="s">
        <v>778</v>
      </c>
      <c r="C34" s="31">
        <v>1.1039236111111111E-3</v>
      </c>
      <c r="D34" s="3">
        <f>C34-Feuil1!$C$2</f>
        <v>5.9652777777777612E-5</v>
      </c>
      <c r="E34" s="3">
        <f>C34-$C33</f>
        <v>1.2731481481478152E-7</v>
      </c>
      <c r="F34" s="4">
        <v>541</v>
      </c>
      <c r="G34" s="33">
        <f>Tableau2[[#This Row],[PP ajustés]]-Tableau2[[#This Row],[PP]]</f>
        <v>5.1594800030392207</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546.15948000303922</v>
      </c>
      <c r="I34" s="4" t="s">
        <v>42</v>
      </c>
      <c r="J34" s="4">
        <v>2006</v>
      </c>
      <c r="K34" s="4" t="s">
        <v>18</v>
      </c>
      <c r="L34" s="4" t="s">
        <v>67</v>
      </c>
      <c r="M34" s="4">
        <v>6</v>
      </c>
      <c r="N34" s="5" t="s">
        <v>28</v>
      </c>
      <c r="O34" s="4" t="s">
        <v>166</v>
      </c>
      <c r="P34" t="s">
        <v>781</v>
      </c>
    </row>
    <row r="35" spans="1:16" x14ac:dyDescent="0.3">
      <c r="A35" s="11">
        <f t="shared" si="1"/>
        <v>34</v>
      </c>
      <c r="B35" s="29" t="s">
        <v>490</v>
      </c>
      <c r="C35" s="31">
        <v>1.103935185185185E-3</v>
      </c>
      <c r="D35" s="3">
        <f>C35-Feuil1!$C$2</f>
        <v>5.9664351851851545E-5</v>
      </c>
      <c r="E35" s="3">
        <f>C35-$C34</f>
        <v>1.1574074073933058E-8</v>
      </c>
      <c r="F35" s="4">
        <v>529</v>
      </c>
      <c r="G35" s="33">
        <f>Tableau2[[#This Row],[PP ajustés]]-Tableau2[[#This Row],[PP]]</f>
        <v>17.153753860451729</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546.15375386045173</v>
      </c>
      <c r="I35" s="4" t="s">
        <v>12</v>
      </c>
      <c r="J35" s="4">
        <v>2007</v>
      </c>
      <c r="K35" s="4" t="s">
        <v>18</v>
      </c>
      <c r="L35" s="4" t="s">
        <v>67</v>
      </c>
      <c r="M35" s="4">
        <v>6</v>
      </c>
      <c r="N35" s="5" t="s">
        <v>23</v>
      </c>
      <c r="O35" s="4" t="s">
        <v>162</v>
      </c>
      <c r="P35" t="s">
        <v>493</v>
      </c>
    </row>
    <row r="36" spans="1:16" x14ac:dyDescent="0.3">
      <c r="A36" s="11">
        <f t="shared" si="1"/>
        <v>35</v>
      </c>
      <c r="B36" s="29" t="s">
        <v>658</v>
      </c>
      <c r="C36" s="31">
        <v>1.1045023148148149E-3</v>
      </c>
      <c r="D36" s="3">
        <f>C36-Feuil1!$C$2</f>
        <v>6.0231481481481421E-5</v>
      </c>
      <c r="E36" s="3">
        <f>C36-$C35</f>
        <v>5.6712962962987556E-7</v>
      </c>
      <c r="F36" s="4">
        <v>540</v>
      </c>
      <c r="G36" s="33">
        <f>Tableau2[[#This Row],[PP ajustés]]-Tableau2[[#This Row],[PP]]</f>
        <v>4.1754023060774443</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544.17540230607744</v>
      </c>
      <c r="I36" s="4" t="s">
        <v>32</v>
      </c>
      <c r="J36" s="4">
        <v>2006</v>
      </c>
      <c r="K36" s="4" t="s">
        <v>18</v>
      </c>
      <c r="L36" s="4" t="s">
        <v>67</v>
      </c>
      <c r="M36" s="4">
        <v>6</v>
      </c>
      <c r="N36" s="5" t="s">
        <v>15</v>
      </c>
      <c r="O36" s="4" t="s">
        <v>166</v>
      </c>
      <c r="P36" t="s">
        <v>662</v>
      </c>
    </row>
    <row r="37" spans="1:16" x14ac:dyDescent="0.3">
      <c r="A37" s="11">
        <f t="shared" si="1"/>
        <v>36</v>
      </c>
      <c r="B37" s="29" t="s">
        <v>920</v>
      </c>
      <c r="C37" s="31">
        <v>1.1047800925925927E-3</v>
      </c>
      <c r="D37" s="3">
        <f>C37-Feuil1!$C$2</f>
        <v>6.0509259259259283E-5</v>
      </c>
      <c r="E37" s="3">
        <f>C37-$C36</f>
        <v>2.7777777777786283E-7</v>
      </c>
      <c r="F37" s="4">
        <v>576</v>
      </c>
      <c r="G37" s="33">
        <f>Tableau2[[#This Row],[PP ajustés]]-Tableau2[[#This Row],[PP]]</f>
        <v>-34.794095327019704</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541.2059046729803</v>
      </c>
      <c r="I37" s="4" t="s">
        <v>22</v>
      </c>
      <c r="J37" s="4">
        <v>2009</v>
      </c>
      <c r="K37" s="4" t="s">
        <v>18</v>
      </c>
      <c r="L37" s="4" t="s">
        <v>67</v>
      </c>
      <c r="M37" s="4">
        <v>5</v>
      </c>
      <c r="N37" s="5" t="s">
        <v>58</v>
      </c>
      <c r="O37" s="4" t="s">
        <v>166</v>
      </c>
      <c r="P37" t="s">
        <v>933</v>
      </c>
    </row>
    <row r="38" spans="1:16" x14ac:dyDescent="0.3">
      <c r="A38" s="11">
        <f t="shared" si="1"/>
        <v>37</v>
      </c>
      <c r="B38" s="29" t="s">
        <v>921</v>
      </c>
      <c r="C38" s="31">
        <v>1.1059143518518518E-3</v>
      </c>
      <c r="D38" s="3">
        <f>C38-Feuil1!$C$2</f>
        <v>6.1643518518518384E-5</v>
      </c>
      <c r="E38" s="3">
        <f>C38-$C37</f>
        <v>1.1342592592591006E-6</v>
      </c>
      <c r="F38" s="4">
        <v>576</v>
      </c>
      <c r="G38" s="33">
        <f>Tableau2[[#This Row],[PP ajustés]]-Tableau2[[#This Row],[PP]]</f>
        <v>-35.45013011703179</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540.54986988296821</v>
      </c>
      <c r="I38" s="4" t="s">
        <v>22</v>
      </c>
      <c r="J38" s="4">
        <v>2003</v>
      </c>
      <c r="K38" s="4" t="s">
        <v>18</v>
      </c>
      <c r="L38" s="4" t="s">
        <v>67</v>
      </c>
      <c r="M38" s="4">
        <v>5</v>
      </c>
      <c r="N38" s="5" t="s">
        <v>58</v>
      </c>
      <c r="O38" s="4" t="s">
        <v>166</v>
      </c>
      <c r="P38" t="s">
        <v>933</v>
      </c>
    </row>
    <row r="39" spans="1:16" x14ac:dyDescent="0.3">
      <c r="A39" s="11">
        <f t="shared" si="1"/>
        <v>38</v>
      </c>
      <c r="B39" s="29" t="s">
        <v>660</v>
      </c>
      <c r="C39" s="31">
        <v>1.106550925925926E-3</v>
      </c>
      <c r="D39" s="3">
        <f>C39-Feuil1!$C$2</f>
        <v>6.2280092592592508E-5</v>
      </c>
      <c r="E39" s="3">
        <f>C39-$C38</f>
        <v>6.3657407407412443E-7</v>
      </c>
      <c r="F39" s="4">
        <v>540</v>
      </c>
      <c r="G39" s="33">
        <f>Tableau2[[#This Row],[PP ajustés]]-Tableau2[[#This Row],[PP]]</f>
        <v>-0.16316193037641824</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539.83683806962358</v>
      </c>
      <c r="I39" s="4" t="s">
        <v>32</v>
      </c>
      <c r="J39" s="4">
        <v>2008</v>
      </c>
      <c r="K39" s="4" t="s">
        <v>18</v>
      </c>
      <c r="L39" s="4" t="s">
        <v>67</v>
      </c>
      <c r="M39" s="4">
        <v>6</v>
      </c>
      <c r="N39" s="5" t="s">
        <v>15</v>
      </c>
      <c r="O39" s="4" t="s">
        <v>166</v>
      </c>
      <c r="P39" t="s">
        <v>662</v>
      </c>
    </row>
    <row r="40" spans="1:16" x14ac:dyDescent="0.3">
      <c r="A40" s="11">
        <f t="shared" si="1"/>
        <v>39</v>
      </c>
      <c r="B40" s="29" t="s">
        <v>624</v>
      </c>
      <c r="C40" s="31">
        <v>1.1073611111111113E-3</v>
      </c>
      <c r="D40" s="3">
        <f>C40-Feuil1!$C$2</f>
        <v>6.3090277777777797E-5</v>
      </c>
      <c r="E40" s="3">
        <f>C40-$C39</f>
        <v>8.101851851852887E-7</v>
      </c>
      <c r="F40" s="4">
        <v>520</v>
      </c>
      <c r="G40" s="33">
        <f>Tableau2[[#This Row],[PP ajustés]]-Tableau2[[#This Row],[PP]]</f>
        <v>19.441874038258561</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539.44187403825856</v>
      </c>
      <c r="I40" s="4" t="s">
        <v>32</v>
      </c>
      <c r="J40" s="4">
        <v>1984</v>
      </c>
      <c r="K40" s="4" t="s">
        <v>13</v>
      </c>
      <c r="L40" s="4" t="s">
        <v>67</v>
      </c>
      <c r="M40" s="4">
        <v>5</v>
      </c>
      <c r="N40" s="5" t="s">
        <v>58</v>
      </c>
      <c r="O40" s="4" t="s">
        <v>174</v>
      </c>
      <c r="P40" t="s">
        <v>625</v>
      </c>
    </row>
    <row r="41" spans="1:16" x14ac:dyDescent="0.3">
      <c r="A41" s="11">
        <f t="shared" si="1"/>
        <v>40</v>
      </c>
      <c r="B41" s="29" t="s">
        <v>525</v>
      </c>
      <c r="C41" s="31">
        <v>1.1161226851851851E-3</v>
      </c>
      <c r="D41" s="3">
        <f>C41-Feuil1!$C$2</f>
        <v>7.1851851851851591E-5</v>
      </c>
      <c r="E41" s="3">
        <f>C41-$C40</f>
        <v>8.7615740740737934E-6</v>
      </c>
      <c r="F41" s="4">
        <v>493</v>
      </c>
      <c r="G41" s="33">
        <f>Tableau2[[#This Row],[PP ajustés]]-Tableau2[[#This Row],[PP]]</f>
        <v>35.92347177673787</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528.92347177673787</v>
      </c>
      <c r="I41" s="4" t="s">
        <v>25</v>
      </c>
      <c r="J41" s="4">
        <v>2000</v>
      </c>
      <c r="K41" s="4" t="s">
        <v>18</v>
      </c>
      <c r="L41" s="4" t="s">
        <v>67</v>
      </c>
      <c r="M41" s="4">
        <v>5</v>
      </c>
      <c r="N41" s="5" t="s">
        <v>36</v>
      </c>
      <c r="O41" s="4" t="s">
        <v>162</v>
      </c>
      <c r="P41" t="s">
        <v>530</v>
      </c>
    </row>
    <row r="42" spans="1:16" x14ac:dyDescent="0.3">
      <c r="A42" s="11">
        <f t="shared" si="1"/>
        <v>41</v>
      </c>
      <c r="B42" s="29" t="s">
        <v>780</v>
      </c>
      <c r="C42" s="31">
        <v>1.1165509259259258E-3</v>
      </c>
      <c r="D42" s="3">
        <f>C42-Feuil1!$C$2</f>
        <v>7.2280092592592318E-5</v>
      </c>
      <c r="E42" s="3">
        <f>C42-$C41</f>
        <v>4.2824074074072731E-7</v>
      </c>
      <c r="F42" s="4">
        <v>526</v>
      </c>
      <c r="G42" s="33">
        <f>Tableau2[[#This Row],[PP ajustés]]-Tableau2[[#This Row],[PP]]</f>
        <v>-0.75308026099071412</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525.24691973900929</v>
      </c>
      <c r="I42" s="4" t="s">
        <v>42</v>
      </c>
      <c r="J42" s="4" t="s">
        <v>17</v>
      </c>
      <c r="K42" s="4" t="s">
        <v>18</v>
      </c>
      <c r="L42" s="4" t="s">
        <v>67</v>
      </c>
      <c r="M42" s="4">
        <v>6</v>
      </c>
      <c r="N42" s="5" t="s">
        <v>532</v>
      </c>
      <c r="O42" s="4" t="s">
        <v>166</v>
      </c>
      <c r="P42" t="s">
        <v>785</v>
      </c>
    </row>
    <row r="43" spans="1:16" x14ac:dyDescent="0.3">
      <c r="A43" s="11">
        <f t="shared" si="1"/>
        <v>42</v>
      </c>
      <c r="B43" s="29" t="s">
        <v>665</v>
      </c>
      <c r="C43" s="31">
        <v>1.1168055555555556E-3</v>
      </c>
      <c r="D43" s="3">
        <f>C43-Feuil1!$C$2</f>
        <v>7.2534722222222098E-5</v>
      </c>
      <c r="E43" s="3">
        <f>C43-$C42</f>
        <v>2.5462962962977988E-7</v>
      </c>
      <c r="F43" s="4">
        <v>545</v>
      </c>
      <c r="G43" s="33">
        <f>Tableau2[[#This Row],[PP ajustés]]-Tableau2[[#This Row],[PP]]</f>
        <v>-19.389753438185494</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525.61024656181451</v>
      </c>
      <c r="I43" s="4" t="s">
        <v>32</v>
      </c>
      <c r="J43" s="4">
        <v>2006</v>
      </c>
      <c r="K43" s="4" t="s">
        <v>18</v>
      </c>
      <c r="L43" s="4" t="s">
        <v>67</v>
      </c>
      <c r="M43" s="4">
        <v>6</v>
      </c>
      <c r="N43" s="5" t="s">
        <v>23</v>
      </c>
      <c r="O43" s="4" t="s">
        <v>166</v>
      </c>
      <c r="P43" t="s">
        <v>666</v>
      </c>
    </row>
    <row r="44" spans="1:16" x14ac:dyDescent="0.3">
      <c r="A44" s="11">
        <f t="shared" si="1"/>
        <v>43</v>
      </c>
      <c r="B44" s="29" t="s">
        <v>626</v>
      </c>
      <c r="C44" s="31">
        <v>1.1175925925925926E-3</v>
      </c>
      <c r="D44" s="3">
        <f>C44-Feuil1!$C$2</f>
        <v>7.3321759259259087E-5</v>
      </c>
      <c r="E44" s="3">
        <f>C44-$C43</f>
        <v>7.8703703703698891E-7</v>
      </c>
      <c r="F44" s="4">
        <v>528</v>
      </c>
      <c r="G44" s="33">
        <f>Tableau2[[#This Row],[PP ajustés]]-Tableau2[[#This Row],[PP]]</f>
        <v>-3.1628456783162164</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524.83715432168378</v>
      </c>
      <c r="I44" s="4" t="s">
        <v>32</v>
      </c>
      <c r="J44" s="4">
        <v>1992</v>
      </c>
      <c r="K44" s="4" t="s">
        <v>13</v>
      </c>
      <c r="L44" s="4" t="s">
        <v>67</v>
      </c>
      <c r="M44" s="4">
        <v>5</v>
      </c>
      <c r="N44" s="5" t="s">
        <v>510</v>
      </c>
      <c r="O44" s="4" t="s">
        <v>184</v>
      </c>
      <c r="P44" t="s">
        <v>642</v>
      </c>
    </row>
    <row r="45" spans="1:16" x14ac:dyDescent="0.3">
      <c r="A45" s="11">
        <f t="shared" si="1"/>
        <v>44</v>
      </c>
      <c r="B45" s="29" t="s">
        <v>657</v>
      </c>
      <c r="C45" s="31">
        <v>1.1194907407407408E-3</v>
      </c>
      <c r="D45" s="3">
        <f>C45-Feuil1!$C$2</f>
        <v>7.521990740740731E-5</v>
      </c>
      <c r="E45" s="3">
        <f>C45-$C44</f>
        <v>1.8981481481482234E-6</v>
      </c>
      <c r="F45" s="4">
        <v>522</v>
      </c>
      <c r="G45" s="33">
        <f>Tableau2[[#This Row],[PP ajustés]]-Tableau2[[#This Row],[PP]]</f>
        <v>0.67576220597902648</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522.67576220597903</v>
      </c>
      <c r="I45" s="4" t="s">
        <v>32</v>
      </c>
      <c r="J45" s="4">
        <v>2008</v>
      </c>
      <c r="K45" s="4" t="s">
        <v>18</v>
      </c>
      <c r="L45" s="4" t="s">
        <v>580</v>
      </c>
      <c r="M45" s="4">
        <v>7</v>
      </c>
      <c r="N45" s="5" t="s">
        <v>23</v>
      </c>
      <c r="O45" s="4" t="s">
        <v>166</v>
      </c>
      <c r="P45" t="s">
        <v>661</v>
      </c>
    </row>
    <row r="46" spans="1:16" x14ac:dyDescent="0.3">
      <c r="A46" s="11">
        <f t="shared" si="1"/>
        <v>45</v>
      </c>
      <c r="B46" s="29" t="s">
        <v>621</v>
      </c>
      <c r="C46" s="31">
        <v>1.1201736111111111E-3</v>
      </c>
      <c r="D46" s="3">
        <f>C46-Feuil1!$C$2</f>
        <v>7.59027777777776E-5</v>
      </c>
      <c r="E46" s="3">
        <f>C46-$C45</f>
        <v>6.8287037037029034E-7</v>
      </c>
      <c r="F46" s="4">
        <v>496</v>
      </c>
      <c r="G46" s="33">
        <f>Tableau2[[#This Row],[PP ajustés]]-Tableau2[[#This Row],[PP]]</f>
        <v>26.026465232689588</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522.02646523268959</v>
      </c>
      <c r="I46" s="4" t="s">
        <v>32</v>
      </c>
      <c r="J46" s="4">
        <v>1971</v>
      </c>
      <c r="K46" s="4" t="s">
        <v>13</v>
      </c>
      <c r="L46" s="4" t="s">
        <v>67</v>
      </c>
      <c r="M46" s="4">
        <v>5</v>
      </c>
      <c r="N46" s="5" t="s">
        <v>622</v>
      </c>
      <c r="O46" s="4" t="s">
        <v>162</v>
      </c>
      <c r="P46" t="s">
        <v>623</v>
      </c>
    </row>
    <row r="47" spans="1:16" x14ac:dyDescent="0.3">
      <c r="A47" s="11">
        <f t="shared" si="1"/>
        <v>46</v>
      </c>
      <c r="B47" s="29" t="s">
        <v>987</v>
      </c>
      <c r="C47" s="31">
        <v>1.1203472222222224E-3</v>
      </c>
      <c r="D47" s="3">
        <f>C47-Feuil1!$C$2</f>
        <v>7.6076388888888982E-5</v>
      </c>
      <c r="E47" s="3">
        <f>C47-$C46</f>
        <v>1.7361111111138111E-7</v>
      </c>
      <c r="F47" s="4">
        <v>521</v>
      </c>
      <c r="G47" s="33">
        <f>Tableau2[[#This Row],[PP ajustés]]-Tableau2[[#This Row],[PP]]</f>
        <v>0.72994639466833178</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521.72994639466833</v>
      </c>
      <c r="I47" s="4" t="s">
        <v>22</v>
      </c>
      <c r="J47" s="4">
        <v>2005</v>
      </c>
      <c r="K47" s="4" t="s">
        <v>18</v>
      </c>
      <c r="L47" s="4" t="s">
        <v>35</v>
      </c>
      <c r="M47" s="4">
        <v>7</v>
      </c>
      <c r="N47" s="5" t="s">
        <v>23</v>
      </c>
      <c r="O47" s="4" t="s">
        <v>162</v>
      </c>
      <c r="P47" t="s">
        <v>988</v>
      </c>
    </row>
    <row r="48" spans="1:16" x14ac:dyDescent="0.3">
      <c r="A48" s="11">
        <f t="shared" si="1"/>
        <v>47</v>
      </c>
      <c r="B48" s="29" t="s">
        <v>786</v>
      </c>
      <c r="C48" s="31">
        <v>1.1208796296296294E-3</v>
      </c>
      <c r="D48" s="3">
        <f>C48-Feuil1!$C$2</f>
        <v>7.6608796296295974E-5</v>
      </c>
      <c r="E48" s="3">
        <f>C48-$C47</f>
        <v>5.3240740740699219E-7</v>
      </c>
      <c r="F48" s="4">
        <v>526</v>
      </c>
      <c r="G48" s="33">
        <f>Tableau2[[#This Row],[PP ajustés]]-Tableau2[[#This Row],[PP]]</f>
        <v>-7.9136707617402635</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518.08632923825974</v>
      </c>
      <c r="I48" s="4" t="s">
        <v>42</v>
      </c>
      <c r="J48" s="4">
        <v>2014</v>
      </c>
      <c r="K48" s="4" t="s">
        <v>18</v>
      </c>
      <c r="L48" s="4" t="s">
        <v>67</v>
      </c>
      <c r="M48" s="4">
        <v>7</v>
      </c>
      <c r="N48" s="5" t="s">
        <v>58</v>
      </c>
      <c r="O48" s="4" t="s">
        <v>166</v>
      </c>
      <c r="P48" t="s">
        <v>784</v>
      </c>
    </row>
    <row r="49" spans="1:16" x14ac:dyDescent="0.3">
      <c r="A49" s="11">
        <f t="shared" si="1"/>
        <v>48</v>
      </c>
      <c r="B49" s="29" t="s">
        <v>34</v>
      </c>
      <c r="C49" s="31">
        <v>1.1264930555555555E-3</v>
      </c>
      <c r="D49" s="3">
        <f>C49-Feuil1!$C$2</f>
        <v>8.2222222222222028E-5</v>
      </c>
      <c r="E49" s="3">
        <f>C49-$C48</f>
        <v>5.6134259259260546E-6</v>
      </c>
      <c r="F49" s="4">
        <v>512</v>
      </c>
      <c r="G49" s="33">
        <f>Tableau2[[#This Row],[PP ajustés]]-Tableau2[[#This Row],[PP]]</f>
        <v>-1.1387523988881867</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510.86124760111181</v>
      </c>
      <c r="I49" s="4" t="s">
        <v>12</v>
      </c>
      <c r="J49" s="4">
        <v>2000</v>
      </c>
      <c r="K49" s="4" t="s">
        <v>18</v>
      </c>
      <c r="L49" s="4" t="s">
        <v>35</v>
      </c>
      <c r="M49" s="4">
        <v>5</v>
      </c>
      <c r="N49" s="5" t="s">
        <v>36</v>
      </c>
      <c r="O49" s="4" t="s">
        <v>166</v>
      </c>
      <c r="P49" t="s">
        <v>180</v>
      </c>
    </row>
    <row r="50" spans="1:16" x14ac:dyDescent="0.3">
      <c r="A50" s="11">
        <f t="shared" si="1"/>
        <v>49</v>
      </c>
      <c r="B50" s="29" t="s">
        <v>563</v>
      </c>
      <c r="C50" s="31">
        <v>1.1282986111111112E-3</v>
      </c>
      <c r="D50" s="3">
        <f>C50-Feuil1!$C$2</f>
        <v>8.4027777777777703E-5</v>
      </c>
      <c r="E50" s="3">
        <f>C50-$C49</f>
        <v>1.8055555555556747E-6</v>
      </c>
      <c r="F50" s="4">
        <v>526</v>
      </c>
      <c r="G50" s="33">
        <f>Tableau2[[#This Row],[PP ajustés]]-Tableau2[[#This Row],[PP]]</f>
        <v>-12.384285776871707</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513.61571422312829</v>
      </c>
      <c r="I50" s="4" t="s">
        <v>564</v>
      </c>
      <c r="J50" s="4">
        <v>2001</v>
      </c>
      <c r="K50" s="4" t="s">
        <v>18</v>
      </c>
      <c r="L50" s="4" t="s">
        <v>67</v>
      </c>
      <c r="M50" s="4">
        <v>6</v>
      </c>
      <c r="N50" s="5" t="s">
        <v>28</v>
      </c>
      <c r="O50" s="4" t="s">
        <v>174</v>
      </c>
      <c r="P50" t="s">
        <v>565</v>
      </c>
    </row>
    <row r="51" spans="1:16" x14ac:dyDescent="0.3">
      <c r="A51" s="11">
        <f t="shared" si="1"/>
        <v>50</v>
      </c>
      <c r="B51" s="29" t="s">
        <v>503</v>
      </c>
      <c r="C51" s="31">
        <v>1.1288425925925925E-3</v>
      </c>
      <c r="D51" s="3">
        <f>C51-Feuil1!$C$2</f>
        <v>8.4571759259259062E-5</v>
      </c>
      <c r="E51" s="3">
        <f>C51-$C50</f>
        <v>5.4398148148135893E-7</v>
      </c>
      <c r="F51" s="4">
        <v>560</v>
      </c>
      <c r="G51" s="33">
        <f>Tableau2[[#This Row],[PP ajustés]]-Tableau2[[#This Row],[PP]]</f>
        <v>-47.771361124499663</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512.22863887550034</v>
      </c>
      <c r="I51" s="4" t="s">
        <v>25</v>
      </c>
      <c r="J51" s="4">
        <v>2002</v>
      </c>
      <c r="K51" s="4" t="s">
        <v>13</v>
      </c>
      <c r="L51" s="4" t="s">
        <v>504</v>
      </c>
      <c r="M51" s="4">
        <v>6</v>
      </c>
      <c r="N51" s="5" t="s">
        <v>510</v>
      </c>
      <c r="O51" s="4" t="s">
        <v>174</v>
      </c>
      <c r="P51" t="s">
        <v>511</v>
      </c>
    </row>
    <row r="52" spans="1:16" x14ac:dyDescent="0.3">
      <c r="A52" s="11">
        <f t="shared" si="1"/>
        <v>51</v>
      </c>
      <c r="B52" s="29" t="s">
        <v>772</v>
      </c>
      <c r="C52" s="31">
        <v>1.1304282407407407E-3</v>
      </c>
      <c r="D52" s="3">
        <f>C52-Feuil1!$C$2</f>
        <v>8.615740740740719E-5</v>
      </c>
      <c r="E52" s="3">
        <f>C52-$C51</f>
        <v>1.5856481481481277E-6</v>
      </c>
      <c r="F52" s="4">
        <v>504</v>
      </c>
      <c r="G52" s="33">
        <f>Tableau2[[#This Row],[PP ajustés]]-Tableau2[[#This Row],[PP]]</f>
        <v>6.7209806776518235</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510.72098067765182</v>
      </c>
      <c r="I52" s="4" t="s">
        <v>42</v>
      </c>
      <c r="J52" s="4">
        <v>2000</v>
      </c>
      <c r="K52" s="4" t="s">
        <v>18</v>
      </c>
      <c r="L52" s="4" t="s">
        <v>67</v>
      </c>
      <c r="M52" s="4">
        <v>6</v>
      </c>
      <c r="N52" s="5" t="s">
        <v>23</v>
      </c>
      <c r="O52" s="4" t="s">
        <v>162</v>
      </c>
      <c r="P52" t="s">
        <v>776</v>
      </c>
    </row>
    <row r="53" spans="1:16" x14ac:dyDescent="0.3">
      <c r="A53" s="11">
        <f t="shared" si="1"/>
        <v>52</v>
      </c>
      <c r="B53" s="29" t="s">
        <v>986</v>
      </c>
      <c r="C53" s="31">
        <v>1.1310763888888889E-3</v>
      </c>
      <c r="D53" s="3">
        <f>C53-Feuil1!$C$2</f>
        <v>8.6805555555555464E-5</v>
      </c>
      <c r="E53" s="3">
        <f>C53-$C52</f>
        <v>6.4814814814827433E-7</v>
      </c>
      <c r="F53" s="4">
        <v>513</v>
      </c>
      <c r="G53" s="33">
        <f>Tableau2[[#This Row],[PP ajustés]]-Tableau2[[#This Row],[PP]]</f>
        <v>-2.8482939423878406</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510.15170605761216</v>
      </c>
      <c r="I53" s="4" t="s">
        <v>22</v>
      </c>
      <c r="J53" s="4">
        <v>2008</v>
      </c>
      <c r="K53" s="4" t="s">
        <v>18</v>
      </c>
      <c r="L53" s="4" t="s">
        <v>35</v>
      </c>
      <c r="M53" s="4">
        <v>7</v>
      </c>
      <c r="N53" s="5" t="s">
        <v>23</v>
      </c>
      <c r="O53" s="4" t="s">
        <v>162</v>
      </c>
      <c r="P53" t="s">
        <v>988</v>
      </c>
    </row>
    <row r="54" spans="1:16" x14ac:dyDescent="0.3">
      <c r="A54" s="11">
        <f t="shared" si="1"/>
        <v>53</v>
      </c>
      <c r="B54" s="29" t="s">
        <v>773</v>
      </c>
      <c r="C54" s="31">
        <v>1.1318055555555554E-3</v>
      </c>
      <c r="D54" s="3">
        <f>C54-Feuil1!$C$2</f>
        <v>8.753472222222192E-5</v>
      </c>
      <c r="E54" s="3">
        <f>C54-$C53</f>
        <v>7.2916666666645626E-7</v>
      </c>
      <c r="F54" s="4">
        <v>505</v>
      </c>
      <c r="G54" s="33">
        <f>Tableau2[[#This Row],[PP ajustés]]-Tableau2[[#This Row],[PP]]</f>
        <v>4.1363311845548765</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509.13633118455488</v>
      </c>
      <c r="I54" s="4" t="s">
        <v>42</v>
      </c>
      <c r="J54" s="4">
        <v>2004</v>
      </c>
      <c r="K54" s="4" t="s">
        <v>18</v>
      </c>
      <c r="L54" s="4" t="s">
        <v>67</v>
      </c>
      <c r="M54" s="4">
        <v>6</v>
      </c>
      <c r="N54" s="5" t="s">
        <v>23</v>
      </c>
      <c r="O54" s="4" t="s">
        <v>166</v>
      </c>
      <c r="P54" t="s">
        <v>777</v>
      </c>
    </row>
    <row r="55" spans="1:16" x14ac:dyDescent="0.3">
      <c r="A55" s="11">
        <f t="shared" si="1"/>
        <v>54</v>
      </c>
      <c r="B55" s="29" t="s">
        <v>891</v>
      </c>
      <c r="C55" s="31">
        <v>1.131886574074074E-3</v>
      </c>
      <c r="D55" s="3">
        <f>C55-Feuil1!$C$2</f>
        <v>8.7615740740740536E-5</v>
      </c>
      <c r="E55" s="3">
        <f>C55-$C54</f>
        <v>8.1018518518615606E-8</v>
      </c>
      <c r="F55" s="4">
        <v>525</v>
      </c>
      <c r="G55" s="33">
        <f>Tableau2[[#This Row],[PP ajustés]]-Tableau2[[#This Row],[PP]]</f>
        <v>-15.9001119292883</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509.0998880707117</v>
      </c>
      <c r="I55" s="4" t="s">
        <v>12</v>
      </c>
      <c r="J55" s="4">
        <v>2001</v>
      </c>
      <c r="K55" s="4" t="s">
        <v>18</v>
      </c>
      <c r="L55" s="4" t="s">
        <v>67</v>
      </c>
      <c r="M55" s="4">
        <v>6</v>
      </c>
      <c r="N55" s="5" t="s">
        <v>23</v>
      </c>
      <c r="O55" s="4" t="s">
        <v>166</v>
      </c>
      <c r="P55" t="s">
        <v>900</v>
      </c>
    </row>
    <row r="56" spans="1:16" x14ac:dyDescent="0.3">
      <c r="A56" s="11">
        <f t="shared" si="1"/>
        <v>55</v>
      </c>
      <c r="B56" s="29" t="s">
        <v>37</v>
      </c>
      <c r="C56" s="31">
        <v>1.1323611111111111E-3</v>
      </c>
      <c r="D56" s="3">
        <f>C56-Feuil1!$C$2</f>
        <v>8.8090277777777646E-5</v>
      </c>
      <c r="E56" s="3">
        <f>C56-$C55</f>
        <v>4.7453703703711006E-7</v>
      </c>
      <c r="F56" s="4">
        <v>462</v>
      </c>
      <c r="G56" s="33">
        <f>Tableau2[[#This Row],[PP ajustés]]-Tableau2[[#This Row],[PP]]</f>
        <v>46.580242226914436</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508.58024222691444</v>
      </c>
      <c r="I56" s="4" t="s">
        <v>12</v>
      </c>
      <c r="J56" s="4">
        <v>2004</v>
      </c>
      <c r="K56" s="4" t="s">
        <v>18</v>
      </c>
      <c r="L56" s="4" t="s">
        <v>19</v>
      </c>
      <c r="M56" s="4">
        <v>6</v>
      </c>
      <c r="N56" s="5" t="s">
        <v>38</v>
      </c>
      <c r="O56" s="12" t="s">
        <v>162</v>
      </c>
      <c r="P56" t="s">
        <v>181</v>
      </c>
    </row>
    <row r="57" spans="1:16" x14ac:dyDescent="0.3">
      <c r="A57" s="11">
        <f t="shared" si="1"/>
        <v>56</v>
      </c>
      <c r="B57" t="s">
        <v>424</v>
      </c>
      <c r="C57" s="3">
        <v>1.1330787037037036E-3</v>
      </c>
      <c r="D57" s="3">
        <f>C57-Feuil1!$C$2</f>
        <v>8.8807870370370169E-5</v>
      </c>
      <c r="E57" s="3">
        <f>C57-$C56</f>
        <v>7.175925925925232E-7</v>
      </c>
      <c r="F57" s="4">
        <v>488</v>
      </c>
      <c r="G57" s="36">
        <f>Tableau2[[#This Row],[PP ajustés]]-Tableau2[[#This Row],[PP]]</f>
        <v>19.690386300195485</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507.69038630019548</v>
      </c>
      <c r="I57" s="4" t="s">
        <v>25</v>
      </c>
      <c r="J57" s="4">
        <v>1998</v>
      </c>
      <c r="K57" s="4" t="s">
        <v>13</v>
      </c>
      <c r="L57" s="4" t="s">
        <v>19</v>
      </c>
      <c r="M57" s="4">
        <v>5</v>
      </c>
      <c r="N57" s="5" t="s">
        <v>23</v>
      </c>
      <c r="O57" s="4" t="s">
        <v>166</v>
      </c>
      <c r="P57" t="s">
        <v>425</v>
      </c>
    </row>
    <row r="58" spans="1:16" x14ac:dyDescent="0.3">
      <c r="A58" s="11">
        <f t="shared" si="1"/>
        <v>57</v>
      </c>
      <c r="B58" s="29" t="s">
        <v>892</v>
      </c>
      <c r="C58" s="31">
        <v>1.1331597222222223E-3</v>
      </c>
      <c r="D58" s="3">
        <f>C58-Feuil1!$C$2</f>
        <v>8.8888888888888785E-5</v>
      </c>
      <c r="E58" s="3">
        <f>C58-$C57</f>
        <v>8.1018518518615606E-8</v>
      </c>
      <c r="F58" s="4">
        <v>500</v>
      </c>
      <c r="G58" s="33">
        <f>Tableau2[[#This Row],[PP ajustés]]-Tableau2[[#This Row],[PP]]</f>
        <v>7.6540875135747797</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507.65408751357478</v>
      </c>
      <c r="I58" s="4" t="s">
        <v>12</v>
      </c>
      <c r="J58" s="4">
        <v>1999</v>
      </c>
      <c r="K58" s="4" t="s">
        <v>18</v>
      </c>
      <c r="L58" s="4" t="s">
        <v>67</v>
      </c>
      <c r="M58" s="4">
        <v>6</v>
      </c>
      <c r="N58" s="5" t="s">
        <v>23</v>
      </c>
      <c r="O58" s="4" t="s">
        <v>162</v>
      </c>
      <c r="P58" t="s">
        <v>901</v>
      </c>
    </row>
    <row r="59" spans="1:16" x14ac:dyDescent="0.3">
      <c r="A59" s="11">
        <f t="shared" si="1"/>
        <v>58</v>
      </c>
      <c r="B59" t="s">
        <v>422</v>
      </c>
      <c r="C59" s="3">
        <v>1.134039351851852E-3</v>
      </c>
      <c r="D59" s="3">
        <f>C59-Feuil1!$C$2</f>
        <v>8.9768518518518539E-5</v>
      </c>
      <c r="E59" s="3">
        <f>C59-$C58</f>
        <v>8.7962962962975441E-7</v>
      </c>
      <c r="F59" s="4">
        <v>440</v>
      </c>
      <c r="G59" s="36">
        <f>Tableau2[[#This Row],[PP ajustés]]-Tableau2[[#This Row],[PP]]</f>
        <v>67.260320245930643</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507.26032024593064</v>
      </c>
      <c r="I59" s="4" t="s">
        <v>25</v>
      </c>
      <c r="J59" s="4">
        <v>2004</v>
      </c>
      <c r="K59" s="4" t="s">
        <v>18</v>
      </c>
      <c r="L59" s="4" t="s">
        <v>19</v>
      </c>
      <c r="M59" s="4">
        <v>6</v>
      </c>
      <c r="N59" s="5" t="s">
        <v>23</v>
      </c>
      <c r="O59" s="12" t="s">
        <v>162</v>
      </c>
      <c r="P59" t="s">
        <v>423</v>
      </c>
    </row>
    <row r="60" spans="1:16" x14ac:dyDescent="0.3">
      <c r="A60" s="11">
        <f t="shared" si="1"/>
        <v>59</v>
      </c>
      <c r="B60" s="29" t="s">
        <v>39</v>
      </c>
      <c r="C60" s="31">
        <v>1.1341666666666668E-3</v>
      </c>
      <c r="D60" s="3">
        <f>C60-Feuil1!$C$2</f>
        <v>8.9895833333333321E-5</v>
      </c>
      <c r="E60" s="3">
        <f>C60-$C59</f>
        <v>1.2731481481478152E-7</v>
      </c>
      <c r="F60" s="4">
        <v>502</v>
      </c>
      <c r="G60" s="33">
        <f>Tableau2[[#This Row],[PP ajustés]]-Tableau2[[#This Row],[PP]]</f>
        <v>5.2033782147168495</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507.20337821471685</v>
      </c>
      <c r="I60" s="4" t="s">
        <v>12</v>
      </c>
      <c r="J60" s="4">
        <v>2007</v>
      </c>
      <c r="K60" s="4" t="s">
        <v>18</v>
      </c>
      <c r="L60" s="4" t="s">
        <v>14</v>
      </c>
      <c r="M60" s="4">
        <v>6</v>
      </c>
      <c r="N60" s="5" t="s">
        <v>23</v>
      </c>
      <c r="O60" s="4" t="s">
        <v>166</v>
      </c>
      <c r="P60" t="s">
        <v>182</v>
      </c>
    </row>
    <row r="61" spans="1:16" x14ac:dyDescent="0.3">
      <c r="A61" s="11">
        <f t="shared" si="1"/>
        <v>60</v>
      </c>
      <c r="B61" s="29" t="s">
        <v>1149</v>
      </c>
      <c r="C61" s="31">
        <v>1.134525462962963E-3</v>
      </c>
      <c r="D61" s="3">
        <f>C61-Feuil1!$C$2</f>
        <v>9.0254629629629582E-5</v>
      </c>
      <c r="E61" s="3">
        <f>C61-$C60</f>
        <v>3.587962962962616E-7</v>
      </c>
      <c r="F61" s="4">
        <v>558</v>
      </c>
      <c r="G61" s="33">
        <f>Tableau2[[#This Row],[PP ajustés]]-Tableau2[[#This Row],[PP]]</f>
        <v>-50.957026024335789</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507.04297397566421</v>
      </c>
      <c r="I61" s="4" t="s">
        <v>42</v>
      </c>
      <c r="J61" s="4">
        <v>2013</v>
      </c>
      <c r="K61" s="4" t="s">
        <v>18</v>
      </c>
      <c r="L61" s="4" t="s">
        <v>67</v>
      </c>
      <c r="M61" s="4">
        <v>6</v>
      </c>
      <c r="N61" s="5" t="s">
        <v>58</v>
      </c>
      <c r="O61" s="4" t="s">
        <v>174</v>
      </c>
      <c r="P61" t="s">
        <v>1173</v>
      </c>
    </row>
    <row r="62" spans="1:16" x14ac:dyDescent="0.3">
      <c r="A62" s="11">
        <f t="shared" si="1"/>
        <v>61</v>
      </c>
      <c r="B62" s="29" t="s">
        <v>524</v>
      </c>
      <c r="C62" s="31">
        <v>1.1356365740740741E-3</v>
      </c>
      <c r="D62" s="3">
        <f>C62-Feuil1!$C$2</f>
        <v>9.13657407407406E-5</v>
      </c>
      <c r="E62" s="3">
        <f>C62-$C61</f>
        <v>1.1111111111110177E-6</v>
      </c>
      <c r="F62" s="4">
        <v>482</v>
      </c>
      <c r="G62" s="33">
        <f>Tableau2[[#This Row],[PP ajustés]]-Tableau2[[#This Row],[PP]]</f>
        <v>24.861704117589909</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506.86170411758991</v>
      </c>
      <c r="I62" s="4" t="s">
        <v>25</v>
      </c>
      <c r="J62" s="4">
        <v>2002</v>
      </c>
      <c r="K62" s="4" t="s">
        <v>18</v>
      </c>
      <c r="L62" s="4" t="s">
        <v>67</v>
      </c>
      <c r="M62" s="4">
        <v>5</v>
      </c>
      <c r="N62" s="5" t="s">
        <v>36</v>
      </c>
      <c r="O62" s="4" t="s">
        <v>162</v>
      </c>
      <c r="P62" t="s">
        <v>529</v>
      </c>
    </row>
    <row r="63" spans="1:16" x14ac:dyDescent="0.3">
      <c r="A63" s="11">
        <f t="shared" si="1"/>
        <v>62</v>
      </c>
      <c r="B63" s="29" t="s">
        <v>978</v>
      </c>
      <c r="C63" s="31">
        <v>1.1387268518518519E-3</v>
      </c>
      <c r="D63" s="3">
        <f>C63-Feuil1!$C$2</f>
        <v>9.4456018518518457E-5</v>
      </c>
      <c r="E63" s="3">
        <f>C63-$C62</f>
        <v>3.0902777777778567E-6</v>
      </c>
      <c r="F63" s="4">
        <v>615</v>
      </c>
      <c r="G63" s="33">
        <f>Tableau2[[#This Row],[PP ajustés]]-Tableau2[[#This Row],[PP]]</f>
        <v>-114.87217687927591</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500.12782312072409</v>
      </c>
      <c r="I63" s="4" t="s">
        <v>42</v>
      </c>
      <c r="J63" s="4" t="s">
        <v>17</v>
      </c>
      <c r="K63" s="4" t="s">
        <v>18</v>
      </c>
      <c r="L63" s="4" t="s">
        <v>67</v>
      </c>
      <c r="M63" s="4">
        <v>4</v>
      </c>
      <c r="N63" s="5" t="s">
        <v>927</v>
      </c>
      <c r="O63" s="4" t="s">
        <v>195</v>
      </c>
      <c r="P63" t="s">
        <v>979</v>
      </c>
    </row>
    <row r="64" spans="1:16" x14ac:dyDescent="0.3">
      <c r="A64" s="11">
        <f t="shared" si="1"/>
        <v>63</v>
      </c>
      <c r="B64" s="29" t="s">
        <v>40</v>
      </c>
      <c r="C64" s="31">
        <v>1.1391666666666666E-3</v>
      </c>
      <c r="D64" s="3">
        <f>C64-Feuil1!$C$2</f>
        <v>9.4895833333333117E-5</v>
      </c>
      <c r="E64" s="3">
        <f>C64-$C63</f>
        <v>4.3981481481466037E-7</v>
      </c>
      <c r="F64" s="4">
        <v>500</v>
      </c>
      <c r="G64" s="33">
        <f>Tableau2[[#This Row],[PP ajustés]]-Tableau2[[#This Row],[PP]]</f>
        <v>-6.5268577221445412E-2</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499.93473142277855</v>
      </c>
      <c r="I64" s="4" t="s">
        <v>32</v>
      </c>
      <c r="J64" s="4">
        <v>2008</v>
      </c>
      <c r="K64" s="4" t="s">
        <v>18</v>
      </c>
      <c r="L64" s="4" t="s">
        <v>14</v>
      </c>
      <c r="M64" s="4">
        <v>6</v>
      </c>
      <c r="N64" s="5" t="s">
        <v>23</v>
      </c>
      <c r="O64" s="4" t="s">
        <v>166</v>
      </c>
      <c r="P64" t="s">
        <v>183</v>
      </c>
    </row>
    <row r="65" spans="1:16" x14ac:dyDescent="0.3">
      <c r="A65" s="11">
        <f t="shared" si="1"/>
        <v>64</v>
      </c>
      <c r="B65" s="29" t="s">
        <v>1181</v>
      </c>
      <c r="C65" s="31">
        <v>1.1395949074074075E-3</v>
      </c>
      <c r="D65" s="3">
        <f>C65-Feuil1!$C$2</f>
        <v>9.5324074074074061E-5</v>
      </c>
      <c r="E65" s="3">
        <f>C65-$C64</f>
        <v>4.2824074074094415E-7</v>
      </c>
      <c r="F65" s="4">
        <v>496</v>
      </c>
      <c r="G65" s="33">
        <f>Tableau2[[#This Row],[PP ajustés]]-Tableau2[[#This Row],[PP]]</f>
        <v>2.8182429145421111</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498.81824291454211</v>
      </c>
      <c r="I65" s="4" t="s">
        <v>22</v>
      </c>
      <c r="J65" s="4">
        <v>2007</v>
      </c>
      <c r="K65" s="4" t="s">
        <v>18</v>
      </c>
      <c r="L65" s="4" t="s">
        <v>67</v>
      </c>
      <c r="M65" s="4">
        <v>6</v>
      </c>
      <c r="N65" s="5" t="s">
        <v>23</v>
      </c>
      <c r="O65" s="4" t="s">
        <v>162</v>
      </c>
      <c r="P65" t="s">
        <v>1188</v>
      </c>
    </row>
    <row r="66" spans="1:16" x14ac:dyDescent="0.3">
      <c r="A66" s="11">
        <f t="shared" si="1"/>
        <v>65</v>
      </c>
      <c r="B66" s="29" t="s">
        <v>567</v>
      </c>
      <c r="C66" s="31">
        <v>1.139699074074074E-3</v>
      </c>
      <c r="D66" s="3">
        <f>C66-Feuil1!$C$2</f>
        <v>9.5428240740740543E-5</v>
      </c>
      <c r="E66" s="3">
        <f>C66-$C65</f>
        <v>1.0416666666648172E-7</v>
      </c>
      <c r="F66" s="4">
        <v>483</v>
      </c>
      <c r="G66" s="33">
        <f>Tableau2[[#This Row],[PP ajustés]]-Tableau2[[#This Row],[PP]]</f>
        <v>15.772651727518394</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498.77265172751839</v>
      </c>
      <c r="I66" s="4" t="s">
        <v>566</v>
      </c>
      <c r="J66" s="4">
        <v>2004</v>
      </c>
      <c r="K66" s="4" t="s">
        <v>18</v>
      </c>
      <c r="L66" s="4" t="s">
        <v>67</v>
      </c>
      <c r="M66" s="4">
        <v>6</v>
      </c>
      <c r="N66" s="5" t="s">
        <v>23</v>
      </c>
      <c r="O66" s="4" t="s">
        <v>174</v>
      </c>
      <c r="P66" t="s">
        <v>568</v>
      </c>
    </row>
    <row r="67" spans="1:16" x14ac:dyDescent="0.3">
      <c r="A67" s="11">
        <f t="shared" si="1"/>
        <v>66</v>
      </c>
      <c r="B67" s="29" t="s">
        <v>41</v>
      </c>
      <c r="C67" s="31">
        <v>1.140949074074074E-3</v>
      </c>
      <c r="D67" s="3">
        <f>C67-Feuil1!$C$2</f>
        <v>9.6678240740740492E-5</v>
      </c>
      <c r="E67" s="3">
        <f>C67-$C66</f>
        <v>1.2499999999999491E-6</v>
      </c>
      <c r="F67" s="4">
        <v>534</v>
      </c>
      <c r="G67" s="33">
        <f>Tableau2[[#This Row],[PP ajustés]]-Tableau2[[#This Row],[PP]]</f>
        <v>-41.490897244531368</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492.50910275546863</v>
      </c>
      <c r="I67" s="4" t="s">
        <v>42</v>
      </c>
      <c r="J67" s="4">
        <v>1960</v>
      </c>
      <c r="K67" s="4" t="s">
        <v>13</v>
      </c>
      <c r="L67" s="4" t="s">
        <v>19</v>
      </c>
      <c r="M67" s="4">
        <v>6</v>
      </c>
      <c r="N67" s="5" t="s">
        <v>23</v>
      </c>
      <c r="O67" s="4" t="s">
        <v>184</v>
      </c>
      <c r="P67" t="s">
        <v>185</v>
      </c>
    </row>
    <row r="68" spans="1:16" x14ac:dyDescent="0.3">
      <c r="A68" s="11">
        <f t="shared" ref="A68:A131" si="2">A67+1</f>
        <v>67</v>
      </c>
      <c r="B68" s="29" t="s">
        <v>43</v>
      </c>
      <c r="C68" s="31">
        <v>1.1415856481481483E-3</v>
      </c>
      <c r="D68" s="3">
        <f>C68-Feuil1!$C$2</f>
        <v>9.7314814814814833E-5</v>
      </c>
      <c r="E68" s="3">
        <f>C68-$C67</f>
        <v>6.3657407407434127E-7</v>
      </c>
      <c r="F68" s="4">
        <v>471</v>
      </c>
      <c r="G68" s="33">
        <f>Tableau2[[#This Row],[PP ajustés]]-Tableau2[[#This Row],[PP]]</f>
        <v>21.234468498662466</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492.23446849866247</v>
      </c>
      <c r="I68" s="4" t="s">
        <v>12</v>
      </c>
      <c r="J68" s="4">
        <v>2012</v>
      </c>
      <c r="K68" s="4" t="s">
        <v>18</v>
      </c>
      <c r="L68" s="4" t="s">
        <v>35</v>
      </c>
      <c r="M68" s="4">
        <v>6</v>
      </c>
      <c r="N68" s="5" t="s">
        <v>36</v>
      </c>
      <c r="O68" s="12" t="s">
        <v>162</v>
      </c>
      <c r="P68" t="s">
        <v>186</v>
      </c>
    </row>
    <row r="69" spans="1:16" x14ac:dyDescent="0.3">
      <c r="A69" s="11">
        <f t="shared" si="2"/>
        <v>68</v>
      </c>
      <c r="B69" s="29" t="s">
        <v>44</v>
      </c>
      <c r="C69" s="31">
        <v>1.1429282407407408E-3</v>
      </c>
      <c r="D69" s="3">
        <f>C69-Feuil1!$C$2</f>
        <v>9.8657407407407331E-5</v>
      </c>
      <c r="E69" s="3">
        <f>C69-$C68</f>
        <v>1.3425925925924977E-6</v>
      </c>
      <c r="F69" s="4">
        <v>470</v>
      </c>
      <c r="G69" s="33">
        <f>Tableau2[[#This Row],[PP ajustés]]-Tableau2[[#This Row],[PP]]</f>
        <v>22.361024068236475</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492.36102406823647</v>
      </c>
      <c r="I69" s="4" t="s">
        <v>12</v>
      </c>
      <c r="J69" s="4">
        <v>2004</v>
      </c>
      <c r="K69" s="4" t="s">
        <v>18</v>
      </c>
      <c r="L69" s="4" t="s">
        <v>35</v>
      </c>
      <c r="M69" s="4">
        <v>6</v>
      </c>
      <c r="N69" s="5" t="s">
        <v>36</v>
      </c>
      <c r="O69" s="12" t="s">
        <v>162</v>
      </c>
      <c r="P69" t="s">
        <v>187</v>
      </c>
    </row>
    <row r="70" spans="1:16" x14ac:dyDescent="0.3">
      <c r="A70" s="11">
        <f t="shared" si="2"/>
        <v>69</v>
      </c>
      <c r="B70" s="29" t="s">
        <v>790</v>
      </c>
      <c r="C70" s="31">
        <v>1.1444212962962964E-3</v>
      </c>
      <c r="D70" s="3">
        <f>C70-Feuil1!$C$2</f>
        <v>1.0015046296296291E-4</v>
      </c>
      <c r="E70" s="3">
        <f>C70-$C69</f>
        <v>1.493055555555579E-6</v>
      </c>
      <c r="F70" s="4">
        <v>503</v>
      </c>
      <c r="G70" s="33">
        <f>Tableau2[[#This Row],[PP ajustés]]-Tableau2[[#This Row],[PP]]</f>
        <v>-11.075546892185685</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491.92445310781432</v>
      </c>
      <c r="I70" s="4" t="s">
        <v>22</v>
      </c>
      <c r="J70" s="4">
        <v>2003</v>
      </c>
      <c r="K70" s="4" t="s">
        <v>18</v>
      </c>
      <c r="L70" s="4" t="s">
        <v>788</v>
      </c>
      <c r="M70" s="4">
        <v>6</v>
      </c>
      <c r="N70" s="5" t="s">
        <v>58</v>
      </c>
      <c r="O70" s="4" t="s">
        <v>162</v>
      </c>
      <c r="P70" t="s">
        <v>791</v>
      </c>
    </row>
    <row r="71" spans="1:16" x14ac:dyDescent="0.3">
      <c r="A71" s="11">
        <f t="shared" si="2"/>
        <v>70</v>
      </c>
      <c r="B71" s="29" t="s">
        <v>1179</v>
      </c>
      <c r="C71" s="31">
        <v>1.1463657407407408E-3</v>
      </c>
      <c r="D71" s="3">
        <f>C71-Feuil1!$C$2</f>
        <v>1.020949074074073E-4</v>
      </c>
      <c r="E71" s="3">
        <f>C71-$C70</f>
        <v>1.9444444444443893E-6</v>
      </c>
      <c r="F71" s="4">
        <v>509</v>
      </c>
      <c r="G71" s="33">
        <f>Tableau2[[#This Row],[PP ajustés]]-Tableau2[[#This Row],[PP]]</f>
        <v>-18.40965262707789</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490.59034737292211</v>
      </c>
      <c r="I71" s="4" t="s">
        <v>12</v>
      </c>
      <c r="J71" s="4">
        <v>2007</v>
      </c>
      <c r="K71" s="4" t="s">
        <v>18</v>
      </c>
      <c r="L71" s="4" t="s">
        <v>35</v>
      </c>
      <c r="M71" s="4">
        <v>8</v>
      </c>
      <c r="N71" s="5" t="s">
        <v>782</v>
      </c>
      <c r="O71" s="4" t="s">
        <v>166</v>
      </c>
      <c r="P71" t="s">
        <v>1185</v>
      </c>
    </row>
    <row r="72" spans="1:16" x14ac:dyDescent="0.3">
      <c r="A72" s="11">
        <f t="shared" si="2"/>
        <v>71</v>
      </c>
      <c r="B72" s="29" t="s">
        <v>523</v>
      </c>
      <c r="C72" s="31">
        <v>1.1477314814814816E-3</v>
      </c>
      <c r="D72" s="3">
        <f>C72-Feuil1!$C$2</f>
        <v>1.034606481481481E-4</v>
      </c>
      <c r="E72" s="3">
        <f>C72-$C71</f>
        <v>1.3657407407407975E-6</v>
      </c>
      <c r="F72" s="4">
        <v>482</v>
      </c>
      <c r="G72" s="33">
        <f>Tableau2[[#This Row],[PP ajustés]]-Tableau2[[#This Row],[PP]]</f>
        <v>8.2814538170880496</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490.28145381708805</v>
      </c>
      <c r="I72" s="4" t="s">
        <v>25</v>
      </c>
      <c r="J72" s="4">
        <v>1998</v>
      </c>
      <c r="K72" s="4" t="s">
        <v>18</v>
      </c>
      <c r="L72" s="4" t="s">
        <v>67</v>
      </c>
      <c r="M72" s="4">
        <v>5</v>
      </c>
      <c r="N72" s="5" t="s">
        <v>23</v>
      </c>
      <c r="O72" s="4" t="s">
        <v>166</v>
      </c>
      <c r="P72" t="s">
        <v>528</v>
      </c>
    </row>
    <row r="73" spans="1:16" x14ac:dyDescent="0.3">
      <c r="A73" s="11">
        <f t="shared" si="2"/>
        <v>72</v>
      </c>
      <c r="B73" s="29" t="s">
        <v>1180</v>
      </c>
      <c r="C73" s="31">
        <v>1.1479050925925925E-3</v>
      </c>
      <c r="D73" s="3">
        <f>C73-Feuil1!$C$2</f>
        <v>1.0363425925925904E-4</v>
      </c>
      <c r="E73" s="3">
        <f>C73-$C72</f>
        <v>1.7361111111094743E-7</v>
      </c>
      <c r="F73" s="4">
        <v>488</v>
      </c>
      <c r="G73" s="33">
        <f>Tableau2[[#This Row],[PP ajustés]]-Tableau2[[#This Row],[PP]]</f>
        <v>2.2073028193239566</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490.20730281932396</v>
      </c>
      <c r="I73" s="4" t="s">
        <v>22</v>
      </c>
      <c r="J73" s="4">
        <v>2007</v>
      </c>
      <c r="K73" s="4" t="s">
        <v>18</v>
      </c>
      <c r="L73" s="4" t="s">
        <v>67</v>
      </c>
      <c r="M73" s="4">
        <v>6</v>
      </c>
      <c r="N73" s="5" t="s">
        <v>23</v>
      </c>
      <c r="O73" s="4" t="s">
        <v>162</v>
      </c>
      <c r="P73" t="s">
        <v>1187</v>
      </c>
    </row>
    <row r="74" spans="1:16" x14ac:dyDescent="0.3">
      <c r="A74" s="11">
        <f t="shared" si="2"/>
        <v>73</v>
      </c>
      <c r="B74" s="29" t="s">
        <v>45</v>
      </c>
      <c r="C74" s="31">
        <v>1.1484027777777779E-3</v>
      </c>
      <c r="D74" s="3">
        <f>C74-Feuil1!$C$2</f>
        <v>1.0413194444444445E-4</v>
      </c>
      <c r="E74" s="3">
        <f>C74-$C73</f>
        <v>4.9768518518540986E-7</v>
      </c>
      <c r="F74" s="4">
        <v>453</v>
      </c>
      <c r="G74" s="33">
        <f>Tableau2[[#This Row],[PP ajustés]]-Tableau2[[#This Row],[PP]]</f>
        <v>36.605355478773618</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489.60535547877362</v>
      </c>
      <c r="I74" s="4" t="s">
        <v>12</v>
      </c>
      <c r="J74" s="4">
        <v>2002</v>
      </c>
      <c r="K74" s="4" t="s">
        <v>13</v>
      </c>
      <c r="L74" s="4" t="s">
        <v>14</v>
      </c>
      <c r="M74" s="4">
        <v>6</v>
      </c>
      <c r="N74" s="5" t="s">
        <v>46</v>
      </c>
      <c r="O74" s="12" t="s">
        <v>162</v>
      </c>
      <c r="P74" t="s">
        <v>188</v>
      </c>
    </row>
    <row r="75" spans="1:16" x14ac:dyDescent="0.3">
      <c r="A75" s="11">
        <f t="shared" si="2"/>
        <v>74</v>
      </c>
      <c r="B75" s="29" t="s">
        <v>857</v>
      </c>
      <c r="C75" s="31">
        <v>1.1486574074074075E-3</v>
      </c>
      <c r="D75" s="3">
        <f>C75-Feuil1!$C$2</f>
        <v>1.0438657407407402E-4</v>
      </c>
      <c r="E75" s="3">
        <f>C75-$C74</f>
        <v>2.5462962962956304E-7</v>
      </c>
      <c r="F75" s="4">
        <v>493</v>
      </c>
      <c r="G75" s="33">
        <f>Tableau2[[#This Row],[PP ajustés]]-Tableau2[[#This Row],[PP]]</f>
        <v>-3.5031782141501253</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489.49682178584987</v>
      </c>
      <c r="I75" s="4" t="s">
        <v>12</v>
      </c>
      <c r="J75" s="4">
        <v>2000</v>
      </c>
      <c r="K75" s="4" t="s">
        <v>18</v>
      </c>
      <c r="L75" s="4" t="s">
        <v>67</v>
      </c>
      <c r="M75" s="4">
        <v>5</v>
      </c>
      <c r="N75" s="5" t="s">
        <v>532</v>
      </c>
      <c r="O75" s="4" t="s">
        <v>166</v>
      </c>
      <c r="P75" t="s">
        <v>860</v>
      </c>
    </row>
    <row r="76" spans="1:16" x14ac:dyDescent="0.3">
      <c r="A76" s="11">
        <f t="shared" si="2"/>
        <v>75</v>
      </c>
      <c r="B76" s="29" t="s">
        <v>1148</v>
      </c>
      <c r="C76" s="31">
        <v>1.1488541666666667E-3</v>
      </c>
      <c r="D76" s="3">
        <f>C76-Feuil1!$C$2</f>
        <v>1.0458333333333326E-4</v>
      </c>
      <c r="E76" s="3">
        <f>C76-$C75</f>
        <v>1.9675925925924723E-7</v>
      </c>
      <c r="F76" s="4">
        <v>501</v>
      </c>
      <c r="G76" s="33">
        <f>Tableau2[[#This Row],[PP ajustés]]-Tableau2[[#This Row],[PP]]</f>
        <v>-11.587012207061377</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489.41298779293862</v>
      </c>
      <c r="I76" s="4" t="s">
        <v>42</v>
      </c>
      <c r="J76" s="4">
        <v>2013</v>
      </c>
      <c r="K76" s="4" t="s">
        <v>18</v>
      </c>
      <c r="L76" s="4" t="s">
        <v>67</v>
      </c>
      <c r="M76" s="4">
        <v>6</v>
      </c>
      <c r="N76" s="5" t="s">
        <v>23</v>
      </c>
      <c r="O76" s="4" t="s">
        <v>166</v>
      </c>
      <c r="P76" t="s">
        <v>1172</v>
      </c>
    </row>
    <row r="77" spans="1:16" x14ac:dyDescent="0.3">
      <c r="A77" s="11">
        <f t="shared" si="2"/>
        <v>76</v>
      </c>
      <c r="B77" s="29" t="s">
        <v>47</v>
      </c>
      <c r="C77" s="31">
        <v>1.148888888888889E-3</v>
      </c>
      <c r="D77" s="3">
        <f>C77-Feuil1!$C$2</f>
        <v>1.046180555555555E-4</v>
      </c>
      <c r="E77" s="3">
        <f>C77-$C76</f>
        <v>3.4722222222232854E-8</v>
      </c>
      <c r="F77" s="4">
        <v>470</v>
      </c>
      <c r="G77" s="33">
        <f>Tableau2[[#This Row],[PP ajustés]]-Tableau2[[#This Row],[PP]]</f>
        <v>19.398196539680839</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489.39819653968084</v>
      </c>
      <c r="I77" s="4" t="s">
        <v>12</v>
      </c>
      <c r="J77" s="4">
        <v>2009</v>
      </c>
      <c r="K77" s="4" t="s">
        <v>18</v>
      </c>
      <c r="L77" s="4" t="s">
        <v>35</v>
      </c>
      <c r="M77" s="4">
        <v>6</v>
      </c>
      <c r="N77" s="5" t="s">
        <v>36</v>
      </c>
      <c r="O77" s="4" t="s">
        <v>162</v>
      </c>
      <c r="P77" t="s">
        <v>189</v>
      </c>
    </row>
    <row r="78" spans="1:16" x14ac:dyDescent="0.3">
      <c r="A78" s="11">
        <f t="shared" si="2"/>
        <v>77</v>
      </c>
      <c r="B78" s="29" t="s">
        <v>890</v>
      </c>
      <c r="C78" s="31">
        <v>1.1490393518518518E-3</v>
      </c>
      <c r="D78" s="3">
        <f>C78-Feuil1!$C$2</f>
        <v>1.0476851851851836E-4</v>
      </c>
      <c r="E78" s="3">
        <f>C78-$C77</f>
        <v>1.5046296296286447E-7</v>
      </c>
      <c r="F78" s="4">
        <v>475</v>
      </c>
      <c r="G78" s="33">
        <f>Tableau2[[#This Row],[PP ajustés]]-Tableau2[[#This Row],[PP]]</f>
        <v>13.864811937245065</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488.86481193724507</v>
      </c>
      <c r="I78" s="4" t="s">
        <v>12</v>
      </c>
      <c r="J78" s="4">
        <v>2002</v>
      </c>
      <c r="K78" s="4" t="s">
        <v>18</v>
      </c>
      <c r="L78" s="4" t="s">
        <v>67</v>
      </c>
      <c r="M78" s="4">
        <v>6</v>
      </c>
      <c r="N78" s="5" t="s">
        <v>532</v>
      </c>
      <c r="O78" s="4" t="s">
        <v>162</v>
      </c>
      <c r="P78" t="s">
        <v>893</v>
      </c>
    </row>
    <row r="79" spans="1:16" x14ac:dyDescent="0.3">
      <c r="A79" s="11">
        <f t="shared" si="2"/>
        <v>78</v>
      </c>
      <c r="B79" s="29" t="s">
        <v>872</v>
      </c>
      <c r="C79" s="31">
        <v>1.1497106481481482E-3</v>
      </c>
      <c r="D79" s="3">
        <f>C79-Feuil1!$C$2</f>
        <v>1.0543981481481472E-4</v>
      </c>
      <c r="E79" s="3">
        <f>C79-$C78</f>
        <v>6.7129629629635729E-7</v>
      </c>
      <c r="F79" s="4">
        <v>487</v>
      </c>
      <c r="G79" s="33">
        <f>Tableau2[[#This Row],[PP ajustés]]-Tableau2[[#This Row],[PP]]</f>
        <v>1.1156786612453971</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488.1156786612454</v>
      </c>
      <c r="I79" s="4" t="s">
        <v>12</v>
      </c>
      <c r="J79" s="4">
        <v>1996</v>
      </c>
      <c r="K79" s="4" t="s">
        <v>18</v>
      </c>
      <c r="L79" s="4" t="s">
        <v>67</v>
      </c>
      <c r="M79" s="4">
        <v>5</v>
      </c>
      <c r="N79" s="5" t="s">
        <v>58</v>
      </c>
      <c r="O79" s="4" t="s">
        <v>166</v>
      </c>
      <c r="P79" t="s">
        <v>878</v>
      </c>
    </row>
    <row r="80" spans="1:16" x14ac:dyDescent="0.3">
      <c r="A80" s="11">
        <f t="shared" si="2"/>
        <v>79</v>
      </c>
      <c r="B80" s="29" t="s">
        <v>887</v>
      </c>
      <c r="C80" s="31">
        <v>1.1509143518518518E-3</v>
      </c>
      <c r="D80" s="3">
        <f>C80-Feuil1!$C$2</f>
        <v>1.0664351851851829E-4</v>
      </c>
      <c r="E80" s="3">
        <f>C80-$C79</f>
        <v>1.2037037037035663E-6</v>
      </c>
      <c r="F80" s="4">
        <v>466</v>
      </c>
      <c r="G80" s="33">
        <f>Tableau2[[#This Row],[PP ajustés]]-Tableau2[[#This Row],[PP]]</f>
        <v>15.817517337075913</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481.81751733707591</v>
      </c>
      <c r="I80" s="4" t="s">
        <v>12</v>
      </c>
      <c r="J80" s="4">
        <v>2001</v>
      </c>
      <c r="K80" s="4" t="s">
        <v>18</v>
      </c>
      <c r="L80" s="4" t="s">
        <v>67</v>
      </c>
      <c r="M80" s="4">
        <v>6</v>
      </c>
      <c r="N80" s="5" t="s">
        <v>36</v>
      </c>
      <c r="O80" s="4" t="s">
        <v>162</v>
      </c>
      <c r="P80" t="s">
        <v>899</v>
      </c>
    </row>
    <row r="81" spans="1:16" x14ac:dyDescent="0.3">
      <c r="A81" s="11">
        <f t="shared" si="2"/>
        <v>80</v>
      </c>
      <c r="B81" s="29" t="s">
        <v>897</v>
      </c>
      <c r="C81" s="31">
        <v>1.1516087962962962E-3</v>
      </c>
      <c r="D81" s="3">
        <f>C81-Feuil1!$C$2</f>
        <v>1.0733796296296273E-4</v>
      </c>
      <c r="E81" s="3">
        <f>C81-$C80</f>
        <v>6.9444444444444024E-7</v>
      </c>
      <c r="F81" s="4">
        <v>471</v>
      </c>
      <c r="G81" s="33">
        <f>Tableau2[[#This Row],[PP ajustés]]-Tableau2[[#This Row],[PP]]</f>
        <v>10.991260746954367</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481.99126074695437</v>
      </c>
      <c r="I81" s="4" t="s">
        <v>12</v>
      </c>
      <c r="J81" s="4">
        <v>2000</v>
      </c>
      <c r="K81" s="4" t="s">
        <v>18</v>
      </c>
      <c r="L81" s="4" t="s">
        <v>67</v>
      </c>
      <c r="M81" s="4">
        <v>6</v>
      </c>
      <c r="N81" s="5" t="s">
        <v>532</v>
      </c>
      <c r="O81" s="4" t="s">
        <v>162</v>
      </c>
      <c r="P81" t="s">
        <v>893</v>
      </c>
    </row>
    <row r="82" spans="1:16" x14ac:dyDescent="0.3">
      <c r="A82" s="11">
        <f t="shared" si="2"/>
        <v>81</v>
      </c>
      <c r="B82" s="29" t="s">
        <v>48</v>
      </c>
      <c r="C82" s="31">
        <v>1.1519560185185185E-3</v>
      </c>
      <c r="D82" s="3">
        <f>C82-Feuil1!$C$2</f>
        <v>1.0768518518518505E-4</v>
      </c>
      <c r="E82" s="3">
        <f>C82-$C81</f>
        <v>3.4722222222232854E-7</v>
      </c>
      <c r="F82" s="4">
        <v>472</v>
      </c>
      <c r="G82" s="33">
        <f>Tableau2[[#This Row],[PP ajustés]]-Tableau2[[#This Row],[PP]]</f>
        <v>9.8459790921360195</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481.84597909213602</v>
      </c>
      <c r="I82" s="4" t="s">
        <v>12</v>
      </c>
      <c r="J82" s="4">
        <v>2001</v>
      </c>
      <c r="K82" s="4" t="s">
        <v>13</v>
      </c>
      <c r="L82" s="4" t="s">
        <v>35</v>
      </c>
      <c r="M82" s="4">
        <v>5</v>
      </c>
      <c r="N82" s="5" t="s">
        <v>49</v>
      </c>
      <c r="O82" s="4" t="s">
        <v>162</v>
      </c>
      <c r="P82" t="s">
        <v>190</v>
      </c>
    </row>
    <row r="83" spans="1:16" x14ac:dyDescent="0.3">
      <c r="A83" s="11">
        <f t="shared" si="2"/>
        <v>82</v>
      </c>
      <c r="B83" s="29" t="s">
        <v>50</v>
      </c>
      <c r="C83" s="31">
        <v>1.1521412037037036E-3</v>
      </c>
      <c r="D83" s="3">
        <f>C83-Feuil1!$C$2</f>
        <v>1.0787037037037015E-4</v>
      </c>
      <c r="E83" s="3">
        <f>C83-$C82</f>
        <v>1.8518518518509733E-7</v>
      </c>
      <c r="F83" s="4">
        <v>475</v>
      </c>
      <c r="G83" s="33">
        <f>Tableau2[[#This Row],[PP ajustés]]-Tableau2[[#This Row],[PP]]</f>
        <v>6.7685313482465972</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481.7685313482466</v>
      </c>
      <c r="I83" s="4" t="s">
        <v>12</v>
      </c>
      <c r="J83" s="4">
        <v>2000</v>
      </c>
      <c r="K83" s="4" t="s">
        <v>13</v>
      </c>
      <c r="L83" s="4" t="s">
        <v>19</v>
      </c>
      <c r="M83" s="4">
        <v>5</v>
      </c>
      <c r="N83" s="5" t="s">
        <v>23</v>
      </c>
      <c r="O83" s="4" t="s">
        <v>166</v>
      </c>
      <c r="P83" t="s">
        <v>191</v>
      </c>
    </row>
    <row r="84" spans="1:16" x14ac:dyDescent="0.3">
      <c r="A84" s="11">
        <f t="shared" si="2"/>
        <v>83</v>
      </c>
      <c r="B84" s="29" t="s">
        <v>619</v>
      </c>
      <c r="C84" s="31">
        <v>1.1521759259259261E-3</v>
      </c>
      <c r="D84" s="3">
        <f>C84-Feuil1!$C$2</f>
        <v>1.079050925925926E-4</v>
      </c>
      <c r="E84" s="3">
        <f>C84-$C83</f>
        <v>3.4722222222449695E-8</v>
      </c>
      <c r="F84" s="4">
        <v>481</v>
      </c>
      <c r="G84" s="33">
        <f>Tableau2[[#This Row],[PP ajustés]]-Tableau2[[#This Row],[PP]]</f>
        <v>0.75401266787082477</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481.75401266787082</v>
      </c>
      <c r="I84" s="4" t="s">
        <v>32</v>
      </c>
      <c r="J84" s="4">
        <v>1976</v>
      </c>
      <c r="K84" s="4" t="s">
        <v>13</v>
      </c>
      <c r="L84" s="4" t="s">
        <v>67</v>
      </c>
      <c r="M84" s="4">
        <v>5</v>
      </c>
      <c r="N84" s="5" t="s">
        <v>58</v>
      </c>
      <c r="O84" s="4" t="s">
        <v>174</v>
      </c>
      <c r="P84" t="s">
        <v>620</v>
      </c>
    </row>
    <row r="85" spans="1:16" x14ac:dyDescent="0.3">
      <c r="A85" s="11">
        <f t="shared" si="2"/>
        <v>84</v>
      </c>
      <c r="B85" s="29" t="s">
        <v>522</v>
      </c>
      <c r="C85" s="31">
        <v>1.1523611111111112E-3</v>
      </c>
      <c r="D85" s="3">
        <f>C85-Feuil1!$C$2</f>
        <v>1.080902777777777E-4</v>
      </c>
      <c r="E85" s="3">
        <f>C85-$C84</f>
        <v>1.8518518518509733E-7</v>
      </c>
      <c r="F85" s="4">
        <v>479</v>
      </c>
      <c r="G85" s="33">
        <f>Tableau2[[#This Row],[PP ajustés]]-Tableau2[[#This Row],[PP]]</f>
        <v>2.6765944825560268</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481.67659448255603</v>
      </c>
      <c r="I85" s="4" t="s">
        <v>25</v>
      </c>
      <c r="J85" s="4">
        <v>1998</v>
      </c>
      <c r="K85" s="4" t="s">
        <v>18</v>
      </c>
      <c r="L85" s="4" t="s">
        <v>67</v>
      </c>
      <c r="M85" s="4">
        <v>5</v>
      </c>
      <c r="N85" s="5" t="s">
        <v>23</v>
      </c>
      <c r="O85" s="4" t="s">
        <v>166</v>
      </c>
      <c r="P85" t="s">
        <v>527</v>
      </c>
    </row>
    <row r="86" spans="1:16" x14ac:dyDescent="0.3">
      <c r="A86" s="11">
        <f t="shared" si="2"/>
        <v>85</v>
      </c>
      <c r="B86" s="29" t="s">
        <v>51</v>
      </c>
      <c r="C86" s="31">
        <v>1.1525231481481482E-3</v>
      </c>
      <c r="D86" s="3">
        <f>C86-Feuil1!$C$2</f>
        <v>1.0825231481481471E-4</v>
      </c>
      <c r="E86" s="3">
        <f>C86-$C85</f>
        <v>1.6203703703701437E-7</v>
      </c>
      <c r="F86" s="4">
        <v>461</v>
      </c>
      <c r="G86" s="33">
        <f>Tableau2[[#This Row],[PP ajustés]]-Tableau2[[#This Row],[PP]]</f>
        <v>20.608873978802592</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481.60887397880259</v>
      </c>
      <c r="I86" s="4" t="s">
        <v>12</v>
      </c>
      <c r="J86" s="4">
        <v>2007</v>
      </c>
      <c r="K86" s="4" t="s">
        <v>18</v>
      </c>
      <c r="L86" s="4" t="s">
        <v>35</v>
      </c>
      <c r="M86" s="4">
        <v>6</v>
      </c>
      <c r="N86" s="5" t="s">
        <v>36</v>
      </c>
      <c r="O86" s="4" t="s">
        <v>162</v>
      </c>
      <c r="P86" t="s">
        <v>192</v>
      </c>
    </row>
    <row r="87" spans="1:16" x14ac:dyDescent="0.3">
      <c r="A87" s="11">
        <f t="shared" si="2"/>
        <v>86</v>
      </c>
      <c r="B87" s="29" t="s">
        <v>52</v>
      </c>
      <c r="C87" s="31">
        <v>1.153587962962963E-3</v>
      </c>
      <c r="D87" s="3">
        <f>C87-Feuil1!$C$2</f>
        <v>1.0931712962962956E-4</v>
      </c>
      <c r="E87" s="3">
        <f>C87-$C86</f>
        <v>1.0648148148148517E-6</v>
      </c>
      <c r="F87" s="4">
        <v>478</v>
      </c>
      <c r="G87" s="33">
        <f>Tableau2[[#This Row],[PP ajustés]]-Tableau2[[#This Row],[PP]]</f>
        <v>1.288091014445456</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479.28809101444546</v>
      </c>
      <c r="I87" s="4" t="s">
        <v>12</v>
      </c>
      <c r="J87" s="4">
        <v>2003</v>
      </c>
      <c r="K87" s="4" t="s">
        <v>18</v>
      </c>
      <c r="L87" s="4" t="s">
        <v>35</v>
      </c>
      <c r="M87" s="4">
        <v>5</v>
      </c>
      <c r="N87" s="5" t="s">
        <v>53</v>
      </c>
      <c r="O87" s="4" t="s">
        <v>166</v>
      </c>
      <c r="P87" t="s">
        <v>193</v>
      </c>
    </row>
    <row r="88" spans="1:16" x14ac:dyDescent="0.3">
      <c r="A88" s="11">
        <f t="shared" si="2"/>
        <v>87</v>
      </c>
      <c r="B88" s="29" t="s">
        <v>505</v>
      </c>
      <c r="C88" s="31">
        <v>1.1536111111111111E-3</v>
      </c>
      <c r="D88" s="3">
        <f>C88-Feuil1!$C$2</f>
        <v>1.0934027777777765E-4</v>
      </c>
      <c r="E88" s="3">
        <f>C88-$C87</f>
        <v>2.3148148148082956E-8</v>
      </c>
      <c r="F88" s="4">
        <v>544</v>
      </c>
      <c r="G88" s="33">
        <f>Tableau2[[#This Row],[PP ajustés]]-Tableau2[[#This Row],[PP]]</f>
        <v>-64.721526292140368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479.27847370785963</v>
      </c>
      <c r="I88" s="4" t="s">
        <v>32</v>
      </c>
      <c r="J88" s="4">
        <v>1994</v>
      </c>
      <c r="K88" s="4" t="s">
        <v>13</v>
      </c>
      <c r="L88" s="4" t="s">
        <v>67</v>
      </c>
      <c r="M88" s="4">
        <v>5</v>
      </c>
      <c r="N88" s="5" t="s">
        <v>58</v>
      </c>
      <c r="O88" s="4" t="s">
        <v>195</v>
      </c>
      <c r="P88" t="s">
        <v>515</v>
      </c>
    </row>
    <row r="89" spans="1:16" x14ac:dyDescent="0.3">
      <c r="A89" s="11">
        <f t="shared" si="2"/>
        <v>88</v>
      </c>
      <c r="B89" s="29" t="s">
        <v>54</v>
      </c>
      <c r="C89" s="31">
        <v>1.1551736111111112E-3</v>
      </c>
      <c r="D89" s="3">
        <f>C89-Feuil1!$C$2</f>
        <v>1.1090277777777769E-4</v>
      </c>
      <c r="E89" s="3">
        <f>C89-$C88</f>
        <v>1.5625000000000448E-6</v>
      </c>
      <c r="F89" s="4">
        <v>464</v>
      </c>
      <c r="G89" s="33">
        <f>Tableau2[[#This Row],[PP ajustés]]-Tableau2[[#This Row],[PP]]</f>
        <v>13.999250616189272</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477.99925061618927</v>
      </c>
      <c r="I89" s="4" t="s">
        <v>12</v>
      </c>
      <c r="J89" s="4">
        <v>2010</v>
      </c>
      <c r="K89" s="4" t="s">
        <v>18</v>
      </c>
      <c r="L89" s="4" t="s">
        <v>35</v>
      </c>
      <c r="M89" s="4">
        <v>6</v>
      </c>
      <c r="N89" s="5" t="s">
        <v>36</v>
      </c>
      <c r="O89" s="4" t="s">
        <v>162</v>
      </c>
      <c r="P89" t="s">
        <v>194</v>
      </c>
    </row>
    <row r="90" spans="1:16" x14ac:dyDescent="0.3">
      <c r="A90" s="11">
        <f t="shared" si="2"/>
        <v>89</v>
      </c>
      <c r="B90" s="29" t="s">
        <v>55</v>
      </c>
      <c r="C90" s="31">
        <v>1.1553009259259259E-3</v>
      </c>
      <c r="D90" s="3">
        <f>C90-Feuil1!$C$2</f>
        <v>1.1103009259259247E-4</v>
      </c>
      <c r="E90" s="3">
        <f>C90-$C89</f>
        <v>1.2731481481478152E-7</v>
      </c>
      <c r="F90" s="4">
        <v>518</v>
      </c>
      <c r="G90" s="33">
        <f>Tableau2[[#This Row],[PP ajustés]]-Tableau2[[#This Row],[PP]]</f>
        <v>-40.053425171311744</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477.94657482868826</v>
      </c>
      <c r="I90" s="4" t="s">
        <v>25</v>
      </c>
      <c r="J90" s="4">
        <v>1966</v>
      </c>
      <c r="K90" s="4" t="s">
        <v>13</v>
      </c>
      <c r="L90" s="4" t="s">
        <v>19</v>
      </c>
      <c r="M90" s="4">
        <v>4</v>
      </c>
      <c r="N90" s="5" t="s">
        <v>56</v>
      </c>
      <c r="O90" s="4" t="s">
        <v>195</v>
      </c>
      <c r="P90" t="s">
        <v>196</v>
      </c>
    </row>
    <row r="91" spans="1:16" x14ac:dyDescent="0.3">
      <c r="A91" s="11">
        <f t="shared" si="2"/>
        <v>90</v>
      </c>
      <c r="B91" s="29" t="s">
        <v>889</v>
      </c>
      <c r="C91" s="31">
        <v>1.1560185185185187E-3</v>
      </c>
      <c r="D91" s="3">
        <f>C91-Feuil1!$C$2</f>
        <v>1.1174768518518521E-4</v>
      </c>
      <c r="E91" s="3">
        <f>C91-$C90</f>
        <v>7.1759259259274004E-7</v>
      </c>
      <c r="F91" s="4">
        <v>472</v>
      </c>
      <c r="G91" s="33">
        <f>Tableau2[[#This Row],[PP ajustés]]-Tableau2[[#This Row],[PP]]</f>
        <v>5.1226303121930528</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477.12263031219305</v>
      </c>
      <c r="I91" s="4" t="s">
        <v>12</v>
      </c>
      <c r="J91" s="4">
        <v>2002</v>
      </c>
      <c r="K91" s="4" t="s">
        <v>18</v>
      </c>
      <c r="L91" s="4" t="s">
        <v>67</v>
      </c>
      <c r="M91" s="4">
        <v>6</v>
      </c>
      <c r="N91" s="5" t="s">
        <v>532</v>
      </c>
      <c r="O91" s="4" t="s">
        <v>162</v>
      </c>
      <c r="P91" t="s">
        <v>902</v>
      </c>
    </row>
    <row r="92" spans="1:16" x14ac:dyDescent="0.3">
      <c r="A92" s="11">
        <f t="shared" si="2"/>
        <v>91</v>
      </c>
      <c r="B92" s="29" t="s">
        <v>559</v>
      </c>
      <c r="C92" s="31">
        <v>1.1563194444444444E-3</v>
      </c>
      <c r="D92" s="3">
        <f>C92-Feuil1!$C$2</f>
        <v>1.1204861111111094E-4</v>
      </c>
      <c r="E92" s="3">
        <f>C92-$C91</f>
        <v>3.0092592592572895E-7</v>
      </c>
      <c r="F92" s="4">
        <v>489</v>
      </c>
      <c r="G92" s="33">
        <f>Tableau2[[#This Row],[PP ajustés]]-Tableau2[[#This Row],[PP]]</f>
        <v>-12.001538290174267</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476.99846170982573</v>
      </c>
      <c r="I92" s="4" t="s">
        <v>32</v>
      </c>
      <c r="J92" s="4">
        <v>2008</v>
      </c>
      <c r="K92" s="4" t="s">
        <v>18</v>
      </c>
      <c r="L92" s="4" t="s">
        <v>67</v>
      </c>
      <c r="M92" s="4">
        <v>6</v>
      </c>
      <c r="N92" s="5" t="s">
        <v>58</v>
      </c>
      <c r="O92" s="4" t="s">
        <v>166</v>
      </c>
      <c r="P92" t="s">
        <v>560</v>
      </c>
    </row>
    <row r="93" spans="1:16" x14ac:dyDescent="0.3">
      <c r="A93" s="11">
        <f t="shared" si="2"/>
        <v>92</v>
      </c>
      <c r="B93" s="29" t="s">
        <v>57</v>
      </c>
      <c r="C93" s="31">
        <v>1.1570370370370369E-3</v>
      </c>
      <c r="D93" s="3">
        <f>C93-Feuil1!$C$2</f>
        <v>1.1276620370370347E-4</v>
      </c>
      <c r="E93" s="3">
        <f>C93-$C92</f>
        <v>7.175925925925232E-7</v>
      </c>
      <c r="F93" s="4">
        <v>489</v>
      </c>
      <c r="G93" s="33">
        <f>Tableau2[[#This Row],[PP ajustés]]-Tableau2[[#This Row],[PP]]</f>
        <v>-14.561296434761744</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474.43870356523826</v>
      </c>
      <c r="I93" s="4" t="s">
        <v>12</v>
      </c>
      <c r="J93" s="4">
        <v>1989</v>
      </c>
      <c r="K93" s="4" t="s">
        <v>18</v>
      </c>
      <c r="L93" s="4" t="s">
        <v>14</v>
      </c>
      <c r="M93" s="4">
        <v>4</v>
      </c>
      <c r="N93" s="5" t="s">
        <v>58</v>
      </c>
      <c r="O93" s="4" t="s">
        <v>184</v>
      </c>
      <c r="P93" t="s">
        <v>197</v>
      </c>
    </row>
    <row r="94" spans="1:16" x14ac:dyDescent="0.3">
      <c r="A94" s="11">
        <f t="shared" si="2"/>
        <v>93</v>
      </c>
      <c r="B94" s="29" t="s">
        <v>561</v>
      </c>
      <c r="C94" s="31">
        <v>1.1580439814814815E-3</v>
      </c>
      <c r="D94" s="3">
        <f>C94-Feuil1!$C$2</f>
        <v>1.13773148148148E-4</v>
      </c>
      <c r="E94" s="3">
        <f>C94-$C93</f>
        <v>1.0069444444445359E-6</v>
      </c>
      <c r="F94" s="4">
        <v>499</v>
      </c>
      <c r="G94" s="33">
        <f>Tableau2[[#This Row],[PP ajustés]]-Tableau2[[#This Row],[PP]]</f>
        <v>-24.477669212797196</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474.5223307872028</v>
      </c>
      <c r="I94" s="4" t="s">
        <v>42</v>
      </c>
      <c r="J94" s="4">
        <v>2003</v>
      </c>
      <c r="K94" s="4" t="s">
        <v>18</v>
      </c>
      <c r="L94" s="4" t="s">
        <v>67</v>
      </c>
      <c r="M94" s="4">
        <v>6</v>
      </c>
      <c r="N94" s="5" t="s">
        <v>28</v>
      </c>
      <c r="O94" s="4" t="s">
        <v>174</v>
      </c>
      <c r="P94" t="s">
        <v>562</v>
      </c>
    </row>
    <row r="95" spans="1:16" x14ac:dyDescent="0.3">
      <c r="A95" s="11">
        <f t="shared" si="2"/>
        <v>94</v>
      </c>
      <c r="B95" s="29" t="s">
        <v>898</v>
      </c>
      <c r="C95" s="31">
        <v>1.1583333333333333E-3</v>
      </c>
      <c r="D95" s="3">
        <f>C95-Feuil1!$C$2</f>
        <v>1.140624999999998E-4</v>
      </c>
      <c r="E95" s="3">
        <f>C95-$C94</f>
        <v>2.8935185185179589E-7</v>
      </c>
      <c r="F95" s="4">
        <v>468</v>
      </c>
      <c r="G95" s="33">
        <f>Tableau2[[#This Row],[PP ajustés]]-Tableau2[[#This Row],[PP]]</f>
        <v>6.4037950331093043</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474.4037950331093</v>
      </c>
      <c r="I95" s="4" t="s">
        <v>12</v>
      </c>
      <c r="J95" s="4">
        <v>1999</v>
      </c>
      <c r="K95" s="4" t="s">
        <v>18</v>
      </c>
      <c r="L95" s="4" t="s">
        <v>67</v>
      </c>
      <c r="M95" s="4">
        <v>6</v>
      </c>
      <c r="N95" s="5" t="s">
        <v>532</v>
      </c>
      <c r="O95" s="4" t="s">
        <v>162</v>
      </c>
      <c r="P95" t="s">
        <v>893</v>
      </c>
    </row>
    <row r="96" spans="1:16" x14ac:dyDescent="0.3">
      <c r="A96" s="11">
        <f t="shared" si="2"/>
        <v>95</v>
      </c>
      <c r="B96" s="29" t="s">
        <v>59</v>
      </c>
      <c r="C96" s="31">
        <v>1.1595949074074076E-3</v>
      </c>
      <c r="D96" s="3">
        <f>C96-Feuil1!$C$2</f>
        <v>1.1532407407407411E-4</v>
      </c>
      <c r="E96" s="3">
        <f>C96-$C95</f>
        <v>1.2615740740743158E-6</v>
      </c>
      <c r="F96" s="4">
        <v>472</v>
      </c>
      <c r="G96" s="33">
        <f>Tableau2[[#This Row],[PP ajustés]]-Tableau2[[#This Row],[PP]]</f>
        <v>6.4334371579320759E-2</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472.06433437157932</v>
      </c>
      <c r="I96" s="4" t="s">
        <v>12</v>
      </c>
      <c r="J96" s="4">
        <v>2000</v>
      </c>
      <c r="K96" s="4" t="s">
        <v>13</v>
      </c>
      <c r="L96" s="4" t="s">
        <v>35</v>
      </c>
      <c r="M96" s="4">
        <v>5</v>
      </c>
      <c r="N96" s="5" t="s">
        <v>49</v>
      </c>
      <c r="O96" s="4" t="s">
        <v>162</v>
      </c>
      <c r="P96" t="s">
        <v>198</v>
      </c>
    </row>
    <row r="97" spans="1:16" x14ac:dyDescent="0.3">
      <c r="A97" s="11">
        <f t="shared" si="2"/>
        <v>96</v>
      </c>
      <c r="B97" s="29" t="s">
        <v>896</v>
      </c>
      <c r="C97" s="31">
        <v>1.1606134259259258E-3</v>
      </c>
      <c r="D97" s="3">
        <f>C97-Feuil1!$C$2</f>
        <v>1.1634259259259237E-4</v>
      </c>
      <c r="E97" s="3">
        <f>C97-$C96</f>
        <v>1.0185185185182521E-6</v>
      </c>
      <c r="F97" s="4">
        <v>468</v>
      </c>
      <c r="G97" s="33">
        <f>Tableau2[[#This Row],[PP ajustés]]-Tableau2[[#This Row],[PP]]</f>
        <v>3.1472360220035398</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471.14723602200354</v>
      </c>
      <c r="I97" s="4" t="s">
        <v>12</v>
      </c>
      <c r="J97" s="4" t="s">
        <v>894</v>
      </c>
      <c r="K97" s="4" t="s">
        <v>18</v>
      </c>
      <c r="L97" s="4" t="s">
        <v>67</v>
      </c>
      <c r="M97" s="4">
        <v>6</v>
      </c>
      <c r="N97" s="5" t="s">
        <v>532</v>
      </c>
      <c r="O97" s="4" t="s">
        <v>162</v>
      </c>
      <c r="P97" t="s">
        <v>893</v>
      </c>
    </row>
    <row r="98" spans="1:16" x14ac:dyDescent="0.3">
      <c r="A98" s="11">
        <f t="shared" si="2"/>
        <v>97</v>
      </c>
      <c r="B98" s="29" t="s">
        <v>895</v>
      </c>
      <c r="C98" s="31">
        <v>1.161238425925926E-3</v>
      </c>
      <c r="D98" s="3">
        <f>C98-Feuil1!$C$2</f>
        <v>1.1696759259259256E-4</v>
      </c>
      <c r="E98" s="3">
        <f>C98-$C97</f>
        <v>6.2500000000019137E-7</v>
      </c>
      <c r="F98" s="4">
        <v>467</v>
      </c>
      <c r="G98" s="33">
        <f>Tableau2[[#This Row],[PP ajustés]]-Tableau2[[#This Row],[PP]]</f>
        <v>3.0439767111384981</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470.0439767111385</v>
      </c>
      <c r="I98" s="4" t="s">
        <v>12</v>
      </c>
      <c r="J98" s="4" t="s">
        <v>894</v>
      </c>
      <c r="K98" s="4" t="s">
        <v>18</v>
      </c>
      <c r="L98" s="4" t="s">
        <v>67</v>
      </c>
      <c r="M98" s="4">
        <v>6</v>
      </c>
      <c r="N98" s="5" t="s">
        <v>532</v>
      </c>
      <c r="O98" s="4" t="s">
        <v>162</v>
      </c>
      <c r="P98" t="s">
        <v>893</v>
      </c>
    </row>
    <row r="99" spans="1:16" x14ac:dyDescent="0.3">
      <c r="A99" s="11">
        <f t="shared" si="2"/>
        <v>98</v>
      </c>
      <c r="B99" s="29" t="s">
        <v>60</v>
      </c>
      <c r="C99" s="31">
        <v>1.1620833333333333E-3</v>
      </c>
      <c r="D99" s="3">
        <f>C99-Feuil1!$C$2</f>
        <v>1.1781249999999986E-4</v>
      </c>
      <c r="E99" s="3">
        <f>C99-$C98</f>
        <v>8.4490740740730472E-7</v>
      </c>
      <c r="F99" s="4">
        <v>447</v>
      </c>
      <c r="G99" s="33">
        <f>Tableau2[[#This Row],[PP ajustés]]-Tableau2[[#This Row],[PP]]</f>
        <v>22.724488801242785</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469.72448880124279</v>
      </c>
      <c r="I99" s="4" t="s">
        <v>12</v>
      </c>
      <c r="J99" s="4">
        <v>2004</v>
      </c>
      <c r="K99" s="4" t="s">
        <v>18</v>
      </c>
      <c r="L99" s="4" t="s">
        <v>14</v>
      </c>
      <c r="M99" s="4">
        <v>6</v>
      </c>
      <c r="N99" s="5" t="s">
        <v>23</v>
      </c>
      <c r="O99" s="12" t="s">
        <v>162</v>
      </c>
      <c r="P99" t="s">
        <v>199</v>
      </c>
    </row>
    <row r="100" spans="1:16" x14ac:dyDescent="0.3">
      <c r="A100" s="11">
        <f t="shared" si="2"/>
        <v>99</v>
      </c>
      <c r="B100" s="29" t="s">
        <v>61</v>
      </c>
      <c r="C100" s="31">
        <v>1.1624768518518518E-3</v>
      </c>
      <c r="D100" s="3">
        <f>C100-Feuil1!$C$2</f>
        <v>1.1820601851851836E-4</v>
      </c>
      <c r="E100" s="3">
        <f>C100-$C99</f>
        <v>3.9351851851849445E-7</v>
      </c>
      <c r="F100" s="4">
        <v>440</v>
      </c>
      <c r="G100" s="33">
        <f>Tableau2[[#This Row],[PP ajustés]]-Tableau2[[#This Row],[PP]]</f>
        <v>29.565478938250294</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469.56547893825029</v>
      </c>
      <c r="I100" s="4" t="s">
        <v>12</v>
      </c>
      <c r="J100" s="4">
        <v>2004</v>
      </c>
      <c r="K100" s="4" t="s">
        <v>18</v>
      </c>
      <c r="L100" s="4" t="s">
        <v>19</v>
      </c>
      <c r="M100" s="4">
        <v>6</v>
      </c>
      <c r="N100" s="5" t="s">
        <v>36</v>
      </c>
      <c r="O100" s="4" t="s">
        <v>174</v>
      </c>
      <c r="P100" t="s">
        <v>200</v>
      </c>
    </row>
    <row r="101" spans="1:16" x14ac:dyDescent="0.3">
      <c r="A101" s="11">
        <f t="shared" si="2"/>
        <v>100</v>
      </c>
      <c r="B101" s="29" t="s">
        <v>918</v>
      </c>
      <c r="C101" s="31">
        <v>1.1628935185185186E-3</v>
      </c>
      <c r="D101" s="3">
        <f>C101-Feuil1!$C$2</f>
        <v>1.1862268518518515E-4</v>
      </c>
      <c r="E101" s="3">
        <f>C101-$C100</f>
        <v>4.1666666666679425E-7</v>
      </c>
      <c r="F101" s="4">
        <v>499</v>
      </c>
      <c r="G101" s="33">
        <f>Tableau2[[#This Row],[PP ajustés]]-Tableau2[[#This Row],[PP]]</f>
        <v>-30.120362545739454</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468.87963745426055</v>
      </c>
      <c r="I101" s="4" t="s">
        <v>22</v>
      </c>
      <c r="J101" s="4">
        <v>2008</v>
      </c>
      <c r="K101" s="4" t="s">
        <v>18</v>
      </c>
      <c r="L101" s="4" t="s">
        <v>35</v>
      </c>
      <c r="M101" s="4">
        <v>7</v>
      </c>
      <c r="N101" s="5" t="s">
        <v>23</v>
      </c>
      <c r="O101" s="4" t="s">
        <v>174</v>
      </c>
      <c r="P101" t="s">
        <v>930</v>
      </c>
    </row>
    <row r="102" spans="1:16" x14ac:dyDescent="0.3">
      <c r="A102" s="11">
        <f t="shared" si="2"/>
        <v>101</v>
      </c>
      <c r="B102" s="29" t="s">
        <v>62</v>
      </c>
      <c r="C102" s="31">
        <v>1.164351851851852E-3</v>
      </c>
      <c r="D102" s="3">
        <f>C102-Feuil1!$C$2</f>
        <v>1.200810185185185E-4</v>
      </c>
      <c r="E102" s="3">
        <f>C102-$C101</f>
        <v>1.4583333333333462E-6</v>
      </c>
      <c r="F102" s="4">
        <v>473</v>
      </c>
      <c r="G102" s="33">
        <f>Tableau2[[#This Row],[PP ajustés]]-Tableau2[[#This Row],[PP]]</f>
        <v>-5.3767133797217639</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467.62328662027824</v>
      </c>
      <c r="I102" s="4" t="s">
        <v>12</v>
      </c>
      <c r="J102" s="4">
        <v>2003</v>
      </c>
      <c r="K102" s="4" t="s">
        <v>18</v>
      </c>
      <c r="L102" s="4" t="s">
        <v>35</v>
      </c>
      <c r="M102" s="4">
        <v>6</v>
      </c>
      <c r="N102" s="5" t="s">
        <v>46</v>
      </c>
      <c r="O102" s="4" t="s">
        <v>166</v>
      </c>
      <c r="P102" t="s">
        <v>201</v>
      </c>
    </row>
    <row r="103" spans="1:16" x14ac:dyDescent="0.3">
      <c r="A103" s="11">
        <f t="shared" si="2"/>
        <v>102</v>
      </c>
      <c r="B103" s="29" t="s">
        <v>63</v>
      </c>
      <c r="C103" s="31">
        <v>1.1647916666666666E-3</v>
      </c>
      <c r="D103" s="3">
        <f>C103-Feuil1!$C$2</f>
        <v>1.2052083333333316E-4</v>
      </c>
      <c r="E103" s="3">
        <f>C103-$C102</f>
        <v>4.3981481481466037E-7</v>
      </c>
      <c r="F103" s="4">
        <v>471</v>
      </c>
      <c r="G103" s="33">
        <f>Tableau2[[#This Row],[PP ajustés]]-Tableau2[[#This Row],[PP]]</f>
        <v>-4.1784115383072162</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466.82158846169278</v>
      </c>
      <c r="I103" s="4" t="s">
        <v>12</v>
      </c>
      <c r="J103" s="4">
        <v>1999</v>
      </c>
      <c r="K103" s="4" t="s">
        <v>13</v>
      </c>
      <c r="L103" s="4" t="s">
        <v>35</v>
      </c>
      <c r="M103" s="4">
        <v>5</v>
      </c>
      <c r="N103" s="5" t="s">
        <v>49</v>
      </c>
      <c r="O103" s="4" t="s">
        <v>162</v>
      </c>
      <c r="P103" t="s">
        <v>202</v>
      </c>
    </row>
    <row r="104" spans="1:16" x14ac:dyDescent="0.3">
      <c r="A104" s="11">
        <f t="shared" si="2"/>
        <v>103</v>
      </c>
      <c r="B104" s="29" t="s">
        <v>64</v>
      </c>
      <c r="C104" s="31">
        <v>1.1649305555555556E-3</v>
      </c>
      <c r="D104" s="3">
        <f>C104-Feuil1!$C$2</f>
        <v>1.2065972222222209E-4</v>
      </c>
      <c r="E104" s="3">
        <f>C104-$C103</f>
        <v>1.3888888888893142E-7</v>
      </c>
      <c r="F104" s="4">
        <v>458</v>
      </c>
      <c r="G104" s="33">
        <f>Tableau2[[#This Row],[PP ajustés]]-Tableau2[[#This Row],[PP]]</f>
        <v>8.7818193208639741</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466.78181932086397</v>
      </c>
      <c r="I104" s="4" t="s">
        <v>12</v>
      </c>
      <c r="J104" s="4">
        <v>1999</v>
      </c>
      <c r="K104" s="4" t="s">
        <v>18</v>
      </c>
      <c r="L104" s="4" t="s">
        <v>35</v>
      </c>
      <c r="M104" s="4">
        <v>5</v>
      </c>
      <c r="N104" s="5" t="s">
        <v>58</v>
      </c>
      <c r="O104" s="4" t="s">
        <v>162</v>
      </c>
      <c r="P104" t="s">
        <v>203</v>
      </c>
    </row>
    <row r="105" spans="1:16" x14ac:dyDescent="0.3">
      <c r="A105" s="11">
        <f t="shared" si="2"/>
        <v>104</v>
      </c>
      <c r="B105" s="29" t="s">
        <v>888</v>
      </c>
      <c r="C105" s="31">
        <v>1.1650810185185184E-3</v>
      </c>
      <c r="D105" s="3">
        <f>C105-Feuil1!$C$2</f>
        <v>1.2081018518518495E-4</v>
      </c>
      <c r="E105" s="3">
        <f>C105-$C104</f>
        <v>1.5046296296286447E-7</v>
      </c>
      <c r="F105" s="4">
        <v>467</v>
      </c>
      <c r="G105" s="33">
        <f>Tableau2[[#This Row],[PP ajustés]]-Tableau2[[#This Row],[PP]]</f>
        <v>-0.90508873481036289</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466.09491126518964</v>
      </c>
      <c r="I105" s="4" t="s">
        <v>12</v>
      </c>
      <c r="J105" s="4">
        <v>2001</v>
      </c>
      <c r="K105" s="4" t="s">
        <v>18</v>
      </c>
      <c r="L105" s="4" t="s">
        <v>67</v>
      </c>
      <c r="M105" s="4">
        <v>6</v>
      </c>
      <c r="N105" s="5" t="s">
        <v>532</v>
      </c>
      <c r="O105" s="4" t="s">
        <v>162</v>
      </c>
      <c r="P105" t="s">
        <v>893</v>
      </c>
    </row>
    <row r="106" spans="1:16" x14ac:dyDescent="0.3">
      <c r="A106" s="11">
        <f t="shared" si="2"/>
        <v>105</v>
      </c>
      <c r="B106" s="29" t="s">
        <v>65</v>
      </c>
      <c r="C106" s="31">
        <v>1.1654976851851852E-3</v>
      </c>
      <c r="D106" s="3">
        <f>C106-Feuil1!$C$2</f>
        <v>1.2122685185185175E-4</v>
      </c>
      <c r="E106" s="3">
        <f>C106-$C105</f>
        <v>4.1666666666679425E-7</v>
      </c>
      <c r="F106" s="4">
        <v>475</v>
      </c>
      <c r="G106" s="33">
        <f>Tableau2[[#This Row],[PP ajustés]]-Tableau2[[#This Row],[PP]]</f>
        <v>-10.656436480168736</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464.34356351983126</v>
      </c>
      <c r="I106" s="4" t="s">
        <v>12</v>
      </c>
      <c r="J106" s="4">
        <v>2004</v>
      </c>
      <c r="K106" s="4" t="s">
        <v>18</v>
      </c>
      <c r="L106" s="4" t="s">
        <v>35</v>
      </c>
      <c r="M106" s="4">
        <v>6</v>
      </c>
      <c r="N106" s="5" t="s">
        <v>46</v>
      </c>
      <c r="O106" s="4" t="s">
        <v>166</v>
      </c>
      <c r="P106" t="s">
        <v>201</v>
      </c>
    </row>
    <row r="107" spans="1:16" x14ac:dyDescent="0.3">
      <c r="A107" s="11">
        <f t="shared" si="2"/>
        <v>106</v>
      </c>
      <c r="B107" s="29" t="s">
        <v>66</v>
      </c>
      <c r="C107" s="31">
        <v>1.1656712962962964E-3</v>
      </c>
      <c r="D107" s="3">
        <f>C107-Feuil1!$C$2</f>
        <v>1.2140046296296291E-4</v>
      </c>
      <c r="E107" s="3">
        <f>C107-$C106</f>
        <v>1.7361111111116427E-7</v>
      </c>
      <c r="F107" s="4">
        <v>456</v>
      </c>
      <c r="G107" s="33">
        <f>Tableau2[[#This Row],[PP ajustés]]-Tableau2[[#This Row],[PP]]</f>
        <v>8.2744057716253678</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464.27440577162537</v>
      </c>
      <c r="I107" s="4" t="s">
        <v>12</v>
      </c>
      <c r="J107" s="4">
        <v>1998</v>
      </c>
      <c r="K107" s="4" t="s">
        <v>18</v>
      </c>
      <c r="L107" s="4" t="s">
        <v>67</v>
      </c>
      <c r="M107" s="4">
        <v>5</v>
      </c>
      <c r="N107" s="5" t="s">
        <v>38</v>
      </c>
      <c r="O107" s="4" t="s">
        <v>162</v>
      </c>
      <c r="P107" t="s">
        <v>204</v>
      </c>
    </row>
    <row r="108" spans="1:16" x14ac:dyDescent="0.3">
      <c r="A108" s="11">
        <f t="shared" si="2"/>
        <v>107</v>
      </c>
      <c r="B108" s="29" t="s">
        <v>68</v>
      </c>
      <c r="C108" s="31">
        <v>1.1657291666666667E-3</v>
      </c>
      <c r="D108" s="3">
        <f>C108-Feuil1!$C$2</f>
        <v>1.2145833333333323E-4</v>
      </c>
      <c r="E108" s="3">
        <f>C108-$C107</f>
        <v>5.787037037031581E-8</v>
      </c>
      <c r="F108" s="4">
        <v>460</v>
      </c>
      <c r="G108" s="33">
        <f>Tableau2[[#This Row],[PP ajustés]]-Tableau2[[#This Row],[PP]]</f>
        <v>4.2513577664937543</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464.25135776649375</v>
      </c>
      <c r="I108" s="4" t="s">
        <v>12</v>
      </c>
      <c r="J108" s="4">
        <v>2005</v>
      </c>
      <c r="K108" s="4" t="s">
        <v>18</v>
      </c>
      <c r="L108" s="4" t="s">
        <v>35</v>
      </c>
      <c r="M108" s="4">
        <v>6</v>
      </c>
      <c r="N108" s="5" t="s">
        <v>36</v>
      </c>
      <c r="O108" s="12" t="s">
        <v>162</v>
      </c>
      <c r="P108" t="s">
        <v>205</v>
      </c>
    </row>
    <row r="109" spans="1:16" x14ac:dyDescent="0.3">
      <c r="A109" s="11">
        <f t="shared" si="2"/>
        <v>108</v>
      </c>
      <c r="B109" s="29" t="s">
        <v>770</v>
      </c>
      <c r="C109" s="31">
        <v>1.1662731481481483E-3</v>
      </c>
      <c r="D109" s="3">
        <f>C109-Feuil1!$C$2</f>
        <v>1.220023148148148E-4</v>
      </c>
      <c r="E109" s="3">
        <f>C109-$C108</f>
        <v>5.4398148148157577E-7</v>
      </c>
      <c r="F109" s="4">
        <v>467</v>
      </c>
      <c r="G109" s="33">
        <f>Tableau2[[#This Row],[PP ajustés]]-Tableau2[[#This Row],[PP]]</f>
        <v>-2.9651816795001764</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464.03481832049982</v>
      </c>
      <c r="I109" s="4" t="s">
        <v>42</v>
      </c>
      <c r="J109" s="4">
        <v>1996</v>
      </c>
      <c r="K109" s="4" t="s">
        <v>18</v>
      </c>
      <c r="L109" s="4" t="s">
        <v>67</v>
      </c>
      <c r="M109" s="4">
        <v>6</v>
      </c>
      <c r="N109" s="5" t="s">
        <v>58</v>
      </c>
      <c r="O109" s="4" t="s">
        <v>166</v>
      </c>
      <c r="P109" t="s">
        <v>774</v>
      </c>
    </row>
    <row r="110" spans="1:16" x14ac:dyDescent="0.3">
      <c r="A110" s="11">
        <f t="shared" si="2"/>
        <v>109</v>
      </c>
      <c r="B110" s="29" t="s">
        <v>69</v>
      </c>
      <c r="C110" s="31">
        <v>1.1680439814814815E-3</v>
      </c>
      <c r="D110" s="3">
        <f>C110-Feuil1!$C$2</f>
        <v>1.2377314814814803E-4</v>
      </c>
      <c r="E110" s="3">
        <f>C110-$C109</f>
        <v>1.770833333333225E-6</v>
      </c>
      <c r="F110" s="4">
        <v>463</v>
      </c>
      <c r="G110" s="33">
        <f>Tableau2[[#This Row],[PP ajustés]]-Tableau2[[#This Row],[PP]]</f>
        <v>-2.3939770828973792</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460.60602291710262</v>
      </c>
      <c r="I110" s="4" t="s">
        <v>12</v>
      </c>
      <c r="J110" s="4">
        <v>2007</v>
      </c>
      <c r="K110" s="4" t="s">
        <v>18</v>
      </c>
      <c r="L110" s="4" t="s">
        <v>35</v>
      </c>
      <c r="M110" s="4">
        <v>6</v>
      </c>
      <c r="N110" s="5" t="s">
        <v>38</v>
      </c>
      <c r="O110" s="4" t="s">
        <v>162</v>
      </c>
      <c r="P110" t="s">
        <v>206</v>
      </c>
    </row>
    <row r="111" spans="1:16" x14ac:dyDescent="0.3">
      <c r="A111" s="11">
        <f t="shared" si="2"/>
        <v>110</v>
      </c>
      <c r="B111" t="s">
        <v>420</v>
      </c>
      <c r="C111" s="3">
        <v>1.1681018518518518E-3</v>
      </c>
      <c r="D111" s="3">
        <f>C111-Feuil1!$C$2</f>
        <v>1.2383101851851834E-4</v>
      </c>
      <c r="E111" s="3">
        <f>C111-$C110</f>
        <v>5.787037037031581E-8</v>
      </c>
      <c r="F111" s="4">
        <v>424</v>
      </c>
      <c r="G111" s="36">
        <f>Tableau2[[#This Row],[PP ajustés]]-Tableau2[[#This Row],[PP]]</f>
        <v>36.583203467669648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460.58320346766965</v>
      </c>
      <c r="I111" s="4" t="s">
        <v>25</v>
      </c>
      <c r="J111" s="4">
        <v>2003</v>
      </c>
      <c r="K111" s="4" t="s">
        <v>13</v>
      </c>
      <c r="L111" s="4" t="s">
        <v>19</v>
      </c>
      <c r="M111" s="4">
        <v>5</v>
      </c>
      <c r="N111" s="5" t="s">
        <v>58</v>
      </c>
      <c r="O111" s="12" t="s">
        <v>162</v>
      </c>
      <c r="P111" t="s">
        <v>421</v>
      </c>
    </row>
    <row r="112" spans="1:16" x14ac:dyDescent="0.3">
      <c r="A112" s="11">
        <f t="shared" si="2"/>
        <v>111</v>
      </c>
      <c r="B112" s="29" t="s">
        <v>636</v>
      </c>
      <c r="C112" s="31">
        <v>1.168402777777778E-3</v>
      </c>
      <c r="D112" s="3">
        <f>C112-Feuil1!$C$2</f>
        <v>1.2413194444444451E-4</v>
      </c>
      <c r="E112" s="3">
        <f>C112-$C111</f>
        <v>3.0092592592616263E-7</v>
      </c>
      <c r="F112" s="4">
        <v>448</v>
      </c>
      <c r="G112" s="33">
        <f>Tableau2[[#This Row],[PP ajustés]]-Tableau2[[#This Row],[PP]]</f>
        <v>12.353207111317488</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460.35320711131749</v>
      </c>
      <c r="I112" s="4" t="s">
        <v>12</v>
      </c>
      <c r="J112" s="4">
        <v>2000</v>
      </c>
      <c r="K112" s="4" t="s">
        <v>85</v>
      </c>
      <c r="L112" s="4" t="s">
        <v>105</v>
      </c>
      <c r="M112" s="4">
        <v>5</v>
      </c>
      <c r="N112" s="5" t="s">
        <v>58</v>
      </c>
      <c r="O112" s="4" t="s">
        <v>166</v>
      </c>
      <c r="P112" t="s">
        <v>637</v>
      </c>
    </row>
    <row r="113" spans="1:16" x14ac:dyDescent="0.3">
      <c r="A113" s="11">
        <f t="shared" si="2"/>
        <v>112</v>
      </c>
      <c r="B113" s="29" t="s">
        <v>854</v>
      </c>
      <c r="C113" s="31">
        <v>1.1684606481481481E-3</v>
      </c>
      <c r="D113" s="3">
        <f>C113-Feuil1!$C$2</f>
        <v>1.2418981481481461E-4</v>
      </c>
      <c r="E113" s="3">
        <f>C113-$C112</f>
        <v>5.787037037009897E-8</v>
      </c>
      <c r="F113" s="4">
        <v>456</v>
      </c>
      <c r="G113" s="33">
        <f>Tableau2[[#This Row],[PP ajustés]]-Tableau2[[#This Row],[PP]]</f>
        <v>4.3304071902086321</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460.33040719020863</v>
      </c>
      <c r="I113" s="4" t="s">
        <v>12</v>
      </c>
      <c r="J113" s="4">
        <v>1994</v>
      </c>
      <c r="K113" s="4" t="s">
        <v>18</v>
      </c>
      <c r="L113" s="4" t="s">
        <v>67</v>
      </c>
      <c r="M113" s="4">
        <v>5</v>
      </c>
      <c r="N113" s="5" t="s">
        <v>58</v>
      </c>
      <c r="O113" s="12" t="s">
        <v>162</v>
      </c>
      <c r="P113" t="s">
        <v>859</v>
      </c>
    </row>
    <row r="114" spans="1:16" x14ac:dyDescent="0.3">
      <c r="A114" s="11">
        <f t="shared" si="2"/>
        <v>113</v>
      </c>
      <c r="B114" s="29" t="s">
        <v>70</v>
      </c>
      <c r="C114" s="31">
        <v>1.168761574074074E-3</v>
      </c>
      <c r="D114" s="3">
        <f>C114-Feuil1!$C$2</f>
        <v>1.2449074074074055E-4</v>
      </c>
      <c r="E114" s="3">
        <f>C114-$C113</f>
        <v>3.0092592592594579E-7</v>
      </c>
      <c r="F114" s="4">
        <v>457</v>
      </c>
      <c r="G114" s="33">
        <f>Tableau2[[#This Row],[PP ajustés]]-Tableau2[[#This Row],[PP]]</f>
        <v>2.7677220723957134</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459.76772207239571</v>
      </c>
      <c r="I114" s="4" t="s">
        <v>12</v>
      </c>
      <c r="J114" s="4">
        <v>2002</v>
      </c>
      <c r="K114" s="4" t="s">
        <v>18</v>
      </c>
      <c r="L114" s="4" t="s">
        <v>35</v>
      </c>
      <c r="M114" s="4">
        <v>6</v>
      </c>
      <c r="N114" s="5" t="s">
        <v>23</v>
      </c>
      <c r="O114" s="4" t="s">
        <v>162</v>
      </c>
      <c r="P114" t="s">
        <v>207</v>
      </c>
    </row>
    <row r="115" spans="1:16" x14ac:dyDescent="0.3">
      <c r="A115" s="11">
        <f t="shared" si="2"/>
        <v>114</v>
      </c>
      <c r="B115" s="29" t="s">
        <v>875</v>
      </c>
      <c r="C115" s="31">
        <v>1.1689467592592591E-3</v>
      </c>
      <c r="D115" s="3">
        <f>C115-Feuil1!$C$2</f>
        <v>1.2467592592592565E-4</v>
      </c>
      <c r="E115" s="3">
        <f>C115-$C114</f>
        <v>1.8518518518509733E-7</v>
      </c>
      <c r="F115" s="4">
        <v>458</v>
      </c>
      <c r="G115" s="33">
        <f>Tableau2[[#This Row],[PP ajustés]]-Tableau2[[#This Row],[PP]]</f>
        <v>1.6948854183053754</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459.69488541830538</v>
      </c>
      <c r="I115" s="4" t="s">
        <v>12</v>
      </c>
      <c r="J115" s="4" t="s">
        <v>876</v>
      </c>
      <c r="K115" s="4" t="s">
        <v>18</v>
      </c>
      <c r="L115" s="4" t="s">
        <v>67</v>
      </c>
      <c r="M115" s="4">
        <v>5</v>
      </c>
      <c r="N115" s="5" t="s">
        <v>58</v>
      </c>
      <c r="O115" s="4" t="s">
        <v>162</v>
      </c>
      <c r="P115" t="s">
        <v>874</v>
      </c>
    </row>
    <row r="116" spans="1:16" x14ac:dyDescent="0.3">
      <c r="A116" s="11">
        <f t="shared" si="2"/>
        <v>115</v>
      </c>
      <c r="B116" s="29" t="s">
        <v>914</v>
      </c>
      <c r="C116" s="31">
        <v>1.1696180555555555E-3</v>
      </c>
      <c r="D116" s="3">
        <f>C116-Feuil1!$C$2</f>
        <v>1.2534722222222201E-4</v>
      </c>
      <c r="E116" s="3">
        <f>C116-$C115</f>
        <v>6.7129629629635729E-7</v>
      </c>
      <c r="F116" s="4">
        <v>546</v>
      </c>
      <c r="G116" s="33">
        <f>Tableau2[[#This Row],[PP ajustés]]-Tableau2[[#This Row],[PP]]</f>
        <v>-86.568954108232333</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459.43104589176767</v>
      </c>
      <c r="I116" s="4" t="s">
        <v>22</v>
      </c>
      <c r="J116" s="4">
        <v>2004</v>
      </c>
      <c r="K116" s="4" t="s">
        <v>18</v>
      </c>
      <c r="L116" s="4" t="s">
        <v>580</v>
      </c>
      <c r="M116" s="4">
        <v>5</v>
      </c>
      <c r="N116" s="5" t="s">
        <v>58</v>
      </c>
      <c r="O116" s="4" t="s">
        <v>174</v>
      </c>
      <c r="P116" t="s">
        <v>926</v>
      </c>
    </row>
    <row r="117" spans="1:16" x14ac:dyDescent="0.3">
      <c r="A117" s="11">
        <f t="shared" si="2"/>
        <v>116</v>
      </c>
      <c r="B117" s="29" t="s">
        <v>871</v>
      </c>
      <c r="C117" s="31">
        <v>1.1700694444444445E-3</v>
      </c>
      <c r="D117" s="3">
        <f>C117-Feuil1!$C$2</f>
        <v>1.2579861111111103E-4</v>
      </c>
      <c r="E117" s="3">
        <f>C117-$C116</f>
        <v>4.513888888890271E-7</v>
      </c>
      <c r="F117" s="4">
        <v>458</v>
      </c>
      <c r="G117" s="33">
        <f>Tableau2[[#This Row],[PP ajustés]]-Tableau2[[#This Row],[PP]]</f>
        <v>1.2945023012035222</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459.29450230120352</v>
      </c>
      <c r="I117" s="4" t="s">
        <v>12</v>
      </c>
      <c r="J117" s="4">
        <v>1997</v>
      </c>
      <c r="K117" s="4" t="s">
        <v>18</v>
      </c>
      <c r="L117" s="4" t="s">
        <v>67</v>
      </c>
      <c r="M117" s="4">
        <v>5</v>
      </c>
      <c r="N117" s="5" t="s">
        <v>58</v>
      </c>
      <c r="O117" s="4" t="s">
        <v>162</v>
      </c>
      <c r="P117" t="s">
        <v>874</v>
      </c>
    </row>
    <row r="118" spans="1:16" x14ac:dyDescent="0.3">
      <c r="A118" s="11">
        <f t="shared" si="2"/>
        <v>117</v>
      </c>
      <c r="B118" s="29" t="s">
        <v>71</v>
      </c>
      <c r="C118" s="31">
        <v>1.1702893518518518E-3</v>
      </c>
      <c r="D118" s="3">
        <f>C118-Feuil1!$C$2</f>
        <v>1.2601851851851836E-4</v>
      </c>
      <c r="E118" s="3">
        <f>C118-$C117</f>
        <v>2.1990740740733018E-7</v>
      </c>
      <c r="F118" s="4">
        <v>456</v>
      </c>
      <c r="G118" s="33">
        <f>Tableau2[[#This Row],[PP ajustés]]-Tableau2[[#This Row],[PP]]</f>
        <v>3.576976842781221</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459.57697684278122</v>
      </c>
      <c r="I118" s="4" t="s">
        <v>12</v>
      </c>
      <c r="J118" s="4">
        <v>2001</v>
      </c>
      <c r="K118" s="4" t="s">
        <v>18</v>
      </c>
      <c r="L118" s="4" t="s">
        <v>35</v>
      </c>
      <c r="M118" s="4">
        <v>6</v>
      </c>
      <c r="N118" s="5" t="s">
        <v>23</v>
      </c>
      <c r="O118" s="4" t="s">
        <v>162</v>
      </c>
      <c r="P118" t="s">
        <v>207</v>
      </c>
    </row>
    <row r="119" spans="1:16" x14ac:dyDescent="0.3">
      <c r="A119" s="11">
        <f t="shared" si="2"/>
        <v>118</v>
      </c>
      <c r="B119" s="29" t="s">
        <v>72</v>
      </c>
      <c r="C119" s="31">
        <v>1.1708101851851853E-3</v>
      </c>
      <c r="D119" s="3">
        <f>C119-Feuil1!$C$2</f>
        <v>1.2653935185185186E-4</v>
      </c>
      <c r="E119" s="3">
        <f>C119-$C118</f>
        <v>5.2083333333349281E-7</v>
      </c>
      <c r="F119" s="4">
        <v>452</v>
      </c>
      <c r="G119" s="33">
        <f>Tableau2[[#This Row],[PP ajustés]]-Tableau2[[#This Row],[PP]]</f>
        <v>7.0209895239042908</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459.02098952390429</v>
      </c>
      <c r="I119" s="4" t="s">
        <v>12</v>
      </c>
      <c r="J119" s="4">
        <v>1999</v>
      </c>
      <c r="K119" s="4" t="s">
        <v>18</v>
      </c>
      <c r="L119" s="4" t="s">
        <v>73</v>
      </c>
      <c r="M119" s="4">
        <v>5</v>
      </c>
      <c r="N119" s="5" t="s">
        <v>58</v>
      </c>
      <c r="O119" s="4" t="s">
        <v>162</v>
      </c>
      <c r="P119" t="s">
        <v>208</v>
      </c>
    </row>
    <row r="120" spans="1:16" x14ac:dyDescent="0.3">
      <c r="A120" s="11">
        <f t="shared" si="2"/>
        <v>119</v>
      </c>
      <c r="B120" s="29" t="s">
        <v>881</v>
      </c>
      <c r="C120" s="31">
        <v>1.1709374999999999E-3</v>
      </c>
      <c r="D120" s="3">
        <f>C120-Feuil1!$C$2</f>
        <v>1.2666666666666642E-4</v>
      </c>
      <c r="E120" s="3">
        <f>C120-$C119</f>
        <v>1.2731481481456468E-7</v>
      </c>
      <c r="F120" s="4">
        <v>457</v>
      </c>
      <c r="G120" s="33">
        <f>Tableau2[[#This Row],[PP ajustés]]-Tableau2[[#This Row],[PP]]</f>
        <v>1.879543601959881</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458.87954360195988</v>
      </c>
      <c r="I120" s="4" t="s">
        <v>12</v>
      </c>
      <c r="J120" s="4" t="s">
        <v>877</v>
      </c>
      <c r="K120" s="4" t="s">
        <v>18</v>
      </c>
      <c r="L120" s="4" t="s">
        <v>67</v>
      </c>
      <c r="M120" s="4">
        <v>5</v>
      </c>
      <c r="N120" s="5" t="s">
        <v>58</v>
      </c>
      <c r="O120" s="4" t="s">
        <v>162</v>
      </c>
      <c r="P120" t="s">
        <v>874</v>
      </c>
    </row>
    <row r="121" spans="1:16" x14ac:dyDescent="0.3">
      <c r="A121" s="11">
        <f t="shared" si="2"/>
        <v>120</v>
      </c>
      <c r="B121" s="29" t="s">
        <v>799</v>
      </c>
      <c r="C121" s="31">
        <v>1.1710185185185185E-3</v>
      </c>
      <c r="D121" s="3">
        <f>C121-Feuil1!$C$2</f>
        <v>1.2674768518518504E-4</v>
      </c>
      <c r="E121" s="3">
        <f>C121-$C120</f>
        <v>8.1018518518615606E-8</v>
      </c>
      <c r="F121" s="4">
        <v>449</v>
      </c>
      <c r="G121" s="33">
        <f>Tableau2[[#This Row],[PP ajustés]]-Tableau2[[#This Row],[PP]]</f>
        <v>9.8477953928468764</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458.84779539284688</v>
      </c>
      <c r="I121" s="4" t="s">
        <v>12</v>
      </c>
      <c r="J121" s="4">
        <v>2001</v>
      </c>
      <c r="K121" s="4" t="s">
        <v>18</v>
      </c>
      <c r="L121" s="4" t="s">
        <v>788</v>
      </c>
      <c r="M121" s="4">
        <v>5</v>
      </c>
      <c r="N121" s="5" t="s">
        <v>58</v>
      </c>
      <c r="O121" s="4" t="s">
        <v>162</v>
      </c>
      <c r="P121" t="s">
        <v>801</v>
      </c>
    </row>
    <row r="122" spans="1:16" x14ac:dyDescent="0.3">
      <c r="A122" s="11">
        <f t="shared" si="2"/>
        <v>121</v>
      </c>
      <c r="B122" s="29" t="s">
        <v>792</v>
      </c>
      <c r="C122" s="31">
        <v>1.1719675925925927E-3</v>
      </c>
      <c r="D122" s="3">
        <f>C122-Feuil1!$C$2</f>
        <v>1.2769675925925926E-4</v>
      </c>
      <c r="E122" s="3">
        <f>C122-$C121</f>
        <v>9.4907407407422012E-7</v>
      </c>
      <c r="F122" s="4">
        <v>457</v>
      </c>
      <c r="G122" s="33">
        <f>Tableau2[[#This Row],[PP ajustés]]-Tableau2[[#This Row],[PP]]</f>
        <v>1.9621644380361545</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458.96216443803615</v>
      </c>
      <c r="I122" s="4" t="s">
        <v>12</v>
      </c>
      <c r="J122" s="4">
        <v>2002</v>
      </c>
      <c r="K122" s="4" t="s">
        <v>18</v>
      </c>
      <c r="L122" s="4" t="s">
        <v>788</v>
      </c>
      <c r="M122" s="4">
        <v>5</v>
      </c>
      <c r="N122" s="5" t="s">
        <v>510</v>
      </c>
      <c r="O122" s="4" t="s">
        <v>162</v>
      </c>
      <c r="P122" t="s">
        <v>793</v>
      </c>
    </row>
    <row r="123" spans="1:16" x14ac:dyDescent="0.3">
      <c r="A123" s="11">
        <f t="shared" si="2"/>
        <v>122</v>
      </c>
      <c r="B123" s="29" t="s">
        <v>74</v>
      </c>
      <c r="C123" s="31">
        <v>1.1719907407407406E-3</v>
      </c>
      <c r="D123" s="3">
        <f>C123-Feuil1!$C$2</f>
        <v>1.2771990740740712E-4</v>
      </c>
      <c r="E123" s="3">
        <f>C123-$C122</f>
        <v>2.3148148147866116E-8</v>
      </c>
      <c r="F123" s="4">
        <v>465</v>
      </c>
      <c r="G123" s="33">
        <f>Tableau2[[#This Row],[PP ajustés]]-Tableau2[[#This Row],[PP]]</f>
        <v>-6.0469005859502545</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458.95309941404975</v>
      </c>
      <c r="I123" s="4" t="s">
        <v>12</v>
      </c>
      <c r="J123" s="4">
        <v>1999</v>
      </c>
      <c r="K123" s="4" t="s">
        <v>18</v>
      </c>
      <c r="L123" s="4" t="s">
        <v>35</v>
      </c>
      <c r="M123" s="4">
        <v>5</v>
      </c>
      <c r="N123" s="5" t="s">
        <v>38</v>
      </c>
      <c r="O123" s="4" t="s">
        <v>162</v>
      </c>
      <c r="P123" t="s">
        <v>209</v>
      </c>
    </row>
    <row r="124" spans="1:16" x14ac:dyDescent="0.3">
      <c r="A124" s="11">
        <f t="shared" si="2"/>
        <v>123</v>
      </c>
      <c r="B124" s="29" t="s">
        <v>75</v>
      </c>
      <c r="C124" s="31">
        <v>1.1723726851851851E-3</v>
      </c>
      <c r="D124" s="3">
        <f>C124-Feuil1!$C$2</f>
        <v>1.2810185185185168E-4</v>
      </c>
      <c r="E124" s="3">
        <f>C124-$C123</f>
        <v>3.819444444445614E-7</v>
      </c>
      <c r="F124" s="4">
        <v>455</v>
      </c>
      <c r="G124" s="33">
        <f>Tableau2[[#This Row],[PP ajustés]]-Tableau2[[#This Row],[PP]]</f>
        <v>3.6549731417219959</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458.654973141722</v>
      </c>
      <c r="I124" s="4" t="s">
        <v>12</v>
      </c>
      <c r="J124" s="4">
        <v>1998</v>
      </c>
      <c r="K124" s="4" t="s">
        <v>18</v>
      </c>
      <c r="L124" s="4" t="s">
        <v>35</v>
      </c>
      <c r="M124" s="4">
        <v>5</v>
      </c>
      <c r="N124" s="5" t="s">
        <v>58</v>
      </c>
      <c r="O124" s="4" t="s">
        <v>162</v>
      </c>
      <c r="P124" t="s">
        <v>210</v>
      </c>
    </row>
    <row r="125" spans="1:16" x14ac:dyDescent="0.3">
      <c r="A125" s="11">
        <f t="shared" si="2"/>
        <v>124</v>
      </c>
      <c r="B125" s="29" t="s">
        <v>76</v>
      </c>
      <c r="C125" s="31">
        <v>1.1723958333333332E-3</v>
      </c>
      <c r="D125" s="3">
        <f>C125-Feuil1!$C$2</f>
        <v>1.2812499999999977E-4</v>
      </c>
      <c r="E125" s="3">
        <f>C125-$C124</f>
        <v>2.3148148148082956E-8</v>
      </c>
      <c r="F125" s="4">
        <v>458</v>
      </c>
      <c r="G125" s="33">
        <f>Tableau2[[#This Row],[PP ajustés]]-Tableau2[[#This Row],[PP]]</f>
        <v>0.64591731521244355</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458.64591731521244</v>
      </c>
      <c r="I125" s="4" t="s">
        <v>12</v>
      </c>
      <c r="J125" s="4">
        <v>1999</v>
      </c>
      <c r="K125" s="4" t="s">
        <v>18</v>
      </c>
      <c r="L125" s="4" t="s">
        <v>67</v>
      </c>
      <c r="M125" s="4">
        <v>5</v>
      </c>
      <c r="N125" s="5" t="s">
        <v>38</v>
      </c>
      <c r="O125" s="4" t="s">
        <v>162</v>
      </c>
      <c r="P125" t="s">
        <v>211</v>
      </c>
    </row>
    <row r="126" spans="1:16" x14ac:dyDescent="0.3">
      <c r="A126" s="11">
        <f t="shared" si="2"/>
        <v>125</v>
      </c>
      <c r="B126" s="29" t="s">
        <v>77</v>
      </c>
      <c r="C126" s="31">
        <v>1.1724189814814813E-3</v>
      </c>
      <c r="D126" s="3">
        <f>C126-Feuil1!$C$2</f>
        <v>1.2814814814814785E-4</v>
      </c>
      <c r="E126" s="3">
        <f>C126-$C125</f>
        <v>2.3148148148082956E-8</v>
      </c>
      <c r="F126" s="4">
        <v>453</v>
      </c>
      <c r="G126" s="33">
        <f>Tableau2[[#This Row],[PP ajustés]]-Tableau2[[#This Row],[PP]]</f>
        <v>5.636861846298018</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458.63686184629802</v>
      </c>
      <c r="I126" s="4" t="s">
        <v>12</v>
      </c>
      <c r="J126" s="4">
        <v>2000</v>
      </c>
      <c r="K126" s="4" t="s">
        <v>18</v>
      </c>
      <c r="L126" s="4" t="s">
        <v>73</v>
      </c>
      <c r="M126" s="4">
        <v>6</v>
      </c>
      <c r="N126" s="5" t="s">
        <v>23</v>
      </c>
      <c r="O126" s="4" t="s">
        <v>162</v>
      </c>
      <c r="P126" t="s">
        <v>212</v>
      </c>
    </row>
    <row r="127" spans="1:16" x14ac:dyDescent="0.3">
      <c r="A127" s="11">
        <f t="shared" si="2"/>
        <v>126</v>
      </c>
      <c r="B127" s="29" t="s">
        <v>870</v>
      </c>
      <c r="C127" s="31">
        <v>1.1726273148148149E-3</v>
      </c>
      <c r="D127" s="3">
        <f>C127-Feuil1!$C$2</f>
        <v>1.2835648148148146E-4</v>
      </c>
      <c r="E127" s="3">
        <f>C127-$C126</f>
        <v>2.0833333333361397E-7</v>
      </c>
      <c r="F127" s="4">
        <v>457</v>
      </c>
      <c r="G127" s="33">
        <f>Tableau2[[#This Row],[PP ajustés]]-Tableau2[[#This Row],[PP]]</f>
        <v>1.555378714350752</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458.55537871435075</v>
      </c>
      <c r="I127" s="4" t="s">
        <v>12</v>
      </c>
      <c r="J127" s="4">
        <v>1995</v>
      </c>
      <c r="K127" s="4" t="s">
        <v>13</v>
      </c>
      <c r="L127" s="4" t="s">
        <v>67</v>
      </c>
      <c r="M127" s="4">
        <v>5</v>
      </c>
      <c r="N127" s="5" t="s">
        <v>58</v>
      </c>
      <c r="O127" s="4" t="s">
        <v>162</v>
      </c>
      <c r="P127" t="s">
        <v>874</v>
      </c>
    </row>
    <row r="128" spans="1:16" x14ac:dyDescent="0.3">
      <c r="A128" s="11">
        <f t="shared" si="2"/>
        <v>127</v>
      </c>
      <c r="B128" s="29" t="s">
        <v>912</v>
      </c>
      <c r="C128" s="31">
        <v>1.1728356481481481E-3</v>
      </c>
      <c r="D128" s="3">
        <f>C128-Feuil1!$C$2</f>
        <v>1.2856481481481464E-4</v>
      </c>
      <c r="E128" s="3">
        <f>C128-$C127</f>
        <v>2.0833333333318028E-7</v>
      </c>
      <c r="F128" s="4">
        <v>509</v>
      </c>
      <c r="G128" s="33">
        <f>Tableau2[[#This Row],[PP ajustés]]-Tableau2[[#This Row],[PP]]</f>
        <v>-49.875970644640233</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459.12402935535977</v>
      </c>
      <c r="I128" s="4" t="s">
        <v>22</v>
      </c>
      <c r="J128" s="4">
        <v>2002</v>
      </c>
      <c r="K128" s="4" t="s">
        <v>18</v>
      </c>
      <c r="L128" s="4" t="s">
        <v>580</v>
      </c>
      <c r="M128" s="4">
        <v>5</v>
      </c>
      <c r="N128" s="5" t="s">
        <v>58</v>
      </c>
      <c r="O128" s="4" t="s">
        <v>174</v>
      </c>
      <c r="P128" t="s">
        <v>924</v>
      </c>
    </row>
    <row r="129" spans="1:16" x14ac:dyDescent="0.3">
      <c r="A129" s="11">
        <f t="shared" si="2"/>
        <v>128</v>
      </c>
      <c r="B129" s="47" t="s">
        <v>957</v>
      </c>
      <c r="C129" s="48">
        <v>1.1731944444444444E-3</v>
      </c>
      <c r="D129" s="3">
        <f>C129-Feuil1!$C$2</f>
        <v>1.2892361111111091E-4</v>
      </c>
      <c r="E129" s="3">
        <f>C129-$C128</f>
        <v>3.587962962962616E-7</v>
      </c>
      <c r="F129" s="4">
        <v>435</v>
      </c>
      <c r="G129" s="33">
        <f>Tableau2[[#This Row],[PP ajustés]]-Tableau2[[#This Row],[PP]]</f>
        <v>24.056979353618829</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459.05697935361883</v>
      </c>
      <c r="I129" s="4" t="s">
        <v>42</v>
      </c>
      <c r="J129" s="4">
        <v>2002</v>
      </c>
      <c r="K129" s="4" t="s">
        <v>18</v>
      </c>
      <c r="L129" s="4" t="s">
        <v>105</v>
      </c>
      <c r="M129" s="4">
        <v>5</v>
      </c>
      <c r="N129" s="5" t="s">
        <v>38</v>
      </c>
      <c r="O129" s="12" t="s">
        <v>162</v>
      </c>
      <c r="P129" t="s">
        <v>983</v>
      </c>
    </row>
    <row r="130" spans="1:16" x14ac:dyDescent="0.3">
      <c r="A130" s="11">
        <f t="shared" si="2"/>
        <v>129</v>
      </c>
      <c r="B130" s="29" t="s">
        <v>704</v>
      </c>
      <c r="C130" s="31">
        <v>1.1741435185185186E-3</v>
      </c>
      <c r="D130" s="3">
        <f>C130-Feuil1!$C$2</f>
        <v>1.2987268518518513E-4</v>
      </c>
      <c r="E130" s="3">
        <f>C130-$C129</f>
        <v>9.4907407407422012E-7</v>
      </c>
      <c r="F130" s="4">
        <v>429</v>
      </c>
      <c r="G130" s="33">
        <f>Tableau2[[#This Row],[PP ajustés]]-Tableau2[[#This Row],[PP]]</f>
        <v>30.357850882728144</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459.35785088272814</v>
      </c>
      <c r="I130" s="4" t="s">
        <v>12</v>
      </c>
      <c r="J130" s="4">
        <v>2007</v>
      </c>
      <c r="K130" s="4" t="s">
        <v>18</v>
      </c>
      <c r="L130" s="4" t="s">
        <v>35</v>
      </c>
      <c r="M130" s="4">
        <v>6</v>
      </c>
      <c r="N130" s="5" t="s">
        <v>58</v>
      </c>
      <c r="O130" s="4" t="s">
        <v>162</v>
      </c>
      <c r="P130" t="s">
        <v>705</v>
      </c>
    </row>
    <row r="131" spans="1:16" x14ac:dyDescent="0.3">
      <c r="A131" s="11">
        <f t="shared" si="2"/>
        <v>130</v>
      </c>
      <c r="B131" s="29" t="s">
        <v>78</v>
      </c>
      <c r="C131" s="31">
        <v>1.1744675925925926E-3</v>
      </c>
      <c r="D131" s="3">
        <f>C131-Feuil1!$C$2</f>
        <v>1.3019675925925915E-4</v>
      </c>
      <c r="E131" s="3">
        <f>C131-$C130</f>
        <v>3.2407407407402875E-7</v>
      </c>
      <c r="F131" s="4">
        <v>466</v>
      </c>
      <c r="G131" s="33">
        <f>Tableau2[[#This Row],[PP ajustés]]-Tableau2[[#This Row],[PP]]</f>
        <v>-6.7689009928726591</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459.23109900712734</v>
      </c>
      <c r="I131" s="4" t="s">
        <v>12</v>
      </c>
      <c r="J131" s="4">
        <v>1999</v>
      </c>
      <c r="K131" s="4" t="s">
        <v>18</v>
      </c>
      <c r="L131" s="4" t="s">
        <v>35</v>
      </c>
      <c r="M131" s="4">
        <v>5</v>
      </c>
      <c r="N131" s="5" t="s">
        <v>38</v>
      </c>
      <c r="O131" s="4" t="s">
        <v>162</v>
      </c>
      <c r="P131" t="s">
        <v>213</v>
      </c>
    </row>
    <row r="132" spans="1:16" x14ac:dyDescent="0.3">
      <c r="A132" s="11">
        <f t="shared" ref="A132:A195" si="3">A131+1</f>
        <v>131</v>
      </c>
      <c r="B132" s="29" t="s">
        <v>79</v>
      </c>
      <c r="C132" s="31">
        <v>1.1745833333333333E-3</v>
      </c>
      <c r="D132" s="3">
        <f>C132-Feuil1!$C$2</f>
        <v>1.3031249999999979E-4</v>
      </c>
      <c r="E132" s="3">
        <f>C132-$C131</f>
        <v>1.1574074074063162E-7</v>
      </c>
      <c r="F132" s="4">
        <v>466</v>
      </c>
      <c r="G132" s="33">
        <f>Tableau2[[#This Row],[PP ajustés]]-Tableau2[[#This Row],[PP]]</f>
        <v>-7.4216417338163865</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458.57835826618361</v>
      </c>
      <c r="I132" s="4" t="s">
        <v>12</v>
      </c>
      <c r="J132" s="4">
        <v>2001</v>
      </c>
      <c r="K132" s="4" t="s">
        <v>18</v>
      </c>
      <c r="L132" s="4" t="s">
        <v>35</v>
      </c>
      <c r="M132" s="4">
        <v>5</v>
      </c>
      <c r="N132" s="5" t="s">
        <v>38</v>
      </c>
      <c r="O132" s="4" t="s">
        <v>166</v>
      </c>
      <c r="P132" t="s">
        <v>214</v>
      </c>
    </row>
    <row r="133" spans="1:16" x14ac:dyDescent="0.3">
      <c r="A133" s="11">
        <f t="shared" si="3"/>
        <v>132</v>
      </c>
      <c r="B133" s="29" t="s">
        <v>80</v>
      </c>
      <c r="C133" s="31">
        <v>1.1749884259259259E-3</v>
      </c>
      <c r="D133" s="3">
        <f>C133-Feuil1!$C$2</f>
        <v>1.3071759259259243E-4</v>
      </c>
      <c r="E133" s="3">
        <f>C133-$C132</f>
        <v>4.0509259259264435E-7</v>
      </c>
      <c r="F133" s="4">
        <v>453</v>
      </c>
      <c r="G133" s="33">
        <f>Tableau2[[#This Row],[PP ajustés]]-Tableau2[[#This Row],[PP]]</f>
        <v>5.4202573930532481</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458.42025739305325</v>
      </c>
      <c r="I133" s="4" t="s">
        <v>12</v>
      </c>
      <c r="J133" s="4">
        <v>2000</v>
      </c>
      <c r="K133" s="4" t="s">
        <v>18</v>
      </c>
      <c r="L133" s="4" t="s">
        <v>35</v>
      </c>
      <c r="M133" s="4">
        <v>6</v>
      </c>
      <c r="N133" s="5" t="s">
        <v>23</v>
      </c>
      <c r="O133" s="4" t="s">
        <v>162</v>
      </c>
      <c r="P133" t="s">
        <v>207</v>
      </c>
    </row>
    <row r="134" spans="1:16" x14ac:dyDescent="0.3">
      <c r="A134" s="11">
        <f t="shared" si="3"/>
        <v>133</v>
      </c>
      <c r="B134" s="29" t="s">
        <v>81</v>
      </c>
      <c r="C134" s="31">
        <v>1.1752777777777777E-3</v>
      </c>
      <c r="D134" s="3">
        <f>C134-Feuil1!$C$2</f>
        <v>1.3100694444444423E-4</v>
      </c>
      <c r="E134" s="3">
        <f>C134-$C133</f>
        <v>2.8935185185179589E-7</v>
      </c>
      <c r="F134" s="4">
        <v>463</v>
      </c>
      <c r="G134" s="33">
        <f>Tableau2[[#This Row],[PP ajustés]]-Tableau2[[#This Row],[PP]]</f>
        <v>-5.4697899479437524</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457.53021005205625</v>
      </c>
      <c r="I134" s="4" t="s">
        <v>42</v>
      </c>
      <c r="J134" s="4">
        <v>2008</v>
      </c>
      <c r="K134" s="4" t="s">
        <v>18</v>
      </c>
      <c r="L134" s="4" t="s">
        <v>19</v>
      </c>
      <c r="M134" s="4">
        <v>1</v>
      </c>
      <c r="N134" s="5" t="s">
        <v>82</v>
      </c>
      <c r="O134" s="4" t="s">
        <v>166</v>
      </c>
      <c r="P134" t="s">
        <v>215</v>
      </c>
    </row>
    <row r="135" spans="1:16" x14ac:dyDescent="0.3">
      <c r="A135" s="11">
        <f t="shared" si="3"/>
        <v>134</v>
      </c>
      <c r="B135" s="29" t="s">
        <v>880</v>
      </c>
      <c r="C135" s="31">
        <v>1.1756481481481481E-3</v>
      </c>
      <c r="D135" s="3">
        <f>C135-Feuil1!$C$2</f>
        <v>1.3137731481481464E-4</v>
      </c>
      <c r="E135" s="3">
        <f>C135-$C134</f>
        <v>3.703703703704115E-7</v>
      </c>
      <c r="F135" s="4">
        <v>452</v>
      </c>
      <c r="G135" s="33">
        <f>Tableau2[[#This Row],[PP ajustés]]-Tableau2[[#This Row],[PP]]</f>
        <v>5.3860720005316693</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457.38607200053167</v>
      </c>
      <c r="I135" s="4" t="s">
        <v>12</v>
      </c>
      <c r="J135" s="4">
        <v>1993</v>
      </c>
      <c r="K135" s="4" t="s">
        <v>13</v>
      </c>
      <c r="L135" s="4" t="s">
        <v>67</v>
      </c>
      <c r="M135" s="4">
        <v>5</v>
      </c>
      <c r="N135" s="5" t="s">
        <v>58</v>
      </c>
      <c r="O135" s="4" t="s">
        <v>162</v>
      </c>
      <c r="P135" t="s">
        <v>858</v>
      </c>
    </row>
    <row r="136" spans="1:16" x14ac:dyDescent="0.3">
      <c r="A136" s="11">
        <f t="shared" si="3"/>
        <v>135</v>
      </c>
      <c r="B136" s="29" t="s">
        <v>83</v>
      </c>
      <c r="C136" s="31">
        <v>1.1757407407407409E-3</v>
      </c>
      <c r="D136" s="3">
        <f>C136-Feuil1!$C$2</f>
        <v>1.314699074074074E-4</v>
      </c>
      <c r="E136" s="3">
        <f>C136-$C135</f>
        <v>9.2592592592765505E-8</v>
      </c>
      <c r="F136" s="4">
        <v>452</v>
      </c>
      <c r="G136" s="33">
        <f>Tableau2[[#This Row],[PP ajustés]]-Tableau2[[#This Row],[PP]]</f>
        <v>5.350051676701014</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457.35005167670101</v>
      </c>
      <c r="I136" s="4" t="s">
        <v>12</v>
      </c>
      <c r="J136" s="4">
        <v>1997</v>
      </c>
      <c r="K136" s="4" t="s">
        <v>18</v>
      </c>
      <c r="L136" s="4" t="s">
        <v>35</v>
      </c>
      <c r="M136" s="4">
        <v>5</v>
      </c>
      <c r="N136" s="5" t="s">
        <v>58</v>
      </c>
      <c r="O136" s="4" t="s">
        <v>166</v>
      </c>
      <c r="P136" t="s">
        <v>216</v>
      </c>
    </row>
    <row r="137" spans="1:16" x14ac:dyDescent="0.3">
      <c r="A137" s="11">
        <f t="shared" si="3"/>
        <v>136</v>
      </c>
      <c r="B137" s="29" t="s">
        <v>460</v>
      </c>
      <c r="C137" s="31">
        <v>1.1763425925925925E-3</v>
      </c>
      <c r="D137" s="3">
        <f>C137-Feuil1!$C$2</f>
        <v>1.3207175925925908E-4</v>
      </c>
      <c r="E137" s="3">
        <f>C137-$C136</f>
        <v>6.0185185185167474E-7</v>
      </c>
      <c r="F137" s="4">
        <v>431</v>
      </c>
      <c r="G137" s="33">
        <f>Tableau2[[#This Row],[PP ajustés]]-Tableau2[[#This Row],[PP]]</f>
        <v>26.084897737761708</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457.08489773776171</v>
      </c>
      <c r="I137" s="4" t="s">
        <v>108</v>
      </c>
      <c r="J137" s="4">
        <v>2001</v>
      </c>
      <c r="K137" s="4" t="s">
        <v>18</v>
      </c>
      <c r="L137" s="4" t="s">
        <v>105</v>
      </c>
      <c r="M137" s="4">
        <v>6</v>
      </c>
      <c r="N137" s="5" t="s">
        <v>23</v>
      </c>
      <c r="O137" s="12" t="s">
        <v>162</v>
      </c>
      <c r="P137" t="s">
        <v>471</v>
      </c>
    </row>
    <row r="138" spans="1:16" x14ac:dyDescent="0.3">
      <c r="A138" s="11">
        <f t="shared" si="3"/>
        <v>137</v>
      </c>
      <c r="B138" s="29" t="s">
        <v>84</v>
      </c>
      <c r="C138" s="31">
        <v>1.1764236111111112E-3</v>
      </c>
      <c r="D138" s="3">
        <f>C138-Feuil1!$C$2</f>
        <v>1.3215277777777769E-4</v>
      </c>
      <c r="E138" s="3">
        <f>C138-$C137</f>
        <v>8.1018518518615606E-8</v>
      </c>
      <c r="F138" s="4">
        <v>463</v>
      </c>
      <c r="G138" s="33">
        <f>Tableau2[[#This Row],[PP ajustés]]-Tableau2[[#This Row],[PP]]</f>
        <v>-6.5388086748228602</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456.46119132517714</v>
      </c>
      <c r="I138" s="4" t="s">
        <v>12</v>
      </c>
      <c r="J138" s="4">
        <v>1998</v>
      </c>
      <c r="K138" s="4" t="s">
        <v>85</v>
      </c>
      <c r="L138" s="4" t="s">
        <v>35</v>
      </c>
      <c r="M138" s="4">
        <v>5</v>
      </c>
      <c r="N138" s="5" t="s">
        <v>38</v>
      </c>
      <c r="O138" s="4" t="s">
        <v>166</v>
      </c>
      <c r="P138" t="s">
        <v>217</v>
      </c>
    </row>
    <row r="139" spans="1:16" x14ac:dyDescent="0.3">
      <c r="A139" s="11">
        <f t="shared" si="3"/>
        <v>138</v>
      </c>
      <c r="B139" s="29" t="s">
        <v>704</v>
      </c>
      <c r="C139" s="31">
        <v>1.1765277777777779E-3</v>
      </c>
      <c r="D139" s="3">
        <f>C139-Feuil1!$C$2</f>
        <v>1.3225694444444439E-4</v>
      </c>
      <c r="E139" s="3">
        <f>C139-$C138</f>
        <v>1.0416666666669856E-7</v>
      </c>
      <c r="F139" s="4">
        <v>429</v>
      </c>
      <c r="G139" s="33">
        <f>Tableau2[[#This Row],[PP ajustés]]-Tableau2[[#This Row],[PP]]</f>
        <v>27.471213437484721</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456.47121343748472</v>
      </c>
      <c r="I139" s="4" t="s">
        <v>12</v>
      </c>
      <c r="J139" s="4">
        <v>2003</v>
      </c>
      <c r="K139" s="4" t="s">
        <v>18</v>
      </c>
      <c r="L139" s="4" t="s">
        <v>35</v>
      </c>
      <c r="M139" s="4">
        <v>6</v>
      </c>
      <c r="N139" s="5" t="s">
        <v>58</v>
      </c>
      <c r="O139" s="4" t="s">
        <v>162</v>
      </c>
      <c r="P139" t="s">
        <v>705</v>
      </c>
    </row>
    <row r="140" spans="1:16" x14ac:dyDescent="0.3">
      <c r="A140" s="11">
        <f t="shared" si="3"/>
        <v>139</v>
      </c>
      <c r="B140" s="29" t="s">
        <v>853</v>
      </c>
      <c r="C140" s="31">
        <v>1.1779050925925926E-3</v>
      </c>
      <c r="D140" s="3">
        <f>C140-Feuil1!$C$2</f>
        <v>1.3363425925925912E-4</v>
      </c>
      <c r="E140" s="3">
        <f>C140-$C139</f>
        <v>1.3773148148147306E-6</v>
      </c>
      <c r="F140" s="4">
        <v>453</v>
      </c>
      <c r="G140" s="33">
        <f>Tableau2[[#This Row],[PP ajustés]]-Tableau2[[#This Row],[PP]]</f>
        <v>1.5925844493009436</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454.59258444930094</v>
      </c>
      <c r="I140" s="4" t="s">
        <v>12</v>
      </c>
      <c r="J140" s="4">
        <v>1989</v>
      </c>
      <c r="K140" s="4" t="s">
        <v>18</v>
      </c>
      <c r="L140" s="4" t="s">
        <v>67</v>
      </c>
      <c r="M140" s="4">
        <v>5</v>
      </c>
      <c r="N140" s="5" t="s">
        <v>58</v>
      </c>
      <c r="O140" s="4" t="s">
        <v>162</v>
      </c>
      <c r="P140" t="s">
        <v>858</v>
      </c>
    </row>
    <row r="141" spans="1:16" x14ac:dyDescent="0.3">
      <c r="A141" s="11">
        <f t="shared" si="3"/>
        <v>140</v>
      </c>
      <c r="B141" s="29" t="s">
        <v>939</v>
      </c>
      <c r="C141" s="31">
        <v>1.1780092592592593E-3</v>
      </c>
      <c r="D141" s="3">
        <f>C141-Feuil1!$C$2</f>
        <v>1.3373842592592582E-4</v>
      </c>
      <c r="E141" s="3">
        <f>C141-$C140</f>
        <v>1.0416666666669856E-7</v>
      </c>
      <c r="F141" s="4">
        <v>433</v>
      </c>
      <c r="G141" s="33">
        <f>Tableau2[[#This Row],[PP ajustés]]-Tableau2[[#This Row],[PP]]</f>
        <v>21.552386637746224</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454.55238663774622</v>
      </c>
      <c r="I141" s="4" t="s">
        <v>42</v>
      </c>
      <c r="J141" s="4">
        <v>2002</v>
      </c>
      <c r="K141" s="4" t="s">
        <v>18</v>
      </c>
      <c r="L141" s="4" t="s">
        <v>67</v>
      </c>
      <c r="M141" s="4">
        <v>6</v>
      </c>
      <c r="N141" s="5" t="s">
        <v>948</v>
      </c>
      <c r="O141" s="12" t="s">
        <v>162</v>
      </c>
      <c r="P141" t="s">
        <v>949</v>
      </c>
    </row>
    <row r="142" spans="1:16" x14ac:dyDescent="0.3">
      <c r="A142" s="11">
        <f t="shared" si="3"/>
        <v>141</v>
      </c>
      <c r="B142" s="29" t="s">
        <v>609</v>
      </c>
      <c r="C142" s="31">
        <v>1.1782291666666666E-3</v>
      </c>
      <c r="D142" s="3">
        <f>C142-Feuil1!$C$2</f>
        <v>1.3395833333333315E-4</v>
      </c>
      <c r="E142" s="3">
        <f>C142-$C141</f>
        <v>2.1990740740733018E-7</v>
      </c>
      <c r="F142" s="4">
        <v>413</v>
      </c>
      <c r="G142" s="33">
        <f>Tableau2[[#This Row],[PP ajustés]]-Tableau2[[#This Row],[PP]]</f>
        <v>41.467547932590776</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454.46754793259078</v>
      </c>
      <c r="I142" s="4" t="s">
        <v>32</v>
      </c>
      <c r="J142" s="4">
        <v>1971</v>
      </c>
      <c r="K142" s="4" t="s">
        <v>13</v>
      </c>
      <c r="L142" s="4" t="s">
        <v>67</v>
      </c>
      <c r="M142" s="4">
        <v>5</v>
      </c>
      <c r="N142" s="5" t="s">
        <v>58</v>
      </c>
      <c r="O142" s="4" t="s">
        <v>162</v>
      </c>
      <c r="P142" t="s">
        <v>610</v>
      </c>
    </row>
    <row r="143" spans="1:16" x14ac:dyDescent="0.3">
      <c r="A143" s="11">
        <f t="shared" si="3"/>
        <v>142</v>
      </c>
      <c r="B143" s="29" t="s">
        <v>1147</v>
      </c>
      <c r="C143" s="31">
        <v>1.1788541666666668E-3</v>
      </c>
      <c r="D143" s="3">
        <f>C143-Feuil1!$C$2</f>
        <v>1.3458333333333334E-4</v>
      </c>
      <c r="E143" s="3">
        <f>C143-$C142</f>
        <v>6.2500000000019137E-7</v>
      </c>
      <c r="F143" s="4">
        <v>476</v>
      </c>
      <c r="G143" s="33">
        <f>Tableau2[[#This Row],[PP ajustés]]-Tableau2[[#This Row],[PP]]</f>
        <v>-21.958332505918634</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454.04166749408137</v>
      </c>
      <c r="I143" s="4" t="s">
        <v>42</v>
      </c>
      <c r="J143" s="4">
        <v>2000</v>
      </c>
      <c r="K143" s="4" t="s">
        <v>18</v>
      </c>
      <c r="L143" s="4" t="s">
        <v>67</v>
      </c>
      <c r="M143" s="4">
        <v>6</v>
      </c>
      <c r="N143" s="5" t="s">
        <v>58</v>
      </c>
      <c r="O143" s="4" t="s">
        <v>166</v>
      </c>
      <c r="P143" t="s">
        <v>1171</v>
      </c>
    </row>
    <row r="144" spans="1:16" x14ac:dyDescent="0.3">
      <c r="A144" s="11">
        <f t="shared" si="3"/>
        <v>143</v>
      </c>
      <c r="B144" s="29" t="s">
        <v>1143</v>
      </c>
      <c r="C144" s="31">
        <v>1.1789814814814816E-3</v>
      </c>
      <c r="D144" s="3">
        <f>C144-Feuil1!$C$2</f>
        <v>1.3471064814814812E-4</v>
      </c>
      <c r="E144" s="3">
        <f>C144-$C143</f>
        <v>1.2731481481478152E-7</v>
      </c>
      <c r="F144" s="4">
        <v>432</v>
      </c>
      <c r="G144" s="33">
        <f>Tableau2[[#This Row],[PP ajustés]]-Tableau2[[#This Row],[PP]]</f>
        <v>21.992636842011621</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453.99263684201162</v>
      </c>
      <c r="I144" s="4" t="s">
        <v>42</v>
      </c>
      <c r="J144" s="4">
        <v>1984</v>
      </c>
      <c r="K144" s="4" t="s">
        <v>13</v>
      </c>
      <c r="L144" s="4" t="s">
        <v>67</v>
      </c>
      <c r="M144" s="4">
        <v>5</v>
      </c>
      <c r="N144" s="5" t="s">
        <v>58</v>
      </c>
      <c r="O144" s="4" t="s">
        <v>162</v>
      </c>
      <c r="P144" t="s">
        <v>1153</v>
      </c>
    </row>
    <row r="145" spans="1:16" x14ac:dyDescent="0.3">
      <c r="A145" s="11">
        <f t="shared" si="3"/>
        <v>144</v>
      </c>
      <c r="B145" s="29" t="s">
        <v>613</v>
      </c>
      <c r="C145" s="31">
        <v>1.1791203703703703E-3</v>
      </c>
      <c r="D145" s="3">
        <f>C145-Feuil1!$C$2</f>
        <v>1.3484953703703684E-4</v>
      </c>
      <c r="E145" s="3">
        <f>C145-$C144</f>
        <v>1.3888888888871458E-7</v>
      </c>
      <c r="F145" s="4">
        <v>474</v>
      </c>
      <c r="G145" s="33">
        <f>Tableau2[[#This Row],[PP ajustés]]-Tableau2[[#This Row],[PP]]</f>
        <v>-20.060839066368146</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453.93916093363185</v>
      </c>
      <c r="I145" s="4" t="s">
        <v>32</v>
      </c>
      <c r="J145" s="4">
        <v>1962</v>
      </c>
      <c r="K145" s="4" t="s">
        <v>13</v>
      </c>
      <c r="L145" s="4" t="s">
        <v>67</v>
      </c>
      <c r="M145" s="4">
        <v>5</v>
      </c>
      <c r="N145" s="5" t="s">
        <v>23</v>
      </c>
      <c r="O145" s="4" t="s">
        <v>174</v>
      </c>
      <c r="P145" t="s">
        <v>614</v>
      </c>
    </row>
    <row r="146" spans="1:16" x14ac:dyDescent="0.3">
      <c r="A146" s="11">
        <f t="shared" si="3"/>
        <v>145</v>
      </c>
      <c r="B146" s="29" t="s">
        <v>1134</v>
      </c>
      <c r="C146" s="31">
        <v>1.1797453703703705E-3</v>
      </c>
      <c r="D146" s="3">
        <f>C146-Feuil1!$C$2</f>
        <v>1.3547453703703703E-4</v>
      </c>
      <c r="E146" s="3">
        <f>C146-$C145</f>
        <v>6.2500000000019137E-7</v>
      </c>
      <c r="F146" s="4">
        <v>450</v>
      </c>
      <c r="G146" s="33">
        <f>Tableau2[[#This Row],[PP ajustés]]-Tableau2[[#This Row],[PP]]</f>
        <v>4.6231004718330269</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454.62310047183303</v>
      </c>
      <c r="I146" s="4" t="s">
        <v>12</v>
      </c>
      <c r="J146" s="4">
        <v>2003</v>
      </c>
      <c r="K146" s="4" t="s">
        <v>18</v>
      </c>
      <c r="L146" s="4" t="s">
        <v>35</v>
      </c>
      <c r="M146" s="4">
        <v>5</v>
      </c>
      <c r="N146" s="5" t="s">
        <v>58</v>
      </c>
      <c r="O146" s="4" t="s">
        <v>162</v>
      </c>
      <c r="P146" t="s">
        <v>1142</v>
      </c>
    </row>
    <row r="147" spans="1:16" x14ac:dyDescent="0.3">
      <c r="A147" s="11">
        <f t="shared" si="3"/>
        <v>146</v>
      </c>
      <c r="B147" s="29" t="s">
        <v>873</v>
      </c>
      <c r="C147" s="31">
        <v>1.1800810185185187E-3</v>
      </c>
      <c r="D147" s="3">
        <f>C147-Feuil1!$C$2</f>
        <v>1.3581018518518521E-4</v>
      </c>
      <c r="E147" s="3">
        <f>C147-$C146</f>
        <v>3.3564814814817864E-7</v>
      </c>
      <c r="F147" s="4">
        <v>456</v>
      </c>
      <c r="G147" s="33">
        <f>Tableau2[[#This Row],[PP ajustés]]-Tableau2[[#This Row],[PP]]</f>
        <v>-1.2568044683226276</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454.74319553167737</v>
      </c>
      <c r="I147" s="4" t="s">
        <v>12</v>
      </c>
      <c r="J147" s="4">
        <v>1995</v>
      </c>
      <c r="K147" s="4" t="s">
        <v>18</v>
      </c>
      <c r="L147" s="4" t="s">
        <v>67</v>
      </c>
      <c r="M147" s="4">
        <v>5</v>
      </c>
      <c r="N147" s="5" t="s">
        <v>117</v>
      </c>
      <c r="O147" s="4" t="s">
        <v>162</v>
      </c>
      <c r="P147" t="s">
        <v>879</v>
      </c>
    </row>
    <row r="148" spans="1:16" x14ac:dyDescent="0.3">
      <c r="A148" s="11">
        <f t="shared" si="3"/>
        <v>147</v>
      </c>
      <c r="B148" s="29" t="s">
        <v>86</v>
      </c>
      <c r="C148" s="31">
        <v>1.1812384259259259E-3</v>
      </c>
      <c r="D148" s="3">
        <f>C148-Feuil1!$C$2</f>
        <v>1.3696759259259239E-4</v>
      </c>
      <c r="E148" s="3">
        <f>C148-$C147</f>
        <v>1.1574074074071836E-6</v>
      </c>
      <c r="F148" s="4">
        <v>542</v>
      </c>
      <c r="G148" s="33">
        <f>Tableau2[[#This Row],[PP ajustés]]-Tableau2[[#This Row],[PP]]</f>
        <v>-88.739928663462138</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453.26007133653786</v>
      </c>
      <c r="I148" s="4" t="s">
        <v>42</v>
      </c>
      <c r="J148" s="4">
        <v>1962</v>
      </c>
      <c r="K148" s="4" t="s">
        <v>13</v>
      </c>
      <c r="L148" s="4" t="s">
        <v>14</v>
      </c>
      <c r="M148" s="4">
        <v>6</v>
      </c>
      <c r="N148" s="5" t="s">
        <v>23</v>
      </c>
      <c r="O148" s="4" t="s">
        <v>195</v>
      </c>
      <c r="P148" t="s">
        <v>218</v>
      </c>
    </row>
    <row r="149" spans="1:16" x14ac:dyDescent="0.3">
      <c r="A149" s="11">
        <f t="shared" si="3"/>
        <v>148</v>
      </c>
      <c r="B149" t="s">
        <v>416</v>
      </c>
      <c r="C149" s="3">
        <v>1.1815624999999999E-3</v>
      </c>
      <c r="D149" s="3">
        <f>C149-Feuil1!$C$2</f>
        <v>1.3729166666666642E-4</v>
      </c>
      <c r="E149" s="3">
        <f>C149-$C148</f>
        <v>3.2407407407402875E-7</v>
      </c>
      <c r="F149" s="4">
        <v>409</v>
      </c>
      <c r="G149" s="36">
        <f>Tableau2[[#This Row],[PP ajustés]]-Tableau2[[#This Row],[PP]]</f>
        <v>44.135753039424458</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453.13575303942446</v>
      </c>
      <c r="I149" s="4" t="s">
        <v>25</v>
      </c>
      <c r="J149" s="4">
        <v>2001</v>
      </c>
      <c r="K149" s="4" t="s">
        <v>13</v>
      </c>
      <c r="L149" s="4" t="s">
        <v>19</v>
      </c>
      <c r="M149" s="4">
        <v>5</v>
      </c>
      <c r="N149" s="5" t="s">
        <v>38</v>
      </c>
      <c r="O149" s="4" t="s">
        <v>162</v>
      </c>
      <c r="P149" t="s">
        <v>417</v>
      </c>
    </row>
    <row r="150" spans="1:16" x14ac:dyDescent="0.3">
      <c r="A150" s="11">
        <f t="shared" si="3"/>
        <v>149</v>
      </c>
      <c r="B150" s="29" t="s">
        <v>771</v>
      </c>
      <c r="C150" s="31">
        <v>1.1817013888888888E-3</v>
      </c>
      <c r="D150" s="3">
        <f>C150-Feuil1!$C$2</f>
        <v>1.3743055555555535E-4</v>
      </c>
      <c r="E150" s="3">
        <f>C150-$C149</f>
        <v>1.3888888888893142E-7</v>
      </c>
      <c r="F150" s="4">
        <v>475</v>
      </c>
      <c r="G150" s="33">
        <f>Tableau2[[#This Row],[PP ajustés]]-Tableau2[[#This Row],[PP]]</f>
        <v>-21.990665919167725</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453.00933408083228</v>
      </c>
      <c r="I150" s="4" t="s">
        <v>42</v>
      </c>
      <c r="J150" s="4">
        <v>1990</v>
      </c>
      <c r="K150" s="4" t="s">
        <v>18</v>
      </c>
      <c r="L150" s="4" t="s">
        <v>67</v>
      </c>
      <c r="M150" s="4">
        <v>6</v>
      </c>
      <c r="N150" s="5" t="s">
        <v>58</v>
      </c>
      <c r="O150" s="4" t="s">
        <v>166</v>
      </c>
      <c r="P150" t="s">
        <v>775</v>
      </c>
    </row>
    <row r="151" spans="1:16" x14ac:dyDescent="0.3">
      <c r="A151" s="11">
        <f t="shared" si="3"/>
        <v>150</v>
      </c>
      <c r="B151" s="29" t="s">
        <v>852</v>
      </c>
      <c r="C151" s="31">
        <v>1.1819097222222222E-3</v>
      </c>
      <c r="D151" s="3">
        <f>C151-Feuil1!$C$2</f>
        <v>1.3763888888888875E-4</v>
      </c>
      <c r="E151" s="3">
        <f>C151-$C150</f>
        <v>2.0833333333339712E-7</v>
      </c>
      <c r="F151" s="4">
        <v>451</v>
      </c>
      <c r="G151" s="33">
        <f>Tableau2[[#This Row],[PP ajustés]]-Tableau2[[#This Row],[PP]]</f>
        <v>1.9547781563476292</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452.95477815634763</v>
      </c>
      <c r="I151" s="4" t="s">
        <v>12</v>
      </c>
      <c r="J151" s="4">
        <v>1991</v>
      </c>
      <c r="K151" s="4" t="s">
        <v>18</v>
      </c>
      <c r="L151" s="4" t="s">
        <v>67</v>
      </c>
      <c r="M151" s="4">
        <v>5</v>
      </c>
      <c r="N151" s="5" t="s">
        <v>58</v>
      </c>
      <c r="O151" s="4" t="s">
        <v>162</v>
      </c>
      <c r="P151" t="s">
        <v>858</v>
      </c>
    </row>
    <row r="152" spans="1:16" x14ac:dyDescent="0.3">
      <c r="A152" s="11">
        <f t="shared" si="3"/>
        <v>151</v>
      </c>
      <c r="B152" s="29" t="s">
        <v>856</v>
      </c>
      <c r="C152" s="31">
        <v>1.1821064814814817E-3</v>
      </c>
      <c r="D152" s="3">
        <f>C152-Feuil1!$C$2</f>
        <v>1.3783564814814821E-4</v>
      </c>
      <c r="E152" s="3">
        <f>C152-$C151</f>
        <v>1.9675925925946407E-7</v>
      </c>
      <c r="F152" s="4">
        <v>452</v>
      </c>
      <c r="G152" s="33">
        <f>Tableau2[[#This Row],[PP ajustés]]-Tableau2[[#This Row],[PP]]</f>
        <v>0.72894815579422811</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452.72894815579423</v>
      </c>
      <c r="I152" s="4" t="s">
        <v>12</v>
      </c>
      <c r="J152" s="4">
        <v>1991</v>
      </c>
      <c r="K152" s="4" t="s">
        <v>13</v>
      </c>
      <c r="L152" s="4" t="s">
        <v>67</v>
      </c>
      <c r="M152" s="4">
        <v>5</v>
      </c>
      <c r="N152" s="5" t="s">
        <v>58</v>
      </c>
      <c r="O152" s="4" t="s">
        <v>162</v>
      </c>
      <c r="P152" t="s">
        <v>858</v>
      </c>
    </row>
    <row r="153" spans="1:16" x14ac:dyDescent="0.3">
      <c r="A153" s="11">
        <f t="shared" si="3"/>
        <v>152</v>
      </c>
      <c r="B153" s="29" t="s">
        <v>855</v>
      </c>
      <c r="C153" s="31">
        <v>1.1822569444444443E-3</v>
      </c>
      <c r="D153" s="3">
        <f>C153-Feuil1!$C$2</f>
        <v>1.3798611111111086E-4</v>
      </c>
      <c r="E153" s="3">
        <f>C153-$C152</f>
        <v>1.5046296296264763E-7</v>
      </c>
      <c r="F153" s="4">
        <v>450</v>
      </c>
      <c r="G153" s="33">
        <f>Tableau2[[#This Row],[PP ajustés]]-Tableau2[[#This Row],[PP]]</f>
        <v>2.671330444789362</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452.67133044478936</v>
      </c>
      <c r="I153" s="4" t="s">
        <v>12</v>
      </c>
      <c r="J153" s="4">
        <v>1993</v>
      </c>
      <c r="K153" s="4" t="s">
        <v>18</v>
      </c>
      <c r="L153" s="4" t="s">
        <v>67</v>
      </c>
      <c r="M153" s="4">
        <v>5</v>
      </c>
      <c r="N153" s="5" t="s">
        <v>58</v>
      </c>
      <c r="O153" s="4" t="s">
        <v>162</v>
      </c>
      <c r="P153" t="s">
        <v>858</v>
      </c>
    </row>
    <row r="154" spans="1:16" x14ac:dyDescent="0.3">
      <c r="A154" s="11">
        <f t="shared" si="3"/>
        <v>153</v>
      </c>
      <c r="B154" s="29" t="s">
        <v>87</v>
      </c>
      <c r="C154" s="31">
        <v>1.1823495370370371E-3</v>
      </c>
      <c r="D154" s="3">
        <f>C154-Feuil1!$C$2</f>
        <v>1.3807870370370363E-4</v>
      </c>
      <c r="E154" s="3">
        <f>C154-$C153</f>
        <v>9.2592592592765505E-8</v>
      </c>
      <c r="F154" s="4">
        <v>446</v>
      </c>
      <c r="G154" s="33">
        <f>Tableau2[[#This Row],[PP ajustés]]-Tableau2[[#This Row],[PP]]</f>
        <v>6.6358806807683663</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452.63588068076837</v>
      </c>
      <c r="I154" s="4" t="s">
        <v>12</v>
      </c>
      <c r="J154" s="4">
        <v>1997</v>
      </c>
      <c r="K154" s="4" t="s">
        <v>18</v>
      </c>
      <c r="L154" s="4" t="s">
        <v>14</v>
      </c>
      <c r="M154" s="4">
        <v>6</v>
      </c>
      <c r="N154" s="5" t="s">
        <v>23</v>
      </c>
      <c r="O154" s="4" t="s">
        <v>166</v>
      </c>
      <c r="P154" t="s">
        <v>219</v>
      </c>
    </row>
    <row r="155" spans="1:16" x14ac:dyDescent="0.3">
      <c r="A155" s="11">
        <f t="shared" si="3"/>
        <v>154</v>
      </c>
      <c r="B155" s="29" t="s">
        <v>88</v>
      </c>
      <c r="C155" s="31">
        <v>1.1824074074074074E-3</v>
      </c>
      <c r="D155" s="3">
        <f>C155-Feuil1!$C$2</f>
        <v>1.3813657407407394E-4</v>
      </c>
      <c r="E155" s="3">
        <f>C155-$C154</f>
        <v>5.787037037031581E-8</v>
      </c>
      <c r="F155" s="4">
        <v>449</v>
      </c>
      <c r="G155" s="33">
        <f>Tableau2[[#This Row],[PP ajustés]]-Tableau2[[#This Row],[PP]]</f>
        <v>3.7056837888388827</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452.70568378883888</v>
      </c>
      <c r="I155" s="4" t="s">
        <v>12</v>
      </c>
      <c r="J155" s="4">
        <v>2005</v>
      </c>
      <c r="K155" s="4" t="s">
        <v>18</v>
      </c>
      <c r="L155" s="4" t="s">
        <v>35</v>
      </c>
      <c r="M155" s="4">
        <v>6</v>
      </c>
      <c r="N155" s="5" t="s">
        <v>38</v>
      </c>
      <c r="O155" s="4" t="s">
        <v>162</v>
      </c>
      <c r="P155" t="s">
        <v>220</v>
      </c>
    </row>
    <row r="156" spans="1:16" x14ac:dyDescent="0.3">
      <c r="A156" s="11">
        <f t="shared" si="3"/>
        <v>155</v>
      </c>
      <c r="B156" s="29" t="s">
        <v>89</v>
      </c>
      <c r="C156" s="31">
        <v>1.1829745370370369E-3</v>
      </c>
      <c r="D156" s="3">
        <f>C156-Feuil1!$C$2</f>
        <v>1.3870370370370338E-4</v>
      </c>
      <c r="E156" s="3">
        <f>C156-$C155</f>
        <v>5.6712962962944188E-7</v>
      </c>
      <c r="F156" s="4">
        <v>492</v>
      </c>
      <c r="G156" s="33">
        <f>Tableau2[[#This Row],[PP ajustés]]-Tableau2[[#This Row],[PP]]</f>
        <v>-40.047793581351641</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451.95220641864836</v>
      </c>
      <c r="I156" s="4" t="s">
        <v>42</v>
      </c>
      <c r="J156" s="4">
        <v>2012</v>
      </c>
      <c r="K156" s="4" t="s">
        <v>18</v>
      </c>
      <c r="L156" s="4" t="s">
        <v>90</v>
      </c>
      <c r="M156" s="4">
        <v>1</v>
      </c>
      <c r="N156" s="5" t="s">
        <v>82</v>
      </c>
      <c r="O156" s="4" t="s">
        <v>162</v>
      </c>
      <c r="P156" t="s">
        <v>221</v>
      </c>
    </row>
    <row r="157" spans="1:16" x14ac:dyDescent="0.3">
      <c r="A157" s="11">
        <f t="shared" si="3"/>
        <v>156</v>
      </c>
      <c r="B157" s="29" t="s">
        <v>91</v>
      </c>
      <c r="C157" s="31">
        <v>1.1838657407407408E-3</v>
      </c>
      <c r="D157" s="3">
        <f>C157-Feuil1!$C$2</f>
        <v>1.3959490740740729E-4</v>
      </c>
      <c r="E157" s="3">
        <f>C157-$C156</f>
        <v>8.9120370370390431E-7</v>
      </c>
      <c r="F157" s="4">
        <v>450</v>
      </c>
      <c r="G157" s="33">
        <f>Tableau2[[#This Row],[PP ajustés]]-Tableau2[[#This Row],[PP]]</f>
        <v>1.2742112704780766</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451.27421127047808</v>
      </c>
      <c r="I157" s="4" t="s">
        <v>12</v>
      </c>
      <c r="J157" s="4">
        <v>1996</v>
      </c>
      <c r="K157" s="4" t="s">
        <v>85</v>
      </c>
      <c r="L157" s="4" t="s">
        <v>35</v>
      </c>
      <c r="M157" s="4">
        <v>5</v>
      </c>
      <c r="N157" s="5" t="s">
        <v>58</v>
      </c>
      <c r="O157" s="4" t="s">
        <v>166</v>
      </c>
      <c r="P157" t="s">
        <v>222</v>
      </c>
    </row>
    <row r="158" spans="1:16" x14ac:dyDescent="0.3">
      <c r="A158" s="11">
        <f t="shared" si="3"/>
        <v>157</v>
      </c>
      <c r="B158" s="29" t="s">
        <v>917</v>
      </c>
      <c r="C158" s="31">
        <v>1.1842361111111109E-3</v>
      </c>
      <c r="D158" s="3">
        <f>C158-Feuil1!$C$2</f>
        <v>1.3996527777777748E-4</v>
      </c>
      <c r="E158" s="3">
        <f>C158-$C157</f>
        <v>3.7037037037019466E-7</v>
      </c>
      <c r="F158" s="4">
        <v>497</v>
      </c>
      <c r="G158" s="33">
        <f>Tableau2[[#This Row],[PP ajustés]]-Tableau2[[#This Row],[PP]]</f>
        <v>-46.391210692155596</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450.6087893078444</v>
      </c>
      <c r="I158" s="4" t="s">
        <v>22</v>
      </c>
      <c r="J158" s="4">
        <v>2002</v>
      </c>
      <c r="K158" s="4" t="s">
        <v>18</v>
      </c>
      <c r="L158" s="4" t="s">
        <v>35</v>
      </c>
      <c r="M158" s="4">
        <v>5</v>
      </c>
      <c r="N158" s="5" t="s">
        <v>58</v>
      </c>
      <c r="O158" s="4" t="s">
        <v>184</v>
      </c>
      <c r="P158" t="s">
        <v>931</v>
      </c>
    </row>
    <row r="159" spans="1:16" x14ac:dyDescent="0.3">
      <c r="A159" s="11">
        <f t="shared" si="3"/>
        <v>158</v>
      </c>
      <c r="B159" s="29" t="s">
        <v>942</v>
      </c>
      <c r="C159" s="31">
        <v>1.1845949074074074E-3</v>
      </c>
      <c r="D159" s="3">
        <f>C159-Feuil1!$C$2</f>
        <v>1.4032407407407396E-4</v>
      </c>
      <c r="E159" s="3">
        <f>C159-$C158</f>
        <v>3.5879629629647844E-7</v>
      </c>
      <c r="F159" s="4">
        <v>459</v>
      </c>
      <c r="G159" s="33">
        <f>Tableau2[[#This Row],[PP ajustés]]-Tableau2[[#This Row],[PP]]</f>
        <v>-9.6296526495982562</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449.37034735040174</v>
      </c>
      <c r="I159" s="4" t="s">
        <v>943</v>
      </c>
      <c r="J159" s="4">
        <v>2004</v>
      </c>
      <c r="K159" s="4" t="s">
        <v>18</v>
      </c>
      <c r="L159" s="4" t="s">
        <v>67</v>
      </c>
      <c r="M159" s="4">
        <v>6</v>
      </c>
      <c r="N159" s="5" t="s">
        <v>23</v>
      </c>
      <c r="O159" s="4" t="s">
        <v>166</v>
      </c>
      <c r="P159" t="s">
        <v>952</v>
      </c>
    </row>
    <row r="160" spans="1:16" x14ac:dyDescent="0.3">
      <c r="A160" s="11">
        <f t="shared" si="3"/>
        <v>159</v>
      </c>
      <c r="B160" t="s">
        <v>414</v>
      </c>
      <c r="C160" s="3">
        <v>1.1866087962962963E-3</v>
      </c>
      <c r="D160" s="3">
        <f>C160-Feuil1!$C$2</f>
        <v>1.4233796296296282E-4</v>
      </c>
      <c r="E160" s="3">
        <f>C160-$C159</f>
        <v>2.013888888888855E-6</v>
      </c>
      <c r="F160" s="4">
        <v>408</v>
      </c>
      <c r="G160" s="36">
        <f>Tableau2[[#This Row],[PP ajustés]]-Tableau2[[#This Row],[PP]]</f>
        <v>39.879504172234647</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447.87950417223465</v>
      </c>
      <c r="I160" s="4" t="s">
        <v>25</v>
      </c>
      <c r="J160" s="4">
        <v>1996</v>
      </c>
      <c r="K160" s="4" t="s">
        <v>13</v>
      </c>
      <c r="L160" s="4" t="s">
        <v>19</v>
      </c>
      <c r="M160" s="4">
        <v>5</v>
      </c>
      <c r="N160" s="5" t="s">
        <v>58</v>
      </c>
      <c r="O160" s="4" t="s">
        <v>166</v>
      </c>
      <c r="P160" t="s">
        <v>415</v>
      </c>
    </row>
    <row r="161" spans="1:16" x14ac:dyDescent="0.3">
      <c r="A161" s="11">
        <f t="shared" si="3"/>
        <v>160</v>
      </c>
      <c r="B161" s="29" t="s">
        <v>944</v>
      </c>
      <c r="C161" s="31">
        <v>1.1878587962962964E-3</v>
      </c>
      <c r="D161" s="3">
        <f>C161-Feuil1!$C$2</f>
        <v>1.4358796296296298E-4</v>
      </c>
      <c r="E161" s="3">
        <f>C161-$C160</f>
        <v>1.2500000000001659E-6</v>
      </c>
      <c r="F161" s="4">
        <v>462</v>
      </c>
      <c r="G161" s="33">
        <f>Tableau2[[#This Row],[PP ajustés]]-Tableau2[[#This Row],[PP]]</f>
        <v>-14.946431872703215</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447.05356812729678</v>
      </c>
      <c r="I161" s="4" t="s">
        <v>943</v>
      </c>
      <c r="J161" s="4">
        <v>2004</v>
      </c>
      <c r="K161" s="4" t="s">
        <v>18</v>
      </c>
      <c r="L161" s="4" t="s">
        <v>35</v>
      </c>
      <c r="M161" s="4">
        <v>6</v>
      </c>
      <c r="N161" s="5" t="s">
        <v>532</v>
      </c>
      <c r="O161" s="4" t="s">
        <v>166</v>
      </c>
      <c r="P161" t="s">
        <v>953</v>
      </c>
    </row>
    <row r="162" spans="1:16" x14ac:dyDescent="0.3">
      <c r="A162" s="11">
        <f t="shared" si="3"/>
        <v>161</v>
      </c>
      <c r="B162" s="29" t="s">
        <v>458</v>
      </c>
      <c r="C162" s="31">
        <v>1.1879745370370371E-3</v>
      </c>
      <c r="D162" s="3">
        <f>C162-Feuil1!$C$2</f>
        <v>1.4370370370370361E-4</v>
      </c>
      <c r="E162" s="3">
        <f>C162-$C161</f>
        <v>1.1574074074063162E-7</v>
      </c>
      <c r="F162" s="4">
        <v>427</v>
      </c>
      <c r="G162" s="33">
        <f>Tableau2[[#This Row],[PP ajustés]]-Tableau2[[#This Row],[PP]]</f>
        <v>19.699629353058072</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446.69962935305807</v>
      </c>
      <c r="I162" s="4" t="s">
        <v>108</v>
      </c>
      <c r="J162" s="4">
        <v>2000</v>
      </c>
      <c r="K162" s="4" t="s">
        <v>18</v>
      </c>
      <c r="L162" s="4" t="s">
        <v>105</v>
      </c>
      <c r="M162" s="4">
        <v>6</v>
      </c>
      <c r="N162" s="5" t="s">
        <v>23</v>
      </c>
      <c r="O162" s="12" t="s">
        <v>162</v>
      </c>
      <c r="P162" t="s">
        <v>470</v>
      </c>
    </row>
    <row r="163" spans="1:16" x14ac:dyDescent="0.3">
      <c r="A163" s="11">
        <f t="shared" si="3"/>
        <v>162</v>
      </c>
      <c r="B163" s="29" t="s">
        <v>92</v>
      </c>
      <c r="C163" s="31">
        <v>1.1885648148148148E-3</v>
      </c>
      <c r="D163" s="3">
        <f>C163-Feuil1!$C$2</f>
        <v>1.4429398148148136E-4</v>
      </c>
      <c r="E163" s="3">
        <f>C163-$C162</f>
        <v>5.9027777777774168E-7</v>
      </c>
      <c r="F163" s="4">
        <v>435</v>
      </c>
      <c r="G163" s="33">
        <f>Tableau2[[#This Row],[PP ajustés]]-Tableau2[[#This Row],[PP]]</f>
        <v>11.597490107883687</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446.59749010788369</v>
      </c>
      <c r="I163" s="4" t="s">
        <v>22</v>
      </c>
      <c r="J163" s="4">
        <v>2010</v>
      </c>
      <c r="K163" s="4" t="s">
        <v>18</v>
      </c>
      <c r="L163" s="4" t="s">
        <v>93</v>
      </c>
      <c r="M163" s="4">
        <v>6</v>
      </c>
      <c r="N163" s="5" t="s">
        <v>38</v>
      </c>
      <c r="O163" s="4" t="s">
        <v>162</v>
      </c>
      <c r="P163" t="s">
        <v>223</v>
      </c>
    </row>
    <row r="164" spans="1:16" x14ac:dyDescent="0.3">
      <c r="A164" s="11">
        <f t="shared" si="3"/>
        <v>163</v>
      </c>
      <c r="B164" s="29" t="s">
        <v>1133</v>
      </c>
      <c r="C164" s="31">
        <v>1.1892592592592595E-3</v>
      </c>
      <c r="D164" s="3">
        <f>C164-Feuil1!$C$2</f>
        <v>1.4498842592592601E-4</v>
      </c>
      <c r="E164" s="3">
        <f>C164-$C163</f>
        <v>6.9444444444465708E-7</v>
      </c>
      <c r="F164" s="4">
        <v>447</v>
      </c>
      <c r="G164" s="33">
        <f>Tableau2[[#This Row],[PP ajustés]]-Tableau2[[#This Row],[PP]]</f>
        <v>-1.281878476178008</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445.71812152382199</v>
      </c>
      <c r="I164" s="4" t="s">
        <v>12</v>
      </c>
      <c r="J164" s="4">
        <v>2003</v>
      </c>
      <c r="K164" s="4" t="s">
        <v>18</v>
      </c>
      <c r="L164" s="4" t="s">
        <v>35</v>
      </c>
      <c r="M164" s="4">
        <v>5</v>
      </c>
      <c r="N164" s="5" t="s">
        <v>58</v>
      </c>
      <c r="O164" s="4" t="s">
        <v>162</v>
      </c>
      <c r="P164" t="s">
        <v>1141</v>
      </c>
    </row>
    <row r="165" spans="1:16" x14ac:dyDescent="0.3">
      <c r="A165" s="11">
        <f t="shared" si="3"/>
        <v>164</v>
      </c>
      <c r="B165" s="29" t="s">
        <v>437</v>
      </c>
      <c r="C165" s="31">
        <v>1.1893402777777777E-3</v>
      </c>
      <c r="D165" s="3">
        <f>C165-Feuil1!$C$2</f>
        <v>1.450694444444442E-4</v>
      </c>
      <c r="E165" s="3">
        <f>C165-$C164</f>
        <v>8.1018518518181926E-8</v>
      </c>
      <c r="F165" s="4">
        <v>419</v>
      </c>
      <c r="G165" s="33">
        <f>Tableau2[[#This Row],[PP ajustés]]-Tableau2[[#This Row],[PP]]</f>
        <v>26.68775895849285</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445.68775895849285</v>
      </c>
      <c r="I165" s="4" t="s">
        <v>12</v>
      </c>
      <c r="J165" s="4">
        <v>2004</v>
      </c>
      <c r="K165" s="4" t="s">
        <v>18</v>
      </c>
      <c r="L165" s="4" t="s">
        <v>67</v>
      </c>
      <c r="M165" s="4">
        <v>6</v>
      </c>
      <c r="N165" s="5" t="s">
        <v>36</v>
      </c>
      <c r="O165" s="12" t="s">
        <v>162</v>
      </c>
      <c r="P165" t="s">
        <v>439</v>
      </c>
    </row>
    <row r="166" spans="1:16" x14ac:dyDescent="0.3">
      <c r="A166" s="11">
        <f t="shared" si="3"/>
        <v>165</v>
      </c>
      <c r="B166" s="29" t="s">
        <v>94</v>
      </c>
      <c r="C166" s="31">
        <v>1.1898611111111112E-3</v>
      </c>
      <c r="D166" s="3">
        <f>C166-Feuil1!$C$2</f>
        <v>1.4559027777777769E-4</v>
      </c>
      <c r="E166" s="3">
        <f>C166-$C165</f>
        <v>5.2083333333349281E-7</v>
      </c>
      <c r="F166" s="4">
        <v>433</v>
      </c>
      <c r="G166" s="33">
        <f>Tableau2[[#This Row],[PP ajustés]]-Tableau2[[#This Row],[PP]]</f>
        <v>13.106645372636081</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446.10664537263608</v>
      </c>
      <c r="I166" s="4" t="s">
        <v>12</v>
      </c>
      <c r="J166" s="4">
        <v>1991</v>
      </c>
      <c r="K166" s="4" t="s">
        <v>18</v>
      </c>
      <c r="L166" s="4" t="s">
        <v>14</v>
      </c>
      <c r="M166" s="4">
        <v>5</v>
      </c>
      <c r="N166" s="5" t="s">
        <v>58</v>
      </c>
      <c r="O166" s="4" t="s">
        <v>166</v>
      </c>
      <c r="P166" t="s">
        <v>224</v>
      </c>
    </row>
    <row r="167" spans="1:16" x14ac:dyDescent="0.3">
      <c r="A167" s="11">
        <f t="shared" si="3"/>
        <v>166</v>
      </c>
      <c r="B167" s="29" t="s">
        <v>95</v>
      </c>
      <c r="C167" s="31">
        <v>1.1904050925925925E-3</v>
      </c>
      <c r="D167" s="3">
        <f>C167-Feuil1!$C$2</f>
        <v>1.4613425925925905E-4</v>
      </c>
      <c r="E167" s="3">
        <f>C167-$C166</f>
        <v>5.4398148148135893E-7</v>
      </c>
      <c r="F167" s="4">
        <v>456</v>
      </c>
      <c r="G167" s="33">
        <f>Tableau2[[#This Row],[PP ajustés]]-Tableau2[[#This Row],[PP]]</f>
        <v>-12.097283555373849</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443.90271644462615</v>
      </c>
      <c r="I167" s="4" t="s">
        <v>12</v>
      </c>
      <c r="J167" s="4">
        <v>2002</v>
      </c>
      <c r="K167" s="4" t="s">
        <v>18</v>
      </c>
      <c r="L167" s="4" t="s">
        <v>35</v>
      </c>
      <c r="M167" s="4">
        <v>5</v>
      </c>
      <c r="N167" s="5" t="s">
        <v>58</v>
      </c>
      <c r="O167" s="4" t="s">
        <v>166</v>
      </c>
      <c r="P167" t="s">
        <v>225</v>
      </c>
    </row>
    <row r="168" spans="1:16" x14ac:dyDescent="0.3">
      <c r="A168" s="11">
        <f t="shared" si="3"/>
        <v>167</v>
      </c>
      <c r="B168" s="29" t="s">
        <v>941</v>
      </c>
      <c r="C168" s="31">
        <v>1.1907870370370369E-3</v>
      </c>
      <c r="D168" s="3">
        <f>C168-Feuil1!$C$2</f>
        <v>1.4651620370370339E-4</v>
      </c>
      <c r="E168" s="3">
        <f>C168-$C167</f>
        <v>3.8194444444434456E-7</v>
      </c>
      <c r="F168" s="4">
        <v>468</v>
      </c>
      <c r="G168" s="33">
        <f>Tableau2[[#This Row],[PP ajustés]]-Tableau2[[#This Row],[PP]]</f>
        <v>-25.581334731864786</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442.41866526813521</v>
      </c>
      <c r="I168" s="4" t="s">
        <v>42</v>
      </c>
      <c r="J168" s="4">
        <v>2004</v>
      </c>
      <c r="K168" s="4" t="s">
        <v>18</v>
      </c>
      <c r="L168" s="4" t="s">
        <v>67</v>
      </c>
      <c r="M168" s="4">
        <v>6</v>
      </c>
      <c r="N168" s="5" t="s">
        <v>58</v>
      </c>
      <c r="O168" s="4" t="s">
        <v>166</v>
      </c>
      <c r="P168" t="s">
        <v>951</v>
      </c>
    </row>
    <row r="169" spans="1:16" x14ac:dyDescent="0.3">
      <c r="A169" s="11">
        <f t="shared" si="3"/>
        <v>168</v>
      </c>
      <c r="B169" s="29" t="s">
        <v>766</v>
      </c>
      <c r="C169" s="31">
        <v>1.1911921296296295E-3</v>
      </c>
      <c r="D169" s="3">
        <f>C169-Feuil1!$C$2</f>
        <v>1.4692129629629604E-4</v>
      </c>
      <c r="E169" s="3">
        <f>C169-$C168</f>
        <v>4.0509259259264435E-7</v>
      </c>
      <c r="F169" s="4">
        <v>455</v>
      </c>
      <c r="G169" s="33">
        <f>Tableau2[[#This Row],[PP ajustés]]-Tableau2[[#This Row],[PP]]</f>
        <v>-12.731789490309666</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442.26821050969033</v>
      </c>
      <c r="I169" s="4" t="s">
        <v>42</v>
      </c>
      <c r="J169" s="4">
        <v>1969</v>
      </c>
      <c r="K169" s="4" t="s">
        <v>13</v>
      </c>
      <c r="L169" s="4" t="s">
        <v>19</v>
      </c>
      <c r="M169" s="4">
        <v>4</v>
      </c>
      <c r="N169" s="5" t="s">
        <v>612</v>
      </c>
      <c r="O169" s="4" t="s">
        <v>166</v>
      </c>
      <c r="P169" t="s">
        <v>768</v>
      </c>
    </row>
    <row r="170" spans="1:16" x14ac:dyDescent="0.3">
      <c r="A170" s="11">
        <f t="shared" si="3"/>
        <v>169</v>
      </c>
      <c r="B170" s="29" t="s">
        <v>521</v>
      </c>
      <c r="C170" s="31">
        <v>1.1917245370370371E-3</v>
      </c>
      <c r="D170" s="3">
        <f>C170-Feuil1!$C$2</f>
        <v>1.4745370370370368E-4</v>
      </c>
      <c r="E170" s="3">
        <f>C170-$C169</f>
        <v>5.3240740740764271E-7</v>
      </c>
      <c r="F170" s="4">
        <v>425</v>
      </c>
      <c r="G170" s="33">
        <f>Tableau2[[#This Row],[PP ajustés]]-Tableau2[[#This Row],[PP]]</f>
        <v>16.779684694487571</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441.77968469448757</v>
      </c>
      <c r="I170" s="4" t="s">
        <v>25</v>
      </c>
      <c r="J170" s="4">
        <v>1987</v>
      </c>
      <c r="K170" s="4" t="s">
        <v>13</v>
      </c>
      <c r="L170" s="4" t="s">
        <v>67</v>
      </c>
      <c r="M170" s="4">
        <v>5</v>
      </c>
      <c r="N170" s="5" t="s">
        <v>58</v>
      </c>
      <c r="O170" s="4" t="s">
        <v>166</v>
      </c>
      <c r="P170" t="s">
        <v>526</v>
      </c>
    </row>
    <row r="171" spans="1:16" x14ac:dyDescent="0.3">
      <c r="A171" s="11">
        <f t="shared" si="3"/>
        <v>170</v>
      </c>
      <c r="B171" s="29" t="s">
        <v>461</v>
      </c>
      <c r="C171" s="31">
        <v>1.1923842592592591E-3</v>
      </c>
      <c r="D171" s="3">
        <f>C171-Feuil1!$C$2</f>
        <v>1.4811342592592567E-4</v>
      </c>
      <c r="E171" s="3">
        <f>C171-$C170</f>
        <v>6.5972222222199055E-7</v>
      </c>
      <c r="F171" s="4">
        <v>440</v>
      </c>
      <c r="G171" s="33">
        <f>Tableau2[[#This Row],[PP ajustés]]-Tableau2[[#This Row],[PP]]</f>
        <v>0.92562782587987158</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440.92562782587987</v>
      </c>
      <c r="I171" s="4" t="s">
        <v>108</v>
      </c>
      <c r="J171" s="4">
        <v>2011</v>
      </c>
      <c r="K171" s="4" t="s">
        <v>18</v>
      </c>
      <c r="L171" s="4" t="s">
        <v>93</v>
      </c>
      <c r="M171" s="4">
        <v>6</v>
      </c>
      <c r="N171" s="5" t="s">
        <v>23</v>
      </c>
      <c r="O171" s="4" t="s">
        <v>162</v>
      </c>
      <c r="P171" t="s">
        <v>473</v>
      </c>
    </row>
    <row r="172" spans="1:16" x14ac:dyDescent="0.3">
      <c r="A172" s="11">
        <f t="shared" si="3"/>
        <v>171</v>
      </c>
      <c r="B172" s="29" t="s">
        <v>913</v>
      </c>
      <c r="C172" s="31">
        <v>1.1927662037037037E-3</v>
      </c>
      <c r="D172" s="3">
        <f>C172-Feuil1!$C$2</f>
        <v>1.4849537037037023E-4</v>
      </c>
      <c r="E172" s="3">
        <f>C172-$C171</f>
        <v>3.819444444445614E-7</v>
      </c>
      <c r="F172" s="4">
        <v>511</v>
      </c>
      <c r="G172" s="33">
        <f>Tableau2[[#This Row],[PP ajustés]]-Tableau2[[#This Row],[PP]]</f>
        <v>-70.215564214470021</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440.78443578552998</v>
      </c>
      <c r="I172" s="4" t="s">
        <v>22</v>
      </c>
      <c r="J172" s="4">
        <v>2004</v>
      </c>
      <c r="K172" s="4" t="s">
        <v>18</v>
      </c>
      <c r="L172" s="4" t="s">
        <v>580</v>
      </c>
      <c r="M172" s="4">
        <v>5</v>
      </c>
      <c r="N172" s="5" t="s">
        <v>58</v>
      </c>
      <c r="O172" s="4" t="s">
        <v>184</v>
      </c>
      <c r="P172" t="s">
        <v>925</v>
      </c>
    </row>
    <row r="173" spans="1:16" x14ac:dyDescent="0.3">
      <c r="A173" s="11">
        <f t="shared" si="3"/>
        <v>172</v>
      </c>
      <c r="B173" s="29" t="s">
        <v>911</v>
      </c>
      <c r="C173" s="31">
        <v>1.1932175925925927E-3</v>
      </c>
      <c r="D173" s="3">
        <f>C173-Feuil1!$C$2</f>
        <v>1.4894675925925926E-4</v>
      </c>
      <c r="E173" s="3">
        <f>C173-$C172</f>
        <v>4.513888888890271E-7</v>
      </c>
      <c r="F173" s="4">
        <v>445</v>
      </c>
      <c r="G173" s="33">
        <f>Tableau2[[#This Row],[PP ajustés]]-Tableau2[[#This Row],[PP]]</f>
        <v>-5.7378984347737401</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439.26210156522626</v>
      </c>
      <c r="I173" s="4" t="s">
        <v>22</v>
      </c>
      <c r="J173" s="4">
        <v>2002</v>
      </c>
      <c r="K173" s="4" t="s">
        <v>18</v>
      </c>
      <c r="L173" s="4" t="s">
        <v>580</v>
      </c>
      <c r="M173" s="4">
        <v>5</v>
      </c>
      <c r="N173" s="5" t="s">
        <v>117</v>
      </c>
      <c r="O173" s="4" t="s">
        <v>162</v>
      </c>
      <c r="P173" t="s">
        <v>923</v>
      </c>
    </row>
    <row r="174" spans="1:16" x14ac:dyDescent="0.3">
      <c r="A174" s="11">
        <f t="shared" si="3"/>
        <v>173</v>
      </c>
      <c r="B174" s="29" t="s">
        <v>1131</v>
      </c>
      <c r="C174" s="31">
        <v>1.1936805555555557E-3</v>
      </c>
      <c r="D174" s="3">
        <f>C174-Feuil1!$C$2</f>
        <v>1.4940972222222222E-4</v>
      </c>
      <c r="E174" s="3">
        <f>C174-$C173</f>
        <v>4.6296296296296016E-7</v>
      </c>
      <c r="F174" s="4">
        <v>440</v>
      </c>
      <c r="G174" s="33">
        <f>Tableau2[[#This Row],[PP ajustés]]-Tableau2[[#This Row],[PP]]</f>
        <v>-1.1110380629741599</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438.88896193702584</v>
      </c>
      <c r="I174" s="4" t="s">
        <v>12</v>
      </c>
      <c r="J174" s="4">
        <v>2003</v>
      </c>
      <c r="K174" s="4" t="s">
        <v>18</v>
      </c>
      <c r="L174" s="4" t="s">
        <v>73</v>
      </c>
      <c r="M174" s="4">
        <v>5</v>
      </c>
      <c r="N174" s="5" t="s">
        <v>58</v>
      </c>
      <c r="O174" s="4" t="s">
        <v>162</v>
      </c>
      <c r="P174" t="s">
        <v>1140</v>
      </c>
    </row>
    <row r="175" spans="1:16" x14ac:dyDescent="0.3">
      <c r="A175" s="11">
        <f t="shared" si="3"/>
        <v>174</v>
      </c>
      <c r="B175" t="s">
        <v>418</v>
      </c>
      <c r="C175" s="3">
        <v>1.194201388888889E-3</v>
      </c>
      <c r="D175" s="3">
        <f>C175-Feuil1!$C$2</f>
        <v>1.4993055555555549E-4</v>
      </c>
      <c r="E175" s="3">
        <f>C175-$C174</f>
        <v>5.2083333333327597E-7</v>
      </c>
      <c r="F175" s="4">
        <v>411</v>
      </c>
      <c r="G175" s="36">
        <f>Tableau2[[#This Row],[PP ajustés]]-Tableau2[[#This Row],[PP]]</f>
        <v>26.942303651059717</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437.94230365105972</v>
      </c>
      <c r="I175" s="4" t="s">
        <v>25</v>
      </c>
      <c r="J175" s="4">
        <v>2000</v>
      </c>
      <c r="K175" s="4" t="s">
        <v>13</v>
      </c>
      <c r="L175" s="4" t="s">
        <v>19</v>
      </c>
      <c r="M175" s="4">
        <v>5</v>
      </c>
      <c r="N175" s="5" t="s">
        <v>38</v>
      </c>
      <c r="O175" s="4" t="s">
        <v>166</v>
      </c>
      <c r="P175" t="s">
        <v>419</v>
      </c>
    </row>
    <row r="176" spans="1:16" x14ac:dyDescent="0.3">
      <c r="A176" s="11">
        <f t="shared" si="3"/>
        <v>175</v>
      </c>
      <c r="B176" s="29" t="s">
        <v>96</v>
      </c>
      <c r="C176" s="31">
        <v>1.1952662037037038E-3</v>
      </c>
      <c r="D176" s="3">
        <f>C176-Feuil1!$C$2</f>
        <v>1.5099537037037035E-4</v>
      </c>
      <c r="E176" s="3">
        <f>C176-$C175</f>
        <v>1.0648148148148517E-6</v>
      </c>
      <c r="F176" s="4">
        <v>439</v>
      </c>
      <c r="G176" s="33">
        <f>Tableau2[[#This Row],[PP ajustés]]-Tableau2[[#This Row],[PP]]</f>
        <v>-2.3162359659968388</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436.68376403400316</v>
      </c>
      <c r="I176" s="4" t="s">
        <v>12</v>
      </c>
      <c r="J176" s="4">
        <v>1995</v>
      </c>
      <c r="K176" s="4" t="s">
        <v>85</v>
      </c>
      <c r="L176" s="4" t="s">
        <v>35</v>
      </c>
      <c r="M176" s="4">
        <v>5</v>
      </c>
      <c r="N176" s="5" t="s">
        <v>36</v>
      </c>
      <c r="O176" s="4" t="s">
        <v>166</v>
      </c>
      <c r="P176" t="s">
        <v>226</v>
      </c>
    </row>
    <row r="177" spans="1:16" x14ac:dyDescent="0.3">
      <c r="A177" s="11">
        <f t="shared" si="3"/>
        <v>176</v>
      </c>
      <c r="B177" s="29" t="s">
        <v>436</v>
      </c>
      <c r="C177" s="31">
        <v>1.1956712962962962E-3</v>
      </c>
      <c r="D177" s="3">
        <f>C177-Feuil1!$C$2</f>
        <v>1.5140046296296277E-4</v>
      </c>
      <c r="E177" s="3">
        <f>C177-$C176</f>
        <v>4.0509259259242751E-7</v>
      </c>
      <c r="F177" s="4">
        <v>421</v>
      </c>
      <c r="G177" s="33">
        <f>Tableau2[[#This Row],[PP ajustés]]-Tableau2[[#This Row],[PP]]</f>
        <v>14.832938175044205</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435.83293817504421</v>
      </c>
      <c r="I177" s="4" t="s">
        <v>12</v>
      </c>
      <c r="J177" s="4">
        <v>2003</v>
      </c>
      <c r="K177" s="4" t="s">
        <v>18</v>
      </c>
      <c r="L177" s="4" t="s">
        <v>67</v>
      </c>
      <c r="M177" s="4">
        <v>6</v>
      </c>
      <c r="N177" s="5" t="s">
        <v>36</v>
      </c>
      <c r="O177" s="4" t="s">
        <v>162</v>
      </c>
      <c r="P177" t="s">
        <v>438</v>
      </c>
    </row>
    <row r="178" spans="1:16" x14ac:dyDescent="0.3">
      <c r="A178" s="11">
        <f t="shared" si="3"/>
        <v>177</v>
      </c>
      <c r="B178" s="29" t="s">
        <v>97</v>
      </c>
      <c r="C178" s="31">
        <v>1.1962847222222223E-3</v>
      </c>
      <c r="D178" s="3">
        <f>C178-Feuil1!$C$2</f>
        <v>1.5201388888888881E-4</v>
      </c>
      <c r="E178" s="3">
        <f>C178-$C177</f>
        <v>6.1342592592604148E-7</v>
      </c>
      <c r="F178" s="4">
        <v>442</v>
      </c>
      <c r="G178" s="33">
        <f>Tableau2[[#This Row],[PP ajustés]]-Tableau2[[#This Row],[PP]]</f>
        <v>-7.6898222130726595</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434.31017778692734</v>
      </c>
      <c r="I178" s="4" t="s">
        <v>12</v>
      </c>
      <c r="J178" s="4">
        <v>1996</v>
      </c>
      <c r="K178" s="4" t="s">
        <v>18</v>
      </c>
      <c r="L178" s="4" t="s">
        <v>35</v>
      </c>
      <c r="M178" s="4">
        <v>5</v>
      </c>
      <c r="N178" s="5" t="s">
        <v>38</v>
      </c>
      <c r="O178" s="4" t="s">
        <v>166</v>
      </c>
      <c r="P178" t="s">
        <v>227</v>
      </c>
    </row>
    <row r="179" spans="1:16" x14ac:dyDescent="0.3">
      <c r="A179" s="11">
        <f t="shared" si="3"/>
        <v>178</v>
      </c>
      <c r="B179" s="29" t="s">
        <v>1132</v>
      </c>
      <c r="C179" s="31">
        <v>1.1971412037037035E-3</v>
      </c>
      <c r="D179" s="3">
        <f>C179-Feuil1!$C$2</f>
        <v>1.5287037037037005E-4</v>
      </c>
      <c r="E179" s="3">
        <f>C179-$C178</f>
        <v>8.5648148148123777E-7</v>
      </c>
      <c r="F179" s="4">
        <v>441</v>
      </c>
      <c r="G179" s="33">
        <f>Tableau2[[#This Row],[PP ajustés]]-Tableau2[[#This Row],[PP]]</f>
        <v>-7.0421494249100078</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433.95785057508999</v>
      </c>
      <c r="I179" s="4" t="s">
        <v>12</v>
      </c>
      <c r="J179" s="4">
        <v>2003</v>
      </c>
      <c r="K179" s="4" t="s">
        <v>18</v>
      </c>
      <c r="L179" s="4" t="s">
        <v>73</v>
      </c>
      <c r="M179" s="4">
        <v>5</v>
      </c>
      <c r="N179" s="5" t="s">
        <v>58</v>
      </c>
      <c r="O179" s="4" t="s">
        <v>162</v>
      </c>
      <c r="P179" t="s">
        <v>1140</v>
      </c>
    </row>
    <row r="180" spans="1:16" x14ac:dyDescent="0.3">
      <c r="A180" s="11">
        <f t="shared" si="3"/>
        <v>179</v>
      </c>
      <c r="B180" s="29" t="s">
        <v>459</v>
      </c>
      <c r="C180" s="31">
        <v>1.1972916666666666E-3</v>
      </c>
      <c r="D180" s="3">
        <f>C180-Feuil1!$C$2</f>
        <v>1.5302083333333313E-4</v>
      </c>
      <c r="E180" s="3">
        <f>C180-$C179</f>
        <v>1.5046296296308131E-7</v>
      </c>
      <c r="F180" s="4">
        <v>434</v>
      </c>
      <c r="G180" s="33">
        <f>Tableau2[[#This Row],[PP ajustés]]-Tableau2[[#This Row],[PP]]</f>
        <v>-9.6684661240885816E-2</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433.90331533875911</v>
      </c>
      <c r="I180" s="4" t="s">
        <v>108</v>
      </c>
      <c r="J180" s="4">
        <v>2003</v>
      </c>
      <c r="K180" s="4" t="s">
        <v>18</v>
      </c>
      <c r="L180" s="4" t="s">
        <v>105</v>
      </c>
      <c r="M180" s="4">
        <v>6</v>
      </c>
      <c r="N180" s="5" t="s">
        <v>23</v>
      </c>
      <c r="O180" s="38" t="s">
        <v>174</v>
      </c>
      <c r="P180" t="s">
        <v>472</v>
      </c>
    </row>
    <row r="181" spans="1:16" x14ac:dyDescent="0.3">
      <c r="A181" s="11">
        <f t="shared" si="3"/>
        <v>180</v>
      </c>
      <c r="B181" s="29" t="s">
        <v>747</v>
      </c>
      <c r="C181" s="31">
        <v>1.1979282407407407E-3</v>
      </c>
      <c r="D181" s="3">
        <f>C181-Feuil1!$C$2</f>
        <v>1.5365740740740726E-4</v>
      </c>
      <c r="E181" s="3">
        <f>C181-$C180</f>
        <v>6.3657407407412443E-7</v>
      </c>
      <c r="F181" s="4">
        <v>409</v>
      </c>
      <c r="G181" s="33">
        <f>Tableau2[[#This Row],[PP ajustés]]-Tableau2[[#This Row],[PP]]</f>
        <v>23.852480480936435</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432.85248048093644</v>
      </c>
      <c r="I181" s="4" t="s">
        <v>12</v>
      </c>
      <c r="J181" s="4">
        <v>2000</v>
      </c>
      <c r="K181" s="4" t="s">
        <v>18</v>
      </c>
      <c r="L181" s="4" t="s">
        <v>93</v>
      </c>
      <c r="M181" s="4">
        <v>6</v>
      </c>
      <c r="N181" s="5" t="s">
        <v>38</v>
      </c>
      <c r="O181" s="4" t="s">
        <v>162</v>
      </c>
      <c r="P181" t="s">
        <v>748</v>
      </c>
    </row>
    <row r="182" spans="1:16" x14ac:dyDescent="0.3">
      <c r="A182" s="11">
        <f t="shared" si="3"/>
        <v>181</v>
      </c>
      <c r="B182" s="29" t="s">
        <v>98</v>
      </c>
      <c r="C182" s="31">
        <v>1.1982060185185184E-3</v>
      </c>
      <c r="D182" s="3">
        <f>C182-Feuil1!$C$2</f>
        <v>1.539351851851849E-4</v>
      </c>
      <c r="E182" s="3">
        <f>C182-$C181</f>
        <v>2.7777777777764599E-7</v>
      </c>
      <c r="F182" s="4">
        <v>438</v>
      </c>
      <c r="G182" s="33">
        <f>Tableau2[[#This Row],[PP ajustés]]-Tableau2[[#This Row],[PP]]</f>
        <v>-5.3945702970296452</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432.60542970297035</v>
      </c>
      <c r="I182" s="4" t="s">
        <v>12</v>
      </c>
      <c r="J182" s="4">
        <v>1994</v>
      </c>
      <c r="K182" s="4" t="s">
        <v>85</v>
      </c>
      <c r="L182" s="4" t="s">
        <v>35</v>
      </c>
      <c r="M182" s="4">
        <v>5</v>
      </c>
      <c r="N182" s="5" t="s">
        <v>38</v>
      </c>
      <c r="O182" s="4" t="s">
        <v>166</v>
      </c>
      <c r="P182" t="s">
        <v>228</v>
      </c>
    </row>
    <row r="183" spans="1:16" x14ac:dyDescent="0.3">
      <c r="A183" s="11">
        <f t="shared" si="3"/>
        <v>182</v>
      </c>
      <c r="B183" s="29" t="s">
        <v>703</v>
      </c>
      <c r="C183" s="31">
        <v>1.1994444444444444E-3</v>
      </c>
      <c r="D183" s="3">
        <f>C183-Feuil1!$C$2</f>
        <v>1.5517361111111092E-4</v>
      </c>
      <c r="E183" s="3">
        <f>C183-$C182</f>
        <v>1.238425925926016E-6</v>
      </c>
      <c r="F183" s="4">
        <v>408</v>
      </c>
      <c r="G183" s="33">
        <f>Tableau2[[#This Row],[PP ajustés]]-Tableau2[[#This Row],[PP]]</f>
        <v>22.919928136131205</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430.9199281361312</v>
      </c>
      <c r="I183" s="4" t="s">
        <v>12</v>
      </c>
      <c r="J183" s="4">
        <v>2003</v>
      </c>
      <c r="K183" s="4" t="s">
        <v>18</v>
      </c>
      <c r="L183" s="4" t="s">
        <v>35</v>
      </c>
      <c r="M183" s="4">
        <v>4</v>
      </c>
      <c r="N183" s="5" t="s">
        <v>117</v>
      </c>
      <c r="O183" s="4" t="s">
        <v>162</v>
      </c>
      <c r="P183" t="s">
        <v>706</v>
      </c>
    </row>
    <row r="184" spans="1:16" x14ac:dyDescent="0.3">
      <c r="A184" s="11">
        <f t="shared" si="3"/>
        <v>183</v>
      </c>
      <c r="B184" s="29" t="s">
        <v>611</v>
      </c>
      <c r="C184" s="31">
        <v>1.1996412037037036E-3</v>
      </c>
      <c r="D184" s="3">
        <f>C184-Feuil1!$C$2</f>
        <v>1.5537037037037017E-4</v>
      </c>
      <c r="E184" s="3">
        <f>C184-$C183</f>
        <v>1.9675925925924723E-7</v>
      </c>
      <c r="F184" s="4">
        <v>454</v>
      </c>
      <c r="G184" s="33">
        <f>Tableau2[[#This Row],[PP ajustés]]-Tableau2[[#This Row],[PP]]</f>
        <v>-22.993108150263595</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431.00689184973641</v>
      </c>
      <c r="I184" s="4" t="s">
        <v>32</v>
      </c>
      <c r="J184" s="4">
        <v>1961</v>
      </c>
      <c r="K184" s="4" t="s">
        <v>13</v>
      </c>
      <c r="L184" s="4" t="s">
        <v>67</v>
      </c>
      <c r="M184" s="4">
        <v>4</v>
      </c>
      <c r="N184" s="5" t="s">
        <v>612</v>
      </c>
      <c r="O184" s="4" t="s">
        <v>184</v>
      </c>
      <c r="P184" t="s">
        <v>615</v>
      </c>
    </row>
    <row r="185" spans="1:16" x14ac:dyDescent="0.3">
      <c r="A185" s="11">
        <f t="shared" si="3"/>
        <v>184</v>
      </c>
      <c r="B185" s="29" t="s">
        <v>798</v>
      </c>
      <c r="C185" s="31">
        <v>1.1998379629629631E-3</v>
      </c>
      <c r="D185" s="3">
        <f>C185-Feuil1!$C$2</f>
        <v>1.5556712962962963E-4</v>
      </c>
      <c r="E185" s="3">
        <f>C185-$C184</f>
        <v>1.9675925925946407E-7</v>
      </c>
      <c r="F185" s="4">
        <v>426</v>
      </c>
      <c r="G185" s="33">
        <f>Tableau2[[#This Row],[PP ajustés]]-Tableau2[[#This Row],[PP]]</f>
        <v>5.8441989733298669</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431.84419897332987</v>
      </c>
      <c r="I185" s="4" t="s">
        <v>12</v>
      </c>
      <c r="J185" s="4">
        <v>2005</v>
      </c>
      <c r="K185" s="4" t="s">
        <v>18</v>
      </c>
      <c r="L185" s="4" t="s">
        <v>788</v>
      </c>
      <c r="M185" s="4">
        <v>6</v>
      </c>
      <c r="N185" s="5" t="s">
        <v>58</v>
      </c>
      <c r="O185" s="4" t="s">
        <v>162</v>
      </c>
      <c r="P185" t="s">
        <v>800</v>
      </c>
    </row>
    <row r="186" spans="1:16" x14ac:dyDescent="0.3">
      <c r="A186" s="11">
        <f t="shared" si="3"/>
        <v>185</v>
      </c>
      <c r="B186" s="29" t="s">
        <v>1081</v>
      </c>
      <c r="C186" s="31">
        <v>1.2005324074074073E-3</v>
      </c>
      <c r="D186" s="3">
        <f>C186-Feuil1!$C$2</f>
        <v>1.5626157407407385E-4</v>
      </c>
      <c r="E186" s="3">
        <f>C186-$C185</f>
        <v>6.944444444442234E-7</v>
      </c>
      <c r="F186" s="4">
        <v>413</v>
      </c>
      <c r="G186" s="33">
        <f>Tableau2[[#This Row],[PP ajustés]]-Tableau2[[#This Row],[PP]]</f>
        <v>18.611936701033869</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431.61193670103387</v>
      </c>
      <c r="I186" s="4" t="s">
        <v>12</v>
      </c>
      <c r="J186" s="4">
        <v>2001</v>
      </c>
      <c r="K186" s="4" t="s">
        <v>18</v>
      </c>
      <c r="L186" s="4" t="s">
        <v>105</v>
      </c>
      <c r="M186" s="4">
        <v>6</v>
      </c>
      <c r="N186" s="5" t="s">
        <v>38</v>
      </c>
      <c r="O186" s="12" t="s">
        <v>162</v>
      </c>
      <c r="P186" t="s">
        <v>1090</v>
      </c>
    </row>
    <row r="187" spans="1:16" x14ac:dyDescent="0.3">
      <c r="A187" s="11">
        <f t="shared" si="3"/>
        <v>186</v>
      </c>
      <c r="B187" s="29" t="s">
        <v>717</v>
      </c>
      <c r="C187" s="31">
        <v>1.2009837962962963E-3</v>
      </c>
      <c r="D187" s="3">
        <f>C187-Feuil1!$C$2</f>
        <v>1.5671296296296288E-4</v>
      </c>
      <c r="E187" s="3">
        <f>C187-$C186</f>
        <v>4.513888888890271E-7</v>
      </c>
      <c r="F187" s="4">
        <v>407</v>
      </c>
      <c r="G187" s="33">
        <f>Tableau2[[#This Row],[PP ajustés]]-Tableau2[[#This Row],[PP]]</f>
        <v>23.830715136065123</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430.83071513606512</v>
      </c>
      <c r="I187" s="4" t="s">
        <v>12</v>
      </c>
      <c r="J187" s="4">
        <v>2012</v>
      </c>
      <c r="K187" s="4" t="s">
        <v>18</v>
      </c>
      <c r="L187" s="4" t="s">
        <v>67</v>
      </c>
      <c r="M187" s="4">
        <v>6</v>
      </c>
      <c r="N187" s="5" t="s">
        <v>36</v>
      </c>
      <c r="O187" s="38" t="s">
        <v>162</v>
      </c>
      <c r="P187" t="s">
        <v>741</v>
      </c>
    </row>
    <row r="188" spans="1:16" x14ac:dyDescent="0.3">
      <c r="A188" s="11">
        <f t="shared" si="3"/>
        <v>187</v>
      </c>
      <c r="B188" s="29" t="s">
        <v>1146</v>
      </c>
      <c r="C188" s="31">
        <v>1.2013194444444443E-3</v>
      </c>
      <c r="D188" s="3">
        <f>C188-Feuil1!$C$2</f>
        <v>1.5704861111111084E-4</v>
      </c>
      <c r="E188" s="3">
        <f>C188-$C187</f>
        <v>3.356481481479618E-7</v>
      </c>
      <c r="F188" s="4">
        <v>453</v>
      </c>
      <c r="G188" s="33">
        <f>Tableau2[[#This Row],[PP ajustés]]-Tableau2[[#This Row],[PP]]</f>
        <v>-22.28965878476788</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430.71034121523212</v>
      </c>
      <c r="I188" s="4" t="s">
        <v>42</v>
      </c>
      <c r="J188" s="4">
        <v>1971</v>
      </c>
      <c r="K188" s="4" t="s">
        <v>13</v>
      </c>
      <c r="L188" s="4" t="s">
        <v>67</v>
      </c>
      <c r="M188" s="4">
        <v>4</v>
      </c>
      <c r="N188" s="5" t="s">
        <v>1170</v>
      </c>
      <c r="O188" s="4" t="s">
        <v>166</v>
      </c>
      <c r="P188" t="s">
        <v>1169</v>
      </c>
    </row>
    <row r="189" spans="1:16" x14ac:dyDescent="0.3">
      <c r="A189" s="11">
        <f t="shared" si="3"/>
        <v>188</v>
      </c>
      <c r="B189" s="29" t="s">
        <v>721</v>
      </c>
      <c r="C189" s="31">
        <v>1.2015162037037036E-3</v>
      </c>
      <c r="D189" s="3">
        <f>C189-Feuil1!$C$2</f>
        <v>1.5724537037037009E-4</v>
      </c>
      <c r="E189" s="3">
        <f>C189-$C188</f>
        <v>1.9675925925924723E-7</v>
      </c>
      <c r="F189" s="4">
        <v>407</v>
      </c>
      <c r="G189" s="33">
        <f>Tableau2[[#This Row],[PP ajustés]]-Tableau2[[#This Row],[PP]]</f>
        <v>23.67609495718176</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430.67609495718176</v>
      </c>
      <c r="I189" s="4" t="s">
        <v>12</v>
      </c>
      <c r="J189" s="4">
        <v>2012</v>
      </c>
      <c r="K189" s="4" t="s">
        <v>18</v>
      </c>
      <c r="L189" s="4" t="s">
        <v>67</v>
      </c>
      <c r="M189" s="4">
        <v>6</v>
      </c>
      <c r="N189" s="5" t="s">
        <v>36</v>
      </c>
      <c r="O189" s="4" t="s">
        <v>162</v>
      </c>
      <c r="P189" t="s">
        <v>741</v>
      </c>
    </row>
    <row r="190" spans="1:16" x14ac:dyDescent="0.3">
      <c r="A190" s="11">
        <f t="shared" si="3"/>
        <v>189</v>
      </c>
      <c r="B190" s="29" t="s">
        <v>702</v>
      </c>
      <c r="C190" s="31">
        <v>1.2017476851851853E-3</v>
      </c>
      <c r="D190" s="3">
        <f>C190-Feuil1!$C$2</f>
        <v>1.5747685185185179E-4</v>
      </c>
      <c r="E190" s="3">
        <f>C190-$C189</f>
        <v>2.3148148148169692E-7</v>
      </c>
      <c r="F190" s="4">
        <v>406</v>
      </c>
      <c r="G190" s="33">
        <f>Tableau2[[#This Row],[PP ajustés]]-Tableau2[[#This Row],[PP]]</f>
        <v>24.593137825890039</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430.59313782589004</v>
      </c>
      <c r="I190" s="4" t="s">
        <v>12</v>
      </c>
      <c r="J190" s="4">
        <v>2003</v>
      </c>
      <c r="K190" s="4" t="s">
        <v>18</v>
      </c>
      <c r="L190" s="4" t="s">
        <v>35</v>
      </c>
      <c r="M190" s="4">
        <v>5</v>
      </c>
      <c r="N190" s="5" t="s">
        <v>58</v>
      </c>
      <c r="O190" s="38" t="s">
        <v>162</v>
      </c>
      <c r="P190" t="s">
        <v>705</v>
      </c>
    </row>
    <row r="191" spans="1:16" x14ac:dyDescent="0.3">
      <c r="A191" s="11">
        <f t="shared" si="3"/>
        <v>190</v>
      </c>
      <c r="B191" s="29" t="s">
        <v>1083</v>
      </c>
      <c r="C191" s="31">
        <v>1.2018055555555556E-3</v>
      </c>
      <c r="D191" s="3">
        <f>C191-Feuil1!$C$2</f>
        <v>1.575347222222221E-4</v>
      </c>
      <c r="E191" s="3">
        <f>C191-$C190</f>
        <v>5.787037037031581E-8</v>
      </c>
      <c r="F191" s="4">
        <v>414</v>
      </c>
      <c r="G191" s="33">
        <f>Tableau2[[#This Row],[PP ajustés]]-Tableau2[[#This Row],[PP]]</f>
        <v>16.485436806353505</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430.4854368063535</v>
      </c>
      <c r="I191" s="4" t="s">
        <v>12</v>
      </c>
      <c r="J191" s="4">
        <v>2004</v>
      </c>
      <c r="K191" s="4" t="s">
        <v>18</v>
      </c>
      <c r="L191" s="4" t="s">
        <v>105</v>
      </c>
      <c r="M191" s="4">
        <v>6</v>
      </c>
      <c r="N191" s="5" t="s">
        <v>38</v>
      </c>
      <c r="O191" s="12" t="s">
        <v>162</v>
      </c>
      <c r="P191" t="s">
        <v>1090</v>
      </c>
    </row>
    <row r="192" spans="1:16" x14ac:dyDescent="0.3">
      <c r="A192" s="11">
        <f t="shared" si="3"/>
        <v>191</v>
      </c>
      <c r="B192" s="29" t="s">
        <v>440</v>
      </c>
      <c r="C192" s="31">
        <v>1.2021874999999999E-3</v>
      </c>
      <c r="D192" s="3">
        <f>C192-Feuil1!$C$2</f>
        <v>1.5791666666666645E-4</v>
      </c>
      <c r="E192" s="3">
        <f>C192-$C191</f>
        <v>3.8194444444434456E-7</v>
      </c>
      <c r="F192" s="4">
        <v>414</v>
      </c>
      <c r="G192" s="33">
        <f>Tableau2[[#This Row],[PP ajustés]]-Tableau2[[#This Row],[PP]]</f>
        <v>15.733624628222799</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429.7336246282228</v>
      </c>
      <c r="I192" s="4" t="s">
        <v>12</v>
      </c>
      <c r="J192" s="4">
        <v>2008</v>
      </c>
      <c r="K192" s="4" t="s">
        <v>18</v>
      </c>
      <c r="L192" s="4" t="s">
        <v>35</v>
      </c>
      <c r="M192" s="4">
        <v>6</v>
      </c>
      <c r="N192" s="5" t="s">
        <v>38</v>
      </c>
      <c r="O192" s="12" t="s">
        <v>162</v>
      </c>
      <c r="P192" t="s">
        <v>441</v>
      </c>
    </row>
    <row r="193" spans="1:16" x14ac:dyDescent="0.3">
      <c r="A193" s="11">
        <f t="shared" si="3"/>
        <v>192</v>
      </c>
      <c r="B193" s="29" t="s">
        <v>596</v>
      </c>
      <c r="C193" s="31">
        <v>1.2036226851851854E-3</v>
      </c>
      <c r="D193" s="3">
        <f>C193-Feuil1!$C$2</f>
        <v>1.5935185185185193E-4</v>
      </c>
      <c r="E193" s="3">
        <f>C193-$C192</f>
        <v>1.4351851851854801E-6</v>
      </c>
      <c r="F193" s="4">
        <v>408</v>
      </c>
      <c r="G193" s="33">
        <f>Tableau2[[#This Row],[PP ajustés]]-Tableau2[[#This Row],[PP]]</f>
        <v>19.475513133512266</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427.47551313351227</v>
      </c>
      <c r="I193" s="4" t="s">
        <v>108</v>
      </c>
      <c r="J193" s="4">
        <v>1985</v>
      </c>
      <c r="K193" s="4" t="s">
        <v>13</v>
      </c>
      <c r="L193" s="4" t="s">
        <v>119</v>
      </c>
      <c r="M193" s="4">
        <v>5</v>
      </c>
      <c r="N193" s="5" t="s">
        <v>58</v>
      </c>
      <c r="O193" s="4" t="s">
        <v>174</v>
      </c>
      <c r="P193" t="s">
        <v>597</v>
      </c>
    </row>
    <row r="194" spans="1:16" x14ac:dyDescent="0.3">
      <c r="A194" s="11">
        <f t="shared" si="3"/>
        <v>193</v>
      </c>
      <c r="B194" s="29" t="s">
        <v>1130</v>
      </c>
      <c r="C194" s="31">
        <v>1.2038541666666667E-3</v>
      </c>
      <c r="D194" s="3">
        <f>C194-Feuil1!$C$2</f>
        <v>1.5958333333333319E-4</v>
      </c>
      <c r="E194" s="3">
        <f>C194-$C193</f>
        <v>2.3148148148126324E-7</v>
      </c>
      <c r="F194" s="4">
        <v>438</v>
      </c>
      <c r="G194" s="33">
        <f>Tableau2[[#This Row],[PP ajustés]]-Tableau2[[#This Row],[PP]]</f>
        <v>-10.606683421367109</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427.39331657863289</v>
      </c>
      <c r="I194" s="4" t="s">
        <v>12</v>
      </c>
      <c r="J194" s="4">
        <v>2000</v>
      </c>
      <c r="K194" s="4" t="s">
        <v>18</v>
      </c>
      <c r="L194" s="4" t="s">
        <v>35</v>
      </c>
      <c r="M194" s="4">
        <v>5</v>
      </c>
      <c r="N194" s="5" t="s">
        <v>23</v>
      </c>
      <c r="O194" s="4" t="s">
        <v>166</v>
      </c>
      <c r="P194" t="s">
        <v>1139</v>
      </c>
    </row>
    <row r="195" spans="1:16" x14ac:dyDescent="0.3">
      <c r="A195" s="11">
        <f t="shared" si="3"/>
        <v>194</v>
      </c>
      <c r="B195" s="29" t="s">
        <v>767</v>
      </c>
      <c r="C195" s="31">
        <v>1.2051967592592592E-3</v>
      </c>
      <c r="D195" s="3">
        <f>C195-Feuil1!$C$2</f>
        <v>1.6092592592592569E-4</v>
      </c>
      <c r="E195" s="3">
        <f>C195-$C194</f>
        <v>1.3425925925924977E-6</v>
      </c>
      <c r="F195" s="4">
        <v>465</v>
      </c>
      <c r="G195" s="33">
        <f>Tableau2[[#This Row],[PP ajustés]]-Tableau2[[#This Row],[PP]]</f>
        <v>-40.208303801821444</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424.79169619817856</v>
      </c>
      <c r="I195" s="4" t="s">
        <v>42</v>
      </c>
      <c r="J195" s="4">
        <v>1969</v>
      </c>
      <c r="K195" s="4" t="s">
        <v>13</v>
      </c>
      <c r="L195" s="4" t="s">
        <v>67</v>
      </c>
      <c r="M195" s="4">
        <v>4</v>
      </c>
      <c r="N195" s="5" t="s">
        <v>612</v>
      </c>
      <c r="O195" s="4" t="s">
        <v>174</v>
      </c>
      <c r="P195" t="s">
        <v>769</v>
      </c>
    </row>
    <row r="196" spans="1:16" x14ac:dyDescent="0.3">
      <c r="A196" s="11">
        <f t="shared" ref="A196:A259" si="4">A195+1</f>
        <v>195</v>
      </c>
      <c r="B196" s="29" t="s">
        <v>956</v>
      </c>
      <c r="C196" s="31">
        <v>1.2055439814814815E-3</v>
      </c>
      <c r="D196" s="3">
        <f>C196-Feuil1!$C$2</f>
        <v>1.6127314814814802E-4</v>
      </c>
      <c r="E196" s="3">
        <f>C196-$C195</f>
        <v>3.4722222222232854E-7</v>
      </c>
      <c r="F196" s="4">
        <v>429</v>
      </c>
      <c r="G196" s="33">
        <f>Tableau2[[#This Row],[PP ajustés]]-Tableau2[[#This Row],[PP]]</f>
        <v>-4.5970201073466797</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424.40297989265332</v>
      </c>
      <c r="I196" s="4" t="s">
        <v>42</v>
      </c>
      <c r="J196" s="4">
        <v>2013</v>
      </c>
      <c r="K196" s="4" t="s">
        <v>18</v>
      </c>
      <c r="L196" s="4" t="s">
        <v>105</v>
      </c>
      <c r="M196" s="4">
        <v>6</v>
      </c>
      <c r="N196" s="5" t="s">
        <v>532</v>
      </c>
      <c r="O196" s="4" t="s">
        <v>162</v>
      </c>
      <c r="P196" t="s">
        <v>982</v>
      </c>
    </row>
    <row r="197" spans="1:16" x14ac:dyDescent="0.3">
      <c r="A197" s="11">
        <f t="shared" si="4"/>
        <v>196</v>
      </c>
      <c r="B197" s="29" t="s">
        <v>99</v>
      </c>
      <c r="C197" s="31">
        <v>1.2057175925925926E-3</v>
      </c>
      <c r="D197" s="3">
        <f>C197-Feuil1!$C$2</f>
        <v>1.6144675925925918E-4</v>
      </c>
      <c r="E197" s="3">
        <f>C197-$C196</f>
        <v>1.7361111111116427E-7</v>
      </c>
      <c r="F197" s="4">
        <v>433</v>
      </c>
      <c r="G197" s="33">
        <f>Tableau2[[#This Row],[PP ajustés]]-Tableau2[[#This Row],[PP]]</f>
        <v>-8.6581298343264166</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424.34187016567358</v>
      </c>
      <c r="I197" s="4" t="s">
        <v>12</v>
      </c>
      <c r="J197" s="4">
        <v>1994</v>
      </c>
      <c r="K197" s="4" t="s">
        <v>85</v>
      </c>
      <c r="L197" s="4" t="s">
        <v>35</v>
      </c>
      <c r="M197" s="4">
        <v>5</v>
      </c>
      <c r="N197" s="5" t="s">
        <v>38</v>
      </c>
      <c r="O197" s="4" t="s">
        <v>166</v>
      </c>
      <c r="P197" t="s">
        <v>229</v>
      </c>
    </row>
    <row r="198" spans="1:16" x14ac:dyDescent="0.3">
      <c r="A198" s="11">
        <f t="shared" si="4"/>
        <v>197</v>
      </c>
      <c r="B198" s="29" t="s">
        <v>916</v>
      </c>
      <c r="C198" s="31">
        <v>1.2058217592592593E-3</v>
      </c>
      <c r="D198" s="3">
        <f>C198-Feuil1!$C$2</f>
        <v>1.6155092592592588E-4</v>
      </c>
      <c r="E198" s="3">
        <f>C198-$C197</f>
        <v>1.0416666666669856E-7</v>
      </c>
      <c r="F198" s="4">
        <v>466</v>
      </c>
      <c r="G198" s="33">
        <f>Tableau2[[#This Row],[PP ajustés]]-Tableau2[[#This Row],[PP]]</f>
        <v>-41.324713356199823</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424.67528664380018</v>
      </c>
      <c r="I198" s="4" t="s">
        <v>22</v>
      </c>
      <c r="J198" s="4">
        <v>2000</v>
      </c>
      <c r="K198" s="4" t="s">
        <v>18</v>
      </c>
      <c r="L198" s="4" t="s">
        <v>67</v>
      </c>
      <c r="M198" s="4">
        <v>5</v>
      </c>
      <c r="N198" s="5" t="s">
        <v>58</v>
      </c>
      <c r="O198" s="4" t="s">
        <v>184</v>
      </c>
      <c r="P198" t="s">
        <v>929</v>
      </c>
    </row>
    <row r="199" spans="1:16" x14ac:dyDescent="0.3">
      <c r="A199" s="11">
        <f t="shared" si="4"/>
        <v>198</v>
      </c>
      <c r="B199" s="29" t="s">
        <v>100</v>
      </c>
      <c r="C199" s="31">
        <v>1.2062152777777778E-3</v>
      </c>
      <c r="D199" s="3">
        <f>C199-Feuil1!$C$2</f>
        <v>1.6194444444444438E-4</v>
      </c>
      <c r="E199" s="3">
        <f>C199-$C198</f>
        <v>3.9351851851849445E-7</v>
      </c>
      <c r="F199" s="4">
        <v>423</v>
      </c>
      <c r="G199" s="33">
        <f>Tableau2[[#This Row],[PP ajustés]]-Tableau2[[#This Row],[PP]]</f>
        <v>1.0871513498586296</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424.08715134985863</v>
      </c>
      <c r="I199" s="4" t="s">
        <v>32</v>
      </c>
      <c r="J199" s="4">
        <v>2004</v>
      </c>
      <c r="K199" s="4" t="s">
        <v>18</v>
      </c>
      <c r="L199" s="4" t="s">
        <v>14</v>
      </c>
      <c r="M199" s="4">
        <v>6</v>
      </c>
      <c r="N199" s="5" t="s">
        <v>38</v>
      </c>
      <c r="O199" s="4" t="s">
        <v>166</v>
      </c>
      <c r="P199" t="s">
        <v>230</v>
      </c>
    </row>
    <row r="200" spans="1:16" x14ac:dyDescent="0.3">
      <c r="A200" s="11">
        <f t="shared" si="4"/>
        <v>199</v>
      </c>
      <c r="B200" s="29" t="s">
        <v>1145</v>
      </c>
      <c r="C200" s="31">
        <v>1.206261574074074E-3</v>
      </c>
      <c r="D200" s="3">
        <f>C200-Feuil1!$C$2</f>
        <v>1.6199074074074054E-4</v>
      </c>
      <c r="E200" s="3">
        <f>C200-$C199</f>
        <v>4.6296296296165912E-8</v>
      </c>
      <c r="F200" s="4">
        <v>451</v>
      </c>
      <c r="G200" s="33">
        <f>Tableau2[[#This Row],[PP ajustés]]-Tableau2[[#This Row],[PP]]</f>
        <v>-26.929125106953279</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424.07087489304672</v>
      </c>
      <c r="I200" s="4" t="s">
        <v>42</v>
      </c>
      <c r="J200" s="4">
        <v>2005</v>
      </c>
      <c r="K200" s="4" t="s">
        <v>18</v>
      </c>
      <c r="L200" s="4" t="s">
        <v>67</v>
      </c>
      <c r="M200" s="4">
        <v>5</v>
      </c>
      <c r="N200" s="5" t="s">
        <v>58</v>
      </c>
      <c r="O200" s="4" t="s">
        <v>174</v>
      </c>
      <c r="P200" t="s">
        <v>1155</v>
      </c>
    </row>
    <row r="201" spans="1:16" x14ac:dyDescent="0.3">
      <c r="A201" s="11">
        <f t="shared" si="4"/>
        <v>200</v>
      </c>
      <c r="B201" s="29" t="s">
        <v>1082</v>
      </c>
      <c r="C201" s="31">
        <v>1.2068402777777778E-3</v>
      </c>
      <c r="D201" s="3">
        <f>C201-Feuil1!$C$2</f>
        <v>1.6256944444444435E-4</v>
      </c>
      <c r="E201" s="3">
        <f>C201-$C200</f>
        <v>5.7870370370380862E-7</v>
      </c>
      <c r="F201" s="4">
        <v>405</v>
      </c>
      <c r="G201" s="33">
        <f>Tableau2[[#This Row],[PP ajustés]]-Tableau2[[#This Row],[PP]]</f>
        <v>18.911657049005498</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423.9116570490055</v>
      </c>
      <c r="I201" s="4" t="s">
        <v>12</v>
      </c>
      <c r="J201" s="4">
        <v>2001</v>
      </c>
      <c r="K201" s="4" t="s">
        <v>18</v>
      </c>
      <c r="L201" s="4" t="s">
        <v>105</v>
      </c>
      <c r="M201" s="4">
        <v>6</v>
      </c>
      <c r="N201" s="5" t="s">
        <v>38</v>
      </c>
      <c r="O201" s="12" t="s">
        <v>162</v>
      </c>
      <c r="P201" t="s">
        <v>1090</v>
      </c>
    </row>
    <row r="202" spans="1:16" x14ac:dyDescent="0.3">
      <c r="A202" s="11">
        <f t="shared" si="4"/>
        <v>201</v>
      </c>
      <c r="B202" s="29" t="s">
        <v>844</v>
      </c>
      <c r="C202" s="31">
        <v>1.2069212962962964E-3</v>
      </c>
      <c r="D202" s="3">
        <f>C202-Feuil1!$C$2</f>
        <v>1.6265046296296297E-4</v>
      </c>
      <c r="E202" s="3">
        <f>C202-$C201</f>
        <v>8.1018518518615606E-8</v>
      </c>
      <c r="F202" s="4">
        <v>410</v>
      </c>
      <c r="G202" s="33">
        <f>Tableau2[[#This Row],[PP ajustés]]-Tableau2[[#This Row],[PP]]</f>
        <v>13.662781296150456</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423.66278129615046</v>
      </c>
      <c r="I202" s="4" t="s">
        <v>22</v>
      </c>
      <c r="J202" s="4">
        <v>1991</v>
      </c>
      <c r="K202" s="4" t="s">
        <v>18</v>
      </c>
      <c r="L202" s="4" t="s">
        <v>35</v>
      </c>
      <c r="M202" s="4">
        <v>5</v>
      </c>
      <c r="N202" s="5" t="s">
        <v>141</v>
      </c>
      <c r="O202" s="4" t="s">
        <v>162</v>
      </c>
      <c r="P202" t="s">
        <v>849</v>
      </c>
    </row>
    <row r="203" spans="1:16" x14ac:dyDescent="0.3">
      <c r="A203" s="11">
        <f t="shared" si="4"/>
        <v>202</v>
      </c>
      <c r="B203" s="29" t="s">
        <v>720</v>
      </c>
      <c r="C203" s="31">
        <v>1.2073495370370369E-3</v>
      </c>
      <c r="D203" s="3">
        <f>C203-Feuil1!$C$2</f>
        <v>1.6307870370370348E-4</v>
      </c>
      <c r="E203" s="3">
        <f>C203-$C202</f>
        <v>4.2824074074051047E-7</v>
      </c>
      <c r="F203" s="4">
        <v>406</v>
      </c>
      <c r="G203" s="33">
        <f>Tableau2[[#This Row],[PP ajustés]]-Tableau2[[#This Row],[PP]]</f>
        <v>17.647410584786542</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423.64741058478654</v>
      </c>
      <c r="I203" s="4" t="s">
        <v>12</v>
      </c>
      <c r="J203" s="4">
        <v>2011</v>
      </c>
      <c r="K203" s="4" t="s">
        <v>18</v>
      </c>
      <c r="L203" s="4" t="s">
        <v>67</v>
      </c>
      <c r="M203" s="4">
        <v>6</v>
      </c>
      <c r="N203" s="5" t="s">
        <v>36</v>
      </c>
      <c r="O203" s="4" t="s">
        <v>162</v>
      </c>
      <c r="P203" t="s">
        <v>722</v>
      </c>
    </row>
    <row r="204" spans="1:16" x14ac:dyDescent="0.3">
      <c r="A204" s="11">
        <f t="shared" si="4"/>
        <v>203</v>
      </c>
      <c r="B204" s="29" t="s">
        <v>101</v>
      </c>
      <c r="C204" s="31">
        <v>1.2075578703703703E-3</v>
      </c>
      <c r="D204" s="3">
        <f>C204-Feuil1!$C$2</f>
        <v>1.6328703703703687E-4</v>
      </c>
      <c r="E204" s="3">
        <f>C204-$C203</f>
        <v>2.0833333333339712E-7</v>
      </c>
      <c r="F204" s="4">
        <v>433</v>
      </c>
      <c r="G204" s="33">
        <f>Tableau2[[#This Row],[PP ajustés]]-Tableau2[[#This Row],[PP]]</f>
        <v>-9.6239959059902276</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423.37600409400977</v>
      </c>
      <c r="I204" s="4" t="s">
        <v>12</v>
      </c>
      <c r="J204" s="4">
        <v>1995</v>
      </c>
      <c r="K204" s="4" t="s">
        <v>85</v>
      </c>
      <c r="L204" s="4" t="s">
        <v>35</v>
      </c>
      <c r="M204" s="4">
        <v>5</v>
      </c>
      <c r="N204" s="5" t="s">
        <v>38</v>
      </c>
      <c r="O204" s="4" t="s">
        <v>166</v>
      </c>
      <c r="P204" t="s">
        <v>231</v>
      </c>
    </row>
    <row r="205" spans="1:16" x14ac:dyDescent="0.3">
      <c r="A205" s="11">
        <f t="shared" si="4"/>
        <v>204</v>
      </c>
      <c r="B205" s="29" t="s">
        <v>531</v>
      </c>
      <c r="C205" s="31">
        <v>1.2078240740740741E-3</v>
      </c>
      <c r="D205" s="3">
        <f>C205-Feuil1!$C$2</f>
        <v>1.6355324074074059E-4</v>
      </c>
      <c r="E205" s="3">
        <f>C205-$C204</f>
        <v>2.6620370370371294E-7</v>
      </c>
      <c r="F205" s="4">
        <v>472</v>
      </c>
      <c r="G205" s="33">
        <f>Tableau2[[#This Row],[PP ajustés]]-Tableau2[[#This Row],[PP]]</f>
        <v>-49.107318292118521</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422.89268170788148</v>
      </c>
      <c r="I205" s="4" t="s">
        <v>25</v>
      </c>
      <c r="J205" s="4">
        <v>1990</v>
      </c>
      <c r="K205" s="4" t="s">
        <v>18</v>
      </c>
      <c r="L205" s="4" t="s">
        <v>35</v>
      </c>
      <c r="M205" s="4">
        <v>6</v>
      </c>
      <c r="N205" s="5" t="s">
        <v>532</v>
      </c>
      <c r="O205" s="4" t="s">
        <v>174</v>
      </c>
      <c r="P205" t="s">
        <v>533</v>
      </c>
    </row>
    <row r="206" spans="1:16" x14ac:dyDescent="0.3">
      <c r="A206" s="11">
        <f t="shared" si="4"/>
        <v>205</v>
      </c>
      <c r="B206" s="29" t="s">
        <v>102</v>
      </c>
      <c r="C206" s="31">
        <v>1.2083217592592595E-3</v>
      </c>
      <c r="D206" s="3">
        <f>C206-Feuil1!$C$2</f>
        <v>1.64050925925926E-4</v>
      </c>
      <c r="E206" s="3">
        <f>C206-$C205</f>
        <v>4.9768518518540986E-7</v>
      </c>
      <c r="F206" s="4">
        <v>428</v>
      </c>
      <c r="G206" s="33">
        <f>Tableau2[[#This Row],[PP ajustés]]-Tableau2[[#This Row],[PP]]</f>
        <v>-5.8565317029326707</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422.14346829706733</v>
      </c>
      <c r="I206" s="4" t="s">
        <v>22</v>
      </c>
      <c r="J206" s="4">
        <v>2010</v>
      </c>
      <c r="K206" s="4" t="s">
        <v>18</v>
      </c>
      <c r="L206" s="4" t="s">
        <v>103</v>
      </c>
      <c r="M206" s="4">
        <v>6</v>
      </c>
      <c r="N206" s="5" t="s">
        <v>38</v>
      </c>
      <c r="O206" s="4" t="s">
        <v>166</v>
      </c>
      <c r="P206" t="s">
        <v>232</v>
      </c>
    </row>
    <row r="207" spans="1:16" x14ac:dyDescent="0.3">
      <c r="A207" s="11">
        <f t="shared" si="4"/>
        <v>206</v>
      </c>
      <c r="B207" s="29" t="s">
        <v>506</v>
      </c>
      <c r="C207" s="31">
        <v>1.2092129629629629E-3</v>
      </c>
      <c r="D207" s="3">
        <f>C207-Feuil1!$C$2</f>
        <v>1.6494212962962947E-4</v>
      </c>
      <c r="E207" s="3">
        <f>C207-$C206</f>
        <v>8.9120370370347063E-7</v>
      </c>
      <c r="F207" s="4">
        <v>395</v>
      </c>
      <c r="G207" s="33">
        <f>Tableau2[[#This Row],[PP ajustés]]-Tableau2[[#This Row],[PP]]</f>
        <v>25.721831077650677</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420.72183107765068</v>
      </c>
      <c r="I207" s="4" t="s">
        <v>108</v>
      </c>
      <c r="J207" s="4">
        <v>1999</v>
      </c>
      <c r="K207" s="4" t="s">
        <v>13</v>
      </c>
      <c r="L207" s="4" t="s">
        <v>67</v>
      </c>
      <c r="M207" s="4">
        <v>6</v>
      </c>
      <c r="N207" s="5" t="s">
        <v>23</v>
      </c>
      <c r="O207" s="4" t="s">
        <v>162</v>
      </c>
      <c r="P207" t="s">
        <v>514</v>
      </c>
    </row>
    <row r="208" spans="1:16" x14ac:dyDescent="0.3">
      <c r="A208" s="11">
        <f t="shared" si="4"/>
        <v>207</v>
      </c>
      <c r="B208" s="29" t="s">
        <v>104</v>
      </c>
      <c r="C208" s="31">
        <v>1.2092708333333335E-3</v>
      </c>
      <c r="D208" s="3">
        <f>C208-Feuil1!$C$2</f>
        <v>1.65E-4</v>
      </c>
      <c r="E208" s="3">
        <f>C208-$C207</f>
        <v>5.7870370370532651E-8</v>
      </c>
      <c r="F208" s="4">
        <v>424</v>
      </c>
      <c r="G208" s="33">
        <f>Tableau2[[#This Row],[PP ajustés]]-Tableau2[[#This Row],[PP]]</f>
        <v>-3.2983028142090802</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420.70169718579092</v>
      </c>
      <c r="I208" s="4" t="s">
        <v>22</v>
      </c>
      <c r="J208" s="4">
        <v>2003</v>
      </c>
      <c r="K208" s="4" t="s">
        <v>18</v>
      </c>
      <c r="L208" s="4" t="s">
        <v>105</v>
      </c>
      <c r="M208" s="4">
        <v>6</v>
      </c>
      <c r="N208" s="5" t="s">
        <v>38</v>
      </c>
      <c r="O208" s="4" t="s">
        <v>166</v>
      </c>
      <c r="P208" t="s">
        <v>233</v>
      </c>
    </row>
    <row r="209" spans="1:16" x14ac:dyDescent="0.3">
      <c r="A209" s="11">
        <f t="shared" si="4"/>
        <v>208</v>
      </c>
      <c r="B209" s="29" t="s">
        <v>820</v>
      </c>
      <c r="C209" s="31">
        <v>1.2095601851851853E-3</v>
      </c>
      <c r="D209" s="3">
        <f>C209-Feuil1!$C$2</f>
        <v>1.6528935185185179E-4</v>
      </c>
      <c r="E209" s="3">
        <f>C209-$C208</f>
        <v>2.8935185185179589E-7</v>
      </c>
      <c r="F209" s="4">
        <v>414</v>
      </c>
      <c r="G209" s="33">
        <f>Tableau2[[#This Row],[PP ajustés]]-Tableau2[[#This Row],[PP]]</f>
        <v>7.438296269014586</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421.43829626901459</v>
      </c>
      <c r="I209" s="4" t="s">
        <v>12</v>
      </c>
      <c r="J209" s="4">
        <v>2004</v>
      </c>
      <c r="K209" s="4" t="s">
        <v>18</v>
      </c>
      <c r="L209" s="4" t="s">
        <v>821</v>
      </c>
      <c r="M209" s="4">
        <v>6</v>
      </c>
      <c r="N209" s="5" t="s">
        <v>58</v>
      </c>
      <c r="O209" s="12" t="s">
        <v>162</v>
      </c>
      <c r="P209" t="s">
        <v>822</v>
      </c>
    </row>
    <row r="210" spans="1:16" x14ac:dyDescent="0.3">
      <c r="A210" s="11">
        <f t="shared" si="4"/>
        <v>209</v>
      </c>
      <c r="B210" s="29" t="s">
        <v>718</v>
      </c>
      <c r="C210" s="31">
        <v>1.2097106481481481E-3</v>
      </c>
      <c r="D210" s="3">
        <f>C210-Feuil1!$C$2</f>
        <v>1.6543981481481466E-4</v>
      </c>
      <c r="E210" s="3">
        <f>C210-$C209</f>
        <v>1.5046296296286447E-7</v>
      </c>
      <c r="F210" s="4">
        <v>407</v>
      </c>
      <c r="G210" s="33">
        <f>Tableau2[[#This Row],[PP ajustés]]-Tableau2[[#This Row],[PP]]</f>
        <v>14.385878068960153</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421.38587806896015</v>
      </c>
      <c r="I210" s="4" t="s">
        <v>12</v>
      </c>
      <c r="J210" s="4">
        <v>2012</v>
      </c>
      <c r="K210" s="4" t="s">
        <v>18</v>
      </c>
      <c r="L210" s="4" t="s">
        <v>67</v>
      </c>
      <c r="M210" s="4">
        <v>6</v>
      </c>
      <c r="N210" s="5" t="s">
        <v>36</v>
      </c>
      <c r="O210" s="4" t="s">
        <v>162</v>
      </c>
      <c r="P210" t="s">
        <v>722</v>
      </c>
    </row>
    <row r="211" spans="1:16" x14ac:dyDescent="0.3">
      <c r="A211" s="11">
        <f t="shared" si="4"/>
        <v>210</v>
      </c>
      <c r="B211" s="29" t="s">
        <v>106</v>
      </c>
      <c r="C211" s="31">
        <v>1.2101388888888889E-3</v>
      </c>
      <c r="D211" s="3">
        <f>C211-Feuil1!$C$2</f>
        <v>1.6586805555555539E-4</v>
      </c>
      <c r="E211" s="3">
        <f>C211-$C210</f>
        <v>4.2824074074072731E-7</v>
      </c>
      <c r="F211" s="4">
        <v>423</v>
      </c>
      <c r="G211" s="33">
        <f>Tableau2[[#This Row],[PP ajustés]]-Tableau2[[#This Row],[PP]]</f>
        <v>-2.2717824747508644</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420.72821752524914</v>
      </c>
      <c r="I211" s="4" t="s">
        <v>22</v>
      </c>
      <c r="J211" s="4">
        <v>2003</v>
      </c>
      <c r="K211" s="4" t="s">
        <v>18</v>
      </c>
      <c r="L211" s="4" t="s">
        <v>105</v>
      </c>
      <c r="M211" s="4">
        <v>6</v>
      </c>
      <c r="N211" s="5" t="s">
        <v>38</v>
      </c>
      <c r="O211" s="4" t="s">
        <v>166</v>
      </c>
      <c r="P211" t="s">
        <v>234</v>
      </c>
    </row>
    <row r="212" spans="1:16" x14ac:dyDescent="0.3">
      <c r="A212" s="11">
        <f t="shared" si="4"/>
        <v>211</v>
      </c>
      <c r="B212" t="s">
        <v>412</v>
      </c>
      <c r="C212" s="3">
        <v>1.2104513888888889E-3</v>
      </c>
      <c r="D212" s="3">
        <f>C212-Feuil1!$C$2</f>
        <v>1.6618055555555548E-4</v>
      </c>
      <c r="E212" s="3">
        <f>C212-$C211</f>
        <v>3.1250000000009569E-7</v>
      </c>
      <c r="F212" s="4">
        <v>388</v>
      </c>
      <c r="G212" s="36">
        <f>Tableau2[[#This Row],[PP ajustés]]-Tableau2[[#This Row],[PP]]</f>
        <v>32.619598898195136</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420.61959889819514</v>
      </c>
      <c r="I212" s="4" t="s">
        <v>25</v>
      </c>
      <c r="J212" s="4">
        <v>2011</v>
      </c>
      <c r="K212" s="4" t="s">
        <v>18</v>
      </c>
      <c r="L212" s="4" t="s">
        <v>19</v>
      </c>
      <c r="M212" s="4">
        <v>6</v>
      </c>
      <c r="N212" s="5" t="s">
        <v>141</v>
      </c>
      <c r="O212" s="12" t="s">
        <v>162</v>
      </c>
      <c r="P212" t="s">
        <v>413</v>
      </c>
    </row>
    <row r="213" spans="1:16" x14ac:dyDescent="0.3">
      <c r="A213" s="11">
        <f t="shared" si="4"/>
        <v>212</v>
      </c>
      <c r="B213" s="29" t="s">
        <v>1129</v>
      </c>
      <c r="C213" s="31">
        <v>1.2104513888888889E-3</v>
      </c>
      <c r="D213" s="3">
        <f>C213-Feuil1!$C$2</f>
        <v>1.6618055555555548E-4</v>
      </c>
      <c r="E213" s="3">
        <f>C213-$C212</f>
        <v>0</v>
      </c>
      <c r="F213" s="4">
        <v>435</v>
      </c>
      <c r="G213" s="33">
        <f>Tableau2[[#This Row],[PP ajustés]]-Tableau2[[#This Row],[PP]]</f>
        <v>-14.380401101804864</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420.61959889819514</v>
      </c>
      <c r="I213" s="4" t="s">
        <v>12</v>
      </c>
      <c r="J213" s="4">
        <v>1996</v>
      </c>
      <c r="K213" s="4" t="s">
        <v>18</v>
      </c>
      <c r="L213" s="4" t="s">
        <v>73</v>
      </c>
      <c r="M213" s="4">
        <v>5</v>
      </c>
      <c r="N213" s="5" t="s">
        <v>58</v>
      </c>
      <c r="O213" s="4" t="s">
        <v>166</v>
      </c>
      <c r="P213" t="s">
        <v>1138</v>
      </c>
    </row>
    <row r="214" spans="1:16" x14ac:dyDescent="0.3">
      <c r="A214" s="11">
        <f t="shared" si="4"/>
        <v>213</v>
      </c>
      <c r="B214" s="29" t="s">
        <v>827</v>
      </c>
      <c r="C214" s="31">
        <v>1.2113078703703702E-3</v>
      </c>
      <c r="D214" s="3">
        <f>C214-Feuil1!$C$2</f>
        <v>1.6703703703703672E-4</v>
      </c>
      <c r="E214" s="3">
        <f>C214-$C213</f>
        <v>8.5648148148123777E-7</v>
      </c>
      <c r="F214" s="4">
        <v>474</v>
      </c>
      <c r="G214" s="33">
        <f>Tableau2[[#This Row],[PP ajustés]]-Tableau2[[#This Row],[PP]]</f>
        <v>-53.017643886343194</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420.98235611365681</v>
      </c>
      <c r="I214" s="4" t="s">
        <v>42</v>
      </c>
      <c r="J214" s="4">
        <v>2002</v>
      </c>
      <c r="K214" s="4" t="s">
        <v>18</v>
      </c>
      <c r="L214" s="4" t="s">
        <v>821</v>
      </c>
      <c r="M214" s="4">
        <v>6</v>
      </c>
      <c r="N214" s="5" t="s">
        <v>510</v>
      </c>
      <c r="O214" s="4" t="s">
        <v>184</v>
      </c>
      <c r="P214" t="s">
        <v>828</v>
      </c>
    </row>
    <row r="215" spans="1:16" x14ac:dyDescent="0.3">
      <c r="A215" s="11">
        <f t="shared" si="4"/>
        <v>214</v>
      </c>
      <c r="B215" s="29" t="s">
        <v>794</v>
      </c>
      <c r="C215" s="31">
        <v>1.2121643518518519E-3</v>
      </c>
      <c r="D215" s="3">
        <f>C215-Feuil1!$C$2</f>
        <v>1.6789351851851839E-4</v>
      </c>
      <c r="E215" s="3">
        <f>C215-$C214</f>
        <v>8.5648148148167146E-7</v>
      </c>
      <c r="F215" s="4">
        <v>415</v>
      </c>
      <c r="G215" s="33">
        <f>Tableau2[[#This Row],[PP ajustés]]-Tableau2[[#This Row],[PP]]</f>
        <v>5.8987288042700357</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420.89872880427004</v>
      </c>
      <c r="I215" s="4" t="s">
        <v>25</v>
      </c>
      <c r="J215" s="4">
        <v>2013</v>
      </c>
      <c r="K215" s="4" t="s">
        <v>18</v>
      </c>
      <c r="L215" s="4" t="s">
        <v>788</v>
      </c>
      <c r="M215" s="4">
        <v>6</v>
      </c>
      <c r="N215" s="5" t="s">
        <v>58</v>
      </c>
      <c r="O215" s="4" t="s">
        <v>162</v>
      </c>
      <c r="P215" t="s">
        <v>795</v>
      </c>
    </row>
    <row r="216" spans="1:16" x14ac:dyDescent="0.3">
      <c r="A216" s="11">
        <f t="shared" si="4"/>
        <v>215</v>
      </c>
      <c r="B216" s="29" t="s">
        <v>456</v>
      </c>
      <c r="C216" s="31">
        <v>1.2122800925925927E-3</v>
      </c>
      <c r="D216" s="3">
        <f>C216-Feuil1!$C$2</f>
        <v>1.6800925925925924E-4</v>
      </c>
      <c r="E216" s="3">
        <f>C216-$C215</f>
        <v>1.1574074074084846E-7</v>
      </c>
      <c r="F216" s="4">
        <v>403</v>
      </c>
      <c r="G216" s="33">
        <f>Tableau2[[#This Row],[PP ajustés]]-Tableau2[[#This Row],[PP]]</f>
        <v>17.85854408875224</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420.85854408875224</v>
      </c>
      <c r="I216" s="4" t="s">
        <v>108</v>
      </c>
      <c r="J216" s="4">
        <v>2011</v>
      </c>
      <c r="K216" s="4" t="s">
        <v>18</v>
      </c>
      <c r="L216" s="4" t="s">
        <v>105</v>
      </c>
      <c r="M216" s="4">
        <v>6</v>
      </c>
      <c r="N216" s="5" t="s">
        <v>38</v>
      </c>
      <c r="O216" s="12" t="s">
        <v>162</v>
      </c>
      <c r="P216" t="s">
        <v>468</v>
      </c>
    </row>
    <row r="217" spans="1:16" x14ac:dyDescent="0.3">
      <c r="A217" s="11">
        <f t="shared" si="4"/>
        <v>216</v>
      </c>
      <c r="B217" s="29" t="s">
        <v>107</v>
      </c>
      <c r="C217" s="31">
        <v>1.2133680555555554E-3</v>
      </c>
      <c r="D217" s="3">
        <f>C217-Feuil1!$C$2</f>
        <v>1.6909722222222196E-4</v>
      </c>
      <c r="E217" s="3">
        <f>C217-$C216</f>
        <v>1.0879629629627179E-6</v>
      </c>
      <c r="F217" s="4">
        <v>422</v>
      </c>
      <c r="G217" s="33">
        <f>Tableau2[[#This Row],[PP ajustés]]-Tableau2[[#This Row],[PP]]</f>
        <v>-1.36830973308588</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420.63169026691412</v>
      </c>
      <c r="I217" s="4" t="s">
        <v>108</v>
      </c>
      <c r="J217" s="4">
        <v>1972</v>
      </c>
      <c r="K217" s="4" t="s">
        <v>13</v>
      </c>
      <c r="L217" s="4" t="s">
        <v>14</v>
      </c>
      <c r="M217" s="4">
        <v>5</v>
      </c>
      <c r="N217" s="5" t="s">
        <v>36</v>
      </c>
      <c r="O217" s="12" t="s">
        <v>162</v>
      </c>
      <c r="P217" t="s">
        <v>235</v>
      </c>
    </row>
    <row r="218" spans="1:16" x14ac:dyDescent="0.3">
      <c r="A218" s="11">
        <f t="shared" si="4"/>
        <v>217</v>
      </c>
      <c r="B218" s="29" t="s">
        <v>719</v>
      </c>
      <c r="C218" s="31">
        <v>1.2135532407407407E-3</v>
      </c>
      <c r="D218" s="3">
        <f>C218-Feuil1!$C$2</f>
        <v>1.6928240740740727E-4</v>
      </c>
      <c r="E218" s="3">
        <f>C218-$C217</f>
        <v>1.8518518518531417E-7</v>
      </c>
      <c r="F218" s="4">
        <v>407</v>
      </c>
      <c r="G218" s="33">
        <f>Tableau2[[#This Row],[PP ajustés]]-Tableau2[[#This Row],[PP]]</f>
        <v>13.881041907087138</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420.88104190708714</v>
      </c>
      <c r="I218" s="4" t="s">
        <v>12</v>
      </c>
      <c r="J218" s="4">
        <v>2013</v>
      </c>
      <c r="K218" s="4" t="s">
        <v>18</v>
      </c>
      <c r="L218" s="4" t="s">
        <v>67</v>
      </c>
      <c r="M218" s="4">
        <v>6</v>
      </c>
      <c r="N218" s="5" t="s">
        <v>36</v>
      </c>
      <c r="O218" s="4" t="s">
        <v>166</v>
      </c>
      <c r="P218" t="s">
        <v>723</v>
      </c>
    </row>
    <row r="219" spans="1:16" x14ac:dyDescent="0.3">
      <c r="A219" s="11">
        <f t="shared" si="4"/>
        <v>218</v>
      </c>
      <c r="B219" s="29" t="s">
        <v>1128</v>
      </c>
      <c r="C219" s="31">
        <v>1.2136805555555555E-3</v>
      </c>
      <c r="D219" s="3">
        <f>C219-Feuil1!$C$2</f>
        <v>1.6940972222222205E-4</v>
      </c>
      <c r="E219" s="3">
        <f>C219-$C218</f>
        <v>1.2731481481478152E-7</v>
      </c>
      <c r="F219" s="4">
        <v>435</v>
      </c>
      <c r="G219" s="33">
        <f>Tableau2[[#This Row],[PP ajustés]]-Tableau2[[#This Row],[PP]]</f>
        <v>-14.163108418683635</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420.83689158131637</v>
      </c>
      <c r="I219" s="4" t="s">
        <v>12</v>
      </c>
      <c r="J219" s="4">
        <v>1998</v>
      </c>
      <c r="K219" s="4" t="s">
        <v>18</v>
      </c>
      <c r="L219" s="4" t="s">
        <v>35</v>
      </c>
      <c r="M219" s="4">
        <v>5</v>
      </c>
      <c r="N219" s="5" t="s">
        <v>58</v>
      </c>
      <c r="O219" s="4" t="s">
        <v>174</v>
      </c>
      <c r="P219" t="s">
        <v>1137</v>
      </c>
    </row>
    <row r="220" spans="1:16" x14ac:dyDescent="0.3">
      <c r="A220" s="11">
        <f t="shared" si="4"/>
        <v>219</v>
      </c>
      <c r="B220" s="29" t="s">
        <v>1109</v>
      </c>
      <c r="C220" s="31">
        <v>1.2141087962962962E-3</v>
      </c>
      <c r="D220" s="3">
        <f>C220-Feuil1!$C$2</f>
        <v>1.6983796296296278E-4</v>
      </c>
      <c r="E220" s="3">
        <f>C220-$C219</f>
        <v>4.2824074074072731E-7</v>
      </c>
      <c r="F220" s="4">
        <v>405</v>
      </c>
      <c r="G220" s="33">
        <f>Tableau2[[#This Row],[PP ajustés]]-Tableau2[[#This Row],[PP]]</f>
        <v>16.367301338497384</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421.36730133849738</v>
      </c>
      <c r="I220" s="4" t="s">
        <v>12</v>
      </c>
      <c r="J220" s="4">
        <v>1999</v>
      </c>
      <c r="K220" s="4" t="s">
        <v>85</v>
      </c>
      <c r="L220" s="4" t="s">
        <v>67</v>
      </c>
      <c r="M220" s="4">
        <v>5</v>
      </c>
      <c r="N220" s="5" t="s">
        <v>58</v>
      </c>
      <c r="O220" s="12" t="s">
        <v>162</v>
      </c>
      <c r="P220" t="s">
        <v>1115</v>
      </c>
    </row>
    <row r="221" spans="1:16" x14ac:dyDescent="0.3">
      <c r="A221" s="11">
        <f t="shared" si="4"/>
        <v>220</v>
      </c>
      <c r="B221" s="29" t="s">
        <v>1108</v>
      </c>
      <c r="C221" s="31">
        <v>1.2142708333333333E-3</v>
      </c>
      <c r="D221" s="3">
        <f>C221-Feuil1!$C$2</f>
        <v>1.699999999999998E-4</v>
      </c>
      <c r="E221" s="3">
        <f>C221-$C220</f>
        <v>1.6203703703701437E-7</v>
      </c>
      <c r="F221" s="4">
        <v>404</v>
      </c>
      <c r="G221" s="33">
        <f>Tableau2[[#This Row],[PP ajustés]]-Tableau2[[#This Row],[PP]]</f>
        <v>17.804802874762913</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421.80480287476291</v>
      </c>
      <c r="I221" s="4" t="s">
        <v>12</v>
      </c>
      <c r="J221" s="4">
        <v>1997</v>
      </c>
      <c r="K221" s="4" t="s">
        <v>85</v>
      </c>
      <c r="L221" s="4" t="s">
        <v>67</v>
      </c>
      <c r="M221" s="4">
        <v>5</v>
      </c>
      <c r="N221" s="5" t="s">
        <v>58</v>
      </c>
      <c r="O221" s="12" t="s">
        <v>162</v>
      </c>
      <c r="P221" t="s">
        <v>1115</v>
      </c>
    </row>
    <row r="222" spans="1:16" x14ac:dyDescent="0.3">
      <c r="A222" s="11">
        <f t="shared" si="4"/>
        <v>221</v>
      </c>
      <c r="B222" s="29" t="s">
        <v>109</v>
      </c>
      <c r="C222" s="31">
        <v>1.2169791666666668E-3</v>
      </c>
      <c r="D222" s="3">
        <f>C222-Feuil1!$C$2</f>
        <v>1.7270833333333331E-4</v>
      </c>
      <c r="E222" s="3">
        <f>C222-$C221</f>
        <v>2.7083333333335121E-6</v>
      </c>
      <c r="F222" s="4">
        <v>419</v>
      </c>
      <c r="G222" s="33">
        <f>Tableau2[[#This Row],[PP ajustés]]-Tableau2[[#This Row],[PP]]</f>
        <v>1.2582844429182387</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420.25828444291824</v>
      </c>
      <c r="I222" s="4" t="s">
        <v>108</v>
      </c>
      <c r="J222" s="4">
        <v>1973</v>
      </c>
      <c r="K222" s="4" t="s">
        <v>13</v>
      </c>
      <c r="L222" s="4" t="s">
        <v>14</v>
      </c>
      <c r="M222" s="4">
        <v>5</v>
      </c>
      <c r="N222" s="5" t="s">
        <v>36</v>
      </c>
      <c r="O222" s="12" t="s">
        <v>162</v>
      </c>
      <c r="P222" t="s">
        <v>236</v>
      </c>
    </row>
    <row r="223" spans="1:16" x14ac:dyDescent="0.3">
      <c r="A223" s="11">
        <f t="shared" si="4"/>
        <v>222</v>
      </c>
      <c r="B223" s="29" t="s">
        <v>457</v>
      </c>
      <c r="C223" s="31">
        <v>1.2175810185185184E-3</v>
      </c>
      <c r="D223" s="3">
        <f>C223-Feuil1!$C$2</f>
        <v>1.7331018518518498E-4</v>
      </c>
      <c r="E223" s="3">
        <f>C223-$C222</f>
        <v>6.0185185185167474E-7</v>
      </c>
      <c r="F223" s="4">
        <v>414</v>
      </c>
      <c r="G223" s="33">
        <f>Tableau2[[#This Row],[PP ajustés]]-Tableau2[[#This Row],[PP]]</f>
        <v>4.9184093410889886</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418.91840934108899</v>
      </c>
      <c r="I223" s="4" t="s">
        <v>108</v>
      </c>
      <c r="J223" s="4">
        <v>2008</v>
      </c>
      <c r="K223" s="4" t="s">
        <v>18</v>
      </c>
      <c r="L223" s="4" t="s">
        <v>103</v>
      </c>
      <c r="M223" s="4">
        <v>6</v>
      </c>
      <c r="N223" s="5" t="s">
        <v>38</v>
      </c>
      <c r="O223" s="4" t="s">
        <v>166</v>
      </c>
      <c r="P223" t="s">
        <v>469</v>
      </c>
    </row>
    <row r="224" spans="1:16" x14ac:dyDescent="0.3">
      <c r="A224" s="11">
        <f t="shared" si="4"/>
        <v>223</v>
      </c>
      <c r="B224" s="29" t="s">
        <v>110</v>
      </c>
      <c r="C224" s="31">
        <v>1.2176851851851851E-3</v>
      </c>
      <c r="D224" s="3">
        <f>C224-Feuil1!$C$2</f>
        <v>1.7341435185185168E-4</v>
      </c>
      <c r="E224" s="3">
        <f>C224-$C223</f>
        <v>1.0416666666669856E-7</v>
      </c>
      <c r="F224" s="4">
        <v>405</v>
      </c>
      <c r="G224" s="33">
        <f>Tableau2[[#This Row],[PP ajustés]]-Tableau2[[#This Row],[PP]]</f>
        <v>13.882573038867918</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418.88257303886792</v>
      </c>
      <c r="I224" s="4" t="s">
        <v>22</v>
      </c>
      <c r="J224" s="4">
        <v>2005</v>
      </c>
      <c r="K224" s="4" t="s">
        <v>18</v>
      </c>
      <c r="L224" s="4" t="s">
        <v>105</v>
      </c>
      <c r="M224" s="4">
        <v>6</v>
      </c>
      <c r="N224" s="5" t="s">
        <v>38</v>
      </c>
      <c r="O224" s="4" t="s">
        <v>166</v>
      </c>
      <c r="P224" t="s">
        <v>237</v>
      </c>
    </row>
    <row r="225" spans="1:16" x14ac:dyDescent="0.3">
      <c r="A225" s="11">
        <f t="shared" si="4"/>
        <v>224</v>
      </c>
      <c r="B225" s="29" t="s">
        <v>955</v>
      </c>
      <c r="C225" s="31">
        <v>1.2180787037037036E-3</v>
      </c>
      <c r="D225" s="3">
        <f>C225-Feuil1!$C$2</f>
        <v>1.7380787037037018E-4</v>
      </c>
      <c r="E225" s="3">
        <f>C225-$C224</f>
        <v>3.9351851851849445E-7</v>
      </c>
      <c r="F225" s="4">
        <v>415</v>
      </c>
      <c r="G225" s="33">
        <f>Tableau2[[#This Row],[PP ajustés]]-Tableau2[[#This Row],[PP]]</f>
        <v>3.7449486873771889</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418.74494868737719</v>
      </c>
      <c r="I225" s="4" t="s">
        <v>42</v>
      </c>
      <c r="J225" s="4">
        <v>2006</v>
      </c>
      <c r="K225" s="4" t="s">
        <v>18</v>
      </c>
      <c r="L225" s="4" t="s">
        <v>105</v>
      </c>
      <c r="M225" s="4">
        <v>6</v>
      </c>
      <c r="N225" s="5" t="s">
        <v>38</v>
      </c>
      <c r="O225" s="4" t="s">
        <v>166</v>
      </c>
      <c r="P225" t="s">
        <v>981</v>
      </c>
    </row>
    <row r="226" spans="1:16" x14ac:dyDescent="0.3">
      <c r="A226" s="11">
        <f t="shared" si="4"/>
        <v>225</v>
      </c>
      <c r="B226" s="29" t="s">
        <v>111</v>
      </c>
      <c r="C226" s="31">
        <v>1.2183217592592591E-3</v>
      </c>
      <c r="D226" s="3">
        <f>C226-Feuil1!$C$2</f>
        <v>1.7405092592592559E-4</v>
      </c>
      <c r="E226" s="3">
        <f>C226-$C225</f>
        <v>2.4305555555541314E-7</v>
      </c>
      <c r="F226" s="4">
        <v>427</v>
      </c>
      <c r="G226" s="33">
        <f>Tableau2[[#This Row],[PP ajustés]]-Tableau2[[#This Row],[PP]]</f>
        <v>-8.740489230475589</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418.25951076952441</v>
      </c>
      <c r="I226" s="4" t="s">
        <v>32</v>
      </c>
      <c r="J226" s="4">
        <v>2002</v>
      </c>
      <c r="K226" s="4" t="s">
        <v>18</v>
      </c>
      <c r="L226" s="4" t="s">
        <v>105</v>
      </c>
      <c r="M226" s="4">
        <v>6</v>
      </c>
      <c r="N226" s="5" t="s">
        <v>36</v>
      </c>
      <c r="O226" s="4" t="s">
        <v>174</v>
      </c>
      <c r="P226" t="s">
        <v>238</v>
      </c>
    </row>
    <row r="227" spans="1:16" x14ac:dyDescent="0.3">
      <c r="A227" s="11">
        <f t="shared" si="4"/>
        <v>226</v>
      </c>
      <c r="B227" s="29" t="s">
        <v>638</v>
      </c>
      <c r="C227" s="31">
        <v>1.2189351851851853E-3</v>
      </c>
      <c r="D227" s="3">
        <f>C227-Feuil1!$C$2</f>
        <v>1.7466435185185185E-4</v>
      </c>
      <c r="E227" s="3">
        <f>C227-$C226</f>
        <v>6.1342592592625832E-7</v>
      </c>
      <c r="F227" s="4">
        <v>405</v>
      </c>
      <c r="G227" s="33">
        <f>Tableau2[[#This Row],[PP ajustés]]-Tableau2[[#This Row],[PP]]</f>
        <v>14.035602054517142</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419.03560205451714</v>
      </c>
      <c r="I227" s="4" t="s">
        <v>42</v>
      </c>
      <c r="J227" s="4">
        <v>2004</v>
      </c>
      <c r="K227" s="4" t="s">
        <v>85</v>
      </c>
      <c r="L227" s="4" t="s">
        <v>67</v>
      </c>
      <c r="M227" s="4">
        <v>5</v>
      </c>
      <c r="N227" s="5" t="s">
        <v>58</v>
      </c>
      <c r="O227" s="4" t="s">
        <v>162</v>
      </c>
      <c r="P227" t="s">
        <v>639</v>
      </c>
    </row>
    <row r="228" spans="1:16" x14ac:dyDescent="0.3">
      <c r="A228" s="11">
        <f t="shared" si="4"/>
        <v>227</v>
      </c>
      <c r="B228" s="29" t="s">
        <v>733</v>
      </c>
      <c r="C228" s="31">
        <v>1.219074074074074E-3</v>
      </c>
      <c r="D228" s="3">
        <f>C228-Feuil1!$C$2</f>
        <v>1.7480324074074056E-4</v>
      </c>
      <c r="E228" s="3">
        <f>C228-$C227</f>
        <v>1.3888888888871458E-7</v>
      </c>
      <c r="F228" s="4">
        <v>424</v>
      </c>
      <c r="G228" s="33">
        <f>Tableau2[[#This Row],[PP ajustés]]-Tableau2[[#This Row],[PP]]</f>
        <v>-5.6078702382166625</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418.39212976178334</v>
      </c>
      <c r="I228" s="4" t="s">
        <v>12</v>
      </c>
      <c r="J228" s="4">
        <v>1998</v>
      </c>
      <c r="K228" s="4" t="s">
        <v>18</v>
      </c>
      <c r="L228" s="4" t="s">
        <v>93</v>
      </c>
      <c r="M228" s="4">
        <v>5</v>
      </c>
      <c r="N228" s="5" t="s">
        <v>58</v>
      </c>
      <c r="O228" s="4" t="s">
        <v>166</v>
      </c>
      <c r="P228" t="s">
        <v>740</v>
      </c>
    </row>
    <row r="229" spans="1:16" x14ac:dyDescent="0.3">
      <c r="A229" s="11">
        <f t="shared" si="4"/>
        <v>228</v>
      </c>
      <c r="B229" s="29" t="s">
        <v>841</v>
      </c>
      <c r="C229" s="31">
        <v>1.2192361111111113E-3</v>
      </c>
      <c r="D229" s="3">
        <f>C229-Feuil1!$C$2</f>
        <v>1.7496527777777779E-4</v>
      </c>
      <c r="E229" s="3">
        <f>C229-$C228</f>
        <v>1.6203703703723121E-7</v>
      </c>
      <c r="F229" s="4">
        <v>399</v>
      </c>
      <c r="G229" s="33">
        <f>Tableau2[[#This Row],[PP ajustés]]-Tableau2[[#This Row],[PP]]</f>
        <v>19.10504887061694</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418.10504887061694</v>
      </c>
      <c r="I229" s="4" t="s">
        <v>22</v>
      </c>
      <c r="J229" s="4">
        <v>1998</v>
      </c>
      <c r="K229" s="4" t="s">
        <v>18</v>
      </c>
      <c r="L229" s="4" t="s">
        <v>19</v>
      </c>
      <c r="M229" s="4">
        <v>5</v>
      </c>
      <c r="N229" s="5" t="s">
        <v>133</v>
      </c>
      <c r="O229" s="4" t="s">
        <v>162</v>
      </c>
      <c r="P229" t="s">
        <v>846</v>
      </c>
    </row>
    <row r="230" spans="1:16" x14ac:dyDescent="0.3">
      <c r="A230" s="11">
        <f t="shared" si="4"/>
        <v>229</v>
      </c>
      <c r="B230" s="29" t="s">
        <v>542</v>
      </c>
      <c r="C230" s="31">
        <v>1.2194097222222222E-3</v>
      </c>
      <c r="D230" s="3">
        <f>C230-Feuil1!$C$2</f>
        <v>1.7513888888888874E-4</v>
      </c>
      <c r="E230" s="3">
        <f>C230-$C229</f>
        <v>1.7361111111094743E-7</v>
      </c>
      <c r="F230" s="4">
        <v>404</v>
      </c>
      <c r="G230" s="33">
        <f>Tableau2[[#This Row],[PP ajustés]]-Tableau2[[#This Row],[PP]]</f>
        <v>12.935286860652582</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416.93528686065258</v>
      </c>
      <c r="I230" s="4" t="s">
        <v>25</v>
      </c>
      <c r="J230" s="4">
        <v>1972</v>
      </c>
      <c r="K230" s="4" t="s">
        <v>13</v>
      </c>
      <c r="L230" s="4" t="s">
        <v>67</v>
      </c>
      <c r="M230" s="4">
        <v>5</v>
      </c>
      <c r="N230" s="5" t="s">
        <v>38</v>
      </c>
      <c r="O230" s="4" t="s">
        <v>162</v>
      </c>
      <c r="P230" t="s">
        <v>543</v>
      </c>
    </row>
    <row r="231" spans="1:16" x14ac:dyDescent="0.3">
      <c r="A231" s="11">
        <f t="shared" si="4"/>
        <v>230</v>
      </c>
      <c r="B231" s="29" t="s">
        <v>455</v>
      </c>
      <c r="C231" s="31">
        <v>1.2204166666666667E-3</v>
      </c>
      <c r="D231" s="3">
        <f>C231-Feuil1!$C$2</f>
        <v>1.7614583333333328E-4</v>
      </c>
      <c r="E231" s="3">
        <f>C231-$C230</f>
        <v>1.0069444444445359E-6</v>
      </c>
      <c r="F231" s="4">
        <v>399</v>
      </c>
      <c r="G231" s="33">
        <f>Tableau2[[#This Row],[PP ajustés]]-Tableau2[[#This Row],[PP]]</f>
        <v>17.235039065847729</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416.23503906584773</v>
      </c>
      <c r="I231" s="4" t="s">
        <v>108</v>
      </c>
      <c r="J231" s="4">
        <v>2002</v>
      </c>
      <c r="K231" s="4" t="s">
        <v>18</v>
      </c>
      <c r="L231" s="4" t="s">
        <v>105</v>
      </c>
      <c r="M231" s="4">
        <v>5</v>
      </c>
      <c r="N231" s="5" t="s">
        <v>23</v>
      </c>
      <c r="O231" s="4" t="s">
        <v>162</v>
      </c>
      <c r="P231" t="s">
        <v>467</v>
      </c>
    </row>
    <row r="232" spans="1:16" x14ac:dyDescent="0.3">
      <c r="A232" s="11">
        <f t="shared" si="4"/>
        <v>231</v>
      </c>
      <c r="B232" s="29" t="s">
        <v>112</v>
      </c>
      <c r="C232" s="31">
        <v>1.2205439814814815E-3</v>
      </c>
      <c r="D232" s="3">
        <f>C232-Feuil1!$C$2</f>
        <v>1.7627314814814806E-4</v>
      </c>
      <c r="E232" s="3">
        <f>C232-$C231</f>
        <v>1.2731481481478152E-7</v>
      </c>
      <c r="F232" s="4">
        <v>402</v>
      </c>
      <c r="G232" s="33">
        <f>Tableau2[[#This Row],[PP ajustés]]-Tableau2[[#This Row],[PP]]</f>
        <v>14.19162163253759</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416.19162163253759</v>
      </c>
      <c r="I232" s="4" t="s">
        <v>12</v>
      </c>
      <c r="J232" s="4">
        <v>2004</v>
      </c>
      <c r="K232" s="4" t="s">
        <v>18</v>
      </c>
      <c r="L232" s="4" t="s">
        <v>67</v>
      </c>
      <c r="M232" s="4">
        <v>6</v>
      </c>
      <c r="N232" s="5" t="s">
        <v>36</v>
      </c>
      <c r="O232" s="4" t="s">
        <v>162</v>
      </c>
      <c r="P232" t="s">
        <v>239</v>
      </c>
    </row>
    <row r="233" spans="1:16" x14ac:dyDescent="0.3">
      <c r="A233" s="11">
        <f t="shared" si="4"/>
        <v>232</v>
      </c>
      <c r="B233" s="29" t="s">
        <v>1116</v>
      </c>
      <c r="C233" s="31">
        <v>1.2208564814814814E-3</v>
      </c>
      <c r="D233" s="3">
        <f>C233-Feuil1!$C$2</f>
        <v>1.7658564814814794E-4</v>
      </c>
      <c r="E233" s="3">
        <f>C233-$C232</f>
        <v>3.1249999999987885E-7</v>
      </c>
      <c r="F233" s="4">
        <v>401</v>
      </c>
      <c r="G233" s="33">
        <f>Tableau2[[#This Row],[PP ajustés]]-Tableau2[[#This Row],[PP]]</f>
        <v>15.575450986236945</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416.57545098623694</v>
      </c>
      <c r="I233" s="4" t="s">
        <v>12</v>
      </c>
      <c r="J233" s="4" t="s">
        <v>1117</v>
      </c>
      <c r="K233" s="4" t="s">
        <v>85</v>
      </c>
      <c r="L233" s="4" t="s">
        <v>67</v>
      </c>
      <c r="M233" s="4">
        <v>5</v>
      </c>
      <c r="N233" s="5" t="s">
        <v>58</v>
      </c>
      <c r="O233" s="12" t="s">
        <v>162</v>
      </c>
      <c r="P233" t="s">
        <v>1114</v>
      </c>
    </row>
    <row r="234" spans="1:16" x14ac:dyDescent="0.3">
      <c r="A234" s="11">
        <f t="shared" si="4"/>
        <v>233</v>
      </c>
      <c r="B234" s="29" t="s">
        <v>940</v>
      </c>
      <c r="C234" s="31">
        <v>1.2210416666666667E-3</v>
      </c>
      <c r="D234" s="3">
        <f>C234-Feuil1!$C$2</f>
        <v>1.7677083333333325E-4</v>
      </c>
      <c r="E234" s="3">
        <f>C234-$C233</f>
        <v>1.8518518518531417E-7</v>
      </c>
      <c r="F234" s="4">
        <v>461</v>
      </c>
      <c r="G234" s="33">
        <f>Tableau2[[#This Row],[PP ajustés]]-Tableau2[[#This Row],[PP]]</f>
        <v>-44.487727531041003</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416.512272468959</v>
      </c>
      <c r="I234" s="4" t="s">
        <v>42</v>
      </c>
      <c r="J234" s="4">
        <v>1964</v>
      </c>
      <c r="K234" s="4" t="s">
        <v>13</v>
      </c>
      <c r="L234" s="4" t="s">
        <v>67</v>
      </c>
      <c r="M234" s="4">
        <v>4</v>
      </c>
      <c r="N234" s="5" t="s">
        <v>540</v>
      </c>
      <c r="O234" s="4" t="s">
        <v>174</v>
      </c>
      <c r="P234" t="s">
        <v>950</v>
      </c>
    </row>
    <row r="235" spans="1:16" x14ac:dyDescent="0.3">
      <c r="A235" s="11">
        <f t="shared" si="4"/>
        <v>234</v>
      </c>
      <c r="B235" s="29" t="s">
        <v>556</v>
      </c>
      <c r="C235" s="31">
        <v>1.2213194444444444E-3</v>
      </c>
      <c r="D235" s="3">
        <f>C235-Feuil1!$C$2</f>
        <v>1.770486111111109E-4</v>
      </c>
      <c r="E235" s="3">
        <f>C235-$C234</f>
        <v>2.7777777777764599E-7</v>
      </c>
      <c r="F235" s="4">
        <v>403</v>
      </c>
      <c r="G235" s="33">
        <f>Tableau2[[#This Row],[PP ajustés]]-Tableau2[[#This Row],[PP]]</f>
        <v>13.900528176170099</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416.9005281761701</v>
      </c>
      <c r="I235" s="4" t="s">
        <v>557</v>
      </c>
      <c r="J235" s="4">
        <v>2004</v>
      </c>
      <c r="K235" s="4" t="s">
        <v>18</v>
      </c>
      <c r="L235" s="4" t="s">
        <v>105</v>
      </c>
      <c r="M235" s="4">
        <v>5</v>
      </c>
      <c r="N235" s="5" t="s">
        <v>58</v>
      </c>
      <c r="O235" s="4" t="s">
        <v>162</v>
      </c>
      <c r="P235" t="s">
        <v>558</v>
      </c>
    </row>
    <row r="236" spans="1:16" x14ac:dyDescent="0.3">
      <c r="A236" s="11">
        <f t="shared" si="4"/>
        <v>235</v>
      </c>
      <c r="B236" s="29" t="s">
        <v>910</v>
      </c>
      <c r="C236" s="31">
        <v>1.2223726851851851E-3</v>
      </c>
      <c r="D236" s="3">
        <f>C236-Feuil1!$C$2</f>
        <v>1.781018518518516E-4</v>
      </c>
      <c r="E236" s="3">
        <f>C236-$C235</f>
        <v>1.0532407407407018E-6</v>
      </c>
      <c r="F236" s="4">
        <v>464</v>
      </c>
      <c r="G236" s="33">
        <f>Tableau2[[#This Row],[PP ajustés]]-Tableau2[[#This Row],[PP]]</f>
        <v>-49.121288028865763</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414.87871197113424</v>
      </c>
      <c r="I236" s="4" t="s">
        <v>22</v>
      </c>
      <c r="J236" s="4">
        <v>1998</v>
      </c>
      <c r="K236" s="4" t="s">
        <v>18</v>
      </c>
      <c r="L236" s="4" t="s">
        <v>580</v>
      </c>
      <c r="M236" s="4">
        <v>5</v>
      </c>
      <c r="N236" s="5" t="s">
        <v>117</v>
      </c>
      <c r="O236" s="4" t="s">
        <v>174</v>
      </c>
      <c r="P236" t="s">
        <v>922</v>
      </c>
    </row>
    <row r="237" spans="1:16" x14ac:dyDescent="0.3">
      <c r="A237" s="11">
        <f t="shared" si="4"/>
        <v>236</v>
      </c>
      <c r="B237" s="29" t="s">
        <v>938</v>
      </c>
      <c r="C237" s="31">
        <v>1.2240856481481482E-3</v>
      </c>
      <c r="D237" s="3">
        <f>C237-Feuil1!$C$2</f>
        <v>1.7981481481481472E-4</v>
      </c>
      <c r="E237" s="3">
        <f>C237-$C236</f>
        <v>1.7129629629631261E-6</v>
      </c>
      <c r="F237" s="4">
        <v>415</v>
      </c>
      <c r="G237" s="33">
        <f>Tableau2[[#This Row],[PP ajustés]]-Tableau2[[#This Row],[PP]]</f>
        <v>-2.384941046321444</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412.61505895367856</v>
      </c>
      <c r="I237" s="4" t="s">
        <v>42</v>
      </c>
      <c r="J237" s="4">
        <v>1978</v>
      </c>
      <c r="K237" s="4" t="s">
        <v>13</v>
      </c>
      <c r="L237" s="4" t="s">
        <v>67</v>
      </c>
      <c r="M237" s="4">
        <v>4</v>
      </c>
      <c r="N237" s="5" t="s">
        <v>58</v>
      </c>
      <c r="O237" s="4" t="s">
        <v>162</v>
      </c>
      <c r="P237" t="s">
        <v>947</v>
      </c>
    </row>
    <row r="238" spans="1:16" x14ac:dyDescent="0.3">
      <c r="A238" s="11">
        <f t="shared" si="4"/>
        <v>237</v>
      </c>
      <c r="B238" s="29" t="s">
        <v>1107</v>
      </c>
      <c r="C238" s="31">
        <v>1.2246064814814815E-3</v>
      </c>
      <c r="D238" s="3">
        <f>C238-Feuil1!$C$2</f>
        <v>1.80335648148148E-4</v>
      </c>
      <c r="E238" s="3">
        <f>C238-$C237</f>
        <v>5.2083333333327597E-7</v>
      </c>
      <c r="F238" s="4">
        <v>400</v>
      </c>
      <c r="G238" s="33">
        <f>Tableau2[[#This Row],[PP ajustés]]-Tableau2[[#This Row],[PP]]</f>
        <v>12.439571007315351</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412.43957100731535</v>
      </c>
      <c r="I238" s="4" t="s">
        <v>12</v>
      </c>
      <c r="J238" s="4">
        <v>1994</v>
      </c>
      <c r="K238" s="4" t="s">
        <v>85</v>
      </c>
      <c r="L238" s="4" t="s">
        <v>67</v>
      </c>
      <c r="M238" s="4">
        <v>5</v>
      </c>
      <c r="N238" s="5" t="s">
        <v>58</v>
      </c>
      <c r="O238" s="12" t="s">
        <v>162</v>
      </c>
      <c r="P238" t="s">
        <v>1113</v>
      </c>
    </row>
    <row r="239" spans="1:16" x14ac:dyDescent="0.3">
      <c r="A239" s="11">
        <f t="shared" si="4"/>
        <v>238</v>
      </c>
      <c r="B239" s="29" t="s">
        <v>113</v>
      </c>
      <c r="C239" s="31">
        <v>1.225023148148148E-3</v>
      </c>
      <c r="D239" s="3">
        <f>C239-Feuil1!$C$2</f>
        <v>1.8075231481481458E-4</v>
      </c>
      <c r="E239" s="3">
        <f>C239-$C238</f>
        <v>4.1666666666657741E-7</v>
      </c>
      <c r="F239" s="4">
        <v>421</v>
      </c>
      <c r="G239" s="33">
        <f>Tableau2[[#This Row],[PP ajustés]]-Tableau2[[#This Row],[PP]]</f>
        <v>-8.5918275472904497</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412.40817245270955</v>
      </c>
      <c r="I239" s="4" t="s">
        <v>114</v>
      </c>
      <c r="J239" s="4">
        <v>2003</v>
      </c>
      <c r="K239" s="4" t="s">
        <v>18</v>
      </c>
      <c r="L239" s="4" t="s">
        <v>35</v>
      </c>
      <c r="M239" s="4">
        <v>5</v>
      </c>
      <c r="N239" s="5" t="s">
        <v>36</v>
      </c>
      <c r="O239" s="4" t="s">
        <v>166</v>
      </c>
      <c r="P239" t="s">
        <v>240</v>
      </c>
    </row>
    <row r="240" spans="1:16" x14ac:dyDescent="0.3">
      <c r="A240" s="11">
        <f t="shared" si="4"/>
        <v>239</v>
      </c>
      <c r="B240" s="29" t="s">
        <v>831</v>
      </c>
      <c r="C240" s="31">
        <v>1.2253009259259259E-3</v>
      </c>
      <c r="D240" s="3">
        <f>C240-Feuil1!$C$2</f>
        <v>1.8103009259259244E-4</v>
      </c>
      <c r="E240" s="3">
        <f>C240-$C239</f>
        <v>2.7777777777786283E-7</v>
      </c>
      <c r="F240" s="4">
        <v>453</v>
      </c>
      <c r="G240" s="33">
        <f>Tableau2[[#This Row],[PP ajustés]]-Tableau2[[#This Row],[PP]]</f>
        <v>-40.451641644354652</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412.54835835564535</v>
      </c>
      <c r="I240" s="4" t="s">
        <v>42</v>
      </c>
      <c r="J240" s="4">
        <v>1967</v>
      </c>
      <c r="K240" s="4" t="s">
        <v>13</v>
      </c>
      <c r="L240" s="4" t="s">
        <v>821</v>
      </c>
      <c r="M240" s="4">
        <v>2</v>
      </c>
      <c r="N240" s="5" t="s">
        <v>832</v>
      </c>
      <c r="O240" s="4" t="s">
        <v>184</v>
      </c>
      <c r="P240" t="s">
        <v>833</v>
      </c>
    </row>
    <row r="241" spans="1:16" x14ac:dyDescent="0.3">
      <c r="A241" s="11">
        <f t="shared" si="4"/>
        <v>240</v>
      </c>
      <c r="B241" s="29" t="s">
        <v>115</v>
      </c>
      <c r="C241" s="31">
        <v>1.2254745370370371E-3</v>
      </c>
      <c r="D241" s="3">
        <f>C241-Feuil1!$C$2</f>
        <v>1.812037037037036E-4</v>
      </c>
      <c r="E241" s="3">
        <f>C241-$C240</f>
        <v>1.7361111111116427E-7</v>
      </c>
      <c r="F241" s="4">
        <v>403</v>
      </c>
      <c r="G241" s="33">
        <f>Tableau2[[#This Row],[PP ajustés]]-Tableau2[[#This Row],[PP]]</f>
        <v>9.4899132580798096</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412.48991325807981</v>
      </c>
      <c r="I241" s="4" t="s">
        <v>12</v>
      </c>
      <c r="J241" s="4">
        <v>2001</v>
      </c>
      <c r="K241" s="4" t="s">
        <v>18</v>
      </c>
      <c r="L241" s="4" t="s">
        <v>67</v>
      </c>
      <c r="M241" s="4">
        <v>6</v>
      </c>
      <c r="N241" s="5" t="s">
        <v>23</v>
      </c>
      <c r="O241" s="4" t="s">
        <v>166</v>
      </c>
      <c r="P241" t="s">
        <v>241</v>
      </c>
    </row>
    <row r="242" spans="1:16" x14ac:dyDescent="0.3">
      <c r="A242" s="11">
        <f t="shared" si="4"/>
        <v>241</v>
      </c>
      <c r="B242" s="29" t="s">
        <v>825</v>
      </c>
      <c r="C242" s="31">
        <v>1.2257986111111111E-3</v>
      </c>
      <c r="D242" s="3">
        <f>C242-Feuil1!$C$2</f>
        <v>1.8152777777777763E-4</v>
      </c>
      <c r="E242" s="3">
        <f>C242-$C241</f>
        <v>3.2407407407402875E-7</v>
      </c>
      <c r="F242" s="4">
        <v>442</v>
      </c>
      <c r="G242" s="33">
        <f>Tableau2[[#This Row],[PP ajustés]]-Tableau2[[#This Row],[PP]]</f>
        <v>-29.349733370767581</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412.65026662923242</v>
      </c>
      <c r="I242" s="4" t="s">
        <v>42</v>
      </c>
      <c r="J242" s="4">
        <v>2003</v>
      </c>
      <c r="K242" s="4" t="s">
        <v>18</v>
      </c>
      <c r="L242" s="4" t="s">
        <v>821</v>
      </c>
      <c r="M242" s="4">
        <v>4</v>
      </c>
      <c r="N242" s="5" t="s">
        <v>58</v>
      </c>
      <c r="O242" s="4" t="s">
        <v>174</v>
      </c>
      <c r="P242" t="s">
        <v>826</v>
      </c>
    </row>
    <row r="243" spans="1:16" x14ac:dyDescent="0.3">
      <c r="A243" s="11">
        <f t="shared" si="4"/>
        <v>242</v>
      </c>
      <c r="B243" s="29" t="s">
        <v>1126</v>
      </c>
      <c r="C243" s="31">
        <v>1.2272106481481481E-3</v>
      </c>
      <c r="D243" s="3">
        <f>C243-Feuil1!$C$2</f>
        <v>1.829398148148146E-4</v>
      </c>
      <c r="E243" s="3">
        <f>C243-$C242</f>
        <v>1.4120370370369634E-6</v>
      </c>
      <c r="F243" s="4">
        <v>417</v>
      </c>
      <c r="G243" s="33">
        <f>Tableau2[[#This Row],[PP ajustés]]-Tableau2[[#This Row],[PP]]</f>
        <v>-5.5840817015874222</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411.41591829841258</v>
      </c>
      <c r="I243" s="4" t="s">
        <v>12</v>
      </c>
      <c r="J243" s="4">
        <v>2003</v>
      </c>
      <c r="K243" s="4" t="s">
        <v>18</v>
      </c>
      <c r="L243" s="4" t="s">
        <v>73</v>
      </c>
      <c r="M243" s="4">
        <v>5</v>
      </c>
      <c r="N243" s="5" t="s">
        <v>58</v>
      </c>
      <c r="O243" s="4" t="s">
        <v>166</v>
      </c>
      <c r="P243" t="s">
        <v>1136</v>
      </c>
    </row>
    <row r="244" spans="1:16" x14ac:dyDescent="0.3">
      <c r="A244" s="11">
        <f t="shared" si="4"/>
        <v>243</v>
      </c>
      <c r="B244" s="29" t="s">
        <v>454</v>
      </c>
      <c r="C244" s="31">
        <v>1.2274537037037035E-3</v>
      </c>
      <c r="D244" s="3">
        <f>C244-Feuil1!$C$2</f>
        <v>1.8318287037037001E-4</v>
      </c>
      <c r="E244" s="3">
        <f>C244-$C243</f>
        <v>2.4305555555541314E-7</v>
      </c>
      <c r="F244" s="4">
        <v>388</v>
      </c>
      <c r="G244" s="33">
        <f>Tableau2[[#This Row],[PP ajustés]]-Tableau2[[#This Row],[PP]]</f>
        <v>23.334451336127415</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411.33445133612742</v>
      </c>
      <c r="I244" s="4" t="s">
        <v>108</v>
      </c>
      <c r="J244" s="4">
        <v>1980</v>
      </c>
      <c r="K244" s="4" t="s">
        <v>13</v>
      </c>
      <c r="L244" s="4" t="s">
        <v>105</v>
      </c>
      <c r="M244" s="4">
        <v>5</v>
      </c>
      <c r="N244" s="5" t="s">
        <v>38</v>
      </c>
      <c r="O244" s="4" t="s">
        <v>166</v>
      </c>
      <c r="P244" t="s">
        <v>466</v>
      </c>
    </row>
    <row r="245" spans="1:16" x14ac:dyDescent="0.3">
      <c r="A245" s="11">
        <f t="shared" si="4"/>
        <v>244</v>
      </c>
      <c r="B245" s="29" t="s">
        <v>1127</v>
      </c>
      <c r="C245" s="31">
        <v>1.2278472222222222E-3</v>
      </c>
      <c r="D245" s="3">
        <f>C245-Feuil1!$C$2</f>
        <v>1.8357638888888872E-4</v>
      </c>
      <c r="E245" s="3">
        <f>C245-$C244</f>
        <v>3.9351851851871129E-7</v>
      </c>
      <c r="F245" s="4">
        <v>419</v>
      </c>
      <c r="G245" s="33">
        <f>Tableau2[[#This Row],[PP ajustés]]-Tableau2[[#This Row],[PP]]</f>
        <v>-7.797379172567787</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411.20262082743221</v>
      </c>
      <c r="I245" s="4" t="s">
        <v>12</v>
      </c>
      <c r="J245" s="4">
        <v>2003</v>
      </c>
      <c r="K245" s="4" t="s">
        <v>18</v>
      </c>
      <c r="L245" s="4" t="s">
        <v>35</v>
      </c>
      <c r="M245" s="4">
        <v>5</v>
      </c>
      <c r="N245" s="5" t="s">
        <v>58</v>
      </c>
      <c r="O245" s="4" t="s">
        <v>166</v>
      </c>
      <c r="P245" t="s">
        <v>1135</v>
      </c>
    </row>
    <row r="246" spans="1:16" x14ac:dyDescent="0.3">
      <c r="A246" s="11">
        <f t="shared" si="4"/>
        <v>245</v>
      </c>
      <c r="B246" s="29" t="s">
        <v>909</v>
      </c>
      <c r="C246" s="31">
        <v>1.2281134259259261E-3</v>
      </c>
      <c r="D246" s="3">
        <f>C246-Feuil1!$C$2</f>
        <v>1.8384259259259265E-4</v>
      </c>
      <c r="E246" s="3">
        <f>C246-$C245</f>
        <v>2.6620370370392978E-7</v>
      </c>
      <c r="F246" s="4">
        <v>438</v>
      </c>
      <c r="G246" s="33">
        <f>Tableau2[[#This Row],[PP ajustés]]-Tableau2[[#This Row],[PP]]</f>
        <v>-27.506157865578643</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410.49384213442136</v>
      </c>
      <c r="I246" s="4" t="s">
        <v>22</v>
      </c>
      <c r="J246" s="4">
        <v>1998</v>
      </c>
      <c r="K246" s="4" t="s">
        <v>18</v>
      </c>
      <c r="L246" s="4" t="s">
        <v>580</v>
      </c>
      <c r="M246" s="4">
        <v>5</v>
      </c>
      <c r="N246" s="5" t="s">
        <v>117</v>
      </c>
      <c r="O246" s="4" t="s">
        <v>174</v>
      </c>
      <c r="P246" t="s">
        <v>922</v>
      </c>
    </row>
    <row r="247" spans="1:16" x14ac:dyDescent="0.3">
      <c r="A247" s="11">
        <f t="shared" si="4"/>
        <v>246</v>
      </c>
      <c r="B247" s="29" t="s">
        <v>116</v>
      </c>
      <c r="C247" s="31">
        <v>1.2285185185185185E-3</v>
      </c>
      <c r="D247" s="3">
        <f>C247-Feuil1!$C$2</f>
        <v>1.8424768518518508E-4</v>
      </c>
      <c r="E247" s="3">
        <f>C247-$C246</f>
        <v>4.0509259259242751E-7</v>
      </c>
      <c r="F247" s="4">
        <v>427</v>
      </c>
      <c r="G247" s="33">
        <f>Tableau2[[#This Row],[PP ajustés]]-Tableau2[[#This Row],[PP]]</f>
        <v>-16.641514404569989</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410.35848559543001</v>
      </c>
      <c r="I247" s="4" t="s">
        <v>42</v>
      </c>
      <c r="J247" s="4">
        <v>1987</v>
      </c>
      <c r="K247" s="4" t="s">
        <v>13</v>
      </c>
      <c r="L247" s="4" t="s">
        <v>67</v>
      </c>
      <c r="M247" s="4">
        <v>4</v>
      </c>
      <c r="N247" s="5" t="s">
        <v>117</v>
      </c>
      <c r="O247" s="4" t="s">
        <v>174</v>
      </c>
      <c r="P247" t="s">
        <v>242</v>
      </c>
    </row>
    <row r="248" spans="1:16" x14ac:dyDescent="0.3">
      <c r="A248" s="11">
        <f t="shared" si="4"/>
        <v>247</v>
      </c>
      <c r="B248" s="29" t="s">
        <v>1144</v>
      </c>
      <c r="C248" s="31">
        <v>1.2296527777777776E-3</v>
      </c>
      <c r="D248" s="3">
        <f>C248-Feuil1!$C$2</f>
        <v>1.8538194444444418E-4</v>
      </c>
      <c r="E248" s="3">
        <f>C248-$C247</f>
        <v>1.1342592592591006E-6</v>
      </c>
      <c r="F248" s="4">
        <v>443</v>
      </c>
      <c r="G248" s="33">
        <f>Tableau2[[#This Row],[PP ajustés]]-Tableau2[[#This Row],[PP]]</f>
        <v>-34.081399789596162</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408.91860021040384</v>
      </c>
      <c r="I248" s="4" t="s">
        <v>42</v>
      </c>
      <c r="J248" s="4">
        <v>2007</v>
      </c>
      <c r="K248" s="4" t="s">
        <v>18</v>
      </c>
      <c r="L248" s="4" t="s">
        <v>67</v>
      </c>
      <c r="M248" s="4">
        <v>5</v>
      </c>
      <c r="N248" s="5" t="s">
        <v>141</v>
      </c>
      <c r="O248" s="4" t="s">
        <v>174</v>
      </c>
      <c r="P248" t="s">
        <v>1154</v>
      </c>
    </row>
    <row r="249" spans="1:16" x14ac:dyDescent="0.3">
      <c r="A249" s="11">
        <f t="shared" si="4"/>
        <v>248</v>
      </c>
      <c r="B249" s="29" t="s">
        <v>726</v>
      </c>
      <c r="C249" s="31">
        <v>1.2298148148148149E-3</v>
      </c>
      <c r="D249" s="3">
        <f>C249-Feuil1!$C$2</f>
        <v>1.8554398148148141E-4</v>
      </c>
      <c r="E249" s="3">
        <f>C249-$C248</f>
        <v>1.6203703703723121E-7</v>
      </c>
      <c r="F249" s="4">
        <v>395</v>
      </c>
      <c r="G249" s="33">
        <f>Tableau2[[#This Row],[PP ajustés]]-Tableau2[[#This Row],[PP]]</f>
        <v>13.77012613841066</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408.77012613841066</v>
      </c>
      <c r="I249" s="4" t="s">
        <v>12</v>
      </c>
      <c r="J249" s="4">
        <v>1999</v>
      </c>
      <c r="K249" s="4" t="s">
        <v>18</v>
      </c>
      <c r="L249" s="4" t="s">
        <v>93</v>
      </c>
      <c r="M249" s="4">
        <v>6</v>
      </c>
      <c r="N249" s="5" t="s">
        <v>38</v>
      </c>
      <c r="O249" s="4" t="s">
        <v>162</v>
      </c>
      <c r="P249" t="s">
        <v>736</v>
      </c>
    </row>
    <row r="250" spans="1:16" x14ac:dyDescent="0.3">
      <c r="A250" s="11">
        <f t="shared" si="4"/>
        <v>249</v>
      </c>
      <c r="B250" s="29" t="s">
        <v>1027</v>
      </c>
      <c r="C250" s="31">
        <v>1.2306249999999999E-3</v>
      </c>
      <c r="D250" s="3">
        <f>C250-Feuil1!$C$2</f>
        <v>1.8635416666666648E-4</v>
      </c>
      <c r="E250" s="3">
        <f>C250-$C249</f>
        <v>8.1018518518507186E-7</v>
      </c>
      <c r="F250" s="4">
        <v>387</v>
      </c>
      <c r="G250" s="33">
        <f>Tableau2[[#This Row],[PP ajustés]]-Tableau2[[#This Row],[PP]]</f>
        <v>20.709827665515832</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407.70982766551583</v>
      </c>
      <c r="I250" s="4" t="s">
        <v>12</v>
      </c>
      <c r="J250" s="4">
        <v>1997</v>
      </c>
      <c r="K250" s="4" t="s">
        <v>18</v>
      </c>
      <c r="L250" s="4" t="s">
        <v>105</v>
      </c>
      <c r="M250" s="4">
        <v>5</v>
      </c>
      <c r="N250" s="5" t="s">
        <v>141</v>
      </c>
      <c r="O250" s="4" t="s">
        <v>162</v>
      </c>
      <c r="P250" t="s">
        <v>1032</v>
      </c>
    </row>
    <row r="251" spans="1:16" x14ac:dyDescent="0.3">
      <c r="A251" s="11">
        <f t="shared" si="4"/>
        <v>250</v>
      </c>
      <c r="B251" s="29" t="s">
        <v>118</v>
      </c>
      <c r="C251" s="31">
        <v>1.2315856481481481E-3</v>
      </c>
      <c r="D251" s="3">
        <f>C251-Feuil1!$C$2</f>
        <v>1.8731481481481464E-4</v>
      </c>
      <c r="E251" s="3">
        <f>C251-$C250</f>
        <v>9.6064814814815318E-7</v>
      </c>
      <c r="F251" s="4">
        <v>404</v>
      </c>
      <c r="G251" s="33">
        <f>Tableau2[[#This Row],[PP ajustés]]-Tableau2[[#This Row],[PP]]</f>
        <v>3.5732975447696731</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407.57329754476967</v>
      </c>
      <c r="I251" s="4" t="s">
        <v>22</v>
      </c>
      <c r="J251" s="4">
        <v>2000</v>
      </c>
      <c r="K251" s="4" t="s">
        <v>18</v>
      </c>
      <c r="L251" s="4" t="s">
        <v>119</v>
      </c>
      <c r="M251" s="4">
        <v>6</v>
      </c>
      <c r="N251" s="5" t="s">
        <v>36</v>
      </c>
      <c r="O251" s="4" t="s">
        <v>166</v>
      </c>
      <c r="P251" t="s">
        <v>243</v>
      </c>
    </row>
    <row r="252" spans="1:16" x14ac:dyDescent="0.3">
      <c r="A252" s="11">
        <f t="shared" si="4"/>
        <v>251</v>
      </c>
      <c r="B252" s="29" t="s">
        <v>823</v>
      </c>
      <c r="C252" s="31">
        <v>1.2329282407407408E-3</v>
      </c>
      <c r="D252" s="3">
        <f>C252-Feuil1!$C$2</f>
        <v>1.8865740740740735E-4</v>
      </c>
      <c r="E252" s="3">
        <f>C252-$C251</f>
        <v>1.3425925925927146E-6</v>
      </c>
      <c r="F252" s="4">
        <v>410</v>
      </c>
      <c r="G252" s="33">
        <f>Tableau2[[#This Row],[PP ajustés]]-Tableau2[[#This Row],[PP]]</f>
        <v>-3.8178244191504973</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406.1821755808495</v>
      </c>
      <c r="I252" s="4" t="s">
        <v>42</v>
      </c>
      <c r="J252" s="4">
        <v>2004</v>
      </c>
      <c r="K252" s="4" t="s">
        <v>18</v>
      </c>
      <c r="L252" s="4" t="s">
        <v>821</v>
      </c>
      <c r="M252" s="4">
        <v>5</v>
      </c>
      <c r="N252" s="5" t="s">
        <v>117</v>
      </c>
      <c r="O252" s="4" t="s">
        <v>166</v>
      </c>
      <c r="P252" t="s">
        <v>824</v>
      </c>
    </row>
    <row r="253" spans="1:16" x14ac:dyDescent="0.3">
      <c r="A253" s="11">
        <f t="shared" si="4"/>
        <v>252</v>
      </c>
      <c r="B253" s="29" t="s">
        <v>627</v>
      </c>
      <c r="C253" s="31">
        <v>1.2330324074074075E-3</v>
      </c>
      <c r="D253" s="3">
        <f>C253-Feuil1!$C$2</f>
        <v>1.8876157407407405E-4</v>
      </c>
      <c r="E253" s="3">
        <f>C253-$C252</f>
        <v>1.0416666666669856E-7</v>
      </c>
      <c r="F253" s="4">
        <v>371</v>
      </c>
      <c r="G253" s="33">
        <f>Tableau2[[#This Row],[PP ajustés]]-Tableau2[[#This Row],[PP]]</f>
        <v>35.147861281374901</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406.1478612813749</v>
      </c>
      <c r="I253" s="4" t="s">
        <v>25</v>
      </c>
      <c r="J253" s="4">
        <v>1997</v>
      </c>
      <c r="K253" s="4" t="s">
        <v>13</v>
      </c>
      <c r="L253" s="4" t="s">
        <v>19</v>
      </c>
      <c r="M253" s="4">
        <v>5</v>
      </c>
      <c r="N253" s="5" t="s">
        <v>23</v>
      </c>
      <c r="O253" s="4" t="s">
        <v>162</v>
      </c>
      <c r="P253" t="s">
        <v>628</v>
      </c>
    </row>
    <row r="254" spans="1:16" x14ac:dyDescent="0.3">
      <c r="A254" s="11">
        <f t="shared" si="4"/>
        <v>253</v>
      </c>
      <c r="B254" s="29" t="s">
        <v>915</v>
      </c>
      <c r="C254" s="31">
        <v>1.2330439814814814E-3</v>
      </c>
      <c r="D254" s="3">
        <f>C254-Feuil1!$C$2</f>
        <v>1.8877314814814798E-4</v>
      </c>
      <c r="E254" s="3">
        <f>C254-$C253</f>
        <v>1.1574074073933058E-8</v>
      </c>
      <c r="F254" s="4">
        <v>456</v>
      </c>
      <c r="G254" s="33">
        <f>Tableau2[[#This Row],[PP ajustés]]-Tableau2[[#This Row],[PP]]</f>
        <v>-49.855951060684333</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406.14404893931567</v>
      </c>
      <c r="I254" s="4" t="s">
        <v>22</v>
      </c>
      <c r="J254" s="4">
        <v>2000</v>
      </c>
      <c r="K254" s="4" t="s">
        <v>18</v>
      </c>
      <c r="L254" s="4" t="s">
        <v>67</v>
      </c>
      <c r="M254" s="4">
        <v>5</v>
      </c>
      <c r="N254" s="5" t="s">
        <v>927</v>
      </c>
      <c r="O254" s="4" t="s">
        <v>184</v>
      </c>
      <c r="P254" t="s">
        <v>928</v>
      </c>
    </row>
    <row r="255" spans="1:16" x14ac:dyDescent="0.3">
      <c r="A255" s="11">
        <f t="shared" si="4"/>
        <v>254</v>
      </c>
      <c r="B255" s="29" t="s">
        <v>1094</v>
      </c>
      <c r="C255" s="31">
        <v>1.2332060185185185E-3</v>
      </c>
      <c r="D255" s="3">
        <f>C255-Feuil1!$C$2</f>
        <v>1.88935185185185E-4</v>
      </c>
      <c r="E255" s="3">
        <f>C255-$C254</f>
        <v>1.6203703703701437E-7</v>
      </c>
      <c r="F255" s="4">
        <v>383</v>
      </c>
      <c r="G255" s="33">
        <f>Tableau2[[#This Row],[PP ajustés]]-Tableau2[[#This Row],[PP]]</f>
        <v>23.090683664323421</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406.09068366432342</v>
      </c>
      <c r="I255" s="4" t="s">
        <v>12</v>
      </c>
      <c r="J255" s="4">
        <v>1995</v>
      </c>
      <c r="K255" s="4" t="s">
        <v>13</v>
      </c>
      <c r="L255" s="4" t="s">
        <v>105</v>
      </c>
      <c r="M255" s="4">
        <v>5</v>
      </c>
      <c r="N255" s="5" t="s">
        <v>38</v>
      </c>
      <c r="O255" s="4" t="s">
        <v>162</v>
      </c>
      <c r="P255" t="s">
        <v>1088</v>
      </c>
    </row>
    <row r="256" spans="1:16" x14ac:dyDescent="0.3">
      <c r="A256" s="11">
        <f t="shared" si="4"/>
        <v>255</v>
      </c>
      <c r="B256" s="29" t="s">
        <v>1080</v>
      </c>
      <c r="C256" s="31">
        <v>1.2334722222222222E-3</v>
      </c>
      <c r="D256" s="3">
        <f>C256-Feuil1!$C$2</f>
        <v>1.8920138888888871E-4</v>
      </c>
      <c r="E256" s="3">
        <f>C256-$C255</f>
        <v>2.6620370370371294E-7</v>
      </c>
      <c r="F256" s="4">
        <v>383</v>
      </c>
      <c r="G256" s="33">
        <f>Tableau2[[#This Row],[PP ajustés]]-Tableau2[[#This Row],[PP]]</f>
        <v>23.003042579195267</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406.00304257919527</v>
      </c>
      <c r="I256" s="4" t="s">
        <v>12</v>
      </c>
      <c r="J256" s="4">
        <v>1990</v>
      </c>
      <c r="K256" s="4" t="s">
        <v>13</v>
      </c>
      <c r="L256" s="4" t="s">
        <v>93</v>
      </c>
      <c r="M256" s="4">
        <v>5</v>
      </c>
      <c r="N256" s="5" t="s">
        <v>38</v>
      </c>
      <c r="O256" s="38" t="s">
        <v>162</v>
      </c>
      <c r="P256" t="s">
        <v>1089</v>
      </c>
    </row>
    <row r="257" spans="1:16" x14ac:dyDescent="0.3">
      <c r="A257" s="11">
        <f t="shared" si="4"/>
        <v>256</v>
      </c>
      <c r="B257" s="29" t="s">
        <v>592</v>
      </c>
      <c r="C257" s="31">
        <v>1.2336805555555556E-3</v>
      </c>
      <c r="D257" s="3">
        <f>C257-Feuil1!$C$2</f>
        <v>1.8940972222222211E-4</v>
      </c>
      <c r="E257" s="3">
        <f>C257-$C256</f>
        <v>2.0833333333339712E-7</v>
      </c>
      <c r="F257" s="4">
        <v>407</v>
      </c>
      <c r="G257" s="33">
        <f>Tableau2[[#This Row],[PP ajustés]]-Tableau2[[#This Row],[PP]]</f>
        <v>-1.0655197133878005</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405.9344802866122</v>
      </c>
      <c r="I257" s="4" t="s">
        <v>108</v>
      </c>
      <c r="J257" s="4">
        <v>2010</v>
      </c>
      <c r="K257" s="4" t="s">
        <v>18</v>
      </c>
      <c r="L257" s="4" t="s">
        <v>67</v>
      </c>
      <c r="M257" s="4">
        <v>6</v>
      </c>
      <c r="N257" s="5" t="s">
        <v>38</v>
      </c>
      <c r="O257" s="4" t="s">
        <v>166</v>
      </c>
      <c r="P257" t="s">
        <v>594</v>
      </c>
    </row>
    <row r="258" spans="1:16" x14ac:dyDescent="0.3">
      <c r="A258" s="11">
        <f t="shared" si="4"/>
        <v>257</v>
      </c>
      <c r="B258" s="29" t="s">
        <v>1106</v>
      </c>
      <c r="C258" s="31">
        <v>1.2337384259259261E-3</v>
      </c>
      <c r="D258" s="3">
        <f>C258-Feuil1!$C$2</f>
        <v>1.8946759259259264E-4</v>
      </c>
      <c r="E258" s="3">
        <f>C258-$C257</f>
        <v>5.7870370370532651E-8</v>
      </c>
      <c r="F258" s="4">
        <v>389</v>
      </c>
      <c r="G258" s="33">
        <f>Tableau2[[#This Row],[PP ajustés]]-Tableau2[[#This Row],[PP]]</f>
        <v>16.915439314695675</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405.91543931469567</v>
      </c>
      <c r="I258" s="4" t="s">
        <v>12</v>
      </c>
      <c r="J258" s="4">
        <v>1997</v>
      </c>
      <c r="K258" s="4" t="s">
        <v>13</v>
      </c>
      <c r="L258" s="4" t="s">
        <v>67</v>
      </c>
      <c r="M258" s="4">
        <v>5</v>
      </c>
      <c r="N258" s="5" t="s">
        <v>58</v>
      </c>
      <c r="O258" s="12" t="s">
        <v>162</v>
      </c>
      <c r="P258" t="s">
        <v>1112</v>
      </c>
    </row>
    <row r="259" spans="1:16" x14ac:dyDescent="0.3">
      <c r="A259" s="11">
        <f t="shared" si="4"/>
        <v>258</v>
      </c>
      <c r="B259" s="29" t="s">
        <v>590</v>
      </c>
      <c r="C259" s="31">
        <v>1.2344444444444445E-3</v>
      </c>
      <c r="D259" s="3">
        <f>C259-Feuil1!$C$2</f>
        <v>1.9017361111111101E-4</v>
      </c>
      <c r="E259" s="3">
        <f>C259-$C258</f>
        <v>7.060185185183733E-7</v>
      </c>
      <c r="F259" s="4">
        <v>394</v>
      </c>
      <c r="G259" s="33">
        <f>Tableau2[[#This Row],[PP ajustés]]-Tableau2[[#This Row],[PP]]</f>
        <v>10.252498540869624</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404.25249854086962</v>
      </c>
      <c r="I259" s="4" t="s">
        <v>108</v>
      </c>
      <c r="J259" s="4">
        <v>2007</v>
      </c>
      <c r="K259" s="4" t="s">
        <v>18</v>
      </c>
      <c r="L259" s="4" t="s">
        <v>105</v>
      </c>
      <c r="M259" s="4">
        <v>5</v>
      </c>
      <c r="N259" s="5" t="s">
        <v>532</v>
      </c>
      <c r="O259" s="4" t="s">
        <v>162</v>
      </c>
      <c r="P259" t="s">
        <v>591</v>
      </c>
    </row>
    <row r="260" spans="1:16" x14ac:dyDescent="0.3">
      <c r="A260" s="11">
        <f t="shared" ref="A260:A323" si="5">A259+1</f>
        <v>259</v>
      </c>
      <c r="B260" t="s">
        <v>433</v>
      </c>
      <c r="C260" s="31">
        <v>1.2353009259259259E-3</v>
      </c>
      <c r="D260" s="3">
        <f>C260-Feuil1!$C$2</f>
        <v>1.9103009259259247E-4</v>
      </c>
      <c r="E260" s="3">
        <f>C260-$C259</f>
        <v>8.5648148148145462E-7</v>
      </c>
      <c r="F260" s="4">
        <v>390</v>
      </c>
      <c r="G260" s="33">
        <f>Tableau2[[#This Row],[PP ajustés]]-Tableau2[[#This Row],[PP]]</f>
        <v>14.401552110483806</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404.40155211048381</v>
      </c>
      <c r="I260" s="4" t="s">
        <v>12</v>
      </c>
      <c r="J260" s="4">
        <v>1997</v>
      </c>
      <c r="K260" s="4" t="s">
        <v>18</v>
      </c>
      <c r="L260" s="4" t="s">
        <v>105</v>
      </c>
      <c r="M260" s="4">
        <v>5</v>
      </c>
      <c r="N260" s="5" t="s">
        <v>141</v>
      </c>
      <c r="O260" s="4" t="s">
        <v>166</v>
      </c>
      <c r="P260" t="s">
        <v>434</v>
      </c>
    </row>
    <row r="261" spans="1:16" x14ac:dyDescent="0.3">
      <c r="A261" s="11">
        <f t="shared" si="5"/>
        <v>260</v>
      </c>
      <c r="B261" s="29" t="s">
        <v>120</v>
      </c>
      <c r="C261" s="31">
        <v>1.2365046296296297E-3</v>
      </c>
      <c r="D261" s="3">
        <f>C261-Feuil1!$C$2</f>
        <v>1.9223379629629625E-4</v>
      </c>
      <c r="E261" s="3">
        <f>C261-$C260</f>
        <v>1.2037037037037832E-6</v>
      </c>
      <c r="F261" s="4">
        <v>419</v>
      </c>
      <c r="G261" s="33">
        <f>Tableau2[[#This Row],[PP ajustés]]-Tableau2[[#This Row],[PP]]</f>
        <v>-14.708049959516643</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404.29195004048336</v>
      </c>
      <c r="I261" s="4" t="s">
        <v>12</v>
      </c>
      <c r="J261" s="4">
        <v>2003</v>
      </c>
      <c r="K261" s="4" t="s">
        <v>18</v>
      </c>
      <c r="L261" s="4" t="s">
        <v>67</v>
      </c>
      <c r="M261" s="4">
        <v>6</v>
      </c>
      <c r="N261" s="5" t="s">
        <v>23</v>
      </c>
      <c r="O261" s="4" t="s">
        <v>174</v>
      </c>
      <c r="P261" t="s">
        <v>244</v>
      </c>
    </row>
    <row r="262" spans="1:16" x14ac:dyDescent="0.3">
      <c r="A262" s="11">
        <f t="shared" si="5"/>
        <v>261</v>
      </c>
      <c r="B262" s="29" t="s">
        <v>121</v>
      </c>
      <c r="C262" s="31">
        <v>1.2367939814814815E-3</v>
      </c>
      <c r="D262" s="3">
        <f>C262-Feuil1!$C$2</f>
        <v>1.9252314814814805E-4</v>
      </c>
      <c r="E262" s="3">
        <f>C262-$C261</f>
        <v>2.8935185185179589E-7</v>
      </c>
      <c r="F262" s="4">
        <v>428</v>
      </c>
      <c r="G262" s="33">
        <f>Tableau2[[#This Row],[PP ajustés]]-Tableau2[[#This Row],[PP]]</f>
        <v>-24.134314261835186</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403.86568573816481</v>
      </c>
      <c r="I262" s="4" t="s">
        <v>12</v>
      </c>
      <c r="J262" s="4">
        <v>1992</v>
      </c>
      <c r="K262" s="4" t="s">
        <v>85</v>
      </c>
      <c r="L262" s="4" t="s">
        <v>35</v>
      </c>
      <c r="M262" s="4">
        <v>5</v>
      </c>
      <c r="N262" s="5" t="s">
        <v>38</v>
      </c>
      <c r="O262" s="4" t="s">
        <v>166</v>
      </c>
      <c r="P262" t="s">
        <v>245</v>
      </c>
    </row>
    <row r="263" spans="1:16" x14ac:dyDescent="0.3">
      <c r="A263" s="11">
        <f t="shared" si="5"/>
        <v>262</v>
      </c>
      <c r="B263" s="29" t="s">
        <v>435</v>
      </c>
      <c r="C263" s="31">
        <v>1.2378472222222224E-3</v>
      </c>
      <c r="D263" s="3">
        <f>C263-Feuil1!$C$2</f>
        <v>1.9357638888888896E-4</v>
      </c>
      <c r="E263" s="3">
        <f>C263-$C262</f>
        <v>1.0532407407409187E-6</v>
      </c>
      <c r="F263" s="4">
        <v>391</v>
      </c>
      <c r="G263" s="33">
        <f>Tableau2[[#This Row],[PP ajustés]]-Tableau2[[#This Row],[PP]]</f>
        <v>10.894076408389651</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401.89407640838965</v>
      </c>
      <c r="I263" s="4" t="s">
        <v>12</v>
      </c>
      <c r="J263" s="4">
        <v>1998</v>
      </c>
      <c r="K263" s="4" t="s">
        <v>18</v>
      </c>
      <c r="L263" s="4" t="s">
        <v>105</v>
      </c>
      <c r="M263" s="4">
        <v>5</v>
      </c>
      <c r="N263" s="5" t="s">
        <v>141</v>
      </c>
      <c r="O263" s="4" t="s">
        <v>166</v>
      </c>
      <c r="P263" t="s">
        <v>434</v>
      </c>
    </row>
    <row r="264" spans="1:16" x14ac:dyDescent="0.3">
      <c r="A264" s="11">
        <f t="shared" si="5"/>
        <v>263</v>
      </c>
      <c r="B264" s="29" t="s">
        <v>1093</v>
      </c>
      <c r="C264" s="31">
        <v>1.2378472222222224E-3</v>
      </c>
      <c r="D264" s="3">
        <f>C264-Feuil1!$C$2</f>
        <v>1.9357638888888896E-4</v>
      </c>
      <c r="E264" s="3">
        <f>C264-$C263</f>
        <v>0</v>
      </c>
      <c r="F264" s="4">
        <v>381</v>
      </c>
      <c r="G264" s="33">
        <f>Tableau2[[#This Row],[PP ajustés]]-Tableau2[[#This Row],[PP]]</f>
        <v>20.894076408389651</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401.89407640838965</v>
      </c>
      <c r="I264" s="4" t="s">
        <v>12</v>
      </c>
      <c r="J264" s="4">
        <v>1993</v>
      </c>
      <c r="K264" s="4" t="s">
        <v>13</v>
      </c>
      <c r="L264" s="4" t="s">
        <v>105</v>
      </c>
      <c r="M264" s="4">
        <v>5</v>
      </c>
      <c r="N264" s="5" t="s">
        <v>38</v>
      </c>
      <c r="O264" s="4" t="s">
        <v>162</v>
      </c>
      <c r="P264" t="s">
        <v>1088</v>
      </c>
    </row>
    <row r="265" spans="1:16" x14ac:dyDescent="0.3">
      <c r="A265" s="11">
        <f t="shared" si="5"/>
        <v>264</v>
      </c>
      <c r="B265" s="29" t="s">
        <v>1092</v>
      </c>
      <c r="C265" s="31">
        <v>1.2395254629629629E-3</v>
      </c>
      <c r="D265" s="3">
        <f>C265-Feuil1!$C$2</f>
        <v>1.9525462962962942E-4</v>
      </c>
      <c r="E265" s="3">
        <f>C265-$C264</f>
        <v>1.6782407407404595E-6</v>
      </c>
      <c r="F265" s="4">
        <v>380</v>
      </c>
      <c r="G265" s="33">
        <f>Tableau2[[#This Row],[PP ajustés]]-Tableau2[[#This Row],[PP]]</f>
        <v>22.30696280082293</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402.30696280082293</v>
      </c>
      <c r="I265" s="4" t="s">
        <v>12</v>
      </c>
      <c r="J265" s="4">
        <v>1992</v>
      </c>
      <c r="K265" s="4" t="s">
        <v>13</v>
      </c>
      <c r="L265" s="4" t="s">
        <v>105</v>
      </c>
      <c r="M265" s="4">
        <v>5</v>
      </c>
      <c r="N265" s="5" t="s">
        <v>38</v>
      </c>
      <c r="O265" s="4" t="s">
        <v>162</v>
      </c>
      <c r="P265" t="s">
        <v>1088</v>
      </c>
    </row>
    <row r="266" spans="1:16" x14ac:dyDescent="0.3">
      <c r="A266" s="11">
        <f t="shared" si="5"/>
        <v>265</v>
      </c>
      <c r="B266" s="29" t="s">
        <v>588</v>
      </c>
      <c r="C266" s="31">
        <v>1.2401157407407408E-3</v>
      </c>
      <c r="D266" s="3">
        <f>C266-Feuil1!$C$2</f>
        <v>1.9584490740740738E-4</v>
      </c>
      <c r="E266" s="3">
        <f>C266-$C265</f>
        <v>5.9027777777795852E-7</v>
      </c>
      <c r="F266" s="4">
        <v>394</v>
      </c>
      <c r="G266" s="33">
        <f>Tableau2[[#This Row],[PP ajustés]]-Tableau2[[#This Row],[PP]]</f>
        <v>6.5993299320363121</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400.59932993203631</v>
      </c>
      <c r="I266" s="4" t="s">
        <v>108</v>
      </c>
      <c r="J266" s="4">
        <v>2003</v>
      </c>
      <c r="K266" s="4" t="s">
        <v>18</v>
      </c>
      <c r="L266" s="4" t="s">
        <v>105</v>
      </c>
      <c r="M266" s="4">
        <v>5</v>
      </c>
      <c r="N266" s="5" t="s">
        <v>58</v>
      </c>
      <c r="O266" s="4" t="s">
        <v>166</v>
      </c>
      <c r="P266" t="s">
        <v>589</v>
      </c>
    </row>
    <row r="267" spans="1:16" x14ac:dyDescent="0.3">
      <c r="A267" s="11">
        <f t="shared" si="5"/>
        <v>266</v>
      </c>
      <c r="B267" s="29" t="s">
        <v>954</v>
      </c>
      <c r="C267" s="31">
        <v>1.240787037037037E-3</v>
      </c>
      <c r="D267" s="3">
        <f>C267-Feuil1!$C$2</f>
        <v>1.9651620370370352E-4</v>
      </c>
      <c r="E267" s="3">
        <f>C267-$C266</f>
        <v>6.7129629629614045E-7</v>
      </c>
      <c r="F267" s="4">
        <v>386</v>
      </c>
      <c r="G267" s="33">
        <f>Tableau2[[#This Row],[PP ajustés]]-Tableau2[[#This Row],[PP]]</f>
        <v>13.585965782728351</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399.58596578272835</v>
      </c>
      <c r="I267" s="4" t="s">
        <v>42</v>
      </c>
      <c r="J267" s="4">
        <v>2003</v>
      </c>
      <c r="K267" s="4" t="s">
        <v>18</v>
      </c>
      <c r="L267" s="4" t="s">
        <v>105</v>
      </c>
      <c r="M267" s="4">
        <v>6</v>
      </c>
      <c r="N267" s="5" t="s">
        <v>23</v>
      </c>
      <c r="O267" s="4" t="s">
        <v>162</v>
      </c>
      <c r="P267" t="s">
        <v>980</v>
      </c>
    </row>
    <row r="268" spans="1:16" x14ac:dyDescent="0.3">
      <c r="A268" s="11">
        <f t="shared" si="5"/>
        <v>267</v>
      </c>
      <c r="B268" s="29" t="s">
        <v>1004</v>
      </c>
      <c r="C268" s="31">
        <v>1.2409259259259259E-3</v>
      </c>
      <c r="D268" s="3">
        <f>C268-Feuil1!$C$2</f>
        <v>1.9665509259259245E-4</v>
      </c>
      <c r="E268" s="3">
        <f>C268-$C267</f>
        <v>1.3888888888893142E-7</v>
      </c>
      <c r="F268" s="4">
        <v>388</v>
      </c>
      <c r="G268" s="33">
        <f>Tableau2[[#This Row],[PP ajustés]]-Tableau2[[#This Row],[PP]]</f>
        <v>11.541242685528402</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399.5412426855284</v>
      </c>
      <c r="I268" s="4" t="s">
        <v>22</v>
      </c>
      <c r="J268" s="4">
        <v>2004</v>
      </c>
      <c r="K268" s="4" t="s">
        <v>18</v>
      </c>
      <c r="L268" s="4" t="s">
        <v>103</v>
      </c>
      <c r="M268" s="4">
        <v>6</v>
      </c>
      <c r="N268" s="5" t="s">
        <v>38</v>
      </c>
      <c r="O268" s="12" t="s">
        <v>162</v>
      </c>
      <c r="P268" t="s">
        <v>1008</v>
      </c>
    </row>
    <row r="269" spans="1:16" x14ac:dyDescent="0.3">
      <c r="A269" s="11">
        <f t="shared" si="5"/>
        <v>268</v>
      </c>
      <c r="B269" s="29" t="s">
        <v>764</v>
      </c>
      <c r="C269" s="31">
        <v>1.2413773148148149E-3</v>
      </c>
      <c r="D269" s="3">
        <f>C269-Feuil1!$C$2</f>
        <v>1.9710648148148148E-4</v>
      </c>
      <c r="E269" s="3">
        <f>C269-$C268</f>
        <v>4.513888888890271E-7</v>
      </c>
      <c r="F269" s="4">
        <v>429</v>
      </c>
      <c r="G269" s="33">
        <f>Tableau2[[#This Row],[PP ajustés]]-Tableau2[[#This Row],[PP]]</f>
        <v>-30.740445000899058</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398.25955499910094</v>
      </c>
      <c r="I269" s="4" t="s">
        <v>42</v>
      </c>
      <c r="J269" s="4">
        <v>1963</v>
      </c>
      <c r="K269" s="4" t="s">
        <v>13</v>
      </c>
      <c r="L269" s="4" t="s">
        <v>67</v>
      </c>
      <c r="M269" s="4">
        <v>3</v>
      </c>
      <c r="N269" s="5" t="s">
        <v>117</v>
      </c>
      <c r="O269" s="4" t="s">
        <v>184</v>
      </c>
      <c r="P269" t="s">
        <v>765</v>
      </c>
    </row>
    <row r="270" spans="1:16" x14ac:dyDescent="0.3">
      <c r="A270" s="11">
        <f t="shared" si="5"/>
        <v>269</v>
      </c>
      <c r="B270" s="29" t="s">
        <v>1091</v>
      </c>
      <c r="C270" s="31">
        <v>1.2413888888888889E-3</v>
      </c>
      <c r="D270" s="3">
        <f>C270-Feuil1!$C$2</f>
        <v>1.9711805555555541E-4</v>
      </c>
      <c r="E270" s="3">
        <f>C270-$C269</f>
        <v>1.1574074073933058E-8</v>
      </c>
      <c r="F270" s="4">
        <v>379</v>
      </c>
      <c r="G270" s="33">
        <f>Tableau2[[#This Row],[PP ajustés]]-Tableau2[[#This Row],[PP]]</f>
        <v>19.255841831026544</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398.25584183102654</v>
      </c>
      <c r="I270" s="4" t="s">
        <v>12</v>
      </c>
      <c r="J270" s="4">
        <v>1991</v>
      </c>
      <c r="K270" s="4" t="s">
        <v>13</v>
      </c>
      <c r="L270" s="4" t="s">
        <v>105</v>
      </c>
      <c r="M270" s="4">
        <v>5</v>
      </c>
      <c r="N270" s="5" t="s">
        <v>38</v>
      </c>
      <c r="O270" s="4" t="s">
        <v>162</v>
      </c>
      <c r="P270" t="s">
        <v>1088</v>
      </c>
    </row>
    <row r="271" spans="1:16" x14ac:dyDescent="0.3">
      <c r="A271" s="11">
        <f t="shared" si="5"/>
        <v>270</v>
      </c>
      <c r="B271" s="29" t="s">
        <v>629</v>
      </c>
      <c r="C271" s="31">
        <v>1.2417708333333332E-3</v>
      </c>
      <c r="D271" s="3">
        <f>C271-Feuil1!$C$2</f>
        <v>1.9749999999999976E-4</v>
      </c>
      <c r="E271" s="3">
        <f>C271-$C270</f>
        <v>3.8194444444434456E-7</v>
      </c>
      <c r="F271" s="4">
        <v>377</v>
      </c>
      <c r="G271" s="33">
        <f>Tableau2[[#This Row],[PP ajustés]]-Tableau2[[#This Row],[PP]]</f>
        <v>22.05066550952904</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399.05066550952904</v>
      </c>
      <c r="I271" s="4" t="s">
        <v>25</v>
      </c>
      <c r="J271" s="4">
        <v>2003</v>
      </c>
      <c r="K271" s="4" t="s">
        <v>18</v>
      </c>
      <c r="L271" s="4" t="s">
        <v>19</v>
      </c>
      <c r="M271" s="4">
        <v>5</v>
      </c>
      <c r="N271" s="5" t="s">
        <v>23</v>
      </c>
      <c r="O271" s="4" t="s">
        <v>162</v>
      </c>
      <c r="P271" t="s">
        <v>643</v>
      </c>
    </row>
    <row r="272" spans="1:16" x14ac:dyDescent="0.3">
      <c r="A272" s="11">
        <f t="shared" si="5"/>
        <v>271</v>
      </c>
      <c r="B272" s="29" t="s">
        <v>1059</v>
      </c>
      <c r="C272" s="31">
        <v>1.2432986111111113E-3</v>
      </c>
      <c r="D272" s="3">
        <f>C272-Feuil1!$C$2</f>
        <v>1.9902777777777779E-4</v>
      </c>
      <c r="E272" s="3">
        <f>C272-$C271</f>
        <v>1.5277777777780287E-6</v>
      </c>
      <c r="F272" s="4">
        <v>409</v>
      </c>
      <c r="G272" s="33">
        <f>Tableau2[[#This Row],[PP ajustés]]-Tableau2[[#This Row],[PP]]</f>
        <v>-9.7256471195178733</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399.27435288048213</v>
      </c>
      <c r="I272" s="4" t="s">
        <v>32</v>
      </c>
      <c r="J272" s="4">
        <v>2000</v>
      </c>
      <c r="K272" s="4" t="s">
        <v>18</v>
      </c>
      <c r="L272" s="4" t="s">
        <v>67</v>
      </c>
      <c r="M272" s="4">
        <v>5</v>
      </c>
      <c r="N272" s="5" t="s">
        <v>36</v>
      </c>
      <c r="O272" s="4" t="s">
        <v>174</v>
      </c>
      <c r="P272" t="s">
        <v>1067</v>
      </c>
    </row>
    <row r="273" spans="1:16" x14ac:dyDescent="0.3">
      <c r="A273" s="11">
        <f t="shared" si="5"/>
        <v>272</v>
      </c>
      <c r="B273" s="29" t="s">
        <v>1005</v>
      </c>
      <c r="C273" s="31">
        <v>1.2434490740740741E-3</v>
      </c>
      <c r="D273" s="3">
        <f>C273-Feuil1!$C$2</f>
        <v>1.9917824074074065E-4</v>
      </c>
      <c r="E273" s="3">
        <f>C273-$C272</f>
        <v>1.5046296296286447E-7</v>
      </c>
      <c r="F273" s="4">
        <v>387</v>
      </c>
      <c r="G273" s="33">
        <f>Tableau2[[#This Row],[PP ajustés]]-Tableau2[[#This Row],[PP]]</f>
        <v>12.226038877583221</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399.22603887758322</v>
      </c>
      <c r="I273" s="4" t="s">
        <v>22</v>
      </c>
      <c r="J273" s="4">
        <v>1973</v>
      </c>
      <c r="K273" s="4" t="s">
        <v>13</v>
      </c>
      <c r="L273" s="4" t="s">
        <v>67</v>
      </c>
      <c r="M273" s="4">
        <v>4</v>
      </c>
      <c r="N273" s="5" t="s">
        <v>141</v>
      </c>
      <c r="O273" s="4" t="s">
        <v>174</v>
      </c>
      <c r="P273" t="s">
        <v>1009</v>
      </c>
    </row>
    <row r="274" spans="1:16" x14ac:dyDescent="0.3">
      <c r="A274" s="11">
        <f t="shared" si="5"/>
        <v>273</v>
      </c>
      <c r="B274" s="29" t="s">
        <v>843</v>
      </c>
      <c r="C274" s="31">
        <v>1.2435532407407406E-3</v>
      </c>
      <c r="D274" s="3">
        <f>C274-Feuil1!$C$2</f>
        <v>1.9928240740740713E-4</v>
      </c>
      <c r="E274" s="3">
        <f>C274-$C273</f>
        <v>1.0416666666648172E-7</v>
      </c>
      <c r="F274" s="4">
        <v>409</v>
      </c>
      <c r="G274" s="33">
        <f>Tableau2[[#This Row],[PP ajustés]]-Tableau2[[#This Row],[PP]]</f>
        <v>-9.8074024294343758</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399.19259757056562</v>
      </c>
      <c r="I274" s="4" t="s">
        <v>22</v>
      </c>
      <c r="J274" s="4" t="s">
        <v>17</v>
      </c>
      <c r="K274" s="4" t="s">
        <v>13</v>
      </c>
      <c r="L274" s="4" t="s">
        <v>67</v>
      </c>
      <c r="M274" s="4">
        <v>4</v>
      </c>
      <c r="N274" s="5" t="s">
        <v>58</v>
      </c>
      <c r="O274" s="4" t="s">
        <v>166</v>
      </c>
      <c r="P274" t="s">
        <v>848</v>
      </c>
    </row>
    <row r="275" spans="1:16" x14ac:dyDescent="0.3">
      <c r="A275" s="11">
        <f t="shared" si="5"/>
        <v>274</v>
      </c>
      <c r="B275" s="29" t="s">
        <v>1105</v>
      </c>
      <c r="C275" s="31">
        <v>1.2438194444444445E-3</v>
      </c>
      <c r="D275" s="3">
        <f>C275-Feuil1!$C$2</f>
        <v>1.9954861111111106E-4</v>
      </c>
      <c r="E275" s="3">
        <f>C275-$C274</f>
        <v>2.6620370370392978E-7</v>
      </c>
      <c r="F275" s="4">
        <v>382</v>
      </c>
      <c r="G275" s="33">
        <f>Tableau2[[#This Row],[PP ajustés]]-Tableau2[[#This Row],[PP]]</f>
        <v>17.107161900268693</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399.10716190026869</v>
      </c>
      <c r="I275" s="4" t="s">
        <v>12</v>
      </c>
      <c r="J275" s="4">
        <v>1994</v>
      </c>
      <c r="K275" s="4" t="s">
        <v>13</v>
      </c>
      <c r="L275" s="4" t="s">
        <v>67</v>
      </c>
      <c r="M275" s="4">
        <v>5</v>
      </c>
      <c r="N275" s="5" t="s">
        <v>58</v>
      </c>
      <c r="O275" s="12" t="s">
        <v>162</v>
      </c>
      <c r="P275" t="s">
        <v>1111</v>
      </c>
    </row>
    <row r="276" spans="1:16" x14ac:dyDescent="0.3">
      <c r="A276" s="11">
        <f t="shared" si="5"/>
        <v>275</v>
      </c>
      <c r="B276" s="29" t="s">
        <v>937</v>
      </c>
      <c r="C276" s="31">
        <v>1.2459606481481482E-3</v>
      </c>
      <c r="D276" s="3">
        <f>C276-Feuil1!$C$2</f>
        <v>2.016898148148147E-4</v>
      </c>
      <c r="E276" s="3">
        <f>C276-$C275</f>
        <v>2.1412037037036365E-6</v>
      </c>
      <c r="F276" s="4">
        <v>399</v>
      </c>
      <c r="G276" s="33">
        <f>Tableau2[[#This Row],[PP ajustés]]-Tableau2[[#This Row],[PP]]</f>
        <v>-1.6942678954955568</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397.30573210450444</v>
      </c>
      <c r="I276" s="4" t="s">
        <v>42</v>
      </c>
      <c r="J276" s="4">
        <v>2002</v>
      </c>
      <c r="K276" s="4" t="s">
        <v>18</v>
      </c>
      <c r="L276" s="4" t="s">
        <v>67</v>
      </c>
      <c r="M276" s="4">
        <v>4</v>
      </c>
      <c r="N276" s="5" t="s">
        <v>58</v>
      </c>
      <c r="O276" s="4" t="s">
        <v>162</v>
      </c>
      <c r="P276" t="s">
        <v>946</v>
      </c>
    </row>
    <row r="277" spans="1:16" x14ac:dyDescent="0.3">
      <c r="A277" s="11">
        <f t="shared" si="5"/>
        <v>276</v>
      </c>
      <c r="B277" s="29" t="s">
        <v>122</v>
      </c>
      <c r="C277" s="31">
        <v>1.24625E-3</v>
      </c>
      <c r="D277" s="3">
        <f>C277-Feuil1!$C$2</f>
        <v>2.019791666666665E-4</v>
      </c>
      <c r="E277" s="3">
        <f>C277-$C276</f>
        <v>2.8935185185179589E-7</v>
      </c>
      <c r="F277" s="4">
        <v>418</v>
      </c>
      <c r="G277" s="33">
        <f>Tableau2[[#This Row],[PP ajustés]]-Tableau2[[#This Row],[PP]]</f>
        <v>-20.575081551835126</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397.42491844816487</v>
      </c>
      <c r="I277" s="4" t="s">
        <v>12</v>
      </c>
      <c r="J277" s="4">
        <v>2001</v>
      </c>
      <c r="K277" s="4" t="s">
        <v>18</v>
      </c>
      <c r="L277" s="4" t="s">
        <v>67</v>
      </c>
      <c r="M277" s="4">
        <v>5</v>
      </c>
      <c r="N277" s="5" t="s">
        <v>58</v>
      </c>
      <c r="O277" s="4" t="s">
        <v>174</v>
      </c>
      <c r="P277" t="s">
        <v>246</v>
      </c>
    </row>
    <row r="278" spans="1:16" x14ac:dyDescent="0.3">
      <c r="A278" s="11">
        <f t="shared" si="5"/>
        <v>277</v>
      </c>
      <c r="B278" s="29" t="s">
        <v>732</v>
      </c>
      <c r="C278" s="31">
        <v>1.2468865740740741E-3</v>
      </c>
      <c r="D278" s="3">
        <f>C278-Feuil1!$C$2</f>
        <v>2.0261574074074062E-4</v>
      </c>
      <c r="E278" s="3">
        <f>C278-$C277</f>
        <v>6.3657407407412443E-7</v>
      </c>
      <c r="F278" s="4">
        <v>411</v>
      </c>
      <c r="G278" s="33">
        <f>Tableau2[[#This Row],[PP ajustés]]-Tableau2[[#This Row],[PP]]</f>
        <v>-13.650703096757695</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397.3492969032423</v>
      </c>
      <c r="I278" s="4" t="s">
        <v>12</v>
      </c>
      <c r="J278" s="4">
        <v>1991</v>
      </c>
      <c r="K278" s="4" t="s">
        <v>18</v>
      </c>
      <c r="L278" s="4" t="s">
        <v>93</v>
      </c>
      <c r="M278" s="4">
        <v>5</v>
      </c>
      <c r="N278" s="5" t="s">
        <v>58</v>
      </c>
      <c r="O278" s="4" t="s">
        <v>174</v>
      </c>
      <c r="P278" t="s">
        <v>737</v>
      </c>
    </row>
    <row r="279" spans="1:16" x14ac:dyDescent="0.3">
      <c r="A279" s="11">
        <f t="shared" si="5"/>
        <v>278</v>
      </c>
      <c r="B279" s="29" t="s">
        <v>123</v>
      </c>
      <c r="C279" s="31">
        <v>1.2488194444444445E-3</v>
      </c>
      <c r="D279" s="3">
        <f>C279-Feuil1!$C$2</f>
        <v>2.0454861111111108E-4</v>
      </c>
      <c r="E279" s="3">
        <f>C279-$C278</f>
        <v>1.9328703703704563E-6</v>
      </c>
      <c r="F279" s="4">
        <v>415</v>
      </c>
      <c r="G279" s="33">
        <f>Tableau2[[#This Row],[PP ajustés]]-Tableau2[[#This Row],[PP]]</f>
        <v>-20.462520049317448</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394.53747995068255</v>
      </c>
      <c r="I279" s="4" t="s">
        <v>114</v>
      </c>
      <c r="J279" s="4">
        <v>2009</v>
      </c>
      <c r="K279" s="4" t="s">
        <v>18</v>
      </c>
      <c r="L279" s="4" t="s">
        <v>105</v>
      </c>
      <c r="M279" s="4">
        <v>5</v>
      </c>
      <c r="N279" s="5" t="s">
        <v>58</v>
      </c>
      <c r="O279" s="4" t="s">
        <v>174</v>
      </c>
      <c r="P279" t="s">
        <v>247</v>
      </c>
    </row>
    <row r="280" spans="1:16" x14ac:dyDescent="0.3">
      <c r="A280" s="11">
        <f t="shared" si="5"/>
        <v>279</v>
      </c>
      <c r="B280" s="29" t="s">
        <v>1104</v>
      </c>
      <c r="C280" s="31">
        <v>1.2498148148148149E-3</v>
      </c>
      <c r="D280" s="3">
        <f>C280-Feuil1!$C$2</f>
        <v>2.0554398148148146E-4</v>
      </c>
      <c r="E280" s="3">
        <f>C280-$C279</f>
        <v>9.9537037037038603E-7</v>
      </c>
      <c r="F280" s="4">
        <v>407</v>
      </c>
      <c r="G280" s="33">
        <f>Tableau2[[#This Row],[PP ajustés]]-Tableau2[[#This Row],[PP]]</f>
        <v>-12.506100876855498</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394.4938991231445</v>
      </c>
      <c r="I280" s="4" t="s">
        <v>42</v>
      </c>
      <c r="J280" s="4">
        <v>1998</v>
      </c>
      <c r="K280" s="4" t="s">
        <v>18</v>
      </c>
      <c r="L280" s="4" t="s">
        <v>35</v>
      </c>
      <c r="M280" s="4">
        <v>4</v>
      </c>
      <c r="N280" s="5" t="s">
        <v>117</v>
      </c>
      <c r="O280" s="4" t="s">
        <v>174</v>
      </c>
      <c r="P280" t="s">
        <v>1110</v>
      </c>
    </row>
    <row r="281" spans="1:16" x14ac:dyDescent="0.3">
      <c r="A281" s="11">
        <f t="shared" si="5"/>
        <v>280</v>
      </c>
      <c r="B281" s="29" t="s">
        <v>796</v>
      </c>
      <c r="C281" s="31">
        <v>1.2507523148148146E-3</v>
      </c>
      <c r="D281" s="3">
        <f>C281-Feuil1!$C$2</f>
        <v>2.064814814814811E-4</v>
      </c>
      <c r="E281" s="3">
        <f>C281-$C280</f>
        <v>9.3749999999963654E-7</v>
      </c>
      <c r="F281" s="4">
        <v>432</v>
      </c>
      <c r="G281" s="33">
        <f>Tableau2[[#This Row],[PP ajustés]]-Tableau2[[#This Row],[PP]]</f>
        <v>-37.639375679567763</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394.36062432043224</v>
      </c>
      <c r="I281" s="4" t="s">
        <v>25</v>
      </c>
      <c r="J281" s="4">
        <v>2004</v>
      </c>
      <c r="K281" s="4" t="s">
        <v>18</v>
      </c>
      <c r="L281" s="4" t="s">
        <v>788</v>
      </c>
      <c r="M281" s="4">
        <v>5</v>
      </c>
      <c r="N281" s="5" t="s">
        <v>58</v>
      </c>
      <c r="O281" s="4" t="s">
        <v>174</v>
      </c>
      <c r="P281" t="s">
        <v>797</v>
      </c>
    </row>
    <row r="282" spans="1:16" x14ac:dyDescent="0.3">
      <c r="A282" s="11">
        <f t="shared" si="5"/>
        <v>281</v>
      </c>
      <c r="B282" s="29" t="s">
        <v>731</v>
      </c>
      <c r="C282" s="31">
        <v>1.2510300925925926E-3</v>
      </c>
      <c r="D282" s="3">
        <f>C282-Feuil1!$C$2</f>
        <v>2.0675925925925918E-4</v>
      </c>
      <c r="E282" s="3">
        <f>C282-$C281</f>
        <v>2.7777777777807967E-7</v>
      </c>
      <c r="F282" s="4">
        <v>398</v>
      </c>
      <c r="G282" s="33">
        <f>Tableau2[[#This Row],[PP ajustés]]-Tableau2[[#This Row],[PP]]</f>
        <v>-3.7269392150218437</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394.27306078497816</v>
      </c>
      <c r="I282" s="4" t="s">
        <v>12</v>
      </c>
      <c r="J282" s="4">
        <v>1997</v>
      </c>
      <c r="K282" s="4" t="s">
        <v>18</v>
      </c>
      <c r="L282" s="4" t="s">
        <v>93</v>
      </c>
      <c r="M282" s="4">
        <v>5</v>
      </c>
      <c r="N282" s="5" t="s">
        <v>738</v>
      </c>
      <c r="O282" s="4" t="s">
        <v>174</v>
      </c>
      <c r="P282" t="s">
        <v>739</v>
      </c>
    </row>
    <row r="283" spans="1:16" x14ac:dyDescent="0.3">
      <c r="A283" s="11">
        <f t="shared" si="5"/>
        <v>282</v>
      </c>
      <c r="B283" s="29" t="s">
        <v>1003</v>
      </c>
      <c r="C283" s="31">
        <v>1.2521527777777778E-3</v>
      </c>
      <c r="D283" s="3">
        <f>C283-Feuil1!$C$2</f>
        <v>2.0788194444444435E-4</v>
      </c>
      <c r="E283" s="3">
        <f>C283-$C282</f>
        <v>1.1226851851851676E-6</v>
      </c>
      <c r="F283" s="4">
        <v>368</v>
      </c>
      <c r="G283" s="33">
        <f>Tableau2[[#This Row],[PP ajustés]]-Tableau2[[#This Row],[PP]]</f>
        <v>25.853575160861283</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393.85357516086128</v>
      </c>
      <c r="I283" s="4" t="s">
        <v>22</v>
      </c>
      <c r="J283" s="4">
        <v>2004</v>
      </c>
      <c r="K283" s="4" t="s">
        <v>18</v>
      </c>
      <c r="L283" s="4" t="s">
        <v>103</v>
      </c>
      <c r="M283" s="4">
        <v>6</v>
      </c>
      <c r="N283" s="5" t="s">
        <v>133</v>
      </c>
      <c r="O283" s="12" t="s">
        <v>162</v>
      </c>
      <c r="P283" t="s">
        <v>1007</v>
      </c>
    </row>
    <row r="284" spans="1:16" x14ac:dyDescent="0.3">
      <c r="A284" s="11">
        <f t="shared" si="5"/>
        <v>283</v>
      </c>
      <c r="B284" s="29" t="s">
        <v>842</v>
      </c>
      <c r="C284" s="31">
        <v>1.2530439814814815E-3</v>
      </c>
      <c r="D284" s="3">
        <f>C284-Feuil1!$C$2</f>
        <v>2.0877314814814803E-4</v>
      </c>
      <c r="E284" s="3">
        <f>C284-$C283</f>
        <v>8.9120370370368747E-7</v>
      </c>
      <c r="F284" s="4">
        <v>402</v>
      </c>
      <c r="G284" s="33">
        <f>Tableau2[[#This Row],[PP ajustés]]-Tableau2[[#This Row],[PP]]</f>
        <v>-7.9525367515045104</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394.04746324849549</v>
      </c>
      <c r="I284" s="4" t="s">
        <v>22</v>
      </c>
      <c r="J284" s="4">
        <v>1954</v>
      </c>
      <c r="K284" s="4" t="s">
        <v>13</v>
      </c>
      <c r="L284" s="4" t="s">
        <v>67</v>
      </c>
      <c r="M284" s="4">
        <v>4</v>
      </c>
      <c r="N284" s="5" t="s">
        <v>58</v>
      </c>
      <c r="O284" s="4" t="s">
        <v>166</v>
      </c>
      <c r="P284" t="s">
        <v>847</v>
      </c>
    </row>
    <row r="285" spans="1:16" x14ac:dyDescent="0.3">
      <c r="A285" s="11">
        <f t="shared" si="5"/>
        <v>284</v>
      </c>
      <c r="B285" s="29" t="s">
        <v>829</v>
      </c>
      <c r="C285" s="31">
        <v>1.2533333333333333E-3</v>
      </c>
      <c r="D285" s="3">
        <f>C285-Feuil1!$C$2</f>
        <v>2.0906249999999983E-4</v>
      </c>
      <c r="E285" s="3">
        <f>C285-$C284</f>
        <v>2.8935185185179589E-7</v>
      </c>
      <c r="F285" s="4">
        <v>413</v>
      </c>
      <c r="G285" s="33">
        <f>Tableau2[[#This Row],[PP ajustés]]-Tableau2[[#This Row],[PP]]</f>
        <v>-20.055115549433708</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392.94488445056629</v>
      </c>
      <c r="I285" s="4" t="s">
        <v>42</v>
      </c>
      <c r="J285" s="4">
        <v>2003</v>
      </c>
      <c r="K285" s="4" t="s">
        <v>18</v>
      </c>
      <c r="L285" s="4" t="s">
        <v>821</v>
      </c>
      <c r="M285" s="4">
        <v>4</v>
      </c>
      <c r="N285" s="5" t="s">
        <v>117</v>
      </c>
      <c r="O285" s="4" t="s">
        <v>166</v>
      </c>
      <c r="P285" t="s">
        <v>830</v>
      </c>
    </row>
    <row r="286" spans="1:16" x14ac:dyDescent="0.3">
      <c r="A286" s="11">
        <f t="shared" si="5"/>
        <v>285</v>
      </c>
      <c r="B286" s="29" t="s">
        <v>124</v>
      </c>
      <c r="C286" s="31">
        <v>1.2536805555555554E-3</v>
      </c>
      <c r="D286" s="3">
        <f>C286-Feuil1!$C$2</f>
        <v>2.0940972222222194E-4</v>
      </c>
      <c r="E286" s="3">
        <f>C286-$C285</f>
        <v>3.472222222221117E-7</v>
      </c>
      <c r="F286" s="4">
        <v>401</v>
      </c>
      <c r="G286" s="33">
        <f>Tableau2[[#This Row],[PP ajustés]]-Tableau2[[#This Row],[PP]]</f>
        <v>-7.5521654663525055</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393.44783453364749</v>
      </c>
      <c r="I286" s="4" t="s">
        <v>32</v>
      </c>
      <c r="J286" s="4">
        <v>2001</v>
      </c>
      <c r="K286" s="4" t="s">
        <v>18</v>
      </c>
      <c r="L286" s="4" t="s">
        <v>67</v>
      </c>
      <c r="M286" s="4">
        <v>6</v>
      </c>
      <c r="N286" s="5" t="s">
        <v>36</v>
      </c>
      <c r="O286" s="4" t="s">
        <v>184</v>
      </c>
      <c r="P286" t="s">
        <v>248</v>
      </c>
    </row>
    <row r="287" spans="1:16" x14ac:dyDescent="0.3">
      <c r="A287" s="11">
        <f t="shared" si="5"/>
        <v>286</v>
      </c>
      <c r="B287" s="29" t="s">
        <v>727</v>
      </c>
      <c r="C287" s="31">
        <v>1.2538078703703704E-3</v>
      </c>
      <c r="D287" s="3">
        <f>C287-Feuil1!$C$2</f>
        <v>2.0953703703703694E-4</v>
      </c>
      <c r="E287" s="3">
        <f>C287-$C286</f>
        <v>1.2731481481499836E-7</v>
      </c>
      <c r="F287" s="4">
        <v>388</v>
      </c>
      <c r="G287" s="33">
        <f>Tableau2[[#This Row],[PP ajustés]]-Tableau2[[#This Row],[PP]]</f>
        <v>5.4078828477657908</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393.40788284776579</v>
      </c>
      <c r="I287" s="4" t="s">
        <v>12</v>
      </c>
      <c r="J287" s="4">
        <v>1986</v>
      </c>
      <c r="K287" s="4" t="s">
        <v>13</v>
      </c>
      <c r="L287" s="4" t="s">
        <v>93</v>
      </c>
      <c r="M287" s="4">
        <v>5</v>
      </c>
      <c r="N287" s="5" t="s">
        <v>38</v>
      </c>
      <c r="O287" s="4" t="s">
        <v>166</v>
      </c>
      <c r="P287" t="s">
        <v>735</v>
      </c>
    </row>
    <row r="288" spans="1:16" x14ac:dyDescent="0.3">
      <c r="A288" s="11">
        <f t="shared" si="5"/>
        <v>287</v>
      </c>
      <c r="B288" s="29" t="s">
        <v>125</v>
      </c>
      <c r="C288" s="31">
        <v>1.2540162037037036E-3</v>
      </c>
      <c r="D288" s="3">
        <f>C288-Feuil1!$C$2</f>
        <v>2.0974537037037012E-4</v>
      </c>
      <c r="E288" s="3">
        <f>C288-$C287</f>
        <v>2.0833333333318028E-7</v>
      </c>
      <c r="F288" s="4">
        <v>409</v>
      </c>
      <c r="G288" s="33">
        <f>Tableau2[[#This Row],[PP ajustés]]-Tableau2[[#This Row],[PP]]</f>
        <v>-16.014164087271809</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392.98583591272819</v>
      </c>
      <c r="I288" s="4" t="s">
        <v>32</v>
      </c>
      <c r="J288" s="4">
        <v>2006</v>
      </c>
      <c r="K288" s="4" t="s">
        <v>18</v>
      </c>
      <c r="L288" s="4" t="s">
        <v>93</v>
      </c>
      <c r="M288" s="4">
        <v>6</v>
      </c>
      <c r="N288" s="5" t="s">
        <v>58</v>
      </c>
      <c r="O288" s="4" t="s">
        <v>174</v>
      </c>
      <c r="P288" t="s">
        <v>249</v>
      </c>
    </row>
    <row r="289" spans="1:16" x14ac:dyDescent="0.3">
      <c r="A289" s="11">
        <f t="shared" si="5"/>
        <v>288</v>
      </c>
      <c r="B289" s="29" t="s">
        <v>728</v>
      </c>
      <c r="C289" s="31">
        <v>1.2557754629629631E-3</v>
      </c>
      <c r="D289" s="3">
        <f>C289-Feuil1!$C$2</f>
        <v>2.1150462962962963E-4</v>
      </c>
      <c r="E289" s="3">
        <f>C289-$C288</f>
        <v>1.7592592592595088E-6</v>
      </c>
      <c r="F289" s="4">
        <v>379</v>
      </c>
      <c r="G289" s="33">
        <f>Tableau2[[#This Row],[PP ajustés]]-Tableau2[[#This Row],[PP]]</f>
        <v>13.368096731117191</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392.36809673111719</v>
      </c>
      <c r="I289" s="4" t="s">
        <v>12</v>
      </c>
      <c r="J289" s="4">
        <v>1986</v>
      </c>
      <c r="K289" s="4" t="s">
        <v>13</v>
      </c>
      <c r="L289" s="4" t="s">
        <v>93</v>
      </c>
      <c r="M289" s="4">
        <v>5</v>
      </c>
      <c r="N289" s="5" t="s">
        <v>38</v>
      </c>
      <c r="O289" s="4" t="s">
        <v>162</v>
      </c>
      <c r="P289" t="s">
        <v>734</v>
      </c>
    </row>
    <row r="290" spans="1:16" x14ac:dyDescent="0.3">
      <c r="A290" s="11">
        <f t="shared" si="5"/>
        <v>289</v>
      </c>
      <c r="B290" s="29" t="s">
        <v>1079</v>
      </c>
      <c r="C290" s="31">
        <v>1.2562962962962964E-3</v>
      </c>
      <c r="D290" s="3">
        <f>C290-Feuil1!$C$2</f>
        <v>2.1202546296296291E-4</v>
      </c>
      <c r="E290" s="3">
        <f>C290-$C289</f>
        <v>5.2083333333327597E-7</v>
      </c>
      <c r="F290" s="4">
        <v>378</v>
      </c>
      <c r="G290" s="33">
        <f>Tableau2[[#This Row],[PP ajustés]]-Tableau2[[#This Row],[PP]]</f>
        <v>14.205429385590037</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392.20542938559004</v>
      </c>
      <c r="I290" s="4" t="s">
        <v>12</v>
      </c>
      <c r="J290" s="4">
        <v>1992</v>
      </c>
      <c r="K290" s="4" t="s">
        <v>13</v>
      </c>
      <c r="L290" s="4" t="s">
        <v>19</v>
      </c>
      <c r="M290" s="4">
        <v>5</v>
      </c>
      <c r="N290" s="5" t="s">
        <v>38</v>
      </c>
      <c r="O290" s="4" t="s">
        <v>166</v>
      </c>
      <c r="P290" t="s">
        <v>1087</v>
      </c>
    </row>
    <row r="291" spans="1:16" x14ac:dyDescent="0.3">
      <c r="A291" s="11">
        <f t="shared" si="5"/>
        <v>290</v>
      </c>
      <c r="B291" s="29" t="s">
        <v>126</v>
      </c>
      <c r="C291" s="31">
        <v>1.2563078703703705E-3</v>
      </c>
      <c r="D291" s="3">
        <f>C291-Feuil1!$C$2</f>
        <v>2.1203703703703706E-4</v>
      </c>
      <c r="E291" s="3">
        <f>C291-$C290</f>
        <v>1.1574074074149898E-8</v>
      </c>
      <c r="F291" s="4">
        <v>382</v>
      </c>
      <c r="G291" s="33">
        <f>Tableau2[[#This Row],[PP ajustés]]-Tableau2[[#This Row],[PP]]</f>
        <v>10.201816087608677</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392.20181608760868</v>
      </c>
      <c r="I291" s="4" t="s">
        <v>32</v>
      </c>
      <c r="J291" s="4">
        <v>2009</v>
      </c>
      <c r="K291" s="4" t="s">
        <v>18</v>
      </c>
      <c r="L291" s="4" t="s">
        <v>105</v>
      </c>
      <c r="M291" s="4">
        <v>6</v>
      </c>
      <c r="N291" s="5" t="s">
        <v>38</v>
      </c>
      <c r="O291" s="4" t="s">
        <v>166</v>
      </c>
      <c r="P291" t="s">
        <v>250</v>
      </c>
    </row>
    <row r="292" spans="1:16" x14ac:dyDescent="0.3">
      <c r="A292" s="11">
        <f t="shared" si="5"/>
        <v>291</v>
      </c>
      <c r="B292" s="29" t="s">
        <v>689</v>
      </c>
      <c r="C292" s="31">
        <v>1.2572222222222223E-3</v>
      </c>
      <c r="D292" s="3">
        <f>C292-Feuil1!$C$2</f>
        <v>2.1295138888888883E-4</v>
      </c>
      <c r="E292" s="3">
        <f>C292-$C291</f>
        <v>9.1435185185177043E-7</v>
      </c>
      <c r="F292" s="4">
        <v>385</v>
      </c>
      <c r="G292" s="33">
        <f>Tableau2[[#This Row],[PP ajustés]]-Tableau2[[#This Row],[PP]]</f>
        <v>6.9165757772636312</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391.91657577726363</v>
      </c>
      <c r="I292" s="4" t="s">
        <v>108</v>
      </c>
      <c r="J292" s="4">
        <v>2005</v>
      </c>
      <c r="K292" s="4" t="s">
        <v>18</v>
      </c>
      <c r="L292" s="4" t="s">
        <v>93</v>
      </c>
      <c r="M292" s="4">
        <v>5</v>
      </c>
      <c r="N292" s="5" t="s">
        <v>58</v>
      </c>
      <c r="O292" s="4" t="s">
        <v>166</v>
      </c>
      <c r="P292" t="s">
        <v>690</v>
      </c>
    </row>
    <row r="293" spans="1:16" x14ac:dyDescent="0.3">
      <c r="A293" s="11">
        <f t="shared" si="5"/>
        <v>292</v>
      </c>
      <c r="B293" s="29" t="s">
        <v>631</v>
      </c>
      <c r="C293" s="31">
        <v>1.2578935185185186E-3</v>
      </c>
      <c r="D293" s="3">
        <f>C293-Feuil1!$C$2</f>
        <v>2.1362268518518518E-4</v>
      </c>
      <c r="E293" s="3">
        <f>C293-$C292</f>
        <v>6.7129629629635729E-7</v>
      </c>
      <c r="F293" s="4">
        <v>387</v>
      </c>
      <c r="G293" s="33">
        <f>Tableau2[[#This Row],[PP ajustés]]-Tableau2[[#This Row],[PP]]</f>
        <v>3.3331163863568918</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390.33311638635689</v>
      </c>
      <c r="I293" s="4" t="s">
        <v>12</v>
      </c>
      <c r="J293" s="4">
        <v>2002</v>
      </c>
      <c r="K293" s="4" t="s">
        <v>18</v>
      </c>
      <c r="L293" s="4" t="s">
        <v>103</v>
      </c>
      <c r="M293" s="4">
        <v>6</v>
      </c>
      <c r="N293" s="5" t="s">
        <v>38</v>
      </c>
      <c r="O293" s="4" t="s">
        <v>166</v>
      </c>
      <c r="P293" t="s">
        <v>632</v>
      </c>
    </row>
    <row r="294" spans="1:16" x14ac:dyDescent="0.3">
      <c r="A294" s="11">
        <f t="shared" si="5"/>
        <v>293</v>
      </c>
      <c r="B294" s="29" t="s">
        <v>586</v>
      </c>
      <c r="C294" s="31">
        <v>1.2587962962962963E-3</v>
      </c>
      <c r="D294" s="3">
        <f>C294-Feuil1!$C$2</f>
        <v>2.145254629629628E-4</v>
      </c>
      <c r="E294" s="3">
        <f>C294-$C293</f>
        <v>9.0277777777762053E-7</v>
      </c>
      <c r="F294" s="4">
        <v>369</v>
      </c>
      <c r="G294" s="33">
        <f>Tableau2[[#This Row],[PP ajustés]]-Tableau2[[#This Row],[PP]]</f>
        <v>20.414675534306014</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389.41467553430601</v>
      </c>
      <c r="I294" s="4" t="s">
        <v>108</v>
      </c>
      <c r="J294" s="4">
        <v>1999</v>
      </c>
      <c r="K294" s="4" t="s">
        <v>18</v>
      </c>
      <c r="L294" s="4" t="s">
        <v>105</v>
      </c>
      <c r="M294" s="4">
        <v>5</v>
      </c>
      <c r="N294" s="5" t="s">
        <v>23</v>
      </c>
      <c r="O294" s="4" t="s">
        <v>162</v>
      </c>
      <c r="P294" t="s">
        <v>587</v>
      </c>
    </row>
    <row r="295" spans="1:16" x14ac:dyDescent="0.3">
      <c r="A295" s="11">
        <f t="shared" si="5"/>
        <v>294</v>
      </c>
      <c r="B295" s="29" t="s">
        <v>936</v>
      </c>
      <c r="C295" s="31">
        <v>1.2612268518518519E-3</v>
      </c>
      <c r="D295" s="3">
        <f>C295-Feuil1!$C$2</f>
        <v>2.1695601851851845E-4</v>
      </c>
      <c r="E295" s="3">
        <f>C295-$C294</f>
        <v>2.4305555555556493E-6</v>
      </c>
      <c r="F295" s="4">
        <v>375</v>
      </c>
      <c r="G295" s="33">
        <f>Tableau2[[#This Row],[PP ajustés]]-Tableau2[[#This Row],[PP]]</f>
        <v>10.49920213889061</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385.49920213889061</v>
      </c>
      <c r="I295" s="4" t="s">
        <v>42</v>
      </c>
      <c r="J295" s="4">
        <v>2003</v>
      </c>
      <c r="K295" s="4" t="s">
        <v>18</v>
      </c>
      <c r="L295" s="4" t="s">
        <v>788</v>
      </c>
      <c r="M295" s="4">
        <v>6</v>
      </c>
      <c r="N295" s="5" t="s">
        <v>38</v>
      </c>
      <c r="O295" s="4" t="s">
        <v>162</v>
      </c>
      <c r="P295" t="s">
        <v>945</v>
      </c>
    </row>
    <row r="296" spans="1:16" x14ac:dyDescent="0.3">
      <c r="A296" s="11">
        <f t="shared" si="5"/>
        <v>295</v>
      </c>
      <c r="B296" s="29" t="s">
        <v>127</v>
      </c>
      <c r="C296" s="31">
        <v>1.2615162037037037E-3</v>
      </c>
      <c r="D296" s="3">
        <f>C296-Feuil1!$C$2</f>
        <v>2.1724537037037025E-4</v>
      </c>
      <c r="E296" s="3">
        <f>C296-$C295</f>
        <v>2.8935185185179589E-7</v>
      </c>
      <c r="F296" s="4">
        <v>396</v>
      </c>
      <c r="G296" s="33">
        <f>Tableau2[[#This Row],[PP ajustés]]-Tableau2[[#This Row],[PP]]</f>
        <v>-11.231533182106261</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384.76846681789374</v>
      </c>
      <c r="I296" s="4" t="s">
        <v>32</v>
      </c>
      <c r="J296" s="4">
        <v>2001</v>
      </c>
      <c r="K296" s="4" t="s">
        <v>18</v>
      </c>
      <c r="L296" s="4" t="s">
        <v>19</v>
      </c>
      <c r="M296" s="4">
        <v>6</v>
      </c>
      <c r="N296" s="5" t="s">
        <v>36</v>
      </c>
      <c r="O296" s="4" t="s">
        <v>184</v>
      </c>
      <c r="P296" t="s">
        <v>251</v>
      </c>
    </row>
    <row r="297" spans="1:16" x14ac:dyDescent="0.3">
      <c r="A297" s="11">
        <f t="shared" si="5"/>
        <v>296</v>
      </c>
      <c r="B297" s="29" t="s">
        <v>128</v>
      </c>
      <c r="C297" s="31">
        <v>1.2629629629629629E-3</v>
      </c>
      <c r="D297" s="3">
        <f>C297-Feuil1!$C$2</f>
        <v>2.1869212962962944E-4</v>
      </c>
      <c r="E297" s="3">
        <f>C297-$C296</f>
        <v>1.4467592592591963E-6</v>
      </c>
      <c r="F297" s="4">
        <v>387</v>
      </c>
      <c r="G297" s="33">
        <f>Tableau2[[#This Row],[PP ajustés]]-Tableau2[[#This Row],[PP]]</f>
        <v>-4.3763293151545781</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382.62367068484542</v>
      </c>
      <c r="I297" s="4" t="s">
        <v>32</v>
      </c>
      <c r="J297" s="4">
        <v>1998</v>
      </c>
      <c r="K297" s="4" t="s">
        <v>18</v>
      </c>
      <c r="L297" s="4" t="s">
        <v>35</v>
      </c>
      <c r="M297" s="4">
        <v>6</v>
      </c>
      <c r="N297" s="5" t="s">
        <v>36</v>
      </c>
      <c r="O297" s="4" t="s">
        <v>184</v>
      </c>
      <c r="P297" t="s">
        <v>252</v>
      </c>
    </row>
    <row r="298" spans="1:16" x14ac:dyDescent="0.3">
      <c r="A298" s="11">
        <f t="shared" si="5"/>
        <v>297</v>
      </c>
      <c r="B298" s="29" t="s">
        <v>630</v>
      </c>
      <c r="C298" s="31">
        <v>1.2630439814814815E-3</v>
      </c>
      <c r="D298" s="3">
        <f>C298-Feuil1!$C$2</f>
        <v>2.1877314814814806E-4</v>
      </c>
      <c r="E298" s="3">
        <f>C298-$C297</f>
        <v>8.1018518518615606E-8</v>
      </c>
      <c r="F298" s="4">
        <v>388</v>
      </c>
      <c r="G298" s="33">
        <f>Tableau2[[#This Row],[PP ajustés]]-Tableau2[[#This Row],[PP]]</f>
        <v>-5.4008728808605611</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382.59912711913944</v>
      </c>
      <c r="I298" s="4" t="s">
        <v>12</v>
      </c>
      <c r="J298" s="4">
        <v>2001</v>
      </c>
      <c r="K298" s="4" t="s">
        <v>18</v>
      </c>
      <c r="L298" s="4" t="s">
        <v>103</v>
      </c>
      <c r="M298" s="4">
        <v>4</v>
      </c>
      <c r="N298" s="5" t="s">
        <v>117</v>
      </c>
      <c r="O298" s="4" t="s">
        <v>166</v>
      </c>
      <c r="P298" t="s">
        <v>644</v>
      </c>
    </row>
    <row r="299" spans="1:16" x14ac:dyDescent="0.3">
      <c r="A299" s="11">
        <f t="shared" si="5"/>
        <v>298</v>
      </c>
      <c r="B299" s="29" t="s">
        <v>129</v>
      </c>
      <c r="C299" s="31">
        <v>1.263148148148148E-3</v>
      </c>
      <c r="D299" s="3">
        <f>C299-Feuil1!$C$2</f>
        <v>2.1887731481481454E-4</v>
      </c>
      <c r="E299" s="3">
        <f>C299-$C298</f>
        <v>1.0416666666648172E-7</v>
      </c>
      <c r="F299" s="4">
        <v>371</v>
      </c>
      <c r="G299" s="33">
        <f>Tableau2[[#This Row],[PP ajustés]]-Tableau2[[#This Row],[PP]]</f>
        <v>11.567575732392015</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382.56757573239202</v>
      </c>
      <c r="I299" s="4" t="s">
        <v>32</v>
      </c>
      <c r="J299" s="4">
        <v>2009</v>
      </c>
      <c r="K299" s="4" t="s">
        <v>18</v>
      </c>
      <c r="L299" s="4" t="s">
        <v>105</v>
      </c>
      <c r="M299" s="4">
        <v>5</v>
      </c>
      <c r="N299" s="5" t="s">
        <v>130</v>
      </c>
      <c r="O299" s="4" t="s">
        <v>162</v>
      </c>
      <c r="P299" t="s">
        <v>253</v>
      </c>
    </row>
    <row r="300" spans="1:16" x14ac:dyDescent="0.3">
      <c r="A300" s="11">
        <f t="shared" si="5"/>
        <v>299</v>
      </c>
      <c r="B300" s="29" t="s">
        <v>687</v>
      </c>
      <c r="C300" s="31">
        <v>1.2632638888888891E-3</v>
      </c>
      <c r="D300" s="3">
        <f>C300-Feuil1!$C$2</f>
        <v>2.1899305555555561E-4</v>
      </c>
      <c r="E300" s="3">
        <f>C300-$C299</f>
        <v>1.157407407410653E-7</v>
      </c>
      <c r="F300" s="4">
        <v>392</v>
      </c>
      <c r="G300" s="33">
        <f>Tableau2[[#This Row],[PP ajustés]]-Tableau2[[#This Row],[PP]]</f>
        <v>-10.110530521372425</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381.88946947862757</v>
      </c>
      <c r="I300" s="4" t="s">
        <v>108</v>
      </c>
      <c r="J300" s="4">
        <v>2003</v>
      </c>
      <c r="K300" s="4" t="s">
        <v>18</v>
      </c>
      <c r="L300" s="4" t="s">
        <v>90</v>
      </c>
      <c r="M300" s="4">
        <v>4</v>
      </c>
      <c r="N300" s="5" t="s">
        <v>117</v>
      </c>
      <c r="O300" s="4" t="s">
        <v>174</v>
      </c>
      <c r="P300" t="s">
        <v>688</v>
      </c>
    </row>
    <row r="301" spans="1:16" x14ac:dyDescent="0.3">
      <c r="A301" s="11">
        <f t="shared" si="5"/>
        <v>300</v>
      </c>
      <c r="B301" s="29" t="s">
        <v>999</v>
      </c>
      <c r="C301" s="31">
        <v>1.2642013888888887E-3</v>
      </c>
      <c r="D301" s="3">
        <f>C301-Feuil1!$C$2</f>
        <v>2.1993055555555524E-4</v>
      </c>
      <c r="E301" s="3">
        <f>C301-$C300</f>
        <v>9.3749999999963654E-7</v>
      </c>
      <c r="F301" s="4">
        <v>394</v>
      </c>
      <c r="G301" s="36">
        <f>Tableau2[[#This Row],[PP ajustés]]-Tableau2[[#This Row],[PP]]</f>
        <v>-12.888713997230582</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381.11128600276942</v>
      </c>
      <c r="I301" s="4" t="s">
        <v>25</v>
      </c>
      <c r="J301" s="4">
        <v>2003</v>
      </c>
      <c r="K301" s="4" t="s">
        <v>18</v>
      </c>
      <c r="L301" s="4" t="s">
        <v>35</v>
      </c>
      <c r="M301" s="4">
        <v>5</v>
      </c>
      <c r="N301" s="5" t="s">
        <v>58</v>
      </c>
      <c r="O301" s="4" t="s">
        <v>174</v>
      </c>
      <c r="P301" t="s">
        <v>1001</v>
      </c>
    </row>
    <row r="302" spans="1:16" x14ac:dyDescent="0.3">
      <c r="A302" s="11">
        <f t="shared" si="5"/>
        <v>301</v>
      </c>
      <c r="B302" s="29" t="s">
        <v>998</v>
      </c>
      <c r="C302" s="31">
        <v>1.2642361111111112E-3</v>
      </c>
      <c r="D302" s="3">
        <f>C302-Feuil1!$C$2</f>
        <v>2.1996527777777769E-4</v>
      </c>
      <c r="E302" s="3">
        <f>C302-$C301</f>
        <v>3.4722222222449695E-8</v>
      </c>
      <c r="F302" s="4">
        <v>394</v>
      </c>
      <c r="G302" s="36">
        <f>Tableau2[[#This Row],[PP ajustés]]-Tableau2[[#This Row],[PP]]</f>
        <v>-12.89918121189703</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381.10081878810297</v>
      </c>
      <c r="I302" s="4" t="s">
        <v>22</v>
      </c>
      <c r="J302" s="4">
        <v>2003</v>
      </c>
      <c r="K302" s="4" t="s">
        <v>18</v>
      </c>
      <c r="L302" s="4" t="s">
        <v>35</v>
      </c>
      <c r="M302" s="4">
        <v>5</v>
      </c>
      <c r="N302" s="5" t="s">
        <v>58</v>
      </c>
      <c r="O302" s="4" t="s">
        <v>174</v>
      </c>
      <c r="P302" t="s">
        <v>1000</v>
      </c>
    </row>
    <row r="303" spans="1:16" x14ac:dyDescent="0.3">
      <c r="A303" s="11">
        <f t="shared" si="5"/>
        <v>302</v>
      </c>
      <c r="B303" t="s">
        <v>577</v>
      </c>
      <c r="C303" s="3">
        <v>1.2647800925925927E-3</v>
      </c>
      <c r="D303" s="3">
        <f>C303-Feuil1!$C$2</f>
        <v>2.2050925925925927E-4</v>
      </c>
      <c r="E303" s="3">
        <f>C303-$C302</f>
        <v>5.4398148148157577E-7</v>
      </c>
      <c r="F303" s="4">
        <v>357</v>
      </c>
      <c r="G303" s="33">
        <f>Tableau2[[#This Row],[PP ajustés]]-Tableau2[[#This Row],[PP]]</f>
        <v>24.040402708115096</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381.0404027081151</v>
      </c>
      <c r="I303" s="4" t="s">
        <v>108</v>
      </c>
      <c r="J303" s="4">
        <v>2003</v>
      </c>
      <c r="K303" s="4" t="s">
        <v>85</v>
      </c>
      <c r="L303" s="4" t="s">
        <v>105</v>
      </c>
      <c r="M303" s="4">
        <v>5</v>
      </c>
      <c r="N303" s="5" t="s">
        <v>141</v>
      </c>
      <c r="O303" s="4" t="s">
        <v>162</v>
      </c>
      <c r="P303" t="s">
        <v>578</v>
      </c>
    </row>
    <row r="304" spans="1:16" x14ac:dyDescent="0.3">
      <c r="A304" s="11">
        <f t="shared" si="5"/>
        <v>303</v>
      </c>
      <c r="B304" s="29" t="s">
        <v>1026</v>
      </c>
      <c r="C304" s="31">
        <v>1.2654398148148149E-3</v>
      </c>
      <c r="D304" s="3">
        <f>C304-Feuil1!$C$2</f>
        <v>2.2116898148148148E-4</v>
      </c>
      <c r="E304" s="3">
        <f>C304-$C303</f>
        <v>6.5972222222220739E-7</v>
      </c>
      <c r="F304" s="4">
        <v>378</v>
      </c>
      <c r="G304" s="33">
        <f>Tableau2[[#This Row],[PP ajustés]]-Tableau2[[#This Row],[PP]]</f>
        <v>0.8924163974609769</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378.89241639746098</v>
      </c>
      <c r="I304" s="4" t="s">
        <v>12</v>
      </c>
      <c r="J304" s="4">
        <v>1983</v>
      </c>
      <c r="K304" s="4" t="s">
        <v>13</v>
      </c>
      <c r="L304" s="4" t="s">
        <v>35</v>
      </c>
      <c r="M304" s="4">
        <v>5</v>
      </c>
      <c r="N304" s="5" t="s">
        <v>38</v>
      </c>
      <c r="O304" s="4" t="s">
        <v>174</v>
      </c>
      <c r="P304" t="s">
        <v>1031</v>
      </c>
    </row>
    <row r="305" spans="1:16" x14ac:dyDescent="0.3">
      <c r="A305" s="11">
        <f t="shared" si="5"/>
        <v>304</v>
      </c>
      <c r="B305" s="29" t="s">
        <v>131</v>
      </c>
      <c r="C305" s="6">
        <v>1.2689583333333333E-3</v>
      </c>
      <c r="D305" s="3">
        <f>C305-Feuil1!$C$2</f>
        <v>2.2468749999999984E-4</v>
      </c>
      <c r="E305" s="3">
        <f>C305-$C304</f>
        <v>3.5185185185183671E-6</v>
      </c>
      <c r="F305" s="4">
        <v>376</v>
      </c>
      <c r="G305" s="33">
        <f>Tableau2[[#This Row],[PP ajustés]]-Tableau2[[#This Row],[PP]]</f>
        <v>-0.73591610411062902</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375.26408389588937</v>
      </c>
      <c r="I305" s="4" t="s">
        <v>32</v>
      </c>
      <c r="J305" s="4">
        <v>2009</v>
      </c>
      <c r="K305" s="4" t="s">
        <v>18</v>
      </c>
      <c r="L305" s="4" t="s">
        <v>105</v>
      </c>
      <c r="M305" s="4">
        <v>6</v>
      </c>
      <c r="N305" s="5" t="s">
        <v>38</v>
      </c>
      <c r="O305" s="4" t="s">
        <v>166</v>
      </c>
      <c r="P305" t="s">
        <v>254</v>
      </c>
    </row>
    <row r="306" spans="1:16" x14ac:dyDescent="0.3">
      <c r="A306" s="11">
        <f t="shared" si="5"/>
        <v>305</v>
      </c>
      <c r="B306" s="29" t="s">
        <v>1012</v>
      </c>
      <c r="C306" s="31">
        <v>1.2707523148148148E-3</v>
      </c>
      <c r="D306" s="3">
        <f>C306-Feuil1!$C$2</f>
        <v>2.2648148148148137E-4</v>
      </c>
      <c r="E306" s="3">
        <f>C306-$C305</f>
        <v>1.7939814814815248E-6</v>
      </c>
      <c r="F306" s="4">
        <v>356</v>
      </c>
      <c r="G306" s="33">
        <f>Tableau2[[#This Row],[PP ajustés]]-Tableau2[[#This Row],[PP]]</f>
        <v>17.310815446206789</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373.31081544620679</v>
      </c>
      <c r="I306" s="4" t="s">
        <v>12</v>
      </c>
      <c r="J306" s="4">
        <v>2010</v>
      </c>
      <c r="K306" s="4" t="s">
        <v>18</v>
      </c>
      <c r="L306" s="4" t="s">
        <v>93</v>
      </c>
      <c r="M306" s="4">
        <v>6</v>
      </c>
      <c r="N306" s="5" t="s">
        <v>58</v>
      </c>
      <c r="O306" s="4" t="s">
        <v>162</v>
      </c>
      <c r="P306" t="s">
        <v>1013</v>
      </c>
    </row>
    <row r="307" spans="1:16" x14ac:dyDescent="0.3">
      <c r="A307" s="11">
        <f t="shared" si="5"/>
        <v>306</v>
      </c>
      <c r="B307" s="29" t="s">
        <v>451</v>
      </c>
      <c r="C307" s="31">
        <v>1.2716087962962961E-3</v>
      </c>
      <c r="D307" s="3">
        <f>C307-Feuil1!$C$2</f>
        <v>2.2733796296296261E-4</v>
      </c>
      <c r="E307" s="3">
        <f>C307-$C306</f>
        <v>8.5648148148123777E-7</v>
      </c>
      <c r="F307" s="4">
        <v>365</v>
      </c>
      <c r="G307" s="33">
        <f>Tableau2[[#This Row],[PP ajustés]]-Tableau2[[#This Row],[PP]]</f>
        <v>7.6687617654883411</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372.66876176548834</v>
      </c>
      <c r="I307" s="4" t="s">
        <v>108</v>
      </c>
      <c r="J307" s="4">
        <v>2000</v>
      </c>
      <c r="K307" s="4" t="s">
        <v>85</v>
      </c>
      <c r="L307" s="4" t="s">
        <v>14</v>
      </c>
      <c r="M307" s="4">
        <v>5</v>
      </c>
      <c r="N307" s="5" t="s">
        <v>38</v>
      </c>
      <c r="O307" s="38" t="s">
        <v>162</v>
      </c>
      <c r="P307" t="s">
        <v>463</v>
      </c>
    </row>
    <row r="308" spans="1:16" x14ac:dyDescent="0.3">
      <c r="A308" s="11">
        <f t="shared" si="5"/>
        <v>307</v>
      </c>
      <c r="B308" s="29" t="s">
        <v>132</v>
      </c>
      <c r="C308" s="31">
        <v>1.2723263888888888E-3</v>
      </c>
      <c r="D308" s="3">
        <f>C308-Feuil1!$C$2</f>
        <v>2.2805555555555535E-4</v>
      </c>
      <c r="E308" s="3">
        <f>C308-$C307</f>
        <v>7.1759259259274004E-7</v>
      </c>
      <c r="F308" s="4">
        <v>366</v>
      </c>
      <c r="G308" s="33">
        <f>Tableau2[[#This Row],[PP ajustés]]-Tableau2[[#This Row],[PP]]</f>
        <v>6.6653648676078205</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372.66536486760782</v>
      </c>
      <c r="I308" s="4" t="s">
        <v>32</v>
      </c>
      <c r="J308" s="4">
        <v>2002</v>
      </c>
      <c r="K308" s="4" t="s">
        <v>18</v>
      </c>
      <c r="L308" s="4" t="s">
        <v>105</v>
      </c>
      <c r="M308" s="4">
        <v>5</v>
      </c>
      <c r="N308" s="5" t="s">
        <v>133</v>
      </c>
      <c r="O308" s="4" t="s">
        <v>166</v>
      </c>
      <c r="P308" t="s">
        <v>255</v>
      </c>
    </row>
    <row r="309" spans="1:16" x14ac:dyDescent="0.3">
      <c r="A309" s="11">
        <f t="shared" si="5"/>
        <v>308</v>
      </c>
      <c r="B309" s="29" t="s">
        <v>593</v>
      </c>
      <c r="C309" s="31">
        <v>1.2735300925925926E-3</v>
      </c>
      <c r="D309" s="3">
        <f>C309-Feuil1!$C$2</f>
        <v>2.2925925925925913E-4</v>
      </c>
      <c r="E309" s="3">
        <f>C309-$C308</f>
        <v>1.2037037037037832E-6</v>
      </c>
      <c r="F309" s="4">
        <v>389</v>
      </c>
      <c r="G309" s="33">
        <f>Tableau2[[#This Row],[PP ajustés]]-Tableau2[[#This Row],[PP]]</f>
        <v>-17.329386335614458</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371.67061366438554</v>
      </c>
      <c r="I309" s="4" t="s">
        <v>108</v>
      </c>
      <c r="J309" s="4">
        <v>1998</v>
      </c>
      <c r="K309" s="4" t="s">
        <v>18</v>
      </c>
      <c r="L309" s="4" t="s">
        <v>67</v>
      </c>
      <c r="M309" s="4">
        <v>5</v>
      </c>
      <c r="N309" s="5" t="s">
        <v>38</v>
      </c>
      <c r="O309" s="4" t="s">
        <v>174</v>
      </c>
      <c r="P309" t="s">
        <v>595</v>
      </c>
    </row>
    <row r="310" spans="1:16" x14ac:dyDescent="0.3">
      <c r="A310" s="11">
        <f t="shared" si="5"/>
        <v>309</v>
      </c>
      <c r="B310" s="29" t="s">
        <v>584</v>
      </c>
      <c r="C310" s="31">
        <v>1.2748032407407406E-3</v>
      </c>
      <c r="D310" s="3">
        <f>C310-Feuil1!$C$2</f>
        <v>2.3053240740740716E-4</v>
      </c>
      <c r="E310" s="3">
        <f>C310-$C309</f>
        <v>1.273148148148032E-6</v>
      </c>
      <c r="F310" s="4">
        <v>361</v>
      </c>
      <c r="G310" s="33">
        <f>Tableau2[[#This Row],[PP ajustés]]-Tableau2[[#This Row],[PP]]</f>
        <v>9.1274596271600785</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370.12745962716008</v>
      </c>
      <c r="I310" s="4" t="s">
        <v>108</v>
      </c>
      <c r="J310" s="4">
        <v>2001</v>
      </c>
      <c r="K310" s="4" t="s">
        <v>18</v>
      </c>
      <c r="L310" s="4" t="s">
        <v>580</v>
      </c>
      <c r="M310" s="4">
        <v>5</v>
      </c>
      <c r="N310" s="5" t="s">
        <v>141</v>
      </c>
      <c r="O310" s="4" t="s">
        <v>162</v>
      </c>
      <c r="P310" t="s">
        <v>585</v>
      </c>
    </row>
    <row r="311" spans="1:16" x14ac:dyDescent="0.3">
      <c r="A311" s="11">
        <f t="shared" si="5"/>
        <v>310</v>
      </c>
      <c r="B311" s="29" t="s">
        <v>134</v>
      </c>
      <c r="C311" s="31">
        <v>1.2756712962962962E-3</v>
      </c>
      <c r="D311" s="3">
        <f>C311-Feuil1!$C$2</f>
        <v>2.3140046296296277E-4</v>
      </c>
      <c r="E311" s="3">
        <f>C311-$C310</f>
        <v>8.6805555555560451E-7</v>
      </c>
      <c r="F311" s="4">
        <v>347</v>
      </c>
      <c r="G311" s="33">
        <f>Tableau2[[#This Row],[PP ajustés]]-Tableau2[[#This Row],[PP]]</f>
        <v>22.189072231734485</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369.18907223173449</v>
      </c>
      <c r="I311" s="4" t="s">
        <v>22</v>
      </c>
      <c r="J311" s="4">
        <v>2001</v>
      </c>
      <c r="K311" s="4" t="s">
        <v>18</v>
      </c>
      <c r="L311" s="4" t="s">
        <v>105</v>
      </c>
      <c r="M311" s="4">
        <v>6</v>
      </c>
      <c r="N311" s="5" t="s">
        <v>38</v>
      </c>
      <c r="O311" s="4" t="s">
        <v>162</v>
      </c>
      <c r="P311" t="s">
        <v>256</v>
      </c>
    </row>
    <row r="312" spans="1:16" x14ac:dyDescent="0.3">
      <c r="A312" s="11">
        <f t="shared" si="5"/>
        <v>311</v>
      </c>
      <c r="B312" s="29" t="s">
        <v>537</v>
      </c>
      <c r="C312" s="31">
        <v>1.2758912037037038E-3</v>
      </c>
      <c r="D312" s="3">
        <f>C312-Feuil1!$C$2</f>
        <v>2.3162037037037031E-4</v>
      </c>
      <c r="E312" s="3">
        <f>C312-$C311</f>
        <v>2.1990740740754702E-7</v>
      </c>
      <c r="F312" s="4">
        <v>398</v>
      </c>
      <c r="G312" s="33">
        <f>Tableau2[[#This Row],[PP ajustés]]-Tableau2[[#This Row],[PP]]</f>
        <v>-30.596412747081331</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367.40358725291867</v>
      </c>
      <c r="I312" s="4" t="s">
        <v>25</v>
      </c>
      <c r="J312" s="4">
        <v>1962</v>
      </c>
      <c r="K312" s="4" t="s">
        <v>13</v>
      </c>
      <c r="L312" s="4" t="s">
        <v>19</v>
      </c>
      <c r="M312" s="4">
        <v>4</v>
      </c>
      <c r="N312" s="5" t="s">
        <v>540</v>
      </c>
      <c r="O312" s="4" t="s">
        <v>162</v>
      </c>
      <c r="P312" t="s">
        <v>538</v>
      </c>
    </row>
    <row r="313" spans="1:16" x14ac:dyDescent="0.3">
      <c r="A313" s="11">
        <f t="shared" si="5"/>
        <v>312</v>
      </c>
      <c r="B313" s="29" t="s">
        <v>1058</v>
      </c>
      <c r="C313" s="31">
        <v>1.2773611111111111E-3</v>
      </c>
      <c r="D313" s="3">
        <f>C313-Feuil1!$C$2</f>
        <v>2.3309027777777759E-4</v>
      </c>
      <c r="E313" s="3">
        <f>C313-$C312</f>
        <v>1.4699074074072793E-6</v>
      </c>
      <c r="F313" s="4">
        <v>354</v>
      </c>
      <c r="G313" s="33">
        <f>Tableau2[[#This Row],[PP ajustés]]-Tableau2[[#This Row],[PP]]</f>
        <v>13.153509683486789</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367.15350968348679</v>
      </c>
      <c r="I313" s="4" t="s">
        <v>32</v>
      </c>
      <c r="J313" s="4">
        <v>2000</v>
      </c>
      <c r="K313" s="4" t="s">
        <v>18</v>
      </c>
      <c r="L313" s="4" t="s">
        <v>19</v>
      </c>
      <c r="M313" s="4">
        <v>5</v>
      </c>
      <c r="N313" s="5" t="s">
        <v>58</v>
      </c>
      <c r="O313" s="4" t="s">
        <v>166</v>
      </c>
      <c r="P313" t="s">
        <v>1066</v>
      </c>
    </row>
    <row r="314" spans="1:16" x14ac:dyDescent="0.3">
      <c r="A314" s="11">
        <f t="shared" si="5"/>
        <v>313</v>
      </c>
      <c r="B314" s="29" t="s">
        <v>135</v>
      </c>
      <c r="C314" s="31">
        <v>1.2780324074074074E-3</v>
      </c>
      <c r="D314" s="3">
        <f>C314-Feuil1!$C$2</f>
        <v>2.3376157407407395E-4</v>
      </c>
      <c r="E314" s="3">
        <f>C314-$C313</f>
        <v>6.7129629629635729E-7</v>
      </c>
      <c r="F314" s="4">
        <v>359</v>
      </c>
      <c r="G314" s="33">
        <f>Tableau2[[#This Row],[PP ajustés]]-Tableau2[[#This Row],[PP]]</f>
        <v>7.9606594945602183</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366.96065949456022</v>
      </c>
      <c r="I314" s="4" t="s">
        <v>108</v>
      </c>
      <c r="J314" s="4">
        <v>1973</v>
      </c>
      <c r="K314" s="4" t="s">
        <v>13</v>
      </c>
      <c r="L314" s="4" t="s">
        <v>93</v>
      </c>
      <c r="M314" s="4">
        <v>5</v>
      </c>
      <c r="N314" s="5" t="s">
        <v>36</v>
      </c>
      <c r="O314" s="4" t="s">
        <v>195</v>
      </c>
      <c r="P314" t="s">
        <v>257</v>
      </c>
    </row>
    <row r="315" spans="1:16" x14ac:dyDescent="0.3">
      <c r="A315" s="11">
        <f t="shared" si="5"/>
        <v>314</v>
      </c>
      <c r="B315" s="29" t="s">
        <v>539</v>
      </c>
      <c r="C315" s="31">
        <v>1.278414351851852E-3</v>
      </c>
      <c r="D315" s="3">
        <f>C315-Feuil1!$C$2</f>
        <v>2.3414351851851851E-4</v>
      </c>
      <c r="E315" s="3">
        <f>C315-$C314</f>
        <v>3.819444444445614E-7</v>
      </c>
      <c r="F315" s="4">
        <v>375</v>
      </c>
      <c r="G315" s="33">
        <f>Tableau2[[#This Row],[PP ajustés]]-Tableau2[[#This Row],[PP]]</f>
        <v>-8.148975214265306</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366.85102478573469</v>
      </c>
      <c r="I315" s="4" t="s">
        <v>25</v>
      </c>
      <c r="J315" s="4">
        <v>1968</v>
      </c>
      <c r="K315" s="4" t="s">
        <v>13</v>
      </c>
      <c r="L315" s="4" t="s">
        <v>67</v>
      </c>
      <c r="M315" s="4">
        <v>4</v>
      </c>
      <c r="N315" s="5" t="s">
        <v>133</v>
      </c>
      <c r="O315" s="4" t="s">
        <v>162</v>
      </c>
      <c r="P315" t="s">
        <v>541</v>
      </c>
    </row>
    <row r="316" spans="1:16" x14ac:dyDescent="0.3">
      <c r="A316" s="11">
        <f t="shared" si="5"/>
        <v>315</v>
      </c>
      <c r="B316" s="29" t="s">
        <v>136</v>
      </c>
      <c r="C316" s="31">
        <v>1.2788194444444444E-3</v>
      </c>
      <c r="D316" s="3">
        <f>C316-Feuil1!$C$2</f>
        <v>2.3454861111111094E-4</v>
      </c>
      <c r="E316" s="3">
        <f>C316-$C315</f>
        <v>4.0509259259242751E-7</v>
      </c>
      <c r="F316" s="4">
        <v>379</v>
      </c>
      <c r="G316" s="33">
        <f>Tableau2[[#This Row],[PP ajustés]]-Tableau2[[#This Row],[PP]]</f>
        <v>-12.265182887968763</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366.73481711203124</v>
      </c>
      <c r="I316" s="4" t="s">
        <v>32</v>
      </c>
      <c r="J316" s="4">
        <v>1965</v>
      </c>
      <c r="K316" s="4" t="s">
        <v>13</v>
      </c>
      <c r="L316" s="4" t="s">
        <v>67</v>
      </c>
      <c r="M316" s="4">
        <v>5</v>
      </c>
      <c r="N316" s="5" t="s">
        <v>38</v>
      </c>
      <c r="O316" s="4" t="s">
        <v>162</v>
      </c>
      <c r="P316" t="s">
        <v>258</v>
      </c>
    </row>
    <row r="317" spans="1:16" x14ac:dyDescent="0.3">
      <c r="A317" s="11">
        <f t="shared" si="5"/>
        <v>316</v>
      </c>
      <c r="B317" s="29" t="s">
        <v>1078</v>
      </c>
      <c r="C317" s="31">
        <v>1.2793287037037035E-3</v>
      </c>
      <c r="D317" s="3">
        <f>C317-Feuil1!$C$2</f>
        <v>2.3505787037037006E-4</v>
      </c>
      <c r="E317" s="3">
        <f>C317-$C316</f>
        <v>5.0925925925912607E-7</v>
      </c>
      <c r="F317" s="4">
        <v>363</v>
      </c>
      <c r="G317" s="33">
        <f>Tableau2[[#This Row],[PP ajustés]]-Tableau2[[#This Row],[PP]]</f>
        <v>4.2965875766732893</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367.29658757667329</v>
      </c>
      <c r="I317" s="4" t="s">
        <v>12</v>
      </c>
      <c r="J317" s="4">
        <v>1983</v>
      </c>
      <c r="K317" s="4" t="s">
        <v>13</v>
      </c>
      <c r="L317" s="4" t="s">
        <v>93</v>
      </c>
      <c r="M317" s="4">
        <v>5</v>
      </c>
      <c r="N317" s="5" t="s">
        <v>133</v>
      </c>
      <c r="O317" s="4" t="s">
        <v>162</v>
      </c>
      <c r="P317" t="s">
        <v>1086</v>
      </c>
    </row>
    <row r="318" spans="1:16" x14ac:dyDescent="0.3">
      <c r="A318" s="11">
        <f t="shared" si="5"/>
        <v>317</v>
      </c>
      <c r="B318" s="29" t="s">
        <v>137</v>
      </c>
      <c r="C318" s="31">
        <v>1.279988425925926E-3</v>
      </c>
      <c r="D318" s="3">
        <f>C318-Feuil1!$C$2</f>
        <v>2.3571759259259249E-4</v>
      </c>
      <c r="E318" s="3">
        <f>C318-$C317</f>
        <v>6.5972222222242423E-7</v>
      </c>
      <c r="F318" s="4">
        <v>377</v>
      </c>
      <c r="G318" s="33">
        <f>Tableau2[[#This Row],[PP ajustés]]-Tableau2[[#This Row],[PP]]</f>
        <v>-9.4614865617910482</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367.53851343820895</v>
      </c>
      <c r="I318" s="4" t="s">
        <v>32</v>
      </c>
      <c r="J318" s="4">
        <v>1998</v>
      </c>
      <c r="K318" s="4" t="s">
        <v>18</v>
      </c>
      <c r="L318" s="4" t="s">
        <v>35</v>
      </c>
      <c r="M318" s="4">
        <v>4</v>
      </c>
      <c r="N318" s="5" t="s">
        <v>58</v>
      </c>
      <c r="O318" s="4" t="s">
        <v>174</v>
      </c>
      <c r="P318" t="s">
        <v>259</v>
      </c>
    </row>
    <row r="319" spans="1:16" x14ac:dyDescent="0.3">
      <c r="A319" s="11">
        <f t="shared" si="5"/>
        <v>318</v>
      </c>
      <c r="B319" t="s">
        <v>575</v>
      </c>
      <c r="C319" s="3">
        <v>1.2809490740740741E-3</v>
      </c>
      <c r="D319" s="3">
        <f>C319-Feuil1!$C$2</f>
        <v>2.3667824074074064E-4</v>
      </c>
      <c r="E319" s="3">
        <f>C319-$C318</f>
        <v>9.6064814814815318E-7</v>
      </c>
      <c r="F319" s="4">
        <v>348</v>
      </c>
      <c r="G319" s="33">
        <f>Tableau2[[#This Row],[PP ajustés]]-Tableau2[[#This Row],[PP]]</f>
        <v>18.431322972722853</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366.43132297272285</v>
      </c>
      <c r="I319" s="4" t="s">
        <v>108</v>
      </c>
      <c r="J319" s="4">
        <v>2003</v>
      </c>
      <c r="K319" s="4" t="s">
        <v>13</v>
      </c>
      <c r="L319" s="4" t="s">
        <v>105</v>
      </c>
      <c r="M319" s="4">
        <v>5</v>
      </c>
      <c r="N319" s="5" t="s">
        <v>141</v>
      </c>
      <c r="O319" s="4" t="s">
        <v>162</v>
      </c>
      <c r="P319" t="s">
        <v>576</v>
      </c>
    </row>
    <row r="320" spans="1:16" x14ac:dyDescent="0.3">
      <c r="A320" s="11">
        <f t="shared" si="5"/>
        <v>319</v>
      </c>
      <c r="B320" s="29" t="s">
        <v>729</v>
      </c>
      <c r="C320" s="31">
        <v>1.2809953703703705E-3</v>
      </c>
      <c r="D320" s="3">
        <f>C320-Feuil1!$C$2</f>
        <v>2.3672453703703702E-4</v>
      </c>
      <c r="E320" s="3">
        <f>C320-$C319</f>
        <v>4.6296296296382752E-8</v>
      </c>
      <c r="F320" s="4">
        <v>379</v>
      </c>
      <c r="G320" s="33">
        <f>Tableau2[[#This Row],[PP ajustés]]-Tableau2[[#This Row],[PP]]</f>
        <v>-12.581920176700635</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366.41807982329937</v>
      </c>
      <c r="I320" s="4" t="s">
        <v>12</v>
      </c>
      <c r="J320" s="4">
        <v>1981</v>
      </c>
      <c r="K320" s="4" t="s">
        <v>13</v>
      </c>
      <c r="L320" s="4" t="s">
        <v>93</v>
      </c>
      <c r="M320" s="4">
        <v>5</v>
      </c>
      <c r="N320" s="5" t="s">
        <v>58</v>
      </c>
      <c r="O320" s="4" t="s">
        <v>174</v>
      </c>
      <c r="P320" t="s">
        <v>725</v>
      </c>
    </row>
    <row r="321" spans="1:16" x14ac:dyDescent="0.3">
      <c r="A321" s="11">
        <f t="shared" si="5"/>
        <v>320</v>
      </c>
      <c r="B321" s="29" t="s">
        <v>582</v>
      </c>
      <c r="C321" s="31">
        <v>1.2813425925925926E-3</v>
      </c>
      <c r="D321" s="3">
        <f>C321-Feuil1!$C$2</f>
        <v>2.3707175925925914E-4</v>
      </c>
      <c r="E321" s="3">
        <f>C321-$C320</f>
        <v>3.472222222221117E-7</v>
      </c>
      <c r="F321" s="4">
        <v>355</v>
      </c>
      <c r="G321" s="33">
        <f>Tableau2[[#This Row],[PP ajustés]]-Tableau2[[#This Row],[PP]]</f>
        <v>11.31878670631869</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366.31878670631869</v>
      </c>
      <c r="I321" s="4" t="s">
        <v>108</v>
      </c>
      <c r="J321" s="4">
        <v>2004</v>
      </c>
      <c r="K321" s="4" t="s">
        <v>18</v>
      </c>
      <c r="L321" s="4" t="s">
        <v>105</v>
      </c>
      <c r="M321" s="4">
        <v>5</v>
      </c>
      <c r="N321" s="5" t="s">
        <v>58</v>
      </c>
      <c r="O321" s="4" t="s">
        <v>162</v>
      </c>
      <c r="P321" t="s">
        <v>583</v>
      </c>
    </row>
    <row r="322" spans="1:16" x14ac:dyDescent="0.3">
      <c r="A322" s="11">
        <f t="shared" si="5"/>
        <v>321</v>
      </c>
      <c r="B322" s="29" t="s">
        <v>138</v>
      </c>
      <c r="C322" s="31">
        <v>1.2817361111111111E-3</v>
      </c>
      <c r="D322" s="3">
        <f>C322-Feuil1!$C$2</f>
        <v>2.3746527777777763E-4</v>
      </c>
      <c r="E322" s="3">
        <f>C322-$C321</f>
        <v>3.9351851851849445E-7</v>
      </c>
      <c r="F322" s="4">
        <v>384</v>
      </c>
      <c r="G322" s="33">
        <f>Tableau2[[#This Row],[PP ajustés]]-Tableau2[[#This Row],[PP]]</f>
        <v>-17.793680458334393</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366.20631954166561</v>
      </c>
      <c r="I322" s="4" t="s">
        <v>22</v>
      </c>
      <c r="J322" s="4">
        <v>2001</v>
      </c>
      <c r="K322" s="4" t="s">
        <v>18</v>
      </c>
      <c r="L322" s="4" t="s">
        <v>35</v>
      </c>
      <c r="M322" s="4">
        <v>6</v>
      </c>
      <c r="N322" s="5" t="s">
        <v>36</v>
      </c>
      <c r="O322" s="4" t="s">
        <v>174</v>
      </c>
      <c r="P322" t="s">
        <v>260</v>
      </c>
    </row>
    <row r="323" spans="1:16" x14ac:dyDescent="0.3">
      <c r="A323" s="11">
        <f t="shared" si="5"/>
        <v>322</v>
      </c>
      <c r="B323" s="29" t="s">
        <v>1010</v>
      </c>
      <c r="C323" s="31">
        <v>1.2818402777777778E-3</v>
      </c>
      <c r="D323" s="3">
        <f>C323-Feuil1!$C$2</f>
        <v>2.3756944444444433E-4</v>
      </c>
      <c r="E323" s="3">
        <f>C323-$C322</f>
        <v>1.0416666666669856E-7</v>
      </c>
      <c r="F323" s="4">
        <v>350</v>
      </c>
      <c r="G323" s="33">
        <f>Tableau2[[#This Row],[PP ajustés]]-Tableau2[[#This Row],[PP]]</f>
        <v>16.176560380340902</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366.1765603803409</v>
      </c>
      <c r="I323" s="4" t="s">
        <v>12</v>
      </c>
      <c r="J323" s="4">
        <v>2010</v>
      </c>
      <c r="K323" s="4" t="s">
        <v>18</v>
      </c>
      <c r="L323" s="4" t="s">
        <v>103</v>
      </c>
      <c r="M323" s="4">
        <v>6</v>
      </c>
      <c r="N323" s="5" t="s">
        <v>133</v>
      </c>
      <c r="O323" s="4" t="s">
        <v>162</v>
      </c>
      <c r="P323" t="s">
        <v>1011</v>
      </c>
    </row>
    <row r="324" spans="1:16" x14ac:dyDescent="0.3">
      <c r="A324" s="11">
        <f t="shared" ref="A324:A387" si="6">A323+1</f>
        <v>323</v>
      </c>
      <c r="B324" s="29" t="s">
        <v>1025</v>
      </c>
      <c r="C324" s="31">
        <v>1.2830439814814814E-3</v>
      </c>
      <c r="D324" s="3">
        <f>C324-Feuil1!$C$2</f>
        <v>2.387731481481479E-4</v>
      </c>
      <c r="E324" s="3">
        <f>C324-$C323</f>
        <v>1.2037037037035663E-6</v>
      </c>
      <c r="F324" s="4">
        <v>358</v>
      </c>
      <c r="G324" s="33">
        <f>Tableau2[[#This Row],[PP ajustés]]-Tableau2[[#This Row],[PP]]</f>
        <v>7.8343738695243701</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365.83437386952437</v>
      </c>
      <c r="I324" s="4" t="s">
        <v>12</v>
      </c>
      <c r="J324" s="4">
        <v>1974</v>
      </c>
      <c r="K324" s="4" t="s">
        <v>13</v>
      </c>
      <c r="L324" s="4" t="s">
        <v>67</v>
      </c>
      <c r="M324" s="4">
        <v>5</v>
      </c>
      <c r="N324" s="5" t="s">
        <v>133</v>
      </c>
      <c r="O324" s="4" t="s">
        <v>162</v>
      </c>
      <c r="P324" t="s">
        <v>1030</v>
      </c>
    </row>
    <row r="325" spans="1:16" x14ac:dyDescent="0.3">
      <c r="A325" s="11">
        <f t="shared" si="6"/>
        <v>324</v>
      </c>
      <c r="B325" s="29" t="s">
        <v>139</v>
      </c>
      <c r="C325" s="31">
        <v>1.2833217592592592E-3</v>
      </c>
      <c r="D325" s="3">
        <f>C325-Feuil1!$C$2</f>
        <v>2.3905092592592576E-4</v>
      </c>
      <c r="E325" s="3">
        <f>C325-$C324</f>
        <v>2.7777777777786283E-7</v>
      </c>
      <c r="F325" s="4">
        <v>362</v>
      </c>
      <c r="G325" s="33">
        <f>Tableau2[[#This Row],[PP ajustés]]-Tableau2[[#This Row],[PP]]</f>
        <v>3.9068826259536422</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365.90688262595364</v>
      </c>
      <c r="I325" s="4" t="s">
        <v>22</v>
      </c>
      <c r="J325" s="4">
        <v>2001</v>
      </c>
      <c r="K325" s="4" t="s">
        <v>18</v>
      </c>
      <c r="L325" s="4" t="s">
        <v>103</v>
      </c>
      <c r="M325" s="4">
        <v>5</v>
      </c>
      <c r="N325" s="5" t="s">
        <v>58</v>
      </c>
      <c r="O325" s="4" t="s">
        <v>174</v>
      </c>
      <c r="P325" t="s">
        <v>261</v>
      </c>
    </row>
    <row r="326" spans="1:16" x14ac:dyDescent="0.3">
      <c r="A326" s="11">
        <f t="shared" si="6"/>
        <v>325</v>
      </c>
      <c r="B326" t="s">
        <v>685</v>
      </c>
      <c r="C326" s="3">
        <v>1.2836574074074074E-3</v>
      </c>
      <c r="D326" s="3">
        <f>C326-Feuil1!$C$2</f>
        <v>2.3938657407407394E-4</v>
      </c>
      <c r="E326" s="3">
        <f>C326-$C325</f>
        <v>3.3564814814817864E-7</v>
      </c>
      <c r="F326" s="4">
        <v>383</v>
      </c>
      <c r="G326" s="36">
        <f>Tableau2[[#This Row],[PP ajustés]]-Tableau2[[#This Row],[PP]]</f>
        <v>-17.188793967224115</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365.81120603277589</v>
      </c>
      <c r="I326" s="4" t="s">
        <v>108</v>
      </c>
      <c r="J326" s="4">
        <v>2000</v>
      </c>
      <c r="K326" s="4" t="s">
        <v>18</v>
      </c>
      <c r="L326" s="4" t="s">
        <v>90</v>
      </c>
      <c r="M326" s="4">
        <v>4</v>
      </c>
      <c r="N326" s="5" t="s">
        <v>117</v>
      </c>
      <c r="O326" s="4" t="s">
        <v>184</v>
      </c>
      <c r="P326" t="s">
        <v>686</v>
      </c>
    </row>
    <row r="327" spans="1:16" x14ac:dyDescent="0.3">
      <c r="A327" s="11">
        <f t="shared" si="6"/>
        <v>326</v>
      </c>
      <c r="B327" s="29" t="s">
        <v>140</v>
      </c>
      <c r="C327" s="31">
        <v>1.2862847222222223E-3</v>
      </c>
      <c r="D327" s="3">
        <f>C327-Feuil1!$C$2</f>
        <v>2.4201388888888883E-4</v>
      </c>
      <c r="E327" s="3">
        <f>C327-$C326</f>
        <v>2.6273148148148965E-6</v>
      </c>
      <c r="F327" s="4">
        <v>357</v>
      </c>
      <c r="G327" s="33">
        <f>Tableau2[[#This Row],[PP ajustés]]-Tableau2[[#This Row],[PP]]</f>
        <v>6.2117329465522175</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363.21173294655222</v>
      </c>
      <c r="I327" s="4" t="s">
        <v>32</v>
      </c>
      <c r="J327" s="4">
        <v>2006</v>
      </c>
      <c r="K327" s="4" t="s">
        <v>18</v>
      </c>
      <c r="L327" s="4" t="s">
        <v>105</v>
      </c>
      <c r="M327" s="4">
        <v>5</v>
      </c>
      <c r="N327" s="5" t="s">
        <v>141</v>
      </c>
      <c r="O327" s="4" t="s">
        <v>174</v>
      </c>
      <c r="P327" t="s">
        <v>262</v>
      </c>
    </row>
    <row r="328" spans="1:16" x14ac:dyDescent="0.3">
      <c r="A328" s="11">
        <f t="shared" si="6"/>
        <v>327</v>
      </c>
      <c r="B328" s="29" t="s">
        <v>1002</v>
      </c>
      <c r="C328" s="31">
        <v>1.2882523148148148E-3</v>
      </c>
      <c r="D328" s="3">
        <f>C328-Feuil1!$C$2</f>
        <v>2.4398148148148131E-4</v>
      </c>
      <c r="E328" s="3">
        <f>C328-$C327</f>
        <v>1.9675925925924723E-6</v>
      </c>
      <c r="F328" s="4">
        <v>362</v>
      </c>
      <c r="G328" s="33">
        <f>Tableau2[[#This Row],[PP ajustés]]-Tableau2[[#This Row],[PP]]</f>
        <v>3.5431666142585527E-2</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362.03543166614259</v>
      </c>
      <c r="I328" s="4" t="s">
        <v>22</v>
      </c>
      <c r="J328" s="4">
        <v>1957</v>
      </c>
      <c r="K328" s="4" t="s">
        <v>13</v>
      </c>
      <c r="L328" s="4" t="s">
        <v>19</v>
      </c>
      <c r="M328" s="4">
        <v>4</v>
      </c>
      <c r="N328" s="5" t="s">
        <v>133</v>
      </c>
      <c r="O328" s="4" t="s">
        <v>166</v>
      </c>
      <c r="P328" t="s">
        <v>1006</v>
      </c>
    </row>
    <row r="329" spans="1:16" x14ac:dyDescent="0.3">
      <c r="A329" s="11">
        <f t="shared" si="6"/>
        <v>328</v>
      </c>
      <c r="B329" s="29" t="s">
        <v>1023</v>
      </c>
      <c r="C329" s="31">
        <v>1.2907870370370371E-3</v>
      </c>
      <c r="D329" s="3">
        <f>C329-Feuil1!$C$2</f>
        <v>2.4651620370370365E-4</v>
      </c>
      <c r="E329" s="3">
        <f>C329-$C328</f>
        <v>2.5347222222223478E-6</v>
      </c>
      <c r="F329" s="4">
        <v>381</v>
      </c>
      <c r="G329" s="33">
        <f>Tableau2[[#This Row],[PP ajustés]]-Tableau2[[#This Row],[PP]]</f>
        <v>-20.836525648290944</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360.16347435170906</v>
      </c>
      <c r="I329" s="4" t="s">
        <v>12</v>
      </c>
      <c r="J329" s="4">
        <v>1983</v>
      </c>
      <c r="K329" s="4" t="s">
        <v>13</v>
      </c>
      <c r="L329" s="4" t="s">
        <v>105</v>
      </c>
      <c r="M329" s="4">
        <v>5</v>
      </c>
      <c r="N329" s="5" t="s">
        <v>133</v>
      </c>
      <c r="O329" s="4" t="s">
        <v>166</v>
      </c>
      <c r="P329" t="s">
        <v>1028</v>
      </c>
    </row>
    <row r="330" spans="1:16" x14ac:dyDescent="0.3">
      <c r="A330" s="11">
        <f t="shared" si="6"/>
        <v>329</v>
      </c>
      <c r="B330" s="29" t="s">
        <v>452</v>
      </c>
      <c r="C330" s="31">
        <v>1.2915625E-3</v>
      </c>
      <c r="D330" s="3">
        <f>C330-Feuil1!$C$2</f>
        <v>2.4729166666666649E-4</v>
      </c>
      <c r="E330" s="3">
        <f>C330-$C329</f>
        <v>7.7546296296283901E-7</v>
      </c>
      <c r="F330" s="4">
        <v>375</v>
      </c>
      <c r="G330" s="33">
        <f>Tableau2[[#This Row],[PP ajustés]]-Tableau2[[#This Row],[PP]]</f>
        <v>-16.249575862913105</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358.7504241370869</v>
      </c>
      <c r="I330" s="4" t="s">
        <v>108</v>
      </c>
      <c r="J330" s="4">
        <v>2002</v>
      </c>
      <c r="K330" s="4" t="s">
        <v>18</v>
      </c>
      <c r="L330" s="4" t="s">
        <v>453</v>
      </c>
      <c r="M330" s="4">
        <v>6</v>
      </c>
      <c r="N330" s="5" t="s">
        <v>464</v>
      </c>
      <c r="O330" s="4" t="s">
        <v>174</v>
      </c>
      <c r="P330" t="s">
        <v>465</v>
      </c>
    </row>
    <row r="331" spans="1:16" x14ac:dyDescent="0.3">
      <c r="A331" s="11">
        <f t="shared" si="6"/>
        <v>330</v>
      </c>
      <c r="B331" s="29" t="s">
        <v>142</v>
      </c>
      <c r="C331" s="31">
        <v>1.2916203703703703E-3</v>
      </c>
      <c r="D331" s="3">
        <f>C331-Feuil1!$C$2</f>
        <v>2.4734953703703681E-4</v>
      </c>
      <c r="E331" s="3">
        <f>C331-$C330</f>
        <v>5.787037037031581E-8</v>
      </c>
      <c r="F331" s="4">
        <v>359</v>
      </c>
      <c r="G331" s="33">
        <f>Tableau2[[#This Row],[PP ajustés]]-Tableau2[[#This Row],[PP]]</f>
        <v>-0.86703533459973414</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358.13296466540027</v>
      </c>
      <c r="I331" s="4" t="s">
        <v>22</v>
      </c>
      <c r="J331" s="4">
        <v>1976</v>
      </c>
      <c r="K331" s="4" t="s">
        <v>13</v>
      </c>
      <c r="L331" s="4" t="s">
        <v>105</v>
      </c>
      <c r="M331" s="4">
        <v>4</v>
      </c>
      <c r="N331" s="5" t="s">
        <v>133</v>
      </c>
      <c r="O331" s="4" t="s">
        <v>166</v>
      </c>
      <c r="P331" t="s">
        <v>263</v>
      </c>
    </row>
    <row r="332" spans="1:16" x14ac:dyDescent="0.3">
      <c r="A332" s="11">
        <f t="shared" si="6"/>
        <v>331</v>
      </c>
      <c r="B332" s="29" t="s">
        <v>640</v>
      </c>
      <c r="C332" s="31">
        <v>1.2924652777777776E-3</v>
      </c>
      <c r="D332" s="3">
        <f>C332-Feuil1!$C$2</f>
        <v>2.4819444444444411E-4</v>
      </c>
      <c r="E332" s="3">
        <f>C332-$C331</f>
        <v>8.4490740740730472E-7</v>
      </c>
      <c r="F332" s="4">
        <v>352</v>
      </c>
      <c r="G332" s="33">
        <f>Tableau2[[#This Row],[PP ajustés]]-Tableau2[[#This Row],[PP]]</f>
        <v>5.602865950889111</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357.60286595088911</v>
      </c>
      <c r="I332" s="4" t="s">
        <v>42</v>
      </c>
      <c r="J332" s="4">
        <v>1997</v>
      </c>
      <c r="K332" s="4" t="s">
        <v>18</v>
      </c>
      <c r="L332" s="4" t="s">
        <v>67</v>
      </c>
      <c r="M332" s="4">
        <v>5</v>
      </c>
      <c r="N332" s="5" t="s">
        <v>58</v>
      </c>
      <c r="O332" s="4" t="s">
        <v>166</v>
      </c>
      <c r="P332" t="s">
        <v>641</v>
      </c>
    </row>
    <row r="333" spans="1:16" x14ac:dyDescent="0.3">
      <c r="A333" s="11">
        <f t="shared" si="6"/>
        <v>332</v>
      </c>
      <c r="B333" s="29" t="s">
        <v>699</v>
      </c>
      <c r="C333" s="31">
        <v>1.2939699074074073E-3</v>
      </c>
      <c r="D333" s="3">
        <f>C333-Feuil1!$C$2</f>
        <v>2.4969907407407384E-4</v>
      </c>
      <c r="E333" s="3">
        <f>C333-$C332</f>
        <v>1.5046296296297289E-6</v>
      </c>
      <c r="F333" s="4">
        <v>364</v>
      </c>
      <c r="G333" s="33">
        <f>Tableau2[[#This Row],[PP ajustés]]-Tableau2[[#This Row],[PP]]</f>
        <v>-7.4162495906210779</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356.58375040937892</v>
      </c>
      <c r="I333" s="4" t="s">
        <v>12</v>
      </c>
      <c r="J333" s="4">
        <v>2000</v>
      </c>
      <c r="K333" s="4" t="s">
        <v>13</v>
      </c>
      <c r="L333" s="4" t="s">
        <v>103</v>
      </c>
      <c r="M333" s="4">
        <v>5</v>
      </c>
      <c r="N333" s="5" t="s">
        <v>38</v>
      </c>
      <c r="O333" s="4" t="s">
        <v>166</v>
      </c>
      <c r="P333" t="s">
        <v>701</v>
      </c>
    </row>
    <row r="334" spans="1:16" x14ac:dyDescent="0.3">
      <c r="A334" s="11">
        <f t="shared" si="6"/>
        <v>333</v>
      </c>
      <c r="B334" s="29" t="s">
        <v>730</v>
      </c>
      <c r="C334" s="31">
        <v>1.294363425925926E-3</v>
      </c>
      <c r="D334" s="3">
        <f>C334-Feuil1!$C$2</f>
        <v>2.5009259259259255E-4</v>
      </c>
      <c r="E334" s="3">
        <f>C334-$C333</f>
        <v>3.9351851851871129E-7</v>
      </c>
      <c r="F334" s="4">
        <v>348</v>
      </c>
      <c r="G334" s="33">
        <f>Tableau2[[#This Row],[PP ajustés]]-Tableau2[[#This Row],[PP]]</f>
        <v>8.4753401233817272</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356.47534012338173</v>
      </c>
      <c r="I334" s="4" t="s">
        <v>12</v>
      </c>
      <c r="J334" s="4">
        <v>1970</v>
      </c>
      <c r="K334" s="4" t="s">
        <v>13</v>
      </c>
      <c r="L334" s="4" t="s">
        <v>67</v>
      </c>
      <c r="M334" s="4">
        <v>5</v>
      </c>
      <c r="N334" s="5" t="s">
        <v>133</v>
      </c>
      <c r="O334" s="4" t="s">
        <v>166</v>
      </c>
      <c r="P334" t="s">
        <v>724</v>
      </c>
    </row>
    <row r="335" spans="1:16" x14ac:dyDescent="0.3">
      <c r="A335" s="11">
        <f t="shared" si="6"/>
        <v>334</v>
      </c>
      <c r="B335" s="29" t="s">
        <v>1057</v>
      </c>
      <c r="C335" s="31">
        <v>1.2970370370370369E-3</v>
      </c>
      <c r="D335" s="3">
        <f>C335-Feuil1!$C$2</f>
        <v>2.527662037037034E-4</v>
      </c>
      <c r="E335" s="3">
        <f>C335-$C334</f>
        <v>2.6736111111108456E-6</v>
      </c>
      <c r="F335" s="4">
        <v>349</v>
      </c>
      <c r="G335" s="33">
        <f>Tableau2[[#This Row],[PP ajustés]]-Tableau2[[#This Row],[PP]]</f>
        <v>5.380670618773479</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354.38067061877348</v>
      </c>
      <c r="I335" s="4" t="s">
        <v>32</v>
      </c>
      <c r="J335" s="4">
        <v>2000</v>
      </c>
      <c r="K335" s="4" t="s">
        <v>18</v>
      </c>
      <c r="L335" s="4" t="s">
        <v>105</v>
      </c>
      <c r="M335" s="4">
        <v>5</v>
      </c>
      <c r="N335" s="5" t="s">
        <v>38</v>
      </c>
      <c r="O335" s="4" t="s">
        <v>166</v>
      </c>
      <c r="P335" t="s">
        <v>1065</v>
      </c>
    </row>
    <row r="336" spans="1:16" x14ac:dyDescent="0.3">
      <c r="A336" s="11">
        <f t="shared" si="6"/>
        <v>335</v>
      </c>
      <c r="B336" s="29" t="s">
        <v>1033</v>
      </c>
      <c r="C336" s="31">
        <v>1.297638888888889E-3</v>
      </c>
      <c r="D336" s="3">
        <f>C336-Feuil1!$C$2</f>
        <v>2.5336805555555551E-4</v>
      </c>
      <c r="E336" s="3">
        <f>C336-$C335</f>
        <v>6.0185185185210842E-7</v>
      </c>
      <c r="F336" s="4">
        <v>342</v>
      </c>
      <c r="G336" s="33">
        <f>Tableau2[[#This Row],[PP ajustés]]-Tableau2[[#This Row],[PP]]</f>
        <v>12.216306969765469</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354.21630696976547</v>
      </c>
      <c r="I336" s="4" t="s">
        <v>12</v>
      </c>
      <c r="J336" s="4">
        <v>1968</v>
      </c>
      <c r="K336" s="4" t="s">
        <v>13</v>
      </c>
      <c r="L336" s="4" t="s">
        <v>67</v>
      </c>
      <c r="M336" s="4">
        <v>4</v>
      </c>
      <c r="N336" s="5" t="s">
        <v>133</v>
      </c>
      <c r="O336" s="4" t="s">
        <v>162</v>
      </c>
      <c r="P336" t="s">
        <v>1038</v>
      </c>
    </row>
    <row r="337" spans="1:16" x14ac:dyDescent="0.3">
      <c r="A337" s="11">
        <f t="shared" si="6"/>
        <v>336</v>
      </c>
      <c r="B337" s="29" t="s">
        <v>1024</v>
      </c>
      <c r="C337" s="31">
        <v>1.2998032407407405E-3</v>
      </c>
      <c r="D337" s="3">
        <f>C337-Feuil1!$C$2</f>
        <v>2.5553240740740701E-4</v>
      </c>
      <c r="E337" s="3">
        <f>C337-$C336</f>
        <v>2.1643518518515027E-6</v>
      </c>
      <c r="F337" s="4">
        <v>351</v>
      </c>
      <c r="G337" s="33">
        <f>Tableau2[[#This Row],[PP ajustés]]-Tableau2[[#This Row],[PP]]</f>
        <v>1.8771397117855031</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352.8771397117855</v>
      </c>
      <c r="I337" s="4" t="s">
        <v>12</v>
      </c>
      <c r="J337" s="4">
        <v>1970</v>
      </c>
      <c r="K337" s="4" t="s">
        <v>13</v>
      </c>
      <c r="L337" s="4" t="s">
        <v>67</v>
      </c>
      <c r="M337" s="4">
        <v>5</v>
      </c>
      <c r="N337" s="5" t="s">
        <v>130</v>
      </c>
      <c r="O337" s="4" t="s">
        <v>166</v>
      </c>
      <c r="P337" t="s">
        <v>1029</v>
      </c>
    </row>
    <row r="338" spans="1:16" x14ac:dyDescent="0.3">
      <c r="A338" s="11">
        <f t="shared" si="6"/>
        <v>337</v>
      </c>
      <c r="B338" s="29" t="s">
        <v>996</v>
      </c>
      <c r="C338" s="31">
        <v>1.3000231481481482E-3</v>
      </c>
      <c r="D338" s="3">
        <f>C338-Feuil1!$C$2</f>
        <v>2.5575231481481477E-4</v>
      </c>
      <c r="E338" s="3">
        <f>C338-$C337</f>
        <v>2.1990740740776386E-7</v>
      </c>
      <c r="F338" s="4">
        <v>356</v>
      </c>
      <c r="G338" s="36">
        <f>Tableau2[[#This Row],[PP ajustés]]-Tableau2[[#This Row],[PP]]</f>
        <v>-3.5146942509420569</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352.48530574905794</v>
      </c>
      <c r="I338" s="4" t="s">
        <v>42</v>
      </c>
      <c r="J338" s="4">
        <v>2000</v>
      </c>
      <c r="K338" s="4" t="s">
        <v>18</v>
      </c>
      <c r="L338" s="4" t="s">
        <v>103</v>
      </c>
      <c r="M338" s="4">
        <v>5</v>
      </c>
      <c r="N338" s="5" t="s">
        <v>133</v>
      </c>
      <c r="O338" s="4" t="s">
        <v>166</v>
      </c>
      <c r="P338" t="s">
        <v>997</v>
      </c>
    </row>
    <row r="339" spans="1:16" x14ac:dyDescent="0.3">
      <c r="A339" s="11">
        <f t="shared" si="6"/>
        <v>338</v>
      </c>
      <c r="B339" s="29" t="s">
        <v>1035</v>
      </c>
      <c r="C339" s="31">
        <v>1.3013078703703704E-3</v>
      </c>
      <c r="D339" s="3">
        <f>C339-Feuil1!$C$2</f>
        <v>2.5703703703703696E-4</v>
      </c>
      <c r="E339" s="3">
        <f>C339-$C338</f>
        <v>1.2847222222221819E-6</v>
      </c>
      <c r="F339" s="4">
        <v>349</v>
      </c>
      <c r="G339" s="33">
        <f>Tableau2[[#This Row],[PP ajustés]]-Tableau2[[#This Row],[PP]]</f>
        <v>4.9653200417569678</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353.96532004175697</v>
      </c>
      <c r="I339" s="4" t="s">
        <v>12</v>
      </c>
      <c r="J339" s="4">
        <v>1981</v>
      </c>
      <c r="K339" s="4" t="s">
        <v>13</v>
      </c>
      <c r="L339" s="4" t="s">
        <v>67</v>
      </c>
      <c r="M339" s="4">
        <v>5</v>
      </c>
      <c r="N339" s="5" t="s">
        <v>133</v>
      </c>
      <c r="O339" s="4" t="s">
        <v>162</v>
      </c>
      <c r="P339" t="s">
        <v>1040</v>
      </c>
    </row>
    <row r="340" spans="1:16" x14ac:dyDescent="0.3">
      <c r="A340" s="11">
        <f t="shared" si="6"/>
        <v>339</v>
      </c>
      <c r="B340" s="29" t="s">
        <v>450</v>
      </c>
      <c r="C340" s="31">
        <v>1.3017824074074073E-3</v>
      </c>
      <c r="D340" s="3">
        <f>C340-Feuil1!$C$2</f>
        <v>2.5751157407407385E-4</v>
      </c>
      <c r="E340" s="3">
        <f>C340-$C339</f>
        <v>4.7453703703689322E-7</v>
      </c>
      <c r="F340" s="4">
        <v>355</v>
      </c>
      <c r="G340" s="33">
        <f>Tableau2[[#This Row],[PP ajustés]]-Tableau2[[#This Row],[PP]]</f>
        <v>-1.1637104730438637</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353.83628952695614</v>
      </c>
      <c r="I340" s="4" t="s">
        <v>108</v>
      </c>
      <c r="J340" s="4">
        <v>2003</v>
      </c>
      <c r="K340" s="4" t="s">
        <v>18</v>
      </c>
      <c r="L340" s="4" t="s">
        <v>105</v>
      </c>
      <c r="M340" s="4">
        <v>6</v>
      </c>
      <c r="N340" s="5" t="s">
        <v>58</v>
      </c>
      <c r="O340" s="4" t="s">
        <v>162</v>
      </c>
      <c r="P340" t="s">
        <v>462</v>
      </c>
    </row>
    <row r="341" spans="1:16" x14ac:dyDescent="0.3">
      <c r="A341" s="11">
        <f t="shared" si="6"/>
        <v>340</v>
      </c>
      <c r="B341" s="29" t="s">
        <v>579</v>
      </c>
      <c r="C341" s="31">
        <v>1.3018171296296295E-3</v>
      </c>
      <c r="D341" s="3">
        <f>C341-Feuil1!$C$2</f>
        <v>2.5754629629629608E-4</v>
      </c>
      <c r="E341" s="3">
        <f>C341-$C340</f>
        <v>3.4722222222232854E-8</v>
      </c>
      <c r="F341" s="4">
        <v>352</v>
      </c>
      <c r="G341" s="33">
        <f>Tableau2[[#This Row],[PP ajustés]]-Tableau2[[#This Row],[PP]]</f>
        <v>1.8268519631112667</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353.82685196311127</v>
      </c>
      <c r="I341" s="4" t="s">
        <v>108</v>
      </c>
      <c r="J341" s="4">
        <v>2004</v>
      </c>
      <c r="K341" s="4" t="s">
        <v>18</v>
      </c>
      <c r="L341" s="4" t="s">
        <v>580</v>
      </c>
      <c r="M341" s="4">
        <v>4</v>
      </c>
      <c r="N341" s="5" t="s">
        <v>117</v>
      </c>
      <c r="O341" s="4" t="s">
        <v>162</v>
      </c>
      <c r="P341" t="s">
        <v>581</v>
      </c>
    </row>
    <row r="342" spans="1:16" x14ac:dyDescent="0.3">
      <c r="A342" s="11">
        <f t="shared" si="6"/>
        <v>341</v>
      </c>
      <c r="B342" s="29" t="s">
        <v>143</v>
      </c>
      <c r="C342" s="31">
        <v>1.3030092592592592E-3</v>
      </c>
      <c r="D342" s="3">
        <f>C342-Feuil1!$C$2</f>
        <v>2.5873842592592572E-4</v>
      </c>
      <c r="E342" s="3">
        <f>C342-$C341</f>
        <v>1.1921296296296333E-6</v>
      </c>
      <c r="F342" s="4">
        <v>338</v>
      </c>
      <c r="G342" s="33">
        <f>Tableau2[[#This Row],[PP ajustés]]-Tableau2[[#This Row],[PP]]</f>
        <v>14.163237993723158</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352.16323799372316</v>
      </c>
      <c r="I342" s="4" t="s">
        <v>32</v>
      </c>
      <c r="J342" s="4">
        <v>1963</v>
      </c>
      <c r="K342" s="4" t="s">
        <v>13</v>
      </c>
      <c r="L342" s="4" t="s">
        <v>67</v>
      </c>
      <c r="M342" s="4">
        <v>5</v>
      </c>
      <c r="N342" s="5" t="s">
        <v>133</v>
      </c>
      <c r="O342" s="4" t="s">
        <v>162</v>
      </c>
      <c r="P342" t="s">
        <v>264</v>
      </c>
    </row>
    <row r="343" spans="1:16" x14ac:dyDescent="0.3">
      <c r="A343" s="11">
        <f t="shared" si="6"/>
        <v>342</v>
      </c>
      <c r="B343" s="29" t="s">
        <v>442</v>
      </c>
      <c r="C343" s="31">
        <v>1.3030671296296297E-3</v>
      </c>
      <c r="D343" s="3">
        <f>C343-Feuil1!$C$2</f>
        <v>2.5879629629629625E-4</v>
      </c>
      <c r="E343" s="3">
        <f>C343-$C342</f>
        <v>5.7870370370532651E-8</v>
      </c>
      <c r="F343" s="4">
        <v>344</v>
      </c>
      <c r="G343" s="33">
        <f>Tableau2[[#This Row],[PP ajustés]]-Tableau2[[#This Row],[PP]]</f>
        <v>8.1475981110569364</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352.14759811105694</v>
      </c>
      <c r="I343" s="4" t="s">
        <v>108</v>
      </c>
      <c r="J343" s="4">
        <v>1966</v>
      </c>
      <c r="K343" s="4" t="s">
        <v>13</v>
      </c>
      <c r="L343" s="4" t="s">
        <v>35</v>
      </c>
      <c r="M343" s="4">
        <v>5</v>
      </c>
      <c r="N343" s="5" t="s">
        <v>38</v>
      </c>
      <c r="O343" s="4" t="s">
        <v>162</v>
      </c>
      <c r="P343" t="s">
        <v>443</v>
      </c>
    </row>
    <row r="344" spans="1:16" x14ac:dyDescent="0.3">
      <c r="A344" s="11">
        <f t="shared" si="6"/>
        <v>343</v>
      </c>
      <c r="B344" s="29" t="s">
        <v>1034</v>
      </c>
      <c r="C344" s="31">
        <v>1.3040162037037037E-3</v>
      </c>
      <c r="D344" s="3">
        <f>C344-Feuil1!$C$2</f>
        <v>2.5974537037037025E-4</v>
      </c>
      <c r="E344" s="3">
        <f>C344-$C343</f>
        <v>9.4907407407400328E-7</v>
      </c>
      <c r="F344" s="4">
        <v>347</v>
      </c>
      <c r="G344" s="33">
        <f>Tableau2[[#This Row],[PP ajustés]]-Tableau2[[#This Row],[PP]]</f>
        <v>3.4265178301987476</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350.42651783019875</v>
      </c>
      <c r="I344" s="4" t="s">
        <v>12</v>
      </c>
      <c r="J344" s="4">
        <v>1969</v>
      </c>
      <c r="K344" s="4" t="s">
        <v>13</v>
      </c>
      <c r="L344" s="4" t="s">
        <v>67</v>
      </c>
      <c r="M344" s="4">
        <v>4</v>
      </c>
      <c r="N344" s="5" t="s">
        <v>58</v>
      </c>
      <c r="O344" s="4" t="s">
        <v>166</v>
      </c>
      <c r="P344" t="s">
        <v>1039</v>
      </c>
    </row>
    <row r="345" spans="1:16" x14ac:dyDescent="0.3">
      <c r="A345" s="11">
        <f t="shared" si="6"/>
        <v>344</v>
      </c>
      <c r="B345" s="29" t="s">
        <v>1077</v>
      </c>
      <c r="C345" s="31">
        <v>1.3097685185185185E-3</v>
      </c>
      <c r="D345" s="3">
        <f>C345-Feuil1!$C$2</f>
        <v>2.6549768518518502E-4</v>
      </c>
      <c r="E345" s="3">
        <f>C345-$C344</f>
        <v>5.7523148148147692E-6</v>
      </c>
      <c r="F345" s="4">
        <v>349</v>
      </c>
      <c r="G345" s="33">
        <f>Tableau2[[#This Row],[PP ajustés]]-Tableau2[[#This Row],[PP]]</f>
        <v>-1.9178238254623921</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347.08217617453761</v>
      </c>
      <c r="I345" s="4" t="s">
        <v>12</v>
      </c>
      <c r="J345" s="4">
        <v>1983</v>
      </c>
      <c r="K345" s="4" t="s">
        <v>13</v>
      </c>
      <c r="L345" s="4" t="s">
        <v>105</v>
      </c>
      <c r="M345" s="4">
        <v>5</v>
      </c>
      <c r="N345" s="5" t="s">
        <v>133</v>
      </c>
      <c r="O345" s="4" t="s">
        <v>166</v>
      </c>
      <c r="P345" t="s">
        <v>1085</v>
      </c>
    </row>
    <row r="346" spans="1:16" x14ac:dyDescent="0.3">
      <c r="A346" s="11">
        <f t="shared" si="6"/>
        <v>345</v>
      </c>
      <c r="B346" s="29" t="s">
        <v>144</v>
      </c>
      <c r="C346" s="31">
        <v>1.3106597222222224E-3</v>
      </c>
      <c r="D346" s="3">
        <f>C346-Feuil1!$C$2</f>
        <v>2.6638888888888893E-4</v>
      </c>
      <c r="E346" s="3">
        <f>C346-$C345</f>
        <v>8.9120370370390431E-7</v>
      </c>
      <c r="F346" s="4">
        <v>338</v>
      </c>
      <c r="G346" s="33">
        <f>Tableau2[[#This Row],[PP ajustés]]-Tableau2[[#This Row],[PP]]</f>
        <v>8.846172186887884</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346.84617218688788</v>
      </c>
      <c r="I346" s="4" t="s">
        <v>22</v>
      </c>
      <c r="J346" s="4">
        <v>2001</v>
      </c>
      <c r="K346" s="4" t="s">
        <v>18</v>
      </c>
      <c r="L346" s="4" t="s">
        <v>105</v>
      </c>
      <c r="M346" s="4">
        <v>5</v>
      </c>
      <c r="N346" s="5" t="s">
        <v>38</v>
      </c>
      <c r="O346" s="4" t="s">
        <v>166</v>
      </c>
      <c r="P346" t="s">
        <v>265</v>
      </c>
    </row>
    <row r="347" spans="1:16" x14ac:dyDescent="0.3">
      <c r="A347" s="11">
        <f t="shared" si="6"/>
        <v>346</v>
      </c>
      <c r="B347" s="29" t="s">
        <v>534</v>
      </c>
      <c r="C347" s="31">
        <v>1.312025462962963E-3</v>
      </c>
      <c r="D347" s="3">
        <f>C347-Feuil1!$C$2</f>
        <v>2.6775462962962951E-4</v>
      </c>
      <c r="E347" s="3">
        <f>C347-$C346</f>
        <v>1.3657407407405807E-6</v>
      </c>
      <c r="F347" s="4">
        <v>384</v>
      </c>
      <c r="G347" s="33">
        <f>Tableau2[[#This Row],[PP ajustés]]-Tableau2[[#This Row],[PP]]</f>
        <v>-38.622046992298749</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345.37795300770125</v>
      </c>
      <c r="I347" s="4" t="s">
        <v>25</v>
      </c>
      <c r="J347" s="4">
        <v>1970</v>
      </c>
      <c r="K347" s="4" t="s">
        <v>13</v>
      </c>
      <c r="L347" s="4" t="s">
        <v>535</v>
      </c>
      <c r="M347" s="4">
        <v>4</v>
      </c>
      <c r="N347" s="5" t="s">
        <v>58</v>
      </c>
      <c r="O347" s="4" t="s">
        <v>162</v>
      </c>
      <c r="P347" t="s">
        <v>536</v>
      </c>
    </row>
    <row r="348" spans="1:16" x14ac:dyDescent="0.3">
      <c r="A348" s="11">
        <f t="shared" si="6"/>
        <v>347</v>
      </c>
      <c r="B348" s="29" t="s">
        <v>145</v>
      </c>
      <c r="C348" s="31">
        <v>1.3158564814814812E-3</v>
      </c>
      <c r="D348" s="3">
        <f>C348-Feuil1!$C$2</f>
        <v>2.7158564814814775E-4</v>
      </c>
      <c r="E348" s="3">
        <f>C348-$C347</f>
        <v>3.831018518518246E-6</v>
      </c>
      <c r="F348" s="4">
        <v>330</v>
      </c>
      <c r="G348" s="33">
        <f>Tableau2[[#This Row],[PP ajustés]]-Tableau2[[#This Row],[PP]]</f>
        <v>14.025322191925511</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344.02532219192551</v>
      </c>
      <c r="I348" s="4" t="s">
        <v>22</v>
      </c>
      <c r="J348" s="4">
        <v>2000</v>
      </c>
      <c r="K348" s="4" t="s">
        <v>18</v>
      </c>
      <c r="L348" s="4" t="s">
        <v>119</v>
      </c>
      <c r="M348" s="4">
        <v>5</v>
      </c>
      <c r="N348" s="5" t="s">
        <v>133</v>
      </c>
      <c r="O348" s="4" t="s">
        <v>162</v>
      </c>
      <c r="P348" t="s">
        <v>266</v>
      </c>
    </row>
    <row r="349" spans="1:16" x14ac:dyDescent="0.3">
      <c r="A349" s="11">
        <f t="shared" si="6"/>
        <v>348</v>
      </c>
      <c r="B349" s="29" t="s">
        <v>672</v>
      </c>
      <c r="C349" s="31">
        <v>1.3189467592592593E-3</v>
      </c>
      <c r="D349" s="3">
        <f>C349-Feuil1!$C$2</f>
        <v>2.7467592592592583E-4</v>
      </c>
      <c r="E349" s="3">
        <f>C349-$C348</f>
        <v>3.0902777777780735E-6</v>
      </c>
      <c r="F349" s="4">
        <v>331</v>
      </c>
      <c r="G349" s="33">
        <f>Tableau2[[#This Row],[PP ajustés]]-Tableau2[[#This Row],[PP]]</f>
        <v>11.993574421321966</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342.99357442132197</v>
      </c>
      <c r="I349" s="4" t="s">
        <v>108</v>
      </c>
      <c r="J349" s="4">
        <v>2002</v>
      </c>
      <c r="K349" s="4" t="s">
        <v>18</v>
      </c>
      <c r="L349" s="4" t="s">
        <v>103</v>
      </c>
      <c r="M349" s="4">
        <v>5</v>
      </c>
      <c r="N349" s="5" t="s">
        <v>133</v>
      </c>
      <c r="O349" s="4" t="s">
        <v>162</v>
      </c>
      <c r="P349" t="s">
        <v>673</v>
      </c>
    </row>
    <row r="350" spans="1:16" x14ac:dyDescent="0.3">
      <c r="A350" s="11">
        <f t="shared" si="6"/>
        <v>349</v>
      </c>
      <c r="B350" s="29" t="s">
        <v>146</v>
      </c>
      <c r="C350" s="31">
        <v>1.3223958333333334E-3</v>
      </c>
      <c r="D350" s="3">
        <f>C350-Feuil1!$C$2</f>
        <v>2.7812499999999994E-4</v>
      </c>
      <c r="E350" s="3">
        <f>C350-$C349</f>
        <v>3.4490740740741183E-6</v>
      </c>
      <c r="F350" s="4">
        <v>338</v>
      </c>
      <c r="G350" s="33">
        <f>Tableau2[[#This Row],[PP ajustés]]-Tableau2[[#This Row],[PP]]</f>
        <v>4.3964756028182705</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342.39647560281827</v>
      </c>
      <c r="I350" s="4" t="s">
        <v>32</v>
      </c>
      <c r="J350" s="4">
        <v>1966</v>
      </c>
      <c r="K350" s="4" t="s">
        <v>13</v>
      </c>
      <c r="L350" s="4" t="s">
        <v>19</v>
      </c>
      <c r="M350" s="4">
        <v>5</v>
      </c>
      <c r="N350" s="5" t="s">
        <v>38</v>
      </c>
      <c r="O350" s="4" t="s">
        <v>166</v>
      </c>
      <c r="P350" t="s">
        <v>267</v>
      </c>
    </row>
    <row r="351" spans="1:16" x14ac:dyDescent="0.3">
      <c r="A351" s="11">
        <f t="shared" si="6"/>
        <v>350</v>
      </c>
      <c r="B351" s="29" t="s">
        <v>674</v>
      </c>
      <c r="C351" s="31">
        <v>1.3237384259259259E-3</v>
      </c>
      <c r="D351" s="3">
        <f>C351-Feuil1!$C$2</f>
        <v>2.7946759259259244E-4</v>
      </c>
      <c r="E351" s="3">
        <f>C351-$C350</f>
        <v>1.3425925925924977E-6</v>
      </c>
      <c r="F351" s="4">
        <v>333</v>
      </c>
      <c r="G351" s="33">
        <f>Tableau2[[#This Row],[PP ajustés]]-Tableau2[[#This Row],[PP]]</f>
        <v>4.7221461755769951</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337.722146175577</v>
      </c>
      <c r="I351" s="4" t="s">
        <v>108</v>
      </c>
      <c r="J351" s="4">
        <v>2003</v>
      </c>
      <c r="K351" s="4" t="s">
        <v>18</v>
      </c>
      <c r="L351" s="4" t="s">
        <v>93</v>
      </c>
      <c r="M351" s="4">
        <v>5</v>
      </c>
      <c r="N351" s="5" t="s">
        <v>133</v>
      </c>
      <c r="O351" s="4" t="s">
        <v>162</v>
      </c>
      <c r="P351" t="s">
        <v>675</v>
      </c>
    </row>
    <row r="352" spans="1:16" x14ac:dyDescent="0.3">
      <c r="A352" s="11">
        <f t="shared" si="6"/>
        <v>351</v>
      </c>
      <c r="B352" s="29" t="s">
        <v>1076</v>
      </c>
      <c r="C352" s="31">
        <v>1.3238425925925926E-3</v>
      </c>
      <c r="D352" s="3">
        <f>C352-Feuil1!$C$2</f>
        <v>2.7957175925925914E-4</v>
      </c>
      <c r="E352" s="3">
        <f>C352-$C351</f>
        <v>1.0416666666669856E-7</v>
      </c>
      <c r="F352" s="4">
        <v>340</v>
      </c>
      <c r="G352" s="33">
        <f>Tableau2[[#This Row],[PP ajustés]]-Tableau2[[#This Row],[PP]]</f>
        <v>-2.3044275201353912</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337.69557247986461</v>
      </c>
      <c r="I352" s="4" t="s">
        <v>12</v>
      </c>
      <c r="J352" s="4">
        <v>1979</v>
      </c>
      <c r="K352" s="4" t="s">
        <v>13</v>
      </c>
      <c r="L352" s="4" t="s">
        <v>105</v>
      </c>
      <c r="M352" s="4">
        <v>5</v>
      </c>
      <c r="N352" s="5" t="s">
        <v>133</v>
      </c>
      <c r="O352" s="4" t="s">
        <v>166</v>
      </c>
      <c r="P352" t="s">
        <v>1084</v>
      </c>
    </row>
    <row r="353" spans="1:16" x14ac:dyDescent="0.3">
      <c r="A353" s="11">
        <f t="shared" si="6"/>
        <v>352</v>
      </c>
      <c r="B353" s="29" t="s">
        <v>745</v>
      </c>
      <c r="C353" s="31">
        <v>1.3262268518518519E-3</v>
      </c>
      <c r="D353" s="3">
        <f>C353-Feuil1!$C$2</f>
        <v>2.8195601851851841E-4</v>
      </c>
      <c r="E353" s="3">
        <f>C353-$C352</f>
        <v>2.3842592592592665E-6</v>
      </c>
      <c r="F353" s="4">
        <v>358</v>
      </c>
      <c r="G353" s="33">
        <f>Tableau2[[#This Row],[PP ajustés]]-Tableau2[[#This Row],[PP]]</f>
        <v>-20.911528631360568</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337.08847136863943</v>
      </c>
      <c r="I353" s="4" t="s">
        <v>42</v>
      </c>
      <c r="J353" s="4">
        <v>1954</v>
      </c>
      <c r="K353" s="4" t="s">
        <v>13</v>
      </c>
      <c r="L353" s="4" t="s">
        <v>19</v>
      </c>
      <c r="M353" s="4">
        <v>2</v>
      </c>
      <c r="N353" s="5" t="s">
        <v>749</v>
      </c>
      <c r="O353" s="4" t="s">
        <v>174</v>
      </c>
      <c r="P353" t="s">
        <v>746</v>
      </c>
    </row>
    <row r="354" spans="1:16" x14ac:dyDescent="0.3">
      <c r="A354" s="11">
        <f t="shared" si="6"/>
        <v>353</v>
      </c>
      <c r="B354" s="29" t="s">
        <v>147</v>
      </c>
      <c r="C354" s="31">
        <v>1.3267476851851851E-3</v>
      </c>
      <c r="D354" s="3">
        <f>C354-Feuil1!$C$2</f>
        <v>2.8247685185185168E-4</v>
      </c>
      <c r="E354" s="3">
        <f>C354-$C353</f>
        <v>5.2083333333327597E-7</v>
      </c>
      <c r="F354" s="4">
        <v>331</v>
      </c>
      <c r="G354" s="33">
        <f>Tableau2[[#This Row],[PP ajustés]]-Tableau2[[#This Row],[PP]]</f>
        <v>5.9561425813865299</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336.95614258138653</v>
      </c>
      <c r="I354" s="4" t="s">
        <v>22</v>
      </c>
      <c r="J354" s="4">
        <v>2002</v>
      </c>
      <c r="K354" s="4" t="s">
        <v>18</v>
      </c>
      <c r="L354" s="4" t="s">
        <v>105</v>
      </c>
      <c r="M354" s="4">
        <v>5</v>
      </c>
      <c r="N354" s="5" t="s">
        <v>133</v>
      </c>
      <c r="O354" s="4" t="s">
        <v>174</v>
      </c>
      <c r="P354" t="s">
        <v>268</v>
      </c>
    </row>
    <row r="355" spans="1:16" x14ac:dyDescent="0.3">
      <c r="A355" s="11">
        <f t="shared" si="6"/>
        <v>354</v>
      </c>
      <c r="B355" s="29" t="s">
        <v>787</v>
      </c>
      <c r="C355" s="31">
        <v>1.3294791666666665E-3</v>
      </c>
      <c r="D355" s="3">
        <f>C355-Feuil1!$C$2</f>
        <v>2.8520833333333306E-4</v>
      </c>
      <c r="E355" s="3">
        <f>C355-$C354</f>
        <v>2.7314814814813782E-6</v>
      </c>
      <c r="F355" s="4">
        <v>338</v>
      </c>
      <c r="G355" s="33">
        <f>Tableau2[[#This Row],[PP ajustés]]-Tableau2[[#This Row],[PP]]</f>
        <v>-0.52367466287091702</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337.47632533712908</v>
      </c>
      <c r="I355" s="4" t="s">
        <v>12</v>
      </c>
      <c r="J355" s="4">
        <v>2003</v>
      </c>
      <c r="K355" s="4" t="s">
        <v>18</v>
      </c>
      <c r="L355" s="4" t="s">
        <v>788</v>
      </c>
      <c r="M355" s="4">
        <v>4</v>
      </c>
      <c r="N355" s="5" t="s">
        <v>117</v>
      </c>
      <c r="O355" s="4" t="s">
        <v>166</v>
      </c>
      <c r="P355" t="s">
        <v>789</v>
      </c>
    </row>
    <row r="356" spans="1:16" x14ac:dyDescent="0.3">
      <c r="A356" s="11">
        <f t="shared" si="6"/>
        <v>355</v>
      </c>
      <c r="B356" s="29" t="s">
        <v>1037</v>
      </c>
      <c r="C356" s="31">
        <v>1.3322916666666665E-3</v>
      </c>
      <c r="D356" s="3">
        <f>C356-Feuil1!$C$2</f>
        <v>2.8802083333333305E-4</v>
      </c>
      <c r="E356" s="3">
        <f>C356-$C355</f>
        <v>2.8124999999999938E-6</v>
      </c>
      <c r="F356" s="4">
        <v>339</v>
      </c>
      <c r="G356" s="33">
        <f>Tableau2[[#This Row],[PP ajustés]]-Tableau2[[#This Row],[PP]]</f>
        <v>-2.0811530818347705</v>
      </c>
      <c r="H356" s="18">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336.91884691816523</v>
      </c>
      <c r="I356" s="4" t="s">
        <v>12</v>
      </c>
      <c r="J356" s="4">
        <v>1995</v>
      </c>
      <c r="K356" s="4" t="s">
        <v>85</v>
      </c>
      <c r="L356" s="4" t="s">
        <v>19</v>
      </c>
      <c r="M356" s="4">
        <v>5</v>
      </c>
      <c r="N356" s="5" t="s">
        <v>133</v>
      </c>
      <c r="O356" s="12" t="s">
        <v>162</v>
      </c>
      <c r="P356" t="s">
        <v>1041</v>
      </c>
    </row>
    <row r="357" spans="1:16" x14ac:dyDescent="0.3">
      <c r="A357" s="11">
        <f t="shared" si="6"/>
        <v>356</v>
      </c>
      <c r="B357" s="29" t="s">
        <v>1036</v>
      </c>
      <c r="C357" s="31">
        <v>1.3434490740740739E-3</v>
      </c>
      <c r="D357" s="3">
        <f>C357-Feuil1!$C$2</f>
        <v>2.9917824074074048E-4</v>
      </c>
      <c r="E357" s="3">
        <f>C357-$C356</f>
        <v>1.1157407407407427E-5</v>
      </c>
      <c r="F357" s="4">
        <v>326</v>
      </c>
      <c r="G357" s="33">
        <f>Tableau2[[#This Row],[PP ajustés]]-Tableau2[[#This Row],[PP]]</f>
        <v>-0.32955293845111555</v>
      </c>
      <c r="H357" s="18">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325.67044706154888</v>
      </c>
      <c r="I357" s="4" t="s">
        <v>12</v>
      </c>
      <c r="J357" s="4">
        <v>1991</v>
      </c>
      <c r="K357" s="4" t="s">
        <v>85</v>
      </c>
      <c r="L357" s="4" t="s">
        <v>19</v>
      </c>
      <c r="M357" s="4">
        <v>5</v>
      </c>
      <c r="N357" s="5" t="s">
        <v>133</v>
      </c>
      <c r="O357" s="12" t="s">
        <v>162</v>
      </c>
      <c r="P357" t="s">
        <v>1041</v>
      </c>
    </row>
    <row r="358" spans="1:16" x14ac:dyDescent="0.3">
      <c r="A358" s="11">
        <f t="shared" si="6"/>
        <v>357</v>
      </c>
      <c r="B358" s="29" t="s">
        <v>1124</v>
      </c>
      <c r="C358" s="31">
        <v>1.3449537037037035E-3</v>
      </c>
      <c r="D358" s="3">
        <f>C358-Feuil1!$C$2</f>
        <v>3.0068287037036999E-4</v>
      </c>
      <c r="E358" s="3">
        <f>C358-$C357</f>
        <v>1.5046296296295121E-6</v>
      </c>
      <c r="F358" s="4">
        <v>313</v>
      </c>
      <c r="G358" s="33">
        <f>Tableau2[[#This Row],[PP ajustés]]-Tableau2[[#This Row],[PP]]</f>
        <v>10.172956524732285</v>
      </c>
      <c r="H358" s="18">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323.17295652473229</v>
      </c>
      <c r="I358" s="4" t="s">
        <v>22</v>
      </c>
      <c r="J358" s="4">
        <v>2001</v>
      </c>
      <c r="K358" s="4" t="s">
        <v>18</v>
      </c>
      <c r="L358" s="4" t="s">
        <v>105</v>
      </c>
      <c r="M358" s="4">
        <v>5</v>
      </c>
      <c r="N358" s="5" t="s">
        <v>133</v>
      </c>
      <c r="O358" s="4" t="s">
        <v>166</v>
      </c>
      <c r="P358" t="s">
        <v>1125</v>
      </c>
    </row>
    <row r="359" spans="1:16" x14ac:dyDescent="0.3">
      <c r="A359" s="11">
        <f t="shared" si="6"/>
        <v>358</v>
      </c>
      <c r="B359" s="29" t="s">
        <v>840</v>
      </c>
      <c r="C359" s="31">
        <v>1.3483449074074073E-3</v>
      </c>
      <c r="D359" s="3">
        <f>C359-Feuil1!$C$2</f>
        <v>3.040740740740738E-4</v>
      </c>
      <c r="E359" s="3">
        <f>C359-$C358</f>
        <v>3.3912037037038024E-6</v>
      </c>
      <c r="F359" s="4">
        <v>321</v>
      </c>
      <c r="G359" s="33">
        <f>Tableau2[[#This Row],[PP ajustés]]-Tableau2[[#This Row],[PP]]</f>
        <v>1.3601486733563775</v>
      </c>
      <c r="H359" s="18">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322.36014867335638</v>
      </c>
      <c r="I359" s="4" t="s">
        <v>22</v>
      </c>
      <c r="J359" s="4">
        <v>1998</v>
      </c>
      <c r="K359" s="4" t="s">
        <v>18</v>
      </c>
      <c r="L359" s="4" t="s">
        <v>103</v>
      </c>
      <c r="M359" s="4">
        <v>5</v>
      </c>
      <c r="N359" s="5" t="s">
        <v>133</v>
      </c>
      <c r="O359" s="4" t="s">
        <v>162</v>
      </c>
      <c r="P359" t="s">
        <v>845</v>
      </c>
    </row>
    <row r="360" spans="1:16" x14ac:dyDescent="0.3">
      <c r="A360" s="11">
        <f t="shared" si="6"/>
        <v>359</v>
      </c>
      <c r="B360" s="29" t="s">
        <v>554</v>
      </c>
      <c r="C360" s="31">
        <v>1.3496296296296297E-3</v>
      </c>
      <c r="D360" s="3">
        <f>C360-Feuil1!$C$2</f>
        <v>3.0535879629629619E-4</v>
      </c>
      <c r="E360" s="3">
        <f>C360-$C359</f>
        <v>1.2847222222223988E-6</v>
      </c>
      <c r="F360" s="4">
        <v>319</v>
      </c>
      <c r="G360" s="33">
        <f>Tableau2[[#This Row],[PP ajustés]]-Tableau2[[#This Row],[PP]]</f>
        <v>3.0532917124038477</v>
      </c>
      <c r="H360" s="18">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322.05329171240385</v>
      </c>
      <c r="I360" s="4" t="s">
        <v>25</v>
      </c>
      <c r="J360" s="4">
        <v>1974</v>
      </c>
      <c r="K360" s="4" t="s">
        <v>13</v>
      </c>
      <c r="L360" s="4" t="s">
        <v>19</v>
      </c>
      <c r="M360" s="4">
        <v>4</v>
      </c>
      <c r="N360" s="5" t="s">
        <v>133</v>
      </c>
      <c r="O360" s="4" t="s">
        <v>162</v>
      </c>
      <c r="P360" t="s">
        <v>555</v>
      </c>
    </row>
    <row r="361" spans="1:16" x14ac:dyDescent="0.3">
      <c r="A361" s="11">
        <f t="shared" si="6"/>
        <v>360</v>
      </c>
      <c r="B361" s="29" t="s">
        <v>502</v>
      </c>
      <c r="C361" s="31">
        <v>1.3545138888888888E-3</v>
      </c>
      <c r="D361" s="3">
        <f>C361-Feuil1!$C$2</f>
        <v>3.1024305555555536E-4</v>
      </c>
      <c r="E361" s="3">
        <f>C361-$C360</f>
        <v>4.8842592592591647E-6</v>
      </c>
      <c r="F361" s="4">
        <v>333</v>
      </c>
      <c r="G361" s="33">
        <f>Tableau2[[#This Row],[PP ajustés]]-Tableau2[[#This Row],[PP]]</f>
        <v>-12.108004443305219</v>
      </c>
      <c r="H361" s="18">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320.89199555669478</v>
      </c>
      <c r="I361" s="4" t="s">
        <v>32</v>
      </c>
      <c r="J361" s="4">
        <v>1979</v>
      </c>
      <c r="K361" s="4" t="s">
        <v>13</v>
      </c>
      <c r="L361" s="4" t="s">
        <v>105</v>
      </c>
      <c r="M361" s="4">
        <v>5</v>
      </c>
      <c r="N361" s="5" t="s">
        <v>133</v>
      </c>
      <c r="O361" s="4" t="s">
        <v>162</v>
      </c>
      <c r="P361" t="s">
        <v>509</v>
      </c>
    </row>
    <row r="362" spans="1:16" x14ac:dyDescent="0.3">
      <c r="A362" s="11">
        <f t="shared" si="6"/>
        <v>361</v>
      </c>
      <c r="B362" s="29" t="s">
        <v>1056</v>
      </c>
      <c r="C362" s="31">
        <v>1.4124884259259262E-3</v>
      </c>
      <c r="D362" s="3">
        <f>C362-Feuil1!$C$2</f>
        <v>3.6821759259259273E-4</v>
      </c>
      <c r="E362" s="3">
        <f>C362-$C361</f>
        <v>5.7974537037037369E-5</v>
      </c>
      <c r="F362" s="4">
        <v>287</v>
      </c>
      <c r="G362" s="33">
        <f>Tableau2[[#This Row],[PP ajustés]]-Tableau2[[#This Row],[PP]]</f>
        <v>0.23010676914759642</v>
      </c>
      <c r="H362" s="18">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287.2301067691476</v>
      </c>
      <c r="I362" s="4" t="s">
        <v>32</v>
      </c>
      <c r="J362" s="4">
        <v>2008</v>
      </c>
      <c r="K362" s="4" t="s">
        <v>18</v>
      </c>
      <c r="L362" s="4" t="s">
        <v>105</v>
      </c>
      <c r="M362" s="4">
        <v>5</v>
      </c>
      <c r="N362" s="5" t="s">
        <v>133</v>
      </c>
      <c r="O362" s="4" t="s">
        <v>162</v>
      </c>
      <c r="P362" t="s">
        <v>1064</v>
      </c>
    </row>
    <row r="363" spans="1:16" x14ac:dyDescent="0.3">
      <c r="A363" s="11">
        <f t="shared" si="6"/>
        <v>362</v>
      </c>
      <c r="B363" s="29" t="s">
        <v>697</v>
      </c>
      <c r="C363" s="31">
        <v>1.4196874999999999E-3</v>
      </c>
      <c r="D363" s="3">
        <f>C363-Feuil1!$C$2</f>
        <v>3.7541666666666648E-4</v>
      </c>
      <c r="E363" s="3">
        <f>C363-$C362</f>
        <v>7.1990740740737486E-6</v>
      </c>
      <c r="F363" s="4">
        <v>286</v>
      </c>
      <c r="G363" s="33">
        <f>Tableau2[[#This Row],[PP ajustés]]-Tableau2[[#This Row],[PP]]</f>
        <v>-2.3910198750123186</v>
      </c>
      <c r="H363" s="18">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283.60898012498768</v>
      </c>
      <c r="I363" s="4" t="s">
        <v>12</v>
      </c>
      <c r="J363" s="4">
        <v>1998</v>
      </c>
      <c r="K363" s="4" t="s">
        <v>18</v>
      </c>
      <c r="L363" s="4" t="s">
        <v>103</v>
      </c>
      <c r="M363" s="4">
        <v>5</v>
      </c>
      <c r="N363" s="5" t="s">
        <v>133</v>
      </c>
      <c r="O363" s="4" t="s">
        <v>162</v>
      </c>
      <c r="P363" t="s">
        <v>700</v>
      </c>
    </row>
    <row r="364" spans="1:16" x14ac:dyDescent="0.3">
      <c r="A364" s="11">
        <f t="shared" si="6"/>
        <v>363</v>
      </c>
      <c r="B364" s="29" t="s">
        <v>1095</v>
      </c>
      <c r="C364" s="31">
        <v>1.4310300925925925E-3</v>
      </c>
      <c r="D364" s="3">
        <f>C364-Feuil1!$C$2</f>
        <v>3.86759259259259E-4</v>
      </c>
      <c r="E364" s="3">
        <f>C364-$C363</f>
        <v>1.1342592592592524E-5</v>
      </c>
      <c r="F364" s="4">
        <v>277</v>
      </c>
      <c r="G364" s="33">
        <f>Tableau2[[#This Row],[PP ajustés]]-Tableau2[[#This Row],[PP]]</f>
        <v>2.875445847251342</v>
      </c>
      <c r="H364" s="18">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279.87544584725134</v>
      </c>
      <c r="I364" s="4" t="s">
        <v>42</v>
      </c>
      <c r="J364" s="4">
        <v>2001</v>
      </c>
      <c r="K364" s="4" t="s">
        <v>13</v>
      </c>
      <c r="L364" s="4" t="s">
        <v>105</v>
      </c>
      <c r="M364" s="4">
        <v>5</v>
      </c>
      <c r="N364" s="5" t="s">
        <v>133</v>
      </c>
      <c r="O364" s="4" t="s">
        <v>162</v>
      </c>
      <c r="P364" t="s">
        <v>1096</v>
      </c>
    </row>
    <row r="365" spans="1:16" x14ac:dyDescent="0.3">
      <c r="A365" s="11">
        <f t="shared" si="6"/>
        <v>364</v>
      </c>
      <c r="B365" s="29" t="s">
        <v>698</v>
      </c>
      <c r="C365" s="31">
        <v>1.4404629629629628E-3</v>
      </c>
      <c r="D365" s="3">
        <f>C365-Feuil1!$C$2</f>
        <v>3.9619212962962937E-4</v>
      </c>
      <c r="E365" s="3">
        <f>C365-$C364</f>
        <v>9.4328703703703675E-6</v>
      </c>
      <c r="F365" s="4">
        <v>277</v>
      </c>
      <c r="G365" s="33">
        <f>Tableau2[[#This Row],[PP ajustés]]-Tableau2[[#This Row],[PP]]</f>
        <v>12.065983158706672</v>
      </c>
      <c r="H365" s="18">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289.06598315870667</v>
      </c>
      <c r="I365" s="4" t="s">
        <v>12</v>
      </c>
      <c r="J365" s="4">
        <v>1998</v>
      </c>
      <c r="K365" s="4" t="s">
        <v>18</v>
      </c>
      <c r="L365" s="4" t="s">
        <v>103</v>
      </c>
      <c r="M365" s="4">
        <v>5</v>
      </c>
      <c r="N365" s="5" t="s">
        <v>133</v>
      </c>
      <c r="O365" s="4" t="s">
        <v>162</v>
      </c>
      <c r="P365" t="s">
        <v>700</v>
      </c>
    </row>
    <row r="366" spans="1:16" x14ac:dyDescent="0.3">
      <c r="A366" s="11">
        <f t="shared" si="6"/>
        <v>365</v>
      </c>
      <c r="B366" s="29" t="s">
        <v>148</v>
      </c>
      <c r="C366" s="31">
        <v>1.4459027777777777E-3</v>
      </c>
      <c r="D366" s="3">
        <f>C366-Feuil1!$C$2</f>
        <v>4.0163194444444426E-4</v>
      </c>
      <c r="E366" s="3">
        <f>C366-$C365</f>
        <v>5.4398148148148903E-6</v>
      </c>
      <c r="F366" s="4">
        <v>314</v>
      </c>
      <c r="G366" s="33">
        <f>Tableau2[[#This Row],[PP ajustés]]-Tableau2[[#This Row],[PP]]</f>
        <v>-19.05586907449208</v>
      </c>
      <c r="H366" s="18">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294.94413092550792</v>
      </c>
      <c r="I366" s="4" t="s">
        <v>114</v>
      </c>
      <c r="J366" s="4">
        <v>1988</v>
      </c>
      <c r="K366" s="4" t="s">
        <v>13</v>
      </c>
      <c r="L366" s="4" t="s">
        <v>73</v>
      </c>
      <c r="M366" s="4">
        <v>5</v>
      </c>
      <c r="N366" s="5" t="s">
        <v>58</v>
      </c>
      <c r="O366" s="4" t="s">
        <v>174</v>
      </c>
      <c r="P366" t="s">
        <v>269</v>
      </c>
    </row>
    <row r="367" spans="1:16" x14ac:dyDescent="0.3">
      <c r="A367" s="11">
        <f t="shared" si="6"/>
        <v>366</v>
      </c>
      <c r="B367" s="29" t="s">
        <v>149</v>
      </c>
      <c r="C367" s="31">
        <v>1.4737384259259261E-3</v>
      </c>
      <c r="D367" s="3">
        <f>C367-Feuil1!$C$2</f>
        <v>4.2946759259259262E-4</v>
      </c>
      <c r="E367" s="3">
        <f>C367-$C366</f>
        <v>2.7835648148148359E-5</v>
      </c>
      <c r="F367" s="4">
        <v>262</v>
      </c>
      <c r="G367" s="33">
        <f>Tableau2[[#This Row],[PP ajustés]]-Tableau2[[#This Row],[PP]]</f>
        <v>0</v>
      </c>
      <c r="H367" s="18">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262</v>
      </c>
      <c r="I367" s="4" t="s">
        <v>22</v>
      </c>
      <c r="J367" s="4">
        <v>1968</v>
      </c>
      <c r="K367" s="4" t="s">
        <v>13</v>
      </c>
      <c r="L367" s="4" t="s">
        <v>67</v>
      </c>
      <c r="M367" s="4">
        <v>4</v>
      </c>
      <c r="N367" s="5" t="s">
        <v>133</v>
      </c>
      <c r="O367" s="4" t="s">
        <v>166</v>
      </c>
      <c r="P367" t="s">
        <v>270</v>
      </c>
    </row>
    <row r="368" spans="1:16" x14ac:dyDescent="0.3">
      <c r="A368" s="11">
        <f t="shared" si="6"/>
        <v>367</v>
      </c>
      <c r="B368" s="29" t="s">
        <v>1055</v>
      </c>
      <c r="C368" s="31">
        <v>1.4855787037037036E-3</v>
      </c>
      <c r="D368" s="3">
        <f>C368-Feuil1!$C$2</f>
        <v>4.4130787037037012E-4</v>
      </c>
      <c r="E368" s="3">
        <f>C368-$C367</f>
        <v>1.18402777777775E-5</v>
      </c>
      <c r="F368" s="4">
        <v>277</v>
      </c>
      <c r="G368" s="33">
        <f>Tableau2[[#This Row],[PP ajustés]]-Tableau2[[#This Row],[PP]]</f>
        <v>0</v>
      </c>
      <c r="H368" s="18">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277</v>
      </c>
      <c r="I368" s="4" t="s">
        <v>32</v>
      </c>
      <c r="J368" s="4">
        <v>1990</v>
      </c>
      <c r="K368" s="4" t="s">
        <v>13</v>
      </c>
      <c r="L368" s="4" t="s">
        <v>105</v>
      </c>
      <c r="M368" s="4">
        <v>5</v>
      </c>
      <c r="N368" s="5" t="s">
        <v>133</v>
      </c>
      <c r="O368" s="4" t="s">
        <v>166</v>
      </c>
      <c r="P368" t="s">
        <v>1063</v>
      </c>
    </row>
    <row r="369" spans="1:16" x14ac:dyDescent="0.3">
      <c r="A369" s="11">
        <f t="shared" si="6"/>
        <v>368</v>
      </c>
      <c r="B369" s="29" t="s">
        <v>150</v>
      </c>
      <c r="C369" s="31">
        <v>1.6096527777777776E-3</v>
      </c>
      <c r="D369" s="3">
        <f>C369-Feuil1!$C$2</f>
        <v>5.6538194444444409E-4</v>
      </c>
      <c r="E369" s="3">
        <f>C369-$C368</f>
        <v>1.2407407407407397E-4</v>
      </c>
      <c r="F369" s="4">
        <v>248</v>
      </c>
      <c r="G369" s="33">
        <f>Tableau2[[#This Row],[PP ajustés]]-Tableau2[[#This Row],[PP]]</f>
        <v>0</v>
      </c>
      <c r="H369" s="18">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248</v>
      </c>
      <c r="I369" s="4" t="s">
        <v>22</v>
      </c>
      <c r="J369" s="4">
        <v>1966</v>
      </c>
      <c r="K369" s="4" t="s">
        <v>13</v>
      </c>
      <c r="L369" s="4" t="s">
        <v>119</v>
      </c>
      <c r="M369" s="4">
        <v>4</v>
      </c>
      <c r="N369" s="5" t="s">
        <v>151</v>
      </c>
      <c r="O369" s="4" t="s">
        <v>271</v>
      </c>
      <c r="P369" t="s">
        <v>272</v>
      </c>
    </row>
    <row r="370" spans="1:16" x14ac:dyDescent="0.3">
      <c r="A370" s="11">
        <f t="shared" si="6"/>
        <v>369</v>
      </c>
      <c r="B370" s="29" t="s">
        <v>152</v>
      </c>
      <c r="C370" s="31">
        <v>1.6861805555555556E-3</v>
      </c>
      <c r="D370" s="3">
        <f>C370-Feuil1!$C$2</f>
        <v>6.419097222222221E-4</v>
      </c>
      <c r="E370" s="3">
        <f>C370-$C369</f>
        <v>7.6527777777778009E-5</v>
      </c>
      <c r="F370" s="4">
        <v>226</v>
      </c>
      <c r="G370" s="33">
        <f>Tableau2[[#This Row],[PP ajustés]]-Tableau2[[#This Row],[PP]]</f>
        <v>0</v>
      </c>
      <c r="H370" s="18">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226</v>
      </c>
      <c r="I370" s="4" t="s">
        <v>22</v>
      </c>
      <c r="J370" s="4">
        <v>1949</v>
      </c>
      <c r="K370" s="4" t="s">
        <v>13</v>
      </c>
      <c r="L370" s="4" t="s">
        <v>119</v>
      </c>
      <c r="M370" s="4">
        <v>4</v>
      </c>
      <c r="N370" s="5" t="s">
        <v>133</v>
      </c>
      <c r="O370" s="4" t="s">
        <v>271</v>
      </c>
      <c r="P370" t="s">
        <v>273</v>
      </c>
    </row>
    <row r="371" spans="1:16" x14ac:dyDescent="0.3">
      <c r="A371" s="11">
        <f t="shared" si="6"/>
        <v>370</v>
      </c>
      <c r="B371" s="29" t="s">
        <v>153</v>
      </c>
      <c r="C371" s="31">
        <v>1.7829513888888888E-3</v>
      </c>
      <c r="D371" s="3">
        <f>C371-Feuil1!$C$2</f>
        <v>7.3868055555555536E-4</v>
      </c>
      <c r="E371" s="3">
        <f>C371-$C370</f>
        <v>9.6770833333333257E-5</v>
      </c>
      <c r="F371" s="4">
        <v>209</v>
      </c>
      <c r="G371" s="33">
        <f>Tableau2[[#This Row],[PP ajustés]]-Tableau2[[#This Row],[PP]]</f>
        <v>6.4473147805539952</v>
      </c>
      <c r="H371" s="18">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215.447314780554</v>
      </c>
      <c r="I371" s="4" t="s">
        <v>22</v>
      </c>
      <c r="J371" s="4">
        <v>1962</v>
      </c>
      <c r="K371" s="4" t="s">
        <v>13</v>
      </c>
      <c r="L371" s="4" t="s">
        <v>154</v>
      </c>
      <c r="M371" s="4">
        <v>4</v>
      </c>
      <c r="N371" s="5" t="s">
        <v>133</v>
      </c>
      <c r="O371" s="4" t="s">
        <v>271</v>
      </c>
      <c r="P371" t="s">
        <v>274</v>
      </c>
    </row>
    <row r="372" spans="1:16" x14ac:dyDescent="0.3">
      <c r="A372" s="11">
        <f t="shared" si="6"/>
        <v>371</v>
      </c>
      <c r="B372" s="29" t="s">
        <v>1051</v>
      </c>
      <c r="C372" s="31">
        <v>1.7903703703703708E-3</v>
      </c>
      <c r="D372" s="3">
        <f>C372-Feuil1!$C$2</f>
        <v>7.460995370370373E-4</v>
      </c>
      <c r="E372" s="3">
        <f>C372-$C371</f>
        <v>7.4189814814819462E-6</v>
      </c>
      <c r="F372" s="4">
        <v>221</v>
      </c>
      <c r="G372" s="33">
        <f>Tableau2[[#This Row],[PP ajustés]]-Tableau2[[#This Row],[PP]]</f>
        <v>-6.4454611863881155</v>
      </c>
      <c r="H372" s="18">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214.55453881361188</v>
      </c>
      <c r="I372" s="4" t="s">
        <v>32</v>
      </c>
      <c r="J372" s="4">
        <v>1972</v>
      </c>
      <c r="K372" s="4" t="s">
        <v>13</v>
      </c>
      <c r="L372" s="4" t="s">
        <v>105</v>
      </c>
      <c r="M372" s="4">
        <v>4</v>
      </c>
      <c r="N372" s="5" t="s">
        <v>133</v>
      </c>
      <c r="O372" s="4" t="s">
        <v>271</v>
      </c>
      <c r="P372" t="s">
        <v>1060</v>
      </c>
    </row>
    <row r="373" spans="1:16" x14ac:dyDescent="0.3">
      <c r="A373" s="11">
        <f t="shared" si="6"/>
        <v>372</v>
      </c>
      <c r="B373" s="29" t="s">
        <v>1052</v>
      </c>
      <c r="C373" s="31">
        <v>1.8816782407407408E-3</v>
      </c>
      <c r="D373" s="3">
        <f>C373-Feuil1!$C$2</f>
        <v>8.3740740740740737E-4</v>
      </c>
      <c r="E373" s="3">
        <f>C373-$C372</f>
        <v>9.1307870370370067E-5</v>
      </c>
      <c r="F373" s="4">
        <v>222</v>
      </c>
      <c r="G373" s="33">
        <f>Tableau2[[#This Row],[PP ajustés]]-Tableau2[[#This Row],[PP]]</f>
        <v>1.0741202630138389</v>
      </c>
      <c r="H373" s="18">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223.07412026301384</v>
      </c>
      <c r="I373" s="4" t="s">
        <v>32</v>
      </c>
      <c r="J373" s="4">
        <v>1969</v>
      </c>
      <c r="K373" s="4" t="s">
        <v>13</v>
      </c>
      <c r="L373" s="4" t="s">
        <v>105</v>
      </c>
      <c r="M373" s="4">
        <v>4</v>
      </c>
      <c r="N373" s="5" t="s">
        <v>540</v>
      </c>
      <c r="O373" s="4" t="s">
        <v>271</v>
      </c>
      <c r="P373" t="s">
        <v>1061</v>
      </c>
    </row>
    <row r="374" spans="1:16" x14ac:dyDescent="0.3">
      <c r="A374" s="11">
        <f t="shared" si="6"/>
        <v>373</v>
      </c>
      <c r="B374" s="29" t="s">
        <v>1054</v>
      </c>
      <c r="C374" s="31">
        <v>1.8913888888888886E-3</v>
      </c>
      <c r="D374" s="3">
        <f>C374-Feuil1!$C$2</f>
        <v>8.4711805555555517E-4</v>
      </c>
      <c r="E374" s="3">
        <f>C374-$C373</f>
        <v>9.7106481481477967E-6</v>
      </c>
      <c r="F374" s="4">
        <v>223</v>
      </c>
      <c r="G374" s="33">
        <f>Tableau2[[#This Row],[PP ajustés]]-Tableau2[[#This Row],[PP]]</f>
        <v>-0.33242494954930635</v>
      </c>
      <c r="H374" s="18">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222.66757505045069</v>
      </c>
      <c r="I374" s="4" t="s">
        <v>32</v>
      </c>
      <c r="J374" s="4">
        <v>1968</v>
      </c>
      <c r="K374" s="4" t="s">
        <v>13</v>
      </c>
      <c r="L374" s="4" t="s">
        <v>105</v>
      </c>
      <c r="M374" s="4">
        <v>4</v>
      </c>
      <c r="N374" s="5" t="s">
        <v>540</v>
      </c>
      <c r="O374" s="4" t="s">
        <v>271</v>
      </c>
      <c r="P374" t="s">
        <v>1062</v>
      </c>
    </row>
    <row r="375" spans="1:16" x14ac:dyDescent="0.3">
      <c r="A375" s="11">
        <f t="shared" si="6"/>
        <v>374</v>
      </c>
      <c r="B375" s="29" t="s">
        <v>1053</v>
      </c>
      <c r="C375" s="31">
        <v>1.9011226851851854E-3</v>
      </c>
      <c r="D375" s="3">
        <f>C375-Feuil1!$C$2</f>
        <v>8.5685185185185191E-4</v>
      </c>
      <c r="E375" s="3">
        <f>C375-$C374</f>
        <v>9.733796296296747E-6</v>
      </c>
      <c r="F375" s="4">
        <v>223</v>
      </c>
      <c r="G375" s="33">
        <f>Tableau2[[#This Row],[PP ajustés]]-Tableau2[[#This Row],[PP]]</f>
        <v>-0.57088282386749256</v>
      </c>
      <c r="H375" s="18">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222.42911717613251</v>
      </c>
      <c r="I375" s="4" t="s">
        <v>32</v>
      </c>
      <c r="J375" s="4">
        <v>1965</v>
      </c>
      <c r="K375" s="4" t="s">
        <v>13</v>
      </c>
      <c r="L375" s="4" t="s">
        <v>105</v>
      </c>
      <c r="M375" s="4">
        <v>4</v>
      </c>
      <c r="N375" s="5" t="s">
        <v>540</v>
      </c>
      <c r="O375" s="4" t="s">
        <v>271</v>
      </c>
      <c r="P375" t="s">
        <v>1062</v>
      </c>
    </row>
    <row r="376" spans="1:16" x14ac:dyDescent="0.3">
      <c r="A376" s="11">
        <f t="shared" si="6"/>
        <v>375</v>
      </c>
      <c r="B376" s="29" t="s">
        <v>155</v>
      </c>
      <c r="C376" s="31">
        <v>2.1247685185185185E-3</v>
      </c>
      <c r="D376" s="3">
        <f>C376-Feuil1!$C$2</f>
        <v>1.080497685185185E-3</v>
      </c>
      <c r="E376" s="3">
        <f>C376-$C375</f>
        <v>2.2364583333333308E-4</v>
      </c>
      <c r="F376" s="4">
        <v>227</v>
      </c>
      <c r="G376" s="33">
        <f>Tableau2[[#This Row],[PP ajustés]]-Tableau2[[#This Row],[PP]]</f>
        <v>-10.456365072447966</v>
      </c>
      <c r="H376" s="18">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216.54363492755203</v>
      </c>
      <c r="I376" s="4" t="s">
        <v>22</v>
      </c>
      <c r="J376" s="4">
        <v>1944</v>
      </c>
      <c r="K376" s="4" t="s">
        <v>13</v>
      </c>
      <c r="L376" s="4" t="s">
        <v>156</v>
      </c>
      <c r="M376" s="4">
        <v>4</v>
      </c>
      <c r="N376" s="5" t="s">
        <v>151</v>
      </c>
      <c r="O376" s="4" t="s">
        <v>271</v>
      </c>
      <c r="P376" t="s">
        <v>275</v>
      </c>
    </row>
    <row r="377" spans="1:16" x14ac:dyDescent="0.3">
      <c r="A377" s="11">
        <f t="shared" si="6"/>
        <v>376</v>
      </c>
      <c r="B377" s="29" t="s">
        <v>157</v>
      </c>
      <c r="C377" s="31">
        <v>2.1256250000000003E-3</v>
      </c>
      <c r="D377" s="3">
        <f>C377-Feuil1!$C$2</f>
        <v>1.0813541666666669E-3</v>
      </c>
      <c r="E377" s="3">
        <f>C377-$C376</f>
        <v>8.564814814818883E-7</v>
      </c>
      <c r="F377" s="4">
        <v>206</v>
      </c>
      <c r="G377" s="33">
        <f>Tableau2[[#This Row],[PP ajustés]]-Tableau2[[#This Row],[PP]]</f>
        <v>10.456382654339137</v>
      </c>
      <c r="H377" s="18">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216.45638265433914</v>
      </c>
      <c r="I377" s="4" t="s">
        <v>22</v>
      </c>
      <c r="J377" s="4">
        <v>1942</v>
      </c>
      <c r="K377" s="4" t="s">
        <v>13</v>
      </c>
      <c r="L377" s="4" t="s">
        <v>158</v>
      </c>
      <c r="M377" s="4">
        <v>4</v>
      </c>
      <c r="N377" s="5" t="s">
        <v>151</v>
      </c>
      <c r="O377" s="4" t="s">
        <v>271</v>
      </c>
      <c r="P377" t="s">
        <v>276</v>
      </c>
    </row>
    <row r="378" spans="1:16" x14ac:dyDescent="0.3">
      <c r="A378" s="11">
        <f t="shared" si="6"/>
        <v>377</v>
      </c>
      <c r="B378" s="29" t="s">
        <v>670</v>
      </c>
      <c r="C378" s="31">
        <v>2.1490509259259262E-3</v>
      </c>
      <c r="D378" s="3">
        <f>C378-Feuil1!$C$2</f>
        <v>1.1047800925925927E-3</v>
      </c>
      <c r="E378" s="3">
        <f>C378-$C377</f>
        <v>2.3425925925925871E-5</v>
      </c>
      <c r="F378" s="4">
        <v>209</v>
      </c>
      <c r="G378" s="33">
        <f>Tableau2[[#This Row],[PP ajustés]]-Tableau2[[#This Row],[PP]]</f>
        <v>0</v>
      </c>
      <c r="H378" s="18">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209</v>
      </c>
      <c r="I378" s="4" t="s">
        <v>108</v>
      </c>
      <c r="J378" s="4">
        <v>1954</v>
      </c>
      <c r="K378" s="4" t="s">
        <v>13</v>
      </c>
      <c r="L378" s="4" t="s">
        <v>105</v>
      </c>
      <c r="M378" s="4">
        <v>4</v>
      </c>
      <c r="N378" s="5" t="s">
        <v>133</v>
      </c>
      <c r="O378" s="4" t="s">
        <v>271</v>
      </c>
      <c r="P378" t="s">
        <v>671</v>
      </c>
    </row>
    <row r="379" spans="1:16" x14ac:dyDescent="0.3">
      <c r="A379" s="11">
        <f t="shared" si="6"/>
        <v>378</v>
      </c>
      <c r="B379" s="47" t="s">
        <v>633</v>
      </c>
      <c r="C379" s="48">
        <v>2.2693865740740743E-3</v>
      </c>
      <c r="D379" s="49">
        <f>C379-Feuil1!$C$2</f>
        <v>1.2251157407407408E-3</v>
      </c>
      <c r="E379" s="3">
        <f>C379-$C378</f>
        <v>1.2033564814814806E-4</v>
      </c>
      <c r="F379" s="4">
        <v>241</v>
      </c>
      <c r="G379" s="33">
        <f>Tableau2[[#This Row],[PP ajustés]]-Tableau2[[#This Row],[PP]]</f>
        <v>0</v>
      </c>
      <c r="H379" s="18">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241</v>
      </c>
      <c r="I379" s="4" t="s">
        <v>12</v>
      </c>
      <c r="J379" s="4">
        <v>1958</v>
      </c>
      <c r="K379" s="4" t="s">
        <v>13</v>
      </c>
      <c r="L379" s="4" t="s">
        <v>105</v>
      </c>
      <c r="M379" s="4">
        <v>3</v>
      </c>
      <c r="N379" s="5" t="s">
        <v>634</v>
      </c>
      <c r="O379" s="4" t="s">
        <v>271</v>
      </c>
      <c r="P379" t="s">
        <v>635</v>
      </c>
    </row>
    <row r="380" spans="1:16" x14ac:dyDescent="0.3">
      <c r="A380" s="13">
        <f t="shared" si="6"/>
        <v>379</v>
      </c>
      <c r="B380" s="47" t="s">
        <v>1186</v>
      </c>
      <c r="C380" s="48"/>
      <c r="D380" s="3">
        <f>C380-Feuil1!$C$2</f>
        <v>-1.0442708333333335E-3</v>
      </c>
      <c r="E380" s="3">
        <f>C380-$C379</f>
        <v>-2.2693865740740743E-3</v>
      </c>
      <c r="F380" s="4">
        <v>510</v>
      </c>
      <c r="G380" s="33" t="e">
        <f>Tableau2[[#This Row],[PP ajustés]]-Tableau2[[#This Row],[PP]]</f>
        <v>#DIV/0!</v>
      </c>
      <c r="H380" s="18" t="e">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#DIV/0!</v>
      </c>
      <c r="I380" s="4" t="s">
        <v>22</v>
      </c>
      <c r="J380" s="4">
        <v>2014</v>
      </c>
      <c r="K380" s="4" t="s">
        <v>18</v>
      </c>
      <c r="L380" s="4" t="s">
        <v>67</v>
      </c>
      <c r="M380" s="4"/>
      <c r="N380" s="5"/>
      <c r="O380" s="4"/>
    </row>
    <row r="381" spans="1:16" x14ac:dyDescent="0.3">
      <c r="A381" s="13">
        <f t="shared" si="6"/>
        <v>380</v>
      </c>
      <c r="C381" s="31"/>
      <c r="D381" s="3">
        <f>C381-Feuil1!$C$2</f>
        <v>-1.0442708333333335E-3</v>
      </c>
      <c r="E381" s="3">
        <f>C381-$C380</f>
        <v>0</v>
      </c>
      <c r="F381" s="4"/>
      <c r="G381" s="33" t="e">
        <f>Tableau2[[#This Row],[PP ajustés]]-Tableau2[[#This Row],[PP]]</f>
        <v>#DIV/0!</v>
      </c>
      <c r="H381" s="18" t="e">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#DIV/0!</v>
      </c>
      <c r="I381" s="4"/>
      <c r="J381" s="4"/>
      <c r="K381" s="4"/>
      <c r="L381" s="4"/>
      <c r="M381" s="4"/>
      <c r="N381" s="5"/>
      <c r="O381" s="4"/>
    </row>
    <row r="382" spans="1:16" x14ac:dyDescent="0.3">
      <c r="A382" s="13">
        <f t="shared" si="6"/>
        <v>381</v>
      </c>
      <c r="B382" s="29" t="s">
        <v>1182</v>
      </c>
      <c r="C382" s="31"/>
      <c r="D382" s="3">
        <f>C382-Feuil1!$C$2</f>
        <v>-1.0442708333333335E-3</v>
      </c>
      <c r="E382" s="3">
        <f>C382-$C381</f>
        <v>0</v>
      </c>
      <c r="F382" s="4">
        <v>470</v>
      </c>
      <c r="G382" s="33" t="e">
        <f>Tableau2[[#This Row],[PP ajustés]]-Tableau2[[#This Row],[PP]]</f>
        <v>#DIV/0!</v>
      </c>
      <c r="H382" s="18" t="e">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#DIV/0!</v>
      </c>
      <c r="I382" s="4" t="s">
        <v>22</v>
      </c>
      <c r="J382" s="4">
        <v>2004</v>
      </c>
      <c r="K382" s="4" t="s">
        <v>18</v>
      </c>
      <c r="L382" s="4" t="s">
        <v>67</v>
      </c>
      <c r="M382" s="4">
        <v>6</v>
      </c>
      <c r="N382" s="5"/>
      <c r="O382" s="4"/>
    </row>
    <row r="383" spans="1:16" x14ac:dyDescent="0.3">
      <c r="A383" s="13">
        <f t="shared" si="6"/>
        <v>382</v>
      </c>
      <c r="B383" s="29" t="s">
        <v>1183</v>
      </c>
      <c r="C383" s="31"/>
      <c r="D383" s="3">
        <f>C383-Feuil1!$C$2</f>
        <v>-1.0442708333333335E-3</v>
      </c>
      <c r="E383" s="3">
        <f>C383-$C382</f>
        <v>0</v>
      </c>
      <c r="F383" s="4">
        <v>490</v>
      </c>
      <c r="G383" s="33" t="e">
        <f>Tableau2[[#This Row],[PP ajustés]]-Tableau2[[#This Row],[PP]]</f>
        <v>#DIV/0!</v>
      </c>
      <c r="H383" s="18" t="e">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#DIV/0!</v>
      </c>
      <c r="I383" s="4" t="s">
        <v>22</v>
      </c>
      <c r="J383" s="4">
        <v>2003</v>
      </c>
      <c r="K383" s="4" t="s">
        <v>18</v>
      </c>
      <c r="L383" s="4" t="s">
        <v>67</v>
      </c>
      <c r="M383" s="4">
        <v>6</v>
      </c>
      <c r="N383" s="5"/>
      <c r="O383" s="4"/>
    </row>
    <row r="384" spans="1:16" x14ac:dyDescent="0.3">
      <c r="A384" s="13">
        <f t="shared" si="6"/>
        <v>383</v>
      </c>
      <c r="B384" s="29" t="s">
        <v>1184</v>
      </c>
      <c r="C384" s="31"/>
      <c r="D384" s="3">
        <f>C384-Feuil1!$C$2</f>
        <v>-1.0442708333333335E-3</v>
      </c>
      <c r="E384" s="3">
        <f>C384-$C383</f>
        <v>0</v>
      </c>
      <c r="F384" s="4">
        <v>497</v>
      </c>
      <c r="G384" s="33" t="e">
        <f>Tableau2[[#This Row],[PP ajustés]]-Tableau2[[#This Row],[PP]]</f>
        <v>#DIV/0!</v>
      </c>
      <c r="H384" s="18" t="e">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#DIV/0!</v>
      </c>
      <c r="I384" s="4" t="s">
        <v>22</v>
      </c>
      <c r="J384" s="4">
        <v>2003</v>
      </c>
      <c r="K384" s="4" t="s">
        <v>18</v>
      </c>
      <c r="L384" s="4" t="s">
        <v>67</v>
      </c>
      <c r="M384" s="4">
        <v>6</v>
      </c>
      <c r="N384" s="5"/>
      <c r="O384" s="4"/>
    </row>
    <row r="385" spans="1:15" x14ac:dyDescent="0.3">
      <c r="A385" s="13">
        <f t="shared" si="6"/>
        <v>384</v>
      </c>
      <c r="C385" s="31"/>
      <c r="D385" s="3">
        <f>C385-Feuil1!$C$2</f>
        <v>-1.0442708333333335E-3</v>
      </c>
      <c r="E385" s="3">
        <f>C385-$C384</f>
        <v>0</v>
      </c>
      <c r="F385" s="4"/>
      <c r="G385" s="33" t="e">
        <f>Tableau2[[#This Row],[PP ajustés]]-Tableau2[[#This Row],[PP]]</f>
        <v>#DIV/0!</v>
      </c>
      <c r="H385" s="18" t="e">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#DIV/0!</v>
      </c>
      <c r="I385" s="4"/>
      <c r="J385" s="4"/>
      <c r="K385" s="4"/>
      <c r="L385" s="4"/>
      <c r="M385" s="4"/>
      <c r="N385" s="5"/>
      <c r="O385" s="4"/>
    </row>
    <row r="386" spans="1:15" x14ac:dyDescent="0.3">
      <c r="A386" s="13">
        <f t="shared" si="6"/>
        <v>385</v>
      </c>
      <c r="C386" s="31"/>
      <c r="D386" s="3">
        <f>C386-Feuil1!$C$2</f>
        <v>-1.0442708333333335E-3</v>
      </c>
      <c r="E386" s="3">
        <f>C386-$C385</f>
        <v>0</v>
      </c>
      <c r="F386" s="4"/>
      <c r="G386" s="33" t="e">
        <f>Tableau2[[#This Row],[PP ajustés]]-Tableau2[[#This Row],[PP]]</f>
        <v>#DIV/0!</v>
      </c>
      <c r="H386" s="18" t="e">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#DIV/0!</v>
      </c>
      <c r="I386" s="4"/>
      <c r="J386" s="4"/>
      <c r="K386" s="4"/>
      <c r="L386" s="4"/>
      <c r="M386" s="4"/>
      <c r="N386" s="5"/>
      <c r="O386" s="4"/>
    </row>
    <row r="387" spans="1:15" x14ac:dyDescent="0.3">
      <c r="A387" s="13">
        <f t="shared" si="6"/>
        <v>386</v>
      </c>
      <c r="C387" s="31"/>
      <c r="D387" s="3">
        <f>C387-Feuil1!$C$2</f>
        <v>-1.0442708333333335E-3</v>
      </c>
      <c r="E387" s="3">
        <f>C387-$C386</f>
        <v>0</v>
      </c>
      <c r="F387" s="4"/>
      <c r="G387" s="33" t="e">
        <f>Tableau2[[#This Row],[PP ajustés]]-Tableau2[[#This Row],[PP]]</f>
        <v>#DIV/0!</v>
      </c>
      <c r="H387" s="18" t="e">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#DIV/0!</v>
      </c>
      <c r="I387" s="4"/>
      <c r="J387" s="4"/>
      <c r="K387" s="4"/>
      <c r="L387" s="4"/>
      <c r="M387" s="4"/>
      <c r="N387" s="5"/>
      <c r="O387" s="4"/>
    </row>
    <row r="388" spans="1:15" x14ac:dyDescent="0.3">
      <c r="A388" s="13">
        <f t="shared" ref="A388:A451" si="7">A387+1</f>
        <v>387</v>
      </c>
      <c r="C388" s="31"/>
      <c r="D388" s="3">
        <f>C388-Feuil1!$C$2</f>
        <v>-1.0442708333333335E-3</v>
      </c>
      <c r="E388" s="3">
        <f>C388-$C387</f>
        <v>0</v>
      </c>
      <c r="F388" s="4"/>
      <c r="G388" s="33" t="e">
        <f>Tableau2[[#This Row],[PP ajustés]]-Tableau2[[#This Row],[PP]]</f>
        <v>#DIV/0!</v>
      </c>
      <c r="H388" s="18" t="e">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#DIV/0!</v>
      </c>
      <c r="I388" s="4"/>
      <c r="J388" s="4"/>
      <c r="K388" s="4"/>
      <c r="L388" s="4"/>
      <c r="M388" s="4"/>
      <c r="N388" s="5"/>
      <c r="O388" s="4"/>
    </row>
    <row r="389" spans="1:15" x14ac:dyDescent="0.3">
      <c r="A389" s="13">
        <f t="shared" si="7"/>
        <v>388</v>
      </c>
      <c r="C389" s="31"/>
      <c r="D389" s="3">
        <f>C389-Feuil1!$C$2</f>
        <v>-1.0442708333333335E-3</v>
      </c>
      <c r="E389" s="3">
        <f>C389-$C388</f>
        <v>0</v>
      </c>
      <c r="F389" s="4"/>
      <c r="G389" s="33" t="e">
        <f>Tableau2[[#This Row],[PP ajustés]]-Tableau2[[#This Row],[PP]]</f>
        <v>#DIV/0!</v>
      </c>
      <c r="H389" s="18" t="e">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#DIV/0!</v>
      </c>
      <c r="I389" s="4"/>
      <c r="J389" s="4"/>
      <c r="K389" s="4"/>
      <c r="L389" s="4"/>
      <c r="M389" s="4"/>
      <c r="N389" s="5"/>
      <c r="O389" s="4"/>
    </row>
    <row r="390" spans="1:15" x14ac:dyDescent="0.3">
      <c r="A390" s="13">
        <f t="shared" si="7"/>
        <v>389</v>
      </c>
      <c r="C390" s="31"/>
      <c r="D390" s="3">
        <f>C390-Feuil1!$C$2</f>
        <v>-1.0442708333333335E-3</v>
      </c>
      <c r="E390" s="3">
        <f>C390-$C389</f>
        <v>0</v>
      </c>
      <c r="F390" s="4"/>
      <c r="G390" s="33" t="e">
        <f>Tableau2[[#This Row],[PP ajustés]]-Tableau2[[#This Row],[PP]]</f>
        <v>#DIV/0!</v>
      </c>
      <c r="H390" s="18" t="e">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#DIV/0!</v>
      </c>
      <c r="I390" s="4"/>
      <c r="J390" s="4"/>
      <c r="K390" s="4"/>
      <c r="L390" s="4"/>
      <c r="M390" s="4"/>
      <c r="N390" s="5"/>
      <c r="O390" s="4"/>
    </row>
    <row r="391" spans="1:15" x14ac:dyDescent="0.3">
      <c r="A391" s="13">
        <f t="shared" si="7"/>
        <v>390</v>
      </c>
      <c r="C391" s="31"/>
      <c r="D391" s="3">
        <f>C391-Feuil1!$C$2</f>
        <v>-1.0442708333333335E-3</v>
      </c>
      <c r="E391" s="3">
        <f>C391-$C390</f>
        <v>0</v>
      </c>
      <c r="F391" s="4"/>
      <c r="G391" s="33" t="e">
        <f>Tableau2[[#This Row],[PP ajustés]]-Tableau2[[#This Row],[PP]]</f>
        <v>#DIV/0!</v>
      </c>
      <c r="H391" s="18" t="e">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#DIV/0!</v>
      </c>
      <c r="I391" s="4"/>
      <c r="J391" s="4"/>
      <c r="K391" s="4"/>
      <c r="L391" s="4"/>
      <c r="M391" s="4"/>
      <c r="N391" s="5"/>
      <c r="O391" s="4"/>
    </row>
    <row r="392" spans="1:15" x14ac:dyDescent="0.3">
      <c r="A392" s="13">
        <f t="shared" si="7"/>
        <v>391</v>
      </c>
      <c r="C392" s="31"/>
      <c r="D392" s="3">
        <f>C392-Feuil1!$C$2</f>
        <v>-1.0442708333333335E-3</v>
      </c>
      <c r="E392" s="3">
        <f>C392-$C391</f>
        <v>0</v>
      </c>
      <c r="F392" s="4"/>
      <c r="G392" s="33" t="e">
        <f>Tableau2[[#This Row],[PP ajustés]]-Tableau2[[#This Row],[PP]]</f>
        <v>#DIV/0!</v>
      </c>
      <c r="H392" s="18" t="e">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#DIV/0!</v>
      </c>
      <c r="I392" s="4"/>
      <c r="J392" s="4"/>
      <c r="K392" s="4"/>
      <c r="L392" s="4"/>
      <c r="M392" s="4"/>
      <c r="N392" s="5"/>
      <c r="O392" s="4"/>
    </row>
    <row r="393" spans="1:15" x14ac:dyDescent="0.3">
      <c r="A393" s="13">
        <f t="shared" si="7"/>
        <v>392</v>
      </c>
      <c r="C393" s="31"/>
      <c r="D393" s="3">
        <f>C393-Feuil1!$C$2</f>
        <v>-1.0442708333333335E-3</v>
      </c>
      <c r="E393" s="3">
        <f>C393-$C392</f>
        <v>0</v>
      </c>
      <c r="F393" s="4"/>
      <c r="G393" s="33" t="e">
        <f>Tableau2[[#This Row],[PP ajustés]]-Tableau2[[#This Row],[PP]]</f>
        <v>#DIV/0!</v>
      </c>
      <c r="H393" s="18" t="e">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#DIV/0!</v>
      </c>
      <c r="I393" s="4"/>
      <c r="J393" s="4"/>
      <c r="K393" s="4"/>
      <c r="L393" s="4"/>
      <c r="M393" s="4"/>
      <c r="N393" s="5"/>
      <c r="O393" s="4"/>
    </row>
    <row r="394" spans="1:15" x14ac:dyDescent="0.3">
      <c r="A394" s="13">
        <f t="shared" si="7"/>
        <v>393</v>
      </c>
      <c r="C394" s="31"/>
      <c r="D394" s="3">
        <f>C394-Feuil1!$C$2</f>
        <v>-1.0442708333333335E-3</v>
      </c>
      <c r="E394" s="3">
        <f>C394-$C393</f>
        <v>0</v>
      </c>
      <c r="F394" s="4"/>
      <c r="G394" s="33" t="e">
        <f>Tableau2[[#This Row],[PP ajustés]]-Tableau2[[#This Row],[PP]]</f>
        <v>#DIV/0!</v>
      </c>
      <c r="H394" s="18" t="e">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#DIV/0!</v>
      </c>
      <c r="I394" s="4"/>
      <c r="J394" s="4"/>
      <c r="K394" s="4"/>
      <c r="L394" s="4"/>
      <c r="M394" s="4"/>
      <c r="N394" s="5"/>
      <c r="O394" s="4"/>
    </row>
    <row r="395" spans="1:15" x14ac:dyDescent="0.3">
      <c r="A395" s="13">
        <f t="shared" si="7"/>
        <v>394</v>
      </c>
      <c r="C395" s="31"/>
      <c r="D395" s="3">
        <f>C395-Feuil1!$C$2</f>
        <v>-1.0442708333333335E-3</v>
      </c>
      <c r="E395" s="3">
        <f>C395-$C394</f>
        <v>0</v>
      </c>
      <c r="F395" s="4"/>
      <c r="G395" s="33" t="e">
        <f>Tableau2[[#This Row],[PP ajustés]]-Tableau2[[#This Row],[PP]]</f>
        <v>#DIV/0!</v>
      </c>
      <c r="H395" s="18" t="e">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#DIV/0!</v>
      </c>
      <c r="I395" s="4"/>
      <c r="J395" s="4"/>
      <c r="K395" s="4"/>
      <c r="L395" s="4"/>
      <c r="M395" s="4"/>
      <c r="N395" s="5"/>
      <c r="O395" s="4"/>
    </row>
    <row r="396" spans="1:15" x14ac:dyDescent="0.3">
      <c r="A396" s="13">
        <f t="shared" si="7"/>
        <v>395</v>
      </c>
      <c r="C396" s="31"/>
      <c r="D396" s="3">
        <f>C396-Feuil1!$C$2</f>
        <v>-1.0442708333333335E-3</v>
      </c>
      <c r="E396" s="3">
        <f>C396-$C395</f>
        <v>0</v>
      </c>
      <c r="F396" s="4"/>
      <c r="G396" s="33" t="e">
        <f>Tableau2[[#This Row],[PP ajustés]]-Tableau2[[#This Row],[PP]]</f>
        <v>#DIV/0!</v>
      </c>
      <c r="H396" s="18" t="e">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#DIV/0!</v>
      </c>
      <c r="I396" s="4"/>
      <c r="J396" s="4"/>
      <c r="K396" s="4"/>
      <c r="L396" s="4"/>
      <c r="M396" s="4"/>
      <c r="N396" s="5"/>
      <c r="O396" s="4"/>
    </row>
    <row r="397" spans="1:15" x14ac:dyDescent="0.3">
      <c r="A397" s="13">
        <f t="shared" si="7"/>
        <v>396</v>
      </c>
      <c r="C397" s="31"/>
      <c r="D397" s="3">
        <f>C397-Feuil1!$C$2</f>
        <v>-1.0442708333333335E-3</v>
      </c>
      <c r="E397" s="3">
        <f>C397-$C396</f>
        <v>0</v>
      </c>
      <c r="F397" s="4"/>
      <c r="G397" s="33" t="e">
        <f>Tableau2[[#This Row],[PP ajustés]]-Tableau2[[#This Row],[PP]]</f>
        <v>#DIV/0!</v>
      </c>
      <c r="H397" s="18" t="e">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#DIV/0!</v>
      </c>
      <c r="I397" s="4"/>
      <c r="J397" s="4"/>
      <c r="K397" s="4"/>
      <c r="L397" s="4"/>
      <c r="M397" s="4"/>
      <c r="N397" s="5"/>
      <c r="O397" s="4"/>
    </row>
    <row r="398" spans="1:15" x14ac:dyDescent="0.3">
      <c r="A398" s="13">
        <f t="shared" si="7"/>
        <v>397</v>
      </c>
      <c r="C398" s="31"/>
      <c r="D398" s="3">
        <f>C398-Feuil1!$C$2</f>
        <v>-1.0442708333333335E-3</v>
      </c>
      <c r="E398" s="3">
        <f>C398-$C397</f>
        <v>0</v>
      </c>
      <c r="F398" s="4"/>
      <c r="G398" s="33" t="e">
        <f>Tableau2[[#This Row],[PP ajustés]]-Tableau2[[#This Row],[PP]]</f>
        <v>#DIV/0!</v>
      </c>
      <c r="H398" s="18" t="e">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#DIV/0!</v>
      </c>
      <c r="I398" s="4"/>
      <c r="J398" s="4"/>
      <c r="K398" s="4"/>
      <c r="L398" s="4"/>
      <c r="M398" s="4"/>
      <c r="N398" s="5"/>
      <c r="O398" s="4"/>
    </row>
    <row r="399" spans="1:15" x14ac:dyDescent="0.3">
      <c r="A399" s="13">
        <f t="shared" si="7"/>
        <v>398</v>
      </c>
      <c r="C399" s="31"/>
      <c r="D399" s="3">
        <f>C399-Feuil1!$C$2</f>
        <v>-1.0442708333333335E-3</v>
      </c>
      <c r="E399" s="3">
        <f>C399-$C398</f>
        <v>0</v>
      </c>
      <c r="F399" s="4"/>
      <c r="G399" s="33" t="e">
        <f>Tableau2[[#This Row],[PP ajustés]]-Tableau2[[#This Row],[PP]]</f>
        <v>#DIV/0!</v>
      </c>
      <c r="H399" s="18" t="e">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#DIV/0!</v>
      </c>
      <c r="I399" s="4"/>
      <c r="J399" s="4"/>
      <c r="K399" s="4"/>
      <c r="L399" s="4"/>
      <c r="M399" s="4"/>
      <c r="N399" s="5"/>
      <c r="O399" s="4"/>
    </row>
    <row r="400" spans="1:15" x14ac:dyDescent="0.3">
      <c r="A400" s="13">
        <f t="shared" si="7"/>
        <v>399</v>
      </c>
      <c r="C400" s="31"/>
      <c r="D400" s="3">
        <f>C400-Feuil1!$C$2</f>
        <v>-1.0442708333333335E-3</v>
      </c>
      <c r="E400" s="3">
        <f>C400-$C399</f>
        <v>0</v>
      </c>
      <c r="F400" s="4"/>
      <c r="G400" s="33" t="e">
        <f>Tableau2[[#This Row],[PP ajustés]]-Tableau2[[#This Row],[PP]]</f>
        <v>#DIV/0!</v>
      </c>
      <c r="H400" s="18" t="e">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#DIV/0!</v>
      </c>
      <c r="I400" s="4"/>
      <c r="J400" s="4"/>
      <c r="K400" s="4"/>
      <c r="L400" s="4"/>
      <c r="M400" s="4"/>
      <c r="N400" s="5"/>
      <c r="O400" s="4"/>
    </row>
    <row r="401" spans="1:15" x14ac:dyDescent="0.3">
      <c r="A401" s="13">
        <f t="shared" si="7"/>
        <v>400</v>
      </c>
      <c r="C401" s="31"/>
      <c r="D401" s="3">
        <f>C401-Feuil1!$C$2</f>
        <v>-1.0442708333333335E-3</v>
      </c>
      <c r="E401" s="3">
        <f>C401-$C400</f>
        <v>0</v>
      </c>
      <c r="F401" s="4"/>
      <c r="G401" s="33" t="e">
        <f>Tableau2[[#This Row],[PP ajustés]]-Tableau2[[#This Row],[PP]]</f>
        <v>#DIV/0!</v>
      </c>
      <c r="H401" s="18" t="e">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#DIV/0!</v>
      </c>
      <c r="I401" s="4"/>
      <c r="J401" s="4"/>
      <c r="K401" s="4"/>
      <c r="L401" s="4"/>
      <c r="M401" s="4"/>
      <c r="N401" s="5"/>
      <c r="O401" s="4"/>
    </row>
    <row r="402" spans="1:15" x14ac:dyDescent="0.3">
      <c r="A402" s="13">
        <f t="shared" si="7"/>
        <v>401</v>
      </c>
      <c r="C402" s="31"/>
      <c r="D402" s="3">
        <f>C402-Feuil1!$C$2</f>
        <v>-1.0442708333333335E-3</v>
      </c>
      <c r="E402" s="3">
        <f>C402-$C401</f>
        <v>0</v>
      </c>
      <c r="F402" s="4"/>
      <c r="G402" s="33" t="e">
        <f>Tableau2[[#This Row],[PP ajustés]]-Tableau2[[#This Row],[PP]]</f>
        <v>#DIV/0!</v>
      </c>
      <c r="H402" s="18" t="e">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#DIV/0!</v>
      </c>
      <c r="I402" s="4"/>
      <c r="J402" s="4"/>
      <c r="K402" s="4"/>
      <c r="L402" s="4"/>
      <c r="M402" s="4"/>
      <c r="N402" s="5"/>
      <c r="O402" s="4"/>
    </row>
    <row r="403" spans="1:15" x14ac:dyDescent="0.3">
      <c r="A403" s="13">
        <f t="shared" si="7"/>
        <v>402</v>
      </c>
      <c r="C403" s="31"/>
      <c r="D403" s="3">
        <f>C403-Feuil1!$C$2</f>
        <v>-1.0442708333333335E-3</v>
      </c>
      <c r="E403" s="3">
        <f>C403-$C402</f>
        <v>0</v>
      </c>
      <c r="F403" s="4"/>
      <c r="G403" s="33" t="e">
        <f>Tableau2[[#This Row],[PP ajustés]]-Tableau2[[#This Row],[PP]]</f>
        <v>#DIV/0!</v>
      </c>
      <c r="H403" s="18" t="e">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#DIV/0!</v>
      </c>
      <c r="I403" s="4"/>
      <c r="J403" s="4"/>
      <c r="K403" s="4"/>
      <c r="L403" s="4"/>
      <c r="M403" s="4"/>
      <c r="N403" s="5"/>
      <c r="O403" s="4"/>
    </row>
    <row r="404" spans="1:15" x14ac:dyDescent="0.3">
      <c r="A404" s="13">
        <f t="shared" si="7"/>
        <v>403</v>
      </c>
      <c r="C404" s="31"/>
      <c r="D404" s="3">
        <f>C404-Feuil1!$C$2</f>
        <v>-1.0442708333333335E-3</v>
      </c>
      <c r="E404" s="3">
        <f>C404-$C403</f>
        <v>0</v>
      </c>
      <c r="F404" s="4"/>
      <c r="G404" s="33" t="e">
        <f>Tableau2[[#This Row],[PP ajustés]]-Tableau2[[#This Row],[PP]]</f>
        <v>#DIV/0!</v>
      </c>
      <c r="H404" s="18" t="e">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#DIV/0!</v>
      </c>
      <c r="I404" s="4"/>
      <c r="J404" s="4"/>
      <c r="K404" s="4"/>
      <c r="L404" s="4"/>
      <c r="M404" s="4"/>
      <c r="N404" s="5"/>
      <c r="O404" s="4"/>
    </row>
    <row r="405" spans="1:15" x14ac:dyDescent="0.3">
      <c r="A405" s="13">
        <f t="shared" si="7"/>
        <v>404</v>
      </c>
      <c r="C405" s="31"/>
      <c r="D405" s="3">
        <f>C405-Feuil1!$C$2</f>
        <v>-1.0442708333333335E-3</v>
      </c>
      <c r="E405" s="3">
        <f>C405-$C404</f>
        <v>0</v>
      </c>
      <c r="F405" s="4"/>
      <c r="G405" s="33" t="e">
        <f>Tableau2[[#This Row],[PP ajustés]]-Tableau2[[#This Row],[PP]]</f>
        <v>#DIV/0!</v>
      </c>
      <c r="H405" s="18" t="e">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#DIV/0!</v>
      </c>
      <c r="I405" s="4"/>
      <c r="J405" s="4"/>
      <c r="K405" s="4"/>
      <c r="L405" s="4"/>
      <c r="M405" s="4"/>
      <c r="N405" s="5"/>
      <c r="O405" s="4"/>
    </row>
    <row r="406" spans="1:15" x14ac:dyDescent="0.3">
      <c r="A406" s="13">
        <f t="shared" si="7"/>
        <v>405</v>
      </c>
      <c r="C406" s="31"/>
      <c r="D406" s="3">
        <f>C406-Feuil1!$C$2</f>
        <v>-1.0442708333333335E-3</v>
      </c>
      <c r="E406" s="3">
        <f>C406-$C405</f>
        <v>0</v>
      </c>
      <c r="F406" s="4"/>
      <c r="G406" s="33" t="e">
        <f>Tableau2[[#This Row],[PP ajustés]]-Tableau2[[#This Row],[PP]]</f>
        <v>#DIV/0!</v>
      </c>
      <c r="H406" s="18" t="e">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#DIV/0!</v>
      </c>
      <c r="I406" s="4"/>
      <c r="J406" s="4"/>
      <c r="K406" s="4"/>
      <c r="L406" s="4"/>
      <c r="M406" s="4"/>
      <c r="N406" s="5"/>
      <c r="O406" s="4"/>
    </row>
    <row r="407" spans="1:15" x14ac:dyDescent="0.3">
      <c r="A407" s="13">
        <f t="shared" si="7"/>
        <v>406</v>
      </c>
      <c r="C407" s="31"/>
      <c r="D407" s="3">
        <f>C407-Feuil1!$C$2</f>
        <v>-1.0442708333333335E-3</v>
      </c>
      <c r="E407" s="3">
        <f>C407-$C406</f>
        <v>0</v>
      </c>
      <c r="F407" s="4"/>
      <c r="G407" s="33" t="e">
        <f>Tableau2[[#This Row],[PP ajustés]]-Tableau2[[#This Row],[PP]]</f>
        <v>#DIV/0!</v>
      </c>
      <c r="H407" s="18" t="e">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#DIV/0!</v>
      </c>
      <c r="I407" s="4"/>
      <c r="J407" s="4"/>
      <c r="K407" s="4"/>
      <c r="L407" s="4"/>
      <c r="M407" s="4"/>
      <c r="N407" s="5"/>
      <c r="O407" s="4"/>
    </row>
    <row r="408" spans="1:15" x14ac:dyDescent="0.3">
      <c r="A408" s="13">
        <f t="shared" si="7"/>
        <v>407</v>
      </c>
      <c r="C408" s="31"/>
      <c r="D408" s="3">
        <f>C408-Feuil1!$C$2</f>
        <v>-1.0442708333333335E-3</v>
      </c>
      <c r="E408" s="3">
        <f>C408-$C407</f>
        <v>0</v>
      </c>
      <c r="F408" s="4"/>
      <c r="G408" s="33" t="e">
        <f>Tableau2[[#This Row],[PP ajustés]]-Tableau2[[#This Row],[PP]]</f>
        <v>#DIV/0!</v>
      </c>
      <c r="H408" s="18" t="e">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#DIV/0!</v>
      </c>
      <c r="I408" s="4"/>
      <c r="J408" s="4"/>
      <c r="K408" s="4"/>
      <c r="L408" s="4"/>
      <c r="M408" s="4"/>
      <c r="N408" s="5"/>
      <c r="O408" s="4"/>
    </row>
    <row r="409" spans="1:15" x14ac:dyDescent="0.3">
      <c r="A409" s="13">
        <f t="shared" si="7"/>
        <v>408</v>
      </c>
      <c r="C409" s="31"/>
      <c r="D409" s="3">
        <f>C409-Feuil1!$C$2</f>
        <v>-1.0442708333333335E-3</v>
      </c>
      <c r="E409" s="3">
        <f>C409-$C408</f>
        <v>0</v>
      </c>
      <c r="F409" s="4"/>
      <c r="G409" s="33" t="e">
        <f>Tableau2[[#This Row],[PP ajustés]]-Tableau2[[#This Row],[PP]]</f>
        <v>#DIV/0!</v>
      </c>
      <c r="H409" s="18" t="e">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#DIV/0!</v>
      </c>
      <c r="I409" s="4"/>
      <c r="J409" s="4"/>
      <c r="K409" s="4"/>
      <c r="L409" s="4"/>
      <c r="M409" s="4"/>
      <c r="N409" s="5"/>
      <c r="O409" s="4"/>
    </row>
    <row r="410" spans="1:15" x14ac:dyDescent="0.3">
      <c r="A410" s="13">
        <f t="shared" si="7"/>
        <v>409</v>
      </c>
      <c r="C410" s="31"/>
      <c r="D410" s="3">
        <f>C410-Feuil1!$C$2</f>
        <v>-1.0442708333333335E-3</v>
      </c>
      <c r="E410" s="3">
        <f>C410-$C409</f>
        <v>0</v>
      </c>
      <c r="F410" s="4"/>
      <c r="G410" s="33" t="e">
        <f>Tableau2[[#This Row],[PP ajustés]]-Tableau2[[#This Row],[PP]]</f>
        <v>#DIV/0!</v>
      </c>
      <c r="H410" s="18" t="e">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#DIV/0!</v>
      </c>
      <c r="I410" s="4"/>
      <c r="J410" s="4"/>
      <c r="K410" s="4"/>
      <c r="L410" s="4"/>
      <c r="M410" s="4"/>
      <c r="N410" s="5"/>
      <c r="O410" s="4"/>
    </row>
    <row r="411" spans="1:15" x14ac:dyDescent="0.3">
      <c r="A411" s="13">
        <f t="shared" si="7"/>
        <v>410</v>
      </c>
      <c r="C411" s="31"/>
      <c r="D411" s="3">
        <f>C411-Feuil1!$C$2</f>
        <v>-1.0442708333333335E-3</v>
      </c>
      <c r="E411" s="3">
        <f>C411-$C410</f>
        <v>0</v>
      </c>
      <c r="F411" s="4"/>
      <c r="G411" s="33" t="e">
        <f>Tableau2[[#This Row],[PP ajustés]]-Tableau2[[#This Row],[PP]]</f>
        <v>#DIV/0!</v>
      </c>
      <c r="H411" s="18" t="e">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#DIV/0!</v>
      </c>
      <c r="I411" s="4"/>
      <c r="J411" s="4"/>
      <c r="K411" s="4"/>
      <c r="L411" s="4"/>
      <c r="M411" s="4"/>
      <c r="N411" s="5"/>
      <c r="O411" s="4"/>
    </row>
    <row r="412" spans="1:15" x14ac:dyDescent="0.3">
      <c r="A412" s="13">
        <f t="shared" si="7"/>
        <v>411</v>
      </c>
      <c r="C412" s="31"/>
      <c r="D412" s="3">
        <f>C412-Feuil1!$C$2</f>
        <v>-1.0442708333333335E-3</v>
      </c>
      <c r="E412" s="3">
        <f>C412-$C411</f>
        <v>0</v>
      </c>
      <c r="F412" s="4"/>
      <c r="G412" s="33" t="e">
        <f>Tableau2[[#This Row],[PP ajustés]]-Tableau2[[#This Row],[PP]]</f>
        <v>#DIV/0!</v>
      </c>
      <c r="H412" s="18" t="e">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#DIV/0!</v>
      </c>
      <c r="I412" s="4"/>
      <c r="J412" s="4"/>
      <c r="K412" s="4"/>
      <c r="L412" s="4"/>
      <c r="M412" s="4"/>
      <c r="N412" s="5"/>
      <c r="O412" s="4"/>
    </row>
    <row r="413" spans="1:15" x14ac:dyDescent="0.3">
      <c r="A413" s="13">
        <f t="shared" si="7"/>
        <v>412</v>
      </c>
      <c r="C413" s="31"/>
      <c r="D413" s="3">
        <f>C413-Feuil1!$C$2</f>
        <v>-1.0442708333333335E-3</v>
      </c>
      <c r="E413" s="3">
        <f>C413-$C412</f>
        <v>0</v>
      </c>
      <c r="F413" s="4"/>
      <c r="G413" s="33" t="e">
        <f>Tableau2[[#This Row],[PP ajustés]]-Tableau2[[#This Row],[PP]]</f>
        <v>#DIV/0!</v>
      </c>
      <c r="H413" s="18" t="e">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#DIV/0!</v>
      </c>
      <c r="I413" s="4"/>
      <c r="J413" s="4"/>
      <c r="K413" s="4"/>
      <c r="L413" s="4"/>
      <c r="M413" s="4"/>
      <c r="N413" s="5"/>
      <c r="O413" s="4"/>
    </row>
    <row r="414" spans="1:15" x14ac:dyDescent="0.3">
      <c r="A414" s="13">
        <f t="shared" si="7"/>
        <v>413</v>
      </c>
      <c r="C414" s="31"/>
      <c r="D414" s="3">
        <f>C414-Feuil1!$C$2</f>
        <v>-1.0442708333333335E-3</v>
      </c>
      <c r="E414" s="3">
        <f>C414-$C413</f>
        <v>0</v>
      </c>
      <c r="F414" s="4"/>
      <c r="G414" s="33" t="e">
        <f>Tableau2[[#This Row],[PP ajustés]]-Tableau2[[#This Row],[PP]]</f>
        <v>#DIV/0!</v>
      </c>
      <c r="H414" s="18" t="e">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#DIV/0!</v>
      </c>
      <c r="I414" s="4"/>
      <c r="J414" s="4"/>
      <c r="K414" s="4"/>
      <c r="L414" s="4"/>
      <c r="M414" s="4"/>
      <c r="N414" s="5"/>
      <c r="O414" s="4"/>
    </row>
    <row r="415" spans="1:15" x14ac:dyDescent="0.3">
      <c r="A415" s="13">
        <f t="shared" si="7"/>
        <v>414</v>
      </c>
      <c r="C415" s="31"/>
      <c r="D415" s="3">
        <f>C415-Feuil1!$C$2</f>
        <v>-1.0442708333333335E-3</v>
      </c>
      <c r="E415" s="3">
        <f>C415-$C414</f>
        <v>0</v>
      </c>
      <c r="F415" s="4"/>
      <c r="G415" s="33" t="e">
        <f>Tableau2[[#This Row],[PP ajustés]]-Tableau2[[#This Row],[PP]]</f>
        <v>#DIV/0!</v>
      </c>
      <c r="H415" s="18" t="e">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#DIV/0!</v>
      </c>
      <c r="I415" s="4"/>
      <c r="J415" s="4"/>
      <c r="K415" s="4"/>
      <c r="L415" s="4"/>
      <c r="M415" s="4"/>
      <c r="N415" s="5"/>
      <c r="O415" s="4"/>
    </row>
    <row r="416" spans="1:15" x14ac:dyDescent="0.3">
      <c r="A416" s="13">
        <f t="shared" si="7"/>
        <v>415</v>
      </c>
      <c r="C416" s="31"/>
      <c r="D416" s="3">
        <f>C416-Feuil1!$C$2</f>
        <v>-1.0442708333333335E-3</v>
      </c>
      <c r="E416" s="3">
        <f>C416-$C415</f>
        <v>0</v>
      </c>
      <c r="F416" s="4"/>
      <c r="G416" s="33" t="e">
        <f>Tableau2[[#This Row],[PP ajustés]]-Tableau2[[#This Row],[PP]]</f>
        <v>#DIV/0!</v>
      </c>
      <c r="H416" s="18" t="e">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#DIV/0!</v>
      </c>
      <c r="I416" s="4"/>
      <c r="J416" s="4"/>
      <c r="K416" s="4"/>
      <c r="L416" s="4"/>
      <c r="M416" s="4"/>
      <c r="N416" s="5"/>
      <c r="O416" s="4"/>
    </row>
    <row r="417" spans="1:15" x14ac:dyDescent="0.3">
      <c r="A417" s="13">
        <f t="shared" si="7"/>
        <v>416</v>
      </c>
      <c r="C417" s="31"/>
      <c r="D417" s="3">
        <f>C417-Feuil1!$C$2</f>
        <v>-1.0442708333333335E-3</v>
      </c>
      <c r="E417" s="3">
        <f>C417-$C416</f>
        <v>0</v>
      </c>
      <c r="F417" s="4"/>
      <c r="G417" s="33" t="e">
        <f>Tableau2[[#This Row],[PP ajustés]]-Tableau2[[#This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7"/>
        <v>417</v>
      </c>
      <c r="C418" s="31"/>
      <c r="D418" s="3">
        <f>C418-Feuil1!$C$2</f>
        <v>-1.0442708333333335E-3</v>
      </c>
      <c r="E418" s="3">
        <f>C418-$C417</f>
        <v>0</v>
      </c>
      <c r="F418" s="4"/>
      <c r="G418" s="33" t="e">
        <f>Tableau2[[#This Row],[PP ajustés]]-Tableau2[[#This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7"/>
        <v>418</v>
      </c>
      <c r="C419" s="31"/>
      <c r="D419" s="3">
        <f>C419-Feuil1!$C$2</f>
        <v>-1.0442708333333335E-3</v>
      </c>
      <c r="E419" s="3">
        <f>C419-$C418</f>
        <v>0</v>
      </c>
      <c r="F419" s="4"/>
      <c r="G419" s="33" t="e">
        <f>Tableau2[[#This Row],[PP ajustés]]-Tableau2[[#This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7"/>
        <v>419</v>
      </c>
      <c r="C420" s="31"/>
      <c r="D420" s="3">
        <f>C420-Feuil1!$C$2</f>
        <v>-1.0442708333333335E-3</v>
      </c>
      <c r="E420" s="3">
        <f>C420-$C419</f>
        <v>0</v>
      </c>
      <c r="F420" s="4"/>
      <c r="G420" s="33" t="e">
        <f>Tableau2[[#This Row],[PP ajustés]]-Tableau2[[#This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7"/>
        <v>420</v>
      </c>
      <c r="C421" s="31"/>
      <c r="D421" s="3">
        <f>C421-Feuil1!$C$2</f>
        <v>-1.0442708333333335E-3</v>
      </c>
      <c r="E421" s="3">
        <f>C421-$C420</f>
        <v>0</v>
      </c>
      <c r="F421" s="4"/>
      <c r="G421" s="33" t="e">
        <f>Tableau2[[#This Row],[PP ajustés]]-Tableau2[[#This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7"/>
        <v>421</v>
      </c>
      <c r="C422" s="31"/>
      <c r="D422" s="3">
        <f>C422-Feuil1!$C$2</f>
        <v>-1.0442708333333335E-3</v>
      </c>
      <c r="E422" s="3">
        <f>C422-$C421</f>
        <v>0</v>
      </c>
      <c r="F422" s="4"/>
      <c r="G422" s="33" t="e">
        <f>Tableau2[[#This Row],[PP ajustés]]-Tableau2[[#This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7"/>
        <v>422</v>
      </c>
      <c r="C423" s="31"/>
      <c r="D423" s="3">
        <f>C423-Feuil1!$C$2</f>
        <v>-1.0442708333333335E-3</v>
      </c>
      <c r="E423" s="3">
        <f>C423-$C422</f>
        <v>0</v>
      </c>
      <c r="F423" s="4"/>
      <c r="G423" s="33" t="e">
        <f>Tableau2[[#This Row],[PP ajustés]]-Tableau2[[#This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7"/>
        <v>423</v>
      </c>
      <c r="C424" s="31"/>
      <c r="D424" s="3">
        <f>C424-Feuil1!$C$2</f>
        <v>-1.0442708333333335E-3</v>
      </c>
      <c r="E424" s="3">
        <f>C424-$C423</f>
        <v>0</v>
      </c>
      <c r="F424" s="4"/>
      <c r="G424" s="33" t="e">
        <f>Tableau2[[#This Row],[PP ajustés]]-Tableau2[[#This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7"/>
        <v>424</v>
      </c>
      <c r="C425" s="31"/>
      <c r="D425" s="3">
        <f>C425-Feuil1!$C$2</f>
        <v>-1.0442708333333335E-3</v>
      </c>
      <c r="E425" s="3">
        <f>C425-$C424</f>
        <v>0</v>
      </c>
      <c r="F425" s="4"/>
      <c r="G425" s="33" t="e">
        <f>Tableau2[[#This Row],[PP ajustés]]-Tableau2[[#This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7"/>
        <v>425</v>
      </c>
      <c r="C426" s="31"/>
      <c r="D426" s="3">
        <f>C426-Feuil1!$C$2</f>
        <v>-1.0442708333333335E-3</v>
      </c>
      <c r="E426" s="3">
        <f>C426-$C425</f>
        <v>0</v>
      </c>
      <c r="F426" s="4"/>
      <c r="G426" s="33" t="e">
        <f>Tableau2[[#This Row],[PP ajustés]]-Tableau2[[#This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7"/>
        <v>426</v>
      </c>
      <c r="C427" s="31"/>
      <c r="D427" s="3">
        <f>C427-Feuil1!$C$2</f>
        <v>-1.0442708333333335E-3</v>
      </c>
      <c r="E427" s="3">
        <f>C427-$C426</f>
        <v>0</v>
      </c>
      <c r="F427" s="4"/>
      <c r="G427" s="33" t="e">
        <f>Tableau2[[#This Row],[PP ajustés]]-Tableau2[[#This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7"/>
        <v>427</v>
      </c>
      <c r="C428" s="31"/>
      <c r="D428" s="3">
        <f>C428-Feuil1!$C$2</f>
        <v>-1.0442708333333335E-3</v>
      </c>
      <c r="E428" s="3">
        <f>C428-$C427</f>
        <v>0</v>
      </c>
      <c r="F428" s="4"/>
      <c r="G428" s="33" t="e">
        <f>Tableau2[[#This Row],[PP ajustés]]-Tableau2[[#This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7"/>
        <v>428</v>
      </c>
      <c r="C429" s="31"/>
      <c r="D429" s="3">
        <f>C429-Feuil1!$C$2</f>
        <v>-1.0442708333333335E-3</v>
      </c>
      <c r="E429" s="3">
        <f>C429-$C428</f>
        <v>0</v>
      </c>
      <c r="F429" s="4"/>
      <c r="G429" s="33"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7"/>
        <v>429</v>
      </c>
      <c r="C430" s="31"/>
      <c r="D430" s="3">
        <f>C430-Feuil1!$C$2</f>
        <v>-1.0442708333333335E-3</v>
      </c>
      <c r="E430" s="3">
        <f>C430-$C429</f>
        <v>0</v>
      </c>
      <c r="F430" s="4"/>
      <c r="G430" s="33"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7"/>
        <v>430</v>
      </c>
      <c r="C431" s="31"/>
      <c r="D431" s="3">
        <f>C431-Feuil1!$C$2</f>
        <v>-1.0442708333333335E-3</v>
      </c>
      <c r="E431" s="3">
        <f>C431-$C430</f>
        <v>0</v>
      </c>
      <c r="F431" s="4"/>
      <c r="G431" s="33"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7"/>
        <v>431</v>
      </c>
      <c r="C432" s="31"/>
      <c r="D432" s="3">
        <f>C432-Feuil1!$C$2</f>
        <v>-1.0442708333333335E-3</v>
      </c>
      <c r="E432" s="3">
        <f>C432-$C431</f>
        <v>0</v>
      </c>
      <c r="F432" s="4"/>
      <c r="G432" s="33"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7"/>
        <v>432</v>
      </c>
      <c r="C433" s="31"/>
      <c r="D433" s="3">
        <f>C433-Feuil1!$C$2</f>
        <v>-1.0442708333333335E-3</v>
      </c>
      <c r="E433" s="3">
        <f>C433-$C432</f>
        <v>0</v>
      </c>
      <c r="F433" s="4"/>
      <c r="G433" s="33"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7"/>
        <v>433</v>
      </c>
      <c r="C434" s="31"/>
      <c r="D434" s="3">
        <f>C434-Feuil1!$C$2</f>
        <v>-1.0442708333333335E-3</v>
      </c>
      <c r="E434" s="3">
        <f>C434-$C433</f>
        <v>0</v>
      </c>
      <c r="F434" s="4"/>
      <c r="G434" s="33"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7"/>
        <v>434</v>
      </c>
      <c r="C435" s="31"/>
      <c r="D435" s="3">
        <f>C435-Feuil1!$C$2</f>
        <v>-1.0442708333333335E-3</v>
      </c>
      <c r="E435" s="3">
        <f>C435-$C434</f>
        <v>0</v>
      </c>
      <c r="F435" s="4"/>
      <c r="G435" s="33"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7"/>
        <v>435</v>
      </c>
      <c r="C436" s="31"/>
      <c r="D436" s="3">
        <f>C436-Feuil1!$C$2</f>
        <v>-1.0442708333333335E-3</v>
      </c>
      <c r="E436" s="3">
        <f>C436-$C435</f>
        <v>0</v>
      </c>
      <c r="F436" s="4"/>
      <c r="G436" s="33"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7"/>
        <v>436</v>
      </c>
      <c r="C437" s="31"/>
      <c r="D437" s="3">
        <f>C437-Feuil1!$C$2</f>
        <v>-1.0442708333333335E-3</v>
      </c>
      <c r="E437" s="3">
        <f>C437-$C436</f>
        <v>0</v>
      </c>
      <c r="F437" s="4"/>
      <c r="G437" s="33"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7"/>
        <v>437</v>
      </c>
      <c r="C438" s="31"/>
      <c r="D438" s="3">
        <f>C438-Feuil1!$C$2</f>
        <v>-1.0442708333333335E-3</v>
      </c>
      <c r="E438" s="3">
        <f>C438-$C437</f>
        <v>0</v>
      </c>
      <c r="F438" s="4"/>
      <c r="G438" s="33"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7"/>
        <v>438</v>
      </c>
      <c r="C439" s="31"/>
      <c r="D439" s="3">
        <f>C439-Feuil1!$C$2</f>
        <v>-1.0442708333333335E-3</v>
      </c>
      <c r="E439" s="3">
        <f>C439-$C438</f>
        <v>0</v>
      </c>
      <c r="F439" s="4"/>
      <c r="G439" s="33"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7"/>
        <v>439</v>
      </c>
      <c r="C440" s="31"/>
      <c r="D440" s="3">
        <f>C440-Feuil1!$C$2</f>
        <v>-1.0442708333333335E-3</v>
      </c>
      <c r="E440" s="3">
        <f>C440-$C439</f>
        <v>0</v>
      </c>
      <c r="F440" s="4"/>
      <c r="G440" s="33"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7"/>
        <v>440</v>
      </c>
      <c r="C441" s="31"/>
      <c r="D441" s="3">
        <f>C441-Feuil1!$C$2</f>
        <v>-1.0442708333333335E-3</v>
      </c>
      <c r="E441" s="3">
        <f>C441-$C440</f>
        <v>0</v>
      </c>
      <c r="F441" s="4"/>
      <c r="G441" s="33"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7"/>
        <v>441</v>
      </c>
      <c r="C442" s="31"/>
      <c r="D442" s="3">
        <f>C442-Feuil1!$C$2</f>
        <v>-1.0442708333333335E-3</v>
      </c>
      <c r="E442" s="3">
        <f>C442-$C441</f>
        <v>0</v>
      </c>
      <c r="F442" s="4"/>
      <c r="G442" s="33"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7"/>
        <v>442</v>
      </c>
      <c r="C443" s="31"/>
      <c r="D443" s="3">
        <f>C443-Feuil1!$C$2</f>
        <v>-1.0442708333333335E-3</v>
      </c>
      <c r="E443" s="3">
        <f>C443-$C442</f>
        <v>0</v>
      </c>
      <c r="F443" s="4"/>
      <c r="G443" s="33"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7"/>
        <v>443</v>
      </c>
      <c r="C444" s="31"/>
      <c r="D444" s="3">
        <f>C444-Feuil1!$C$2</f>
        <v>-1.0442708333333335E-3</v>
      </c>
      <c r="E444" s="3">
        <f>C444-$C443</f>
        <v>0</v>
      </c>
      <c r="F444" s="4"/>
      <c r="G444" s="33"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7"/>
        <v>444</v>
      </c>
      <c r="C445" s="31"/>
      <c r="D445" s="3">
        <f>C445-Feuil1!$C$2</f>
        <v>-1.0442708333333335E-3</v>
      </c>
      <c r="E445" s="3">
        <f>C445-$C444</f>
        <v>0</v>
      </c>
      <c r="F445" s="4"/>
      <c r="G445" s="33"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7"/>
        <v>445</v>
      </c>
      <c r="C446" s="31"/>
      <c r="D446" s="3">
        <f>C446-Feuil1!$C$2</f>
        <v>-1.0442708333333335E-3</v>
      </c>
      <c r="E446" s="3">
        <f>C446-$C445</f>
        <v>0</v>
      </c>
      <c r="F446" s="4"/>
      <c r="G446" s="33"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7"/>
        <v>446</v>
      </c>
      <c r="C447" s="31"/>
      <c r="D447" s="3">
        <f>C447-Feuil1!$C$2</f>
        <v>-1.0442708333333335E-3</v>
      </c>
      <c r="E447" s="3">
        <f>C447-$C446</f>
        <v>0</v>
      </c>
      <c r="F447" s="4"/>
      <c r="G447" s="33"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7"/>
        <v>447</v>
      </c>
      <c r="C448" s="31"/>
      <c r="D448" s="3">
        <f>C448-Feuil1!$C$2</f>
        <v>-1.0442708333333335E-3</v>
      </c>
      <c r="E448" s="3">
        <f>C448-$C447</f>
        <v>0</v>
      </c>
      <c r="F448" s="4"/>
      <c r="G448" s="33"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7"/>
        <v>448</v>
      </c>
      <c r="C449" s="31"/>
      <c r="D449" s="3">
        <f>C449-Feuil1!$C$2</f>
        <v>-1.0442708333333335E-3</v>
      </c>
      <c r="E449" s="3">
        <f>C449-$C448</f>
        <v>0</v>
      </c>
      <c r="F449" s="4"/>
      <c r="G449" s="33"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7"/>
        <v>449</v>
      </c>
      <c r="C450" s="31"/>
      <c r="D450" s="3">
        <f>C450-Feuil1!$C$2</f>
        <v>-1.0442708333333335E-3</v>
      </c>
      <c r="E450" s="3">
        <f>C450-$C449</f>
        <v>0</v>
      </c>
      <c r="F450" s="4"/>
      <c r="G450" s="33"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7"/>
        <v>450</v>
      </c>
      <c r="C451" s="31"/>
      <c r="D451" s="3">
        <f>C451-Feuil1!$C$2</f>
        <v>-1.0442708333333335E-3</v>
      </c>
      <c r="E451" s="3">
        <f>C451-$C450</f>
        <v>0</v>
      </c>
      <c r="F451" s="4"/>
      <c r="G451" s="33"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8">A451+1</f>
        <v>451</v>
      </c>
      <c r="C452" s="31"/>
      <c r="D452" s="3">
        <f>C452-Feuil1!$C$2</f>
        <v>-1.0442708333333335E-3</v>
      </c>
      <c r="E452" s="3">
        <f>C452-$C451</f>
        <v>0</v>
      </c>
      <c r="F452" s="4"/>
      <c r="G452" s="33"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8"/>
        <v>452</v>
      </c>
      <c r="C453" s="31"/>
      <c r="D453" s="3">
        <f>C453-Feuil1!$C$2</f>
        <v>-1.0442708333333335E-3</v>
      </c>
      <c r="E453" s="3">
        <f>C453-$C452</f>
        <v>0</v>
      </c>
      <c r="F453" s="4"/>
      <c r="G453" s="33"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8"/>
        <v>453</v>
      </c>
      <c r="C454" s="31"/>
      <c r="D454" s="3">
        <f>C454-Feuil1!$C$2</f>
        <v>-1.0442708333333335E-3</v>
      </c>
      <c r="E454" s="3">
        <f>C454-$C453</f>
        <v>0</v>
      </c>
      <c r="F454" s="4"/>
      <c r="G454" s="33"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8"/>
        <v>454</v>
      </c>
      <c r="C455" s="31"/>
      <c r="D455" s="3">
        <f>C455-Feuil1!$C$2</f>
        <v>-1.0442708333333335E-3</v>
      </c>
      <c r="E455" s="3">
        <f>C455-$C454</f>
        <v>0</v>
      </c>
      <c r="F455" s="4"/>
      <c r="G455" s="33"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8"/>
        <v>455</v>
      </c>
      <c r="C456" s="31"/>
      <c r="D456" s="3">
        <f>C456-Feuil1!$C$2</f>
        <v>-1.0442708333333335E-3</v>
      </c>
      <c r="E456" s="3">
        <f>C456-$C455</f>
        <v>0</v>
      </c>
      <c r="F456" s="4"/>
      <c r="G456" s="33"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8"/>
        <v>456</v>
      </c>
      <c r="C457" s="31"/>
      <c r="D457" s="3">
        <f>C457-Feuil1!$C$2</f>
        <v>-1.0442708333333335E-3</v>
      </c>
      <c r="E457" s="3">
        <f>C457-$C456</f>
        <v>0</v>
      </c>
      <c r="F457" s="4"/>
      <c r="G457" s="33"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8"/>
        <v>457</v>
      </c>
      <c r="C458" s="31"/>
      <c r="D458" s="3">
        <f>C458-Feuil1!$C$2</f>
        <v>-1.0442708333333335E-3</v>
      </c>
      <c r="E458" s="3">
        <f>C458-$C457</f>
        <v>0</v>
      </c>
      <c r="F458" s="4"/>
      <c r="G458" s="33"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8"/>
        <v>458</v>
      </c>
      <c r="C459" s="31"/>
      <c r="D459" s="3">
        <f>C459-Feuil1!$C$2</f>
        <v>-1.0442708333333335E-3</v>
      </c>
      <c r="E459" s="3">
        <f>C459-$C458</f>
        <v>0</v>
      </c>
      <c r="F459" s="4"/>
      <c r="G459" s="33"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8"/>
        <v>459</v>
      </c>
      <c r="C460" s="31"/>
      <c r="D460" s="3">
        <f>C460-Feuil1!$C$2</f>
        <v>-1.0442708333333335E-3</v>
      </c>
      <c r="E460" s="3">
        <f>C460-$C459</f>
        <v>0</v>
      </c>
      <c r="F460" s="4"/>
      <c r="G460" s="33"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8"/>
        <v>460</v>
      </c>
      <c r="C461" s="31"/>
      <c r="D461" s="3">
        <f>C461-Feuil1!$C$2</f>
        <v>-1.0442708333333335E-3</v>
      </c>
      <c r="E461" s="3">
        <f>C461-$C460</f>
        <v>0</v>
      </c>
      <c r="F461" s="4"/>
      <c r="G461" s="33"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8"/>
        <v>461</v>
      </c>
      <c r="C462" s="31"/>
      <c r="D462" s="3">
        <f>C462-Feuil1!$C$2</f>
        <v>-1.0442708333333335E-3</v>
      </c>
      <c r="E462" s="3">
        <f>C462-$C461</f>
        <v>0</v>
      </c>
      <c r="F462" s="4"/>
      <c r="G462" s="33"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8"/>
        <v>462</v>
      </c>
      <c r="C463" s="31"/>
      <c r="D463" s="3">
        <f>C463-Feuil1!$C$2</f>
        <v>-1.0442708333333335E-3</v>
      </c>
      <c r="E463" s="3">
        <f>C463-$C462</f>
        <v>0</v>
      </c>
      <c r="F463" s="4"/>
      <c r="G463" s="33"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8"/>
        <v>463</v>
      </c>
      <c r="C464" s="31"/>
      <c r="D464" s="3">
        <f>C464-Feuil1!$C$2</f>
        <v>-1.0442708333333335E-3</v>
      </c>
      <c r="E464" s="3">
        <f>C464-$C463</f>
        <v>0</v>
      </c>
      <c r="F464" s="4"/>
      <c r="G464" s="33"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8"/>
        <v>464</v>
      </c>
      <c r="C465" s="31"/>
      <c r="D465" s="3">
        <f>C465-Feuil1!$C$2</f>
        <v>-1.0442708333333335E-3</v>
      </c>
      <c r="E465" s="3">
        <f>C465-$C464</f>
        <v>0</v>
      </c>
      <c r="F465" s="4"/>
      <c r="G465" s="33"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8"/>
        <v>465</v>
      </c>
      <c r="C466" s="31"/>
      <c r="D466" s="3">
        <f>C466-Feuil1!$C$2</f>
        <v>-1.0442708333333335E-3</v>
      </c>
      <c r="E466" s="3">
        <f>C466-$C465</f>
        <v>0</v>
      </c>
      <c r="F466" s="4"/>
      <c r="G466" s="33"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8"/>
        <v>466</v>
      </c>
      <c r="C467" s="31"/>
      <c r="D467" s="3">
        <f>C467-Feuil1!$C$2</f>
        <v>-1.0442708333333335E-3</v>
      </c>
      <c r="E467" s="3">
        <f>C467-$C466</f>
        <v>0</v>
      </c>
      <c r="F467" s="4"/>
      <c r="G467" s="33"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8"/>
        <v>467</v>
      </c>
      <c r="C468" s="31"/>
      <c r="D468" s="3">
        <f>C468-Feuil1!$C$2</f>
        <v>-1.0442708333333335E-3</v>
      </c>
      <c r="E468" s="3">
        <f>C468-$C467</f>
        <v>0</v>
      </c>
      <c r="F468" s="4"/>
      <c r="G468" s="33"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8"/>
        <v>468</v>
      </c>
      <c r="C469" s="31"/>
      <c r="D469" s="3">
        <f>C469-Feuil1!$C$2</f>
        <v>-1.0442708333333335E-3</v>
      </c>
      <c r="E469" s="3">
        <f>C469-$C468</f>
        <v>0</v>
      </c>
      <c r="F469" s="4"/>
      <c r="G469" s="33"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8"/>
        <v>469</v>
      </c>
      <c r="C470" s="31"/>
      <c r="D470" s="3">
        <f>C470-Feuil1!$C$2</f>
        <v>-1.0442708333333335E-3</v>
      </c>
      <c r="E470" s="3">
        <f>C470-$C469</f>
        <v>0</v>
      </c>
      <c r="F470" s="4"/>
      <c r="G470" s="33"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8"/>
        <v>470</v>
      </c>
      <c r="C471" s="31"/>
      <c r="D471" s="3">
        <f>C471-Feuil1!$C$2</f>
        <v>-1.0442708333333335E-3</v>
      </c>
      <c r="E471" s="3">
        <f>C471-$C470</f>
        <v>0</v>
      </c>
      <c r="F471" s="4"/>
      <c r="G471" s="33"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8"/>
        <v>471</v>
      </c>
      <c r="C472" s="31"/>
      <c r="D472" s="3">
        <f>C472-Feuil1!$C$2</f>
        <v>-1.0442708333333335E-3</v>
      </c>
      <c r="E472" s="3">
        <f>C472-$C471</f>
        <v>0</v>
      </c>
      <c r="F472" s="4"/>
      <c r="G472" s="33"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8"/>
        <v>472</v>
      </c>
      <c r="C473" s="31"/>
      <c r="D473" s="3">
        <f>C473-Feuil1!$C$2</f>
        <v>-1.0442708333333335E-3</v>
      </c>
      <c r="E473" s="3">
        <f>C473-$C472</f>
        <v>0</v>
      </c>
      <c r="F473" s="4"/>
      <c r="G473" s="33"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8"/>
        <v>473</v>
      </c>
      <c r="C474" s="31"/>
      <c r="D474" s="3">
        <f>C474-Feuil1!$C$2</f>
        <v>-1.0442708333333335E-3</v>
      </c>
      <c r="E474" s="3">
        <f>C474-$C473</f>
        <v>0</v>
      </c>
      <c r="F474" s="4"/>
      <c r="G474" s="33"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8"/>
        <v>474</v>
      </c>
      <c r="C475" s="31"/>
      <c r="D475" s="3">
        <f>C475-Feuil1!$C$2</f>
        <v>-1.0442708333333335E-3</v>
      </c>
      <c r="E475" s="3">
        <f>C475-$C474</f>
        <v>0</v>
      </c>
      <c r="F475" s="4"/>
      <c r="G475" s="33"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8"/>
        <v>475</v>
      </c>
      <c r="C476" s="31"/>
      <c r="D476" s="3">
        <f>C476-Feuil1!$C$2</f>
        <v>-1.0442708333333335E-3</v>
      </c>
      <c r="E476" s="3">
        <f>C476-$C475</f>
        <v>0</v>
      </c>
      <c r="F476" s="4"/>
      <c r="G476" s="33"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8"/>
        <v>476</v>
      </c>
      <c r="C477" s="31"/>
      <c r="D477" s="3">
        <f>C477-Feuil1!$C$2</f>
        <v>-1.0442708333333335E-3</v>
      </c>
      <c r="E477" s="3">
        <f>C477-$C476</f>
        <v>0</v>
      </c>
      <c r="F477" s="4"/>
      <c r="G477" s="33"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8"/>
        <v>477</v>
      </c>
      <c r="C478" s="31"/>
      <c r="D478" s="3">
        <f>C478-Feuil1!$C$2</f>
        <v>-1.0442708333333335E-3</v>
      </c>
      <c r="E478" s="3">
        <f>C478-$C477</f>
        <v>0</v>
      </c>
      <c r="F478" s="4"/>
      <c r="G478" s="33"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8"/>
        <v>478</v>
      </c>
      <c r="C479" s="31"/>
      <c r="D479" s="3">
        <f>C479-Feuil1!$C$2</f>
        <v>-1.0442708333333335E-3</v>
      </c>
      <c r="E479" s="3">
        <f>C479-$C478</f>
        <v>0</v>
      </c>
      <c r="F479" s="4"/>
      <c r="G479" s="33"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8"/>
        <v>479</v>
      </c>
      <c r="C480" s="31"/>
      <c r="D480" s="3">
        <f>C480-Feuil1!$C$2</f>
        <v>-1.0442708333333335E-3</v>
      </c>
      <c r="E480" s="3">
        <f>C480-$C479</f>
        <v>0</v>
      </c>
      <c r="F480" s="4"/>
      <c r="G480" s="33"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8"/>
        <v>480</v>
      </c>
      <c r="C481" s="31"/>
      <c r="D481" s="3">
        <f>C481-Feuil1!$C$2</f>
        <v>-1.0442708333333335E-3</v>
      </c>
      <c r="E481" s="3">
        <f>C481-$C480</f>
        <v>0</v>
      </c>
      <c r="F481" s="4"/>
      <c r="G481" s="33"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8"/>
        <v>481</v>
      </c>
      <c r="C482" s="31"/>
      <c r="D482" s="3">
        <f>C482-Feuil1!$C$2</f>
        <v>-1.0442708333333335E-3</v>
      </c>
      <c r="E482" s="3">
        <f>C482-$C481</f>
        <v>0</v>
      </c>
      <c r="F482" s="4"/>
      <c r="G482" s="33"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8"/>
        <v>482</v>
      </c>
      <c r="C483" s="31"/>
      <c r="D483" s="3">
        <f>C483-Feuil1!$C$2</f>
        <v>-1.0442708333333335E-3</v>
      </c>
      <c r="E483" s="3">
        <f>C483-$C482</f>
        <v>0</v>
      </c>
      <c r="F483" s="4"/>
      <c r="G483" s="33"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8"/>
        <v>483</v>
      </c>
      <c r="C484" s="31"/>
      <c r="D484" s="3">
        <f>C484-Feuil1!$C$2</f>
        <v>-1.0442708333333335E-3</v>
      </c>
      <c r="E484" s="3">
        <f>C484-$C483</f>
        <v>0</v>
      </c>
      <c r="F484" s="4"/>
      <c r="G484" s="33"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8"/>
        <v>484</v>
      </c>
      <c r="C485" s="31"/>
      <c r="D485" s="3">
        <f>C485-Feuil1!$C$2</f>
        <v>-1.0442708333333335E-3</v>
      </c>
      <c r="E485" s="3">
        <f>C485-$C484</f>
        <v>0</v>
      </c>
      <c r="F485" s="4"/>
      <c r="G485" s="33"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8"/>
        <v>485</v>
      </c>
      <c r="C486" s="31"/>
      <c r="D486" s="3">
        <f>C486-Feuil1!$C$2</f>
        <v>-1.0442708333333335E-3</v>
      </c>
      <c r="E486" s="3">
        <f>C486-$C485</f>
        <v>0</v>
      </c>
      <c r="F486" s="4"/>
      <c r="G486" s="33"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8"/>
        <v>486</v>
      </c>
      <c r="C487" s="31"/>
      <c r="D487" s="3">
        <f>C487-Feuil1!$C$2</f>
        <v>-1.0442708333333335E-3</v>
      </c>
      <c r="E487" s="3">
        <f>C487-$C486</f>
        <v>0</v>
      </c>
      <c r="F487" s="4"/>
      <c r="G487" s="33"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8"/>
        <v>487</v>
      </c>
      <c r="C488" s="31"/>
      <c r="D488" s="3">
        <f>C488-Feuil1!$C$2</f>
        <v>-1.0442708333333335E-3</v>
      </c>
      <c r="E488" s="3">
        <f>C488-$C487</f>
        <v>0</v>
      </c>
      <c r="F488" s="4"/>
      <c r="G488" s="33"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8"/>
        <v>488</v>
      </c>
      <c r="C489" s="31"/>
      <c r="D489" s="3">
        <f>C489-Feuil1!$C$2</f>
        <v>-1.0442708333333335E-3</v>
      </c>
      <c r="E489" s="3">
        <f>C489-$C488</f>
        <v>0</v>
      </c>
      <c r="F489" s="4"/>
      <c r="G489" s="33"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8"/>
        <v>489</v>
      </c>
      <c r="C490" s="31"/>
      <c r="D490" s="3">
        <f>C490-Feuil1!$C$2</f>
        <v>-1.0442708333333335E-3</v>
      </c>
      <c r="E490" s="3">
        <f>C490-$C489</f>
        <v>0</v>
      </c>
      <c r="F490" s="4"/>
      <c r="G490" s="33"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8"/>
        <v>490</v>
      </c>
      <c r="C491" s="31"/>
      <c r="D491" s="3">
        <f>C491-Feuil1!$C$2</f>
        <v>-1.0442708333333335E-3</v>
      </c>
      <c r="E491" s="3">
        <f>C491-$C490</f>
        <v>0</v>
      </c>
      <c r="F491" s="4"/>
      <c r="G491" s="33"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8"/>
        <v>491</v>
      </c>
      <c r="C492" s="31"/>
      <c r="D492" s="3">
        <f>C492-Feuil1!$C$2</f>
        <v>-1.0442708333333335E-3</v>
      </c>
      <c r="E492" s="3">
        <f>C492-$C491</f>
        <v>0</v>
      </c>
      <c r="F492" s="4"/>
      <c r="G492" s="33"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8"/>
        <v>492</v>
      </c>
      <c r="C493" s="31"/>
      <c r="D493" s="3">
        <f>C493-Feuil1!$C$2</f>
        <v>-1.0442708333333335E-3</v>
      </c>
      <c r="E493" s="3">
        <f>C493-$C492</f>
        <v>0</v>
      </c>
      <c r="F493" s="4"/>
      <c r="G493" s="33"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8"/>
        <v>493</v>
      </c>
      <c r="C494" s="31"/>
      <c r="D494" s="3">
        <f>C494-Feuil1!$C$2</f>
        <v>-1.0442708333333335E-3</v>
      </c>
      <c r="E494" s="3">
        <f>C494-$C493</f>
        <v>0</v>
      </c>
      <c r="F494" s="4"/>
      <c r="G494" s="33"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8"/>
        <v>494</v>
      </c>
      <c r="C495" s="31"/>
      <c r="D495" s="3">
        <f>C495-Feuil1!$C$2</f>
        <v>-1.0442708333333335E-3</v>
      </c>
      <c r="E495" s="3">
        <f>C495-$C494</f>
        <v>0</v>
      </c>
      <c r="F495" s="4"/>
      <c r="G495" s="33"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8"/>
        <v>495</v>
      </c>
      <c r="C496" s="31"/>
      <c r="D496" s="3">
        <f>C496-Feuil1!$C$2</f>
        <v>-1.0442708333333335E-3</v>
      </c>
      <c r="E496" s="3">
        <f>C496-$C495</f>
        <v>0</v>
      </c>
      <c r="F496" s="4"/>
      <c r="G496" s="33"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8"/>
        <v>496</v>
      </c>
      <c r="C497" s="31"/>
      <c r="D497" s="3">
        <f>C497-Feuil1!$C$2</f>
        <v>-1.0442708333333335E-3</v>
      </c>
      <c r="E497" s="3">
        <f>C497-$C496</f>
        <v>0</v>
      </c>
      <c r="F497" s="4"/>
      <c r="G497" s="33"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8"/>
        <v>497</v>
      </c>
      <c r="C498" s="31"/>
      <c r="D498" s="3">
        <f>C498-Feuil1!$C$2</f>
        <v>-1.0442708333333335E-3</v>
      </c>
      <c r="E498" s="3">
        <f>C498-$C497</f>
        <v>0</v>
      </c>
      <c r="F498" s="4"/>
      <c r="G498" s="33"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8"/>
        <v>498</v>
      </c>
      <c r="C499" s="31"/>
      <c r="D499" s="3">
        <f>C499-Feuil1!$C$2</f>
        <v>-1.0442708333333335E-3</v>
      </c>
      <c r="E499" s="3">
        <f>C499-$C498</f>
        <v>0</v>
      </c>
      <c r="F499" s="4"/>
      <c r="G499" s="33"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8"/>
        <v>499</v>
      </c>
      <c r="C500" s="31"/>
      <c r="D500" s="3">
        <f>C500-Feuil1!$C$2</f>
        <v>-1.0442708333333335E-3</v>
      </c>
      <c r="E500" s="3">
        <f>C500-$C499</f>
        <v>0</v>
      </c>
      <c r="F500" s="4"/>
      <c r="G500" s="33"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8"/>
        <v>500</v>
      </c>
      <c r="C501" s="31"/>
      <c r="D501" s="3">
        <f>C501-Feuil1!$C$2</f>
        <v>-1.0442708333333335E-3</v>
      </c>
      <c r="E501" s="3">
        <f>C501-$C500</f>
        <v>0</v>
      </c>
      <c r="F501" s="4"/>
      <c r="G501" s="33"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8"/>
        <v>501</v>
      </c>
      <c r="C502" s="31"/>
      <c r="D502" s="3">
        <f>C502-Feuil1!$C$2</f>
        <v>-1.0442708333333335E-3</v>
      </c>
      <c r="E502" s="3">
        <f>C502-$C501</f>
        <v>0</v>
      </c>
      <c r="F502" s="4"/>
      <c r="G502" s="33"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8"/>
        <v>502</v>
      </c>
      <c r="C503" s="31"/>
      <c r="D503" s="3">
        <f>C503-Feuil1!$C$2</f>
        <v>-1.0442708333333335E-3</v>
      </c>
      <c r="E503" s="3">
        <f>C503-$C502</f>
        <v>0</v>
      </c>
      <c r="F503" s="4"/>
      <c r="G503" s="33"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8"/>
        <v>503</v>
      </c>
      <c r="C504" s="31"/>
      <c r="D504" s="3">
        <f>C504-Feuil1!$C$2</f>
        <v>-1.0442708333333335E-3</v>
      </c>
      <c r="E504" s="3">
        <f>C504-$C503</f>
        <v>0</v>
      </c>
      <c r="F504" s="4"/>
      <c r="G504" s="33"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8"/>
        <v>504</v>
      </c>
      <c r="C505" s="31"/>
      <c r="D505" s="3">
        <f>C505-Feuil1!$C$2</f>
        <v>-1.0442708333333335E-3</v>
      </c>
      <c r="E505" s="3">
        <f>C505-$C504</f>
        <v>0</v>
      </c>
      <c r="F505" s="4"/>
      <c r="G505" s="33"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8"/>
        <v>505</v>
      </c>
      <c r="C506" s="31"/>
      <c r="D506" s="3">
        <f>C506-Feuil1!$C$2</f>
        <v>-1.0442708333333335E-3</v>
      </c>
      <c r="E506" s="3">
        <f>C506-$C505</f>
        <v>0</v>
      </c>
      <c r="F506" s="4"/>
      <c r="G506" s="33"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8"/>
        <v>506</v>
      </c>
      <c r="C507" s="31"/>
      <c r="D507" s="3">
        <f>C507-Feuil1!$C$2</f>
        <v>-1.0442708333333335E-3</v>
      </c>
      <c r="E507" s="3">
        <f>C507-$C506</f>
        <v>0</v>
      </c>
      <c r="F507" s="4"/>
      <c r="G507" s="33"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8"/>
        <v>507</v>
      </c>
      <c r="C508" s="31"/>
      <c r="D508" s="3">
        <f>C508-Feuil1!$C$2</f>
        <v>-1.0442708333333335E-3</v>
      </c>
      <c r="E508" s="3">
        <f>C508-$C507</f>
        <v>0</v>
      </c>
      <c r="F508" s="4"/>
      <c r="G508" s="33"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8"/>
        <v>508</v>
      </c>
      <c r="C509" s="31"/>
      <c r="D509" s="3">
        <f>C509-Feuil1!$C$2</f>
        <v>-1.0442708333333335E-3</v>
      </c>
      <c r="E509" s="3">
        <f>C509-$C508</f>
        <v>0</v>
      </c>
      <c r="F509" s="4"/>
      <c r="G509" s="33"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8"/>
        <v>509</v>
      </c>
      <c r="C510" s="31"/>
      <c r="D510" s="3">
        <f>C510-Feuil1!$C$2</f>
        <v>-1.0442708333333335E-3</v>
      </c>
      <c r="E510" s="3">
        <f>C510-$C509</f>
        <v>0</v>
      </c>
      <c r="F510" s="4"/>
      <c r="G510" s="33"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8"/>
        <v>510</v>
      </c>
      <c r="C511" s="31"/>
      <c r="D511" s="3">
        <f>C511-Feuil1!$C$2</f>
        <v>-1.0442708333333335E-3</v>
      </c>
      <c r="E511" s="3">
        <f>C511-$C510</f>
        <v>0</v>
      </c>
      <c r="F511" s="4"/>
      <c r="G511" s="33"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8"/>
        <v>511</v>
      </c>
      <c r="C512" s="31"/>
      <c r="D512" s="3">
        <f>C512-Feuil1!$C$2</f>
        <v>-1.0442708333333335E-3</v>
      </c>
      <c r="E512" s="3">
        <f>C512-$C511</f>
        <v>0</v>
      </c>
      <c r="F512" s="4"/>
      <c r="G512" s="33"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8"/>
        <v>512</v>
      </c>
      <c r="C513" s="31"/>
      <c r="D513" s="3">
        <f>C513-Feuil1!$C$2</f>
        <v>-1.0442708333333335E-3</v>
      </c>
      <c r="E513" s="3">
        <f>C513-$C512</f>
        <v>0</v>
      </c>
      <c r="F513" s="4"/>
      <c r="G513" s="33"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8"/>
        <v>513</v>
      </c>
      <c r="C514" s="31"/>
      <c r="D514" s="3">
        <f>C514-Feuil1!$C$2</f>
        <v>-1.0442708333333335E-3</v>
      </c>
      <c r="E514" s="3">
        <f>C514-$C513</f>
        <v>0</v>
      </c>
      <c r="F514" s="4"/>
      <c r="G514" s="33"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8"/>
        <v>514</v>
      </c>
      <c r="C515" s="31"/>
      <c r="D515" s="3">
        <f>C515-Feuil1!$C$2</f>
        <v>-1.0442708333333335E-3</v>
      </c>
      <c r="E515" s="3">
        <f>C515-$C514</f>
        <v>0</v>
      </c>
      <c r="F515" s="4"/>
      <c r="G515" s="33"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9">A515+1</f>
        <v>515</v>
      </c>
      <c r="C516" s="31"/>
      <c r="D516" s="3">
        <f>C516-Feuil1!$C$2</f>
        <v>-1.0442708333333335E-3</v>
      </c>
      <c r="E516" s="3">
        <f>C516-$C515</f>
        <v>0</v>
      </c>
      <c r="F516" s="4"/>
      <c r="G516" s="33"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9"/>
        <v>516</v>
      </c>
      <c r="C517" s="31"/>
      <c r="D517" s="3">
        <f>C517-Feuil1!$C$2</f>
        <v>-1.0442708333333335E-3</v>
      </c>
      <c r="E517" s="3">
        <f>C517-$C516</f>
        <v>0</v>
      </c>
      <c r="F517" s="4"/>
      <c r="G517" s="33"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9"/>
        <v>517</v>
      </c>
      <c r="C518" s="31"/>
      <c r="D518" s="3">
        <f>C518-Feuil1!$C$2</f>
        <v>-1.0442708333333335E-3</v>
      </c>
      <c r="E518" s="3">
        <f>C518-$C517</f>
        <v>0</v>
      </c>
      <c r="F518" s="4"/>
      <c r="G518" s="33"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9"/>
        <v>518</v>
      </c>
      <c r="C519" s="31"/>
      <c r="D519" s="3">
        <f>C519-Feuil1!$C$2</f>
        <v>-1.0442708333333335E-3</v>
      </c>
      <c r="E519" s="3">
        <f>C519-$C518</f>
        <v>0</v>
      </c>
      <c r="F519" s="4"/>
      <c r="G519" s="33"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9"/>
        <v>519</v>
      </c>
      <c r="C520" s="31"/>
      <c r="D520" s="3">
        <f>C520-Feuil1!$C$2</f>
        <v>-1.0442708333333335E-3</v>
      </c>
      <c r="E520" s="3">
        <f>C520-$C519</f>
        <v>0</v>
      </c>
      <c r="F520" s="4"/>
      <c r="G520" s="33"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9"/>
        <v>520</v>
      </c>
      <c r="C521" s="31"/>
      <c r="D521" s="3">
        <f>C521-Feuil1!$C$2</f>
        <v>-1.0442708333333335E-3</v>
      </c>
      <c r="E521" s="3">
        <f>C521-$C520</f>
        <v>0</v>
      </c>
      <c r="F521" s="4"/>
      <c r="G521" s="33"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9"/>
        <v>521</v>
      </c>
      <c r="C522" s="31"/>
      <c r="D522" s="3">
        <f>C522-Feuil1!$C$2</f>
        <v>-1.0442708333333335E-3</v>
      </c>
      <c r="E522" s="3">
        <f>C522-$C521</f>
        <v>0</v>
      </c>
      <c r="F522" s="4"/>
      <c r="G522" s="33"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9"/>
        <v>522</v>
      </c>
      <c r="C523" s="31"/>
      <c r="D523" s="3">
        <f>C523-Feuil1!$C$2</f>
        <v>-1.0442708333333335E-3</v>
      </c>
      <c r="E523" s="3">
        <f>C523-$C522</f>
        <v>0</v>
      </c>
      <c r="F523" s="4"/>
      <c r="G523" s="33"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9"/>
        <v>523</v>
      </c>
      <c r="C524" s="31"/>
      <c r="D524" s="3">
        <f>C524-Feuil1!$C$2</f>
        <v>-1.0442708333333335E-3</v>
      </c>
      <c r="E524" s="3">
        <f>C524-$C523</f>
        <v>0</v>
      </c>
      <c r="F524" s="4"/>
      <c r="G524" s="33"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9"/>
        <v>524</v>
      </c>
      <c r="C525" s="31"/>
      <c r="D525" s="3">
        <f>C525-Feuil1!$C$2</f>
        <v>-1.0442708333333335E-3</v>
      </c>
      <c r="E525" s="3">
        <f>C525-$C524</f>
        <v>0</v>
      </c>
      <c r="F525" s="4"/>
      <c r="G525" s="33"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9"/>
        <v>525</v>
      </c>
      <c r="C526" s="31"/>
      <c r="D526" s="3">
        <f>C526-Feuil1!$C$2</f>
        <v>-1.0442708333333335E-3</v>
      </c>
      <c r="E526" s="3">
        <f>C526-$C525</f>
        <v>0</v>
      </c>
      <c r="F526" s="4"/>
      <c r="G526" s="33"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9"/>
        <v>526</v>
      </c>
      <c r="C527" s="31"/>
      <c r="D527" s="3">
        <f>C527-Feuil1!$C$2</f>
        <v>-1.0442708333333335E-3</v>
      </c>
      <c r="E527" s="3">
        <f>C527-$C526</f>
        <v>0</v>
      </c>
      <c r="F527" s="4"/>
      <c r="G527" s="33"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9"/>
        <v>527</v>
      </c>
      <c r="C528" s="31"/>
      <c r="D528" s="3">
        <f>C528-Feuil1!$C$2</f>
        <v>-1.0442708333333335E-3</v>
      </c>
      <c r="E528" s="3">
        <f>C528-$C527</f>
        <v>0</v>
      </c>
      <c r="F528" s="4"/>
      <c r="G528" s="33"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9"/>
        <v>528</v>
      </c>
      <c r="C529" s="31"/>
      <c r="D529" s="3">
        <f>C529-Feuil1!$C$2</f>
        <v>-1.0442708333333335E-3</v>
      </c>
      <c r="E529" s="3">
        <f>C529-$C528</f>
        <v>0</v>
      </c>
      <c r="F529" s="4"/>
      <c r="G529" s="33"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9"/>
        <v>529</v>
      </c>
      <c r="C530" s="31"/>
      <c r="D530" s="3">
        <f>C530-Feuil1!$C$2</f>
        <v>-1.0442708333333335E-3</v>
      </c>
      <c r="E530" s="3">
        <f>C530-$C529</f>
        <v>0</v>
      </c>
      <c r="F530" s="4"/>
      <c r="G530" s="33"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9"/>
        <v>530</v>
      </c>
      <c r="C531" s="31"/>
      <c r="D531" s="3">
        <f>C531-Feuil1!$C$2</f>
        <v>-1.0442708333333335E-3</v>
      </c>
      <c r="E531" s="3">
        <f>C531-$C530</f>
        <v>0</v>
      </c>
      <c r="F531" s="4"/>
      <c r="G531" s="33"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9"/>
        <v>531</v>
      </c>
      <c r="C532" s="31"/>
      <c r="D532" s="3">
        <f>C532-Feuil1!$C$2</f>
        <v>-1.0442708333333335E-3</v>
      </c>
      <c r="E532" s="3">
        <f>C532-$C531</f>
        <v>0</v>
      </c>
      <c r="F532" s="4"/>
      <c r="G532" s="33"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9"/>
        <v>532</v>
      </c>
      <c r="C533" s="31"/>
      <c r="D533" s="3">
        <f>C533-Feuil1!$C$2</f>
        <v>-1.0442708333333335E-3</v>
      </c>
      <c r="E533" s="3">
        <f>C533-$C532</f>
        <v>0</v>
      </c>
      <c r="F533" s="4"/>
      <c r="G533" s="33"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9"/>
        <v>533</v>
      </c>
      <c r="C534" s="31"/>
      <c r="D534" s="3">
        <f>C534-Feuil1!$C$2</f>
        <v>-1.0442708333333335E-3</v>
      </c>
      <c r="E534" s="3">
        <f>C534-$C533</f>
        <v>0</v>
      </c>
      <c r="F534" s="4"/>
      <c r="G534" s="33"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9"/>
        <v>534</v>
      </c>
      <c r="C535" s="31"/>
      <c r="D535" s="3">
        <f>C535-Feuil1!$C$2</f>
        <v>-1.0442708333333335E-3</v>
      </c>
      <c r="E535" s="3">
        <f>C535-$C534</f>
        <v>0</v>
      </c>
      <c r="F535" s="4"/>
      <c r="G535" s="33"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9"/>
        <v>535</v>
      </c>
      <c r="C536" s="31"/>
      <c r="D536" s="3">
        <f>C536-Feuil1!$C$2</f>
        <v>-1.0442708333333335E-3</v>
      </c>
      <c r="E536" s="3">
        <f>C536-$C535</f>
        <v>0</v>
      </c>
      <c r="F536" s="4"/>
      <c r="G536" s="33"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9"/>
        <v>536</v>
      </c>
      <c r="C537" s="31"/>
      <c r="D537" s="3">
        <f>C537-Feuil1!$C$2</f>
        <v>-1.0442708333333335E-3</v>
      </c>
      <c r="E537" s="3">
        <f>C537-$C536</f>
        <v>0</v>
      </c>
      <c r="F537" s="4"/>
      <c r="G537" s="33"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9"/>
        <v>537</v>
      </c>
      <c r="C538" s="31"/>
      <c r="D538" s="3">
        <f>C538-Feuil1!$C$2</f>
        <v>-1.0442708333333335E-3</v>
      </c>
      <c r="E538" s="3">
        <f>C538-$C537</f>
        <v>0</v>
      </c>
      <c r="F538" s="4"/>
      <c r="G538" s="33"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9"/>
        <v>538</v>
      </c>
      <c r="C539" s="31"/>
      <c r="D539" s="3">
        <f>C539-Feuil1!$C$2</f>
        <v>-1.0442708333333335E-3</v>
      </c>
      <c r="E539" s="3">
        <f>C539-$C538</f>
        <v>0</v>
      </c>
      <c r="F539" s="4"/>
      <c r="G539" s="33"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9"/>
        <v>539</v>
      </c>
      <c r="C540" s="31"/>
      <c r="D540" s="3">
        <f>C540-Feuil1!$C$2</f>
        <v>-1.0442708333333335E-3</v>
      </c>
      <c r="E540" s="3">
        <f>C540-$C539</f>
        <v>0</v>
      </c>
      <c r="F540" s="4"/>
      <c r="G540" s="33"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9"/>
        <v>540</v>
      </c>
      <c r="C541" s="31"/>
      <c r="D541" s="3">
        <f>C541-Feuil1!$C$2</f>
        <v>-1.0442708333333335E-3</v>
      </c>
      <c r="E541" s="3">
        <f>C541-$C540</f>
        <v>0</v>
      </c>
      <c r="F541" s="4"/>
      <c r="G541" s="33"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9"/>
        <v>541</v>
      </c>
      <c r="C542" s="31"/>
      <c r="D542" s="3">
        <f>C542-Feuil1!$C$2</f>
        <v>-1.0442708333333335E-3</v>
      </c>
      <c r="E542" s="3">
        <f>C542-$C541</f>
        <v>0</v>
      </c>
      <c r="F542" s="4"/>
      <c r="G542" s="33"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9"/>
        <v>542</v>
      </c>
      <c r="C543" s="31"/>
      <c r="D543" s="3">
        <f>C543-Feuil1!$C$2</f>
        <v>-1.0442708333333335E-3</v>
      </c>
      <c r="E543" s="3">
        <f>C543-$C542</f>
        <v>0</v>
      </c>
      <c r="F543" s="4"/>
      <c r="G543" s="33"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9"/>
        <v>543</v>
      </c>
      <c r="C544" s="31"/>
      <c r="D544" s="3">
        <f>C544-Feuil1!$C$2</f>
        <v>-1.0442708333333335E-3</v>
      </c>
      <c r="E544" s="3">
        <f>C544-$C543</f>
        <v>0</v>
      </c>
      <c r="F544" s="4"/>
      <c r="G544" s="33"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9"/>
        <v>544</v>
      </c>
      <c r="C545" s="31"/>
      <c r="D545" s="3">
        <f>C545-Feuil1!$C$2</f>
        <v>-1.0442708333333335E-3</v>
      </c>
      <c r="E545" s="3">
        <f>C545-$C544</f>
        <v>0</v>
      </c>
      <c r="F545" s="4"/>
      <c r="G545" s="33"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9"/>
        <v>545</v>
      </c>
      <c r="C546" s="31"/>
      <c r="D546" s="3">
        <f>C546-Feuil1!$C$2</f>
        <v>-1.0442708333333335E-3</v>
      </c>
      <c r="E546" s="3">
        <f>C546-$C545</f>
        <v>0</v>
      </c>
      <c r="F546" s="4"/>
      <c r="G546" s="33"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9"/>
        <v>546</v>
      </c>
      <c r="C547" s="31"/>
      <c r="D547" s="3">
        <f>C547-Feuil1!$C$2</f>
        <v>-1.0442708333333335E-3</v>
      </c>
      <c r="E547" s="3">
        <f>C547-$C546</f>
        <v>0</v>
      </c>
      <c r="F547" s="4"/>
      <c r="G547" s="33"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9"/>
        <v>547</v>
      </c>
      <c r="C548" s="31"/>
      <c r="D548" s="3">
        <f>C548-Feuil1!$C$2</f>
        <v>-1.0442708333333335E-3</v>
      </c>
      <c r="E548" s="3">
        <f>C548-$C547</f>
        <v>0</v>
      </c>
      <c r="F548" s="4"/>
      <c r="G548" s="33"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9"/>
        <v>548</v>
      </c>
      <c r="C549" s="31"/>
      <c r="D549" s="3">
        <f>C549-Feuil1!$C$2</f>
        <v>-1.0442708333333335E-3</v>
      </c>
      <c r="E549" s="3">
        <f>C549-$C548</f>
        <v>0</v>
      </c>
      <c r="F549" s="4"/>
      <c r="G549" s="33"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9"/>
        <v>549</v>
      </c>
      <c r="C550" s="31"/>
      <c r="D550" s="3">
        <f>C550-Feuil1!$C$2</f>
        <v>-1.0442708333333335E-3</v>
      </c>
      <c r="E550" s="3">
        <f>C550-$C549</f>
        <v>0</v>
      </c>
      <c r="F550" s="4"/>
      <c r="G550" s="33"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9"/>
        <v>550</v>
      </c>
      <c r="C551" s="31"/>
      <c r="D551" s="3">
        <f>C551-Feuil1!$C$2</f>
        <v>-1.0442708333333335E-3</v>
      </c>
      <c r="E551" s="3">
        <f>C551-$C550</f>
        <v>0</v>
      </c>
      <c r="F551" s="4"/>
      <c r="G551" s="33"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9"/>
        <v>551</v>
      </c>
      <c r="C552" s="31"/>
      <c r="D552" s="3">
        <f>C552-Feuil1!$C$2</f>
        <v>-1.0442708333333335E-3</v>
      </c>
      <c r="E552" s="3">
        <f>C552-$C551</f>
        <v>0</v>
      </c>
      <c r="F552" s="4"/>
      <c r="G552" s="33"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9"/>
        <v>552</v>
      </c>
      <c r="C553" s="31"/>
      <c r="D553" s="3">
        <f>C553-Feuil1!$C$2</f>
        <v>-1.0442708333333335E-3</v>
      </c>
      <c r="E553" s="3">
        <f>C553-$C552</f>
        <v>0</v>
      </c>
      <c r="F553" s="4"/>
      <c r="G553" s="33"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9"/>
        <v>553</v>
      </c>
      <c r="C554" s="31"/>
      <c r="D554" s="3">
        <f>C554-Feuil1!$C$2</f>
        <v>-1.0442708333333335E-3</v>
      </c>
      <c r="E554" s="3">
        <f>C554-$C553</f>
        <v>0</v>
      </c>
      <c r="F554" s="4"/>
      <c r="G554" s="33"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9"/>
        <v>554</v>
      </c>
      <c r="C555" s="31"/>
      <c r="D555" s="3">
        <f>C555-Feuil1!$C$2</f>
        <v>-1.0442708333333335E-3</v>
      </c>
      <c r="E555" s="3">
        <f>C555-$C554</f>
        <v>0</v>
      </c>
      <c r="F555" s="4"/>
      <c r="G555" s="33"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9"/>
        <v>555</v>
      </c>
      <c r="C556" s="31"/>
      <c r="D556" s="3">
        <f>C556-Feuil1!$C$2</f>
        <v>-1.0442708333333335E-3</v>
      </c>
      <c r="E556" s="3">
        <f>C556-$C555</f>
        <v>0</v>
      </c>
      <c r="F556" s="4"/>
      <c r="G556" s="33"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9"/>
        <v>556</v>
      </c>
      <c r="C557" s="31"/>
      <c r="D557" s="3">
        <f>C557-Feuil1!$C$2</f>
        <v>-1.0442708333333335E-3</v>
      </c>
      <c r="E557" s="3">
        <f>C557-$C556</f>
        <v>0</v>
      </c>
      <c r="F557" s="4"/>
      <c r="G557" s="33"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9"/>
        <v>557</v>
      </c>
      <c r="C558" s="31"/>
      <c r="D558" s="3">
        <f>C558-Feuil1!$C$2</f>
        <v>-1.0442708333333335E-3</v>
      </c>
      <c r="E558" s="3">
        <f>C558-$C557</f>
        <v>0</v>
      </c>
      <c r="F558" s="4"/>
      <c r="G558" s="33"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9"/>
        <v>558</v>
      </c>
      <c r="C559" s="31"/>
      <c r="D559" s="3">
        <f>C559-Feuil1!$C$2</f>
        <v>-1.0442708333333335E-3</v>
      </c>
      <c r="E559" s="3">
        <f>C559-$C558</f>
        <v>0</v>
      </c>
      <c r="F559" s="4"/>
      <c r="G559" s="33"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9"/>
        <v>559</v>
      </c>
      <c r="C560" s="31"/>
      <c r="D560" s="3">
        <f>C560-Feuil1!$C$2</f>
        <v>-1.0442708333333335E-3</v>
      </c>
      <c r="E560" s="3">
        <f>C560-$C559</f>
        <v>0</v>
      </c>
      <c r="F560" s="4"/>
      <c r="G560" s="33"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9"/>
        <v>560</v>
      </c>
      <c r="C561" s="31"/>
      <c r="D561" s="3">
        <f>C561-Feuil1!$C$2</f>
        <v>-1.0442708333333335E-3</v>
      </c>
      <c r="E561" s="3">
        <f>C561-$C560</f>
        <v>0</v>
      </c>
      <c r="F561" s="4"/>
      <c r="G561" s="33"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9"/>
        <v>561</v>
      </c>
      <c r="C562" s="31"/>
      <c r="D562" s="3">
        <f>C562-Feuil1!$C$2</f>
        <v>-1.0442708333333335E-3</v>
      </c>
      <c r="E562" s="3">
        <f>C562-$C561</f>
        <v>0</v>
      </c>
      <c r="F562" s="4"/>
      <c r="G562" s="33"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9"/>
        <v>562</v>
      </c>
      <c r="C563" s="31"/>
      <c r="D563" s="3">
        <f>C563-Feuil1!$C$2</f>
        <v>-1.0442708333333335E-3</v>
      </c>
      <c r="E563" s="3">
        <f>C563-$C562</f>
        <v>0</v>
      </c>
      <c r="F563" s="4"/>
      <c r="G563" s="33"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9"/>
        <v>563</v>
      </c>
      <c r="C564" s="31"/>
      <c r="D564" s="3">
        <f>C564-Feuil1!$C$2</f>
        <v>-1.0442708333333335E-3</v>
      </c>
      <c r="E564" s="3">
        <f>C564-$C563</f>
        <v>0</v>
      </c>
      <c r="F564" s="4"/>
      <c r="G564" s="33"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9"/>
        <v>564</v>
      </c>
      <c r="C565" s="31"/>
      <c r="D565" s="3">
        <f>C565-Feuil1!$C$2</f>
        <v>-1.0442708333333335E-3</v>
      </c>
      <c r="E565" s="3">
        <f>C565-$C564</f>
        <v>0</v>
      </c>
      <c r="F565" s="4"/>
      <c r="G565" s="33"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9"/>
        <v>565</v>
      </c>
      <c r="C566" s="31"/>
      <c r="D566" s="3">
        <f>C566-Feuil1!$C$2</f>
        <v>-1.0442708333333335E-3</v>
      </c>
      <c r="E566" s="3">
        <f>C566-$C565</f>
        <v>0</v>
      </c>
      <c r="F566" s="4"/>
      <c r="G566" s="33"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9"/>
        <v>566</v>
      </c>
      <c r="C567" s="31"/>
      <c r="D567" s="3">
        <f>C567-Feuil1!$C$2</f>
        <v>-1.0442708333333335E-3</v>
      </c>
      <c r="E567" s="3">
        <f>C567-$C566</f>
        <v>0</v>
      </c>
      <c r="F567" s="4"/>
      <c r="G567" s="33"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9"/>
        <v>567</v>
      </c>
      <c r="C568" s="31"/>
      <c r="D568" s="3">
        <f>C568-Feuil1!$C$2</f>
        <v>-1.0442708333333335E-3</v>
      </c>
      <c r="E568" s="3">
        <f>C568-$C567</f>
        <v>0</v>
      </c>
      <c r="F568" s="4"/>
      <c r="G568" s="33"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9"/>
        <v>568</v>
      </c>
      <c r="C569" s="31"/>
      <c r="D569" s="3">
        <f>C569-Feuil1!$C$2</f>
        <v>-1.0442708333333335E-3</v>
      </c>
      <c r="E569" s="3">
        <f>C569-$C568</f>
        <v>0</v>
      </c>
      <c r="F569" s="4"/>
      <c r="G569" s="33"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9"/>
        <v>569</v>
      </c>
      <c r="C570" s="31"/>
      <c r="D570" s="3">
        <f>C570-Feuil1!$C$2</f>
        <v>-1.0442708333333335E-3</v>
      </c>
      <c r="E570" s="3">
        <f>C570-$C569</f>
        <v>0</v>
      </c>
      <c r="F570" s="4"/>
      <c r="G570" s="33"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9"/>
        <v>570</v>
      </c>
      <c r="C571" s="31"/>
      <c r="D571" s="3">
        <f>C571-Feuil1!$C$2</f>
        <v>-1.0442708333333335E-3</v>
      </c>
      <c r="E571" s="3">
        <f>C571-$C570</f>
        <v>0</v>
      </c>
      <c r="F571" s="4"/>
      <c r="G571" s="33"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9"/>
        <v>571</v>
      </c>
      <c r="C572" s="31"/>
      <c r="D572" s="3">
        <f>C572-Feuil1!$C$2</f>
        <v>-1.0442708333333335E-3</v>
      </c>
      <c r="E572" s="3">
        <f>C572-$C571</f>
        <v>0</v>
      </c>
      <c r="F572" s="4"/>
      <c r="G572" s="33"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9"/>
        <v>572</v>
      </c>
      <c r="C573" s="31"/>
      <c r="D573" s="3">
        <f>C573-Feuil1!$C$2</f>
        <v>-1.0442708333333335E-3</v>
      </c>
      <c r="E573" s="3">
        <f>C573-$C572</f>
        <v>0</v>
      </c>
      <c r="F573" s="4"/>
      <c r="G573" s="33"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9"/>
        <v>573</v>
      </c>
      <c r="C574" s="31"/>
      <c r="D574" s="3">
        <f>C574-Feuil1!$C$2</f>
        <v>-1.0442708333333335E-3</v>
      </c>
      <c r="E574" s="3">
        <f>C574-$C573</f>
        <v>0</v>
      </c>
      <c r="F574" s="4"/>
      <c r="G574" s="33"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9"/>
        <v>574</v>
      </c>
      <c r="C575" s="31"/>
      <c r="D575" s="3">
        <f>C575-Feuil1!$C$2</f>
        <v>-1.0442708333333335E-3</v>
      </c>
      <c r="E575" s="3">
        <f>C575-$C574</f>
        <v>0</v>
      </c>
      <c r="F575" s="4"/>
      <c r="G575" s="33"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9"/>
        <v>575</v>
      </c>
      <c r="C576" s="31"/>
      <c r="D576" s="3">
        <f>C576-Feuil1!$C$2</f>
        <v>-1.0442708333333335E-3</v>
      </c>
      <c r="E576" s="3">
        <f>C576-$C575</f>
        <v>0</v>
      </c>
      <c r="F576" s="4"/>
      <c r="G576" s="33"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9"/>
        <v>576</v>
      </c>
      <c r="C577" s="31"/>
      <c r="D577" s="3">
        <f>C577-Feuil1!$C$2</f>
        <v>-1.0442708333333335E-3</v>
      </c>
      <c r="E577" s="3">
        <f>C577-$C576</f>
        <v>0</v>
      </c>
      <c r="F577" s="4"/>
      <c r="G577" s="33"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9"/>
        <v>577</v>
      </c>
      <c r="C578" s="31"/>
      <c r="D578" s="3">
        <f>C578-Feuil1!$C$2</f>
        <v>-1.0442708333333335E-3</v>
      </c>
      <c r="E578" s="3">
        <f>C578-$C577</f>
        <v>0</v>
      </c>
      <c r="F578" s="4"/>
      <c r="G578" s="33"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9"/>
        <v>578</v>
      </c>
      <c r="C579" s="31"/>
      <c r="D579" s="3">
        <f>C579-Feuil1!$C$2</f>
        <v>-1.0442708333333335E-3</v>
      </c>
      <c r="E579" s="3">
        <f>C579-$C578</f>
        <v>0</v>
      </c>
      <c r="F579" s="4"/>
      <c r="G579" s="33"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0">A579+1</f>
        <v>579</v>
      </c>
      <c r="C580" s="31"/>
      <c r="D580" s="3">
        <f>C580-Feuil1!$C$2</f>
        <v>-1.0442708333333335E-3</v>
      </c>
      <c r="E580" s="3">
        <f>C580-$C579</f>
        <v>0</v>
      </c>
      <c r="F580" s="4"/>
      <c r="G580" s="33"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0"/>
        <v>580</v>
      </c>
      <c r="C581" s="31"/>
      <c r="D581" s="3">
        <f>C581-Feuil1!$C$2</f>
        <v>-1.0442708333333335E-3</v>
      </c>
      <c r="E581" s="3">
        <f>C581-$C580</f>
        <v>0</v>
      </c>
      <c r="F581" s="4"/>
      <c r="G581" s="33"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0"/>
        <v>581</v>
      </c>
      <c r="C582" s="31"/>
      <c r="D582" s="3">
        <f>C582-Feuil1!$C$2</f>
        <v>-1.0442708333333335E-3</v>
      </c>
      <c r="E582" s="3">
        <f>C582-$C581</f>
        <v>0</v>
      </c>
      <c r="F582" s="4"/>
      <c r="G582" s="33"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0"/>
        <v>582</v>
      </c>
      <c r="C583" s="31"/>
      <c r="D583" s="3">
        <f>C583-Feuil1!$C$2</f>
        <v>-1.0442708333333335E-3</v>
      </c>
      <c r="E583" s="3">
        <f>C583-$C582</f>
        <v>0</v>
      </c>
      <c r="F583" s="4"/>
      <c r="G583" s="33"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0"/>
        <v>583</v>
      </c>
      <c r="C584" s="31"/>
      <c r="D584" s="3">
        <f>C584-Feuil1!$C$2</f>
        <v>-1.0442708333333335E-3</v>
      </c>
      <c r="E584" s="3">
        <f>C584-$C583</f>
        <v>0</v>
      </c>
      <c r="F584" s="4"/>
      <c r="G584" s="33"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0"/>
        <v>584</v>
      </c>
      <c r="C585" s="31"/>
      <c r="D585" s="3">
        <f>C585-Feuil1!$C$2</f>
        <v>-1.0442708333333335E-3</v>
      </c>
      <c r="E585" s="3">
        <f>C585-$C584</f>
        <v>0</v>
      </c>
      <c r="F585" s="4"/>
      <c r="G585" s="33"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0"/>
        <v>585</v>
      </c>
      <c r="C586" s="31"/>
      <c r="D586" s="3">
        <f>C586-Feuil1!$C$2</f>
        <v>-1.0442708333333335E-3</v>
      </c>
      <c r="E586" s="3">
        <f>C586-$C585</f>
        <v>0</v>
      </c>
      <c r="F586" s="4"/>
      <c r="G586" s="33"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0"/>
        <v>586</v>
      </c>
      <c r="C587" s="31"/>
      <c r="D587" s="3">
        <f>C587-Feuil1!$C$2</f>
        <v>-1.0442708333333335E-3</v>
      </c>
      <c r="E587" s="3">
        <f>C587-$C586</f>
        <v>0</v>
      </c>
      <c r="F587" s="4"/>
      <c r="G587" s="33"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0"/>
        <v>587</v>
      </c>
      <c r="C588" s="31"/>
      <c r="D588" s="3">
        <f>C588-Feuil1!$C$2</f>
        <v>-1.0442708333333335E-3</v>
      </c>
      <c r="E588" s="3">
        <f>C588-$C587</f>
        <v>0</v>
      </c>
      <c r="F588" s="4"/>
      <c r="G588" s="33"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0"/>
        <v>588</v>
      </c>
      <c r="C589" s="31"/>
      <c r="D589" s="3">
        <f>C589-Feuil1!$C$2</f>
        <v>-1.0442708333333335E-3</v>
      </c>
      <c r="E589" s="3">
        <f>C589-$C588</f>
        <v>0</v>
      </c>
      <c r="F589" s="4"/>
      <c r="G589" s="33"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0"/>
        <v>589</v>
      </c>
      <c r="C590" s="31"/>
      <c r="D590" s="3">
        <f>C590-Feuil1!$C$2</f>
        <v>-1.0442708333333335E-3</v>
      </c>
      <c r="E590" s="3">
        <f>C590-$C589</f>
        <v>0</v>
      </c>
      <c r="F590" s="4"/>
      <c r="G590" s="33"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0"/>
        <v>590</v>
      </c>
      <c r="C591" s="31"/>
      <c r="D591" s="3">
        <f>C591-Feuil1!$C$2</f>
        <v>-1.0442708333333335E-3</v>
      </c>
      <c r="E591" s="3">
        <f>C591-$C590</f>
        <v>0</v>
      </c>
      <c r="F591" s="4"/>
      <c r="G591" s="33"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0"/>
        <v>591</v>
      </c>
      <c r="C592" s="31"/>
      <c r="D592" s="3">
        <f>C592-Feuil1!$C$2</f>
        <v>-1.0442708333333335E-3</v>
      </c>
      <c r="E592" s="3">
        <f>C592-$C591</f>
        <v>0</v>
      </c>
      <c r="F592" s="4"/>
      <c r="G592" s="33"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0"/>
        <v>592</v>
      </c>
      <c r="C593" s="31"/>
      <c r="D593" s="3">
        <f>C593-Feuil1!$C$2</f>
        <v>-1.0442708333333335E-3</v>
      </c>
      <c r="E593" s="3">
        <f>C593-$C592</f>
        <v>0</v>
      </c>
      <c r="F593" s="4"/>
      <c r="G593" s="33"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0"/>
        <v>593</v>
      </c>
      <c r="C594" s="31"/>
      <c r="D594" s="3">
        <f>C594-Feuil1!$C$2</f>
        <v>-1.0442708333333335E-3</v>
      </c>
      <c r="E594" s="3">
        <f>C594-$C593</f>
        <v>0</v>
      </c>
      <c r="F594" s="4"/>
      <c r="G594" s="33"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0"/>
        <v>594</v>
      </c>
      <c r="C595" s="31"/>
      <c r="D595" s="3">
        <f>C595-Feuil1!$C$2</f>
        <v>-1.0442708333333335E-3</v>
      </c>
      <c r="E595" s="3">
        <f>C595-$C594</f>
        <v>0</v>
      </c>
      <c r="F595" s="4"/>
      <c r="G595" s="33"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0"/>
        <v>595</v>
      </c>
      <c r="C596" s="31"/>
      <c r="D596" s="3">
        <f>C596-Feuil1!$C$2</f>
        <v>-1.0442708333333335E-3</v>
      </c>
      <c r="E596" s="3">
        <f>C596-$C595</f>
        <v>0</v>
      </c>
      <c r="F596" s="4"/>
      <c r="G596" s="33"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0"/>
        <v>596</v>
      </c>
      <c r="C597" s="31"/>
      <c r="D597" s="3">
        <f>C597-Feuil1!$C$2</f>
        <v>-1.0442708333333335E-3</v>
      </c>
      <c r="E597" s="3">
        <f>C597-$C596</f>
        <v>0</v>
      </c>
      <c r="F597" s="4"/>
      <c r="G597" s="33"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0"/>
        <v>597</v>
      </c>
      <c r="C598" s="31"/>
      <c r="D598" s="3">
        <f>C598-Feuil1!$C$2</f>
        <v>-1.0442708333333335E-3</v>
      </c>
      <c r="E598" s="3">
        <f>C598-$C597</f>
        <v>0</v>
      </c>
      <c r="F598" s="4"/>
      <c r="G598" s="33"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0"/>
        <v>598</v>
      </c>
      <c r="C599" s="31"/>
      <c r="D599" s="3">
        <f>C599-Feuil1!$C$2</f>
        <v>-1.0442708333333335E-3</v>
      </c>
      <c r="E599" s="3">
        <f>C599-$C598</f>
        <v>0</v>
      </c>
      <c r="F599" s="4"/>
      <c r="G599" s="33"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0"/>
        <v>599</v>
      </c>
      <c r="C600" s="31"/>
      <c r="D600" s="3">
        <f>C600-Feuil1!$C$2</f>
        <v>-1.0442708333333335E-3</v>
      </c>
      <c r="E600" s="3">
        <f>C600-$C599</f>
        <v>0</v>
      </c>
      <c r="F600" s="4"/>
      <c r="G600" s="33"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0"/>
        <v>600</v>
      </c>
      <c r="C601" s="31"/>
      <c r="D601" s="3">
        <f>C601-Feuil1!$C$2</f>
        <v>-1.0442708333333335E-3</v>
      </c>
      <c r="E601" s="3">
        <f>C601-$C600</f>
        <v>0</v>
      </c>
      <c r="F601" s="4"/>
      <c r="G601" s="33"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0"/>
        <v>601</v>
      </c>
      <c r="C602" s="31"/>
      <c r="D602" s="3">
        <f>C602-Feuil1!$C$2</f>
        <v>-1.0442708333333335E-3</v>
      </c>
      <c r="E602" s="3">
        <f>C602-$C601</f>
        <v>0</v>
      </c>
      <c r="F602" s="4"/>
      <c r="G602" s="33"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0"/>
        <v>602</v>
      </c>
      <c r="C603" s="31"/>
      <c r="D603" s="3">
        <f>C603-Feuil1!$C$2</f>
        <v>-1.0442708333333335E-3</v>
      </c>
      <c r="E603" s="3">
        <f>C603-$C602</f>
        <v>0</v>
      </c>
      <c r="F603" s="4"/>
      <c r="G603" s="33"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0"/>
        <v>603</v>
      </c>
      <c r="C604" s="31"/>
      <c r="D604" s="3">
        <f>C604-Feuil1!$C$2</f>
        <v>-1.0442708333333335E-3</v>
      </c>
      <c r="E604" s="3">
        <f>C604-$C603</f>
        <v>0</v>
      </c>
      <c r="F604" s="4"/>
      <c r="G604" s="33"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0"/>
        <v>604</v>
      </c>
      <c r="C605" s="31"/>
      <c r="D605" s="3">
        <f>C605-Feuil1!$C$2</f>
        <v>-1.0442708333333335E-3</v>
      </c>
      <c r="E605" s="3">
        <f>C605-$C604</f>
        <v>0</v>
      </c>
      <c r="F605" s="4"/>
      <c r="G605" s="33"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0"/>
        <v>605</v>
      </c>
      <c r="C606" s="31"/>
      <c r="D606" s="3">
        <f>C606-Feuil1!$C$2</f>
        <v>-1.0442708333333335E-3</v>
      </c>
      <c r="E606" s="3">
        <f>C606-$C605</f>
        <v>0</v>
      </c>
      <c r="F606" s="4"/>
      <c r="G606" s="33"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0"/>
        <v>606</v>
      </c>
      <c r="C607" s="31"/>
      <c r="D607" s="3">
        <f>C607-Feuil1!$C$2</f>
        <v>-1.0442708333333335E-3</v>
      </c>
      <c r="E607" s="3">
        <f>C607-$C606</f>
        <v>0</v>
      </c>
      <c r="F607" s="4"/>
      <c r="G607" s="33"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0"/>
        <v>607</v>
      </c>
      <c r="C608" s="31"/>
      <c r="D608" s="3">
        <f>C608-Feuil1!$C$2</f>
        <v>-1.0442708333333335E-3</v>
      </c>
      <c r="E608" s="3">
        <f>C608-$C607</f>
        <v>0</v>
      </c>
      <c r="F608" s="4"/>
      <c r="G608" s="33"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0"/>
        <v>608</v>
      </c>
      <c r="C609" s="31"/>
      <c r="D609" s="3">
        <f>C609-Feuil1!$C$2</f>
        <v>-1.0442708333333335E-3</v>
      </c>
      <c r="E609" s="3">
        <f>C609-$C608</f>
        <v>0</v>
      </c>
      <c r="F609" s="4"/>
      <c r="G609" s="33"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0"/>
        <v>609</v>
      </c>
      <c r="C610" s="31"/>
      <c r="D610" s="3">
        <f>C610-Feuil1!$C$2</f>
        <v>-1.0442708333333335E-3</v>
      </c>
      <c r="E610" s="3">
        <f>C610-$C609</f>
        <v>0</v>
      </c>
      <c r="F610" s="4"/>
      <c r="G610" s="33"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0"/>
        <v>610</v>
      </c>
      <c r="C611" s="31"/>
      <c r="D611" s="3">
        <f>C611-Feuil1!$C$2</f>
        <v>-1.0442708333333335E-3</v>
      </c>
      <c r="E611" s="3">
        <f>C611-$C610</f>
        <v>0</v>
      </c>
      <c r="F611" s="4"/>
      <c r="G611" s="33"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0"/>
        <v>611</v>
      </c>
      <c r="C612" s="31"/>
      <c r="D612" s="3">
        <f>C612-Feuil1!$C$2</f>
        <v>-1.0442708333333335E-3</v>
      </c>
      <c r="E612" s="3">
        <f>C612-$C611</f>
        <v>0</v>
      </c>
      <c r="F612" s="4"/>
      <c r="G612" s="33"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0"/>
        <v>612</v>
      </c>
      <c r="C613" s="31"/>
      <c r="D613" s="3">
        <f>C613-Feuil1!$C$2</f>
        <v>-1.0442708333333335E-3</v>
      </c>
      <c r="E613" s="3">
        <f>C613-$C612</f>
        <v>0</v>
      </c>
      <c r="F613" s="4"/>
      <c r="G613" s="33"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0"/>
        <v>613</v>
      </c>
      <c r="C614" s="31"/>
      <c r="D614" s="3">
        <f>C614-Feuil1!$C$2</f>
        <v>-1.0442708333333335E-3</v>
      </c>
      <c r="E614" s="3">
        <f>C614-$C613</f>
        <v>0</v>
      </c>
      <c r="F614" s="4"/>
      <c r="G614" s="33"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0"/>
        <v>614</v>
      </c>
      <c r="C615" s="31"/>
      <c r="D615" s="3">
        <f>C615-Feuil1!$C$2</f>
        <v>-1.0442708333333335E-3</v>
      </c>
      <c r="E615" s="3">
        <f>C615-$C614</f>
        <v>0</v>
      </c>
      <c r="F615" s="4"/>
      <c r="G615" s="33"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0"/>
        <v>615</v>
      </c>
      <c r="C616" s="31"/>
      <c r="D616" s="3">
        <f>C616-Feuil1!$C$2</f>
        <v>-1.0442708333333335E-3</v>
      </c>
      <c r="E616" s="3">
        <f>C616-$C615</f>
        <v>0</v>
      </c>
      <c r="F616" s="4"/>
      <c r="G616" s="33"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0"/>
        <v>616</v>
      </c>
      <c r="C617" s="31"/>
      <c r="D617" s="3">
        <f>C617-Feuil1!$C$2</f>
        <v>-1.0442708333333335E-3</v>
      </c>
      <c r="E617" s="3">
        <f>C617-$C616</f>
        <v>0</v>
      </c>
      <c r="F617" s="4"/>
      <c r="G617" s="33"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0"/>
        <v>617</v>
      </c>
      <c r="C618" s="31"/>
      <c r="D618" s="3">
        <f>C618-Feuil1!$C$2</f>
        <v>-1.0442708333333335E-3</v>
      </c>
      <c r="E618" s="3">
        <f>C618-$C617</f>
        <v>0</v>
      </c>
      <c r="F618" s="4"/>
      <c r="G618" s="33"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0"/>
        <v>618</v>
      </c>
      <c r="C619" s="31"/>
      <c r="D619" s="3">
        <f>C619-Feuil1!$C$2</f>
        <v>-1.0442708333333335E-3</v>
      </c>
      <c r="E619" s="3">
        <f>C619-$C618</f>
        <v>0</v>
      </c>
      <c r="F619" s="4"/>
      <c r="G619" s="33"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0"/>
        <v>619</v>
      </c>
      <c r="C620" s="31"/>
      <c r="D620" s="3">
        <f>C620-Feuil1!$C$2</f>
        <v>-1.0442708333333335E-3</v>
      </c>
      <c r="E620" s="3">
        <f>C620-$C619</f>
        <v>0</v>
      </c>
      <c r="F620" s="4"/>
      <c r="G620" s="33"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0"/>
        <v>620</v>
      </c>
      <c r="C621" s="31"/>
      <c r="D621" s="3">
        <f>C621-Feuil1!$C$2</f>
        <v>-1.0442708333333335E-3</v>
      </c>
      <c r="E621" s="3">
        <f>C621-$C620</f>
        <v>0</v>
      </c>
      <c r="F621" s="4"/>
      <c r="G621" s="33"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0"/>
        <v>621</v>
      </c>
      <c r="C622" s="31"/>
      <c r="D622" s="3">
        <f>C622-Feuil1!$C$2</f>
        <v>-1.0442708333333335E-3</v>
      </c>
      <c r="E622" s="3">
        <f>C622-$C621</f>
        <v>0</v>
      </c>
      <c r="F622" s="4"/>
      <c r="G622" s="33"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0"/>
        <v>622</v>
      </c>
      <c r="C623" s="31"/>
      <c r="D623" s="3">
        <f>C623-Feuil1!$C$2</f>
        <v>-1.0442708333333335E-3</v>
      </c>
      <c r="E623" s="3">
        <f>C623-$C622</f>
        <v>0</v>
      </c>
      <c r="F623" s="4"/>
      <c r="G623" s="33"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0"/>
        <v>623</v>
      </c>
      <c r="C624" s="31"/>
      <c r="D624" s="3">
        <f>C624-Feuil1!$C$2</f>
        <v>-1.0442708333333335E-3</v>
      </c>
      <c r="E624" s="3">
        <f>C624-$C623</f>
        <v>0</v>
      </c>
      <c r="F624" s="4"/>
      <c r="G624" s="33"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0"/>
        <v>624</v>
      </c>
      <c r="C625" s="31"/>
      <c r="D625" s="3">
        <f>C625-Feuil1!$C$2</f>
        <v>-1.0442708333333335E-3</v>
      </c>
      <c r="E625" s="3">
        <f>C625-$C624</f>
        <v>0</v>
      </c>
      <c r="F625" s="4"/>
      <c r="G625" s="33"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0"/>
        <v>625</v>
      </c>
      <c r="C626" s="31"/>
      <c r="D626" s="3">
        <f>C626-Feuil1!$C$2</f>
        <v>-1.0442708333333335E-3</v>
      </c>
      <c r="E626" s="3">
        <f>C626-$C625</f>
        <v>0</v>
      </c>
      <c r="F626" s="4"/>
      <c r="G626" s="33"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0"/>
        <v>626</v>
      </c>
      <c r="C627" s="31"/>
      <c r="D627" s="3">
        <f>C627-Feuil1!$C$2</f>
        <v>-1.0442708333333335E-3</v>
      </c>
      <c r="E627" s="3">
        <f>C627-$C626</f>
        <v>0</v>
      </c>
      <c r="F627" s="4"/>
      <c r="G627" s="33"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0"/>
        <v>627</v>
      </c>
      <c r="C628" s="31"/>
      <c r="D628" s="3">
        <f>C628-Feuil1!$C$2</f>
        <v>-1.0442708333333335E-3</v>
      </c>
      <c r="E628" s="3">
        <f>C628-$C627</f>
        <v>0</v>
      </c>
      <c r="F628" s="4"/>
      <c r="G628" s="33"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0"/>
        <v>628</v>
      </c>
      <c r="C629" s="31"/>
      <c r="D629" s="3">
        <f>C629-Feuil1!$C$2</f>
        <v>-1.0442708333333335E-3</v>
      </c>
      <c r="E629" s="3">
        <f>C629-$C628</f>
        <v>0</v>
      </c>
      <c r="F629" s="4"/>
      <c r="G629" s="33"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0"/>
        <v>629</v>
      </c>
      <c r="C630" s="31"/>
      <c r="D630" s="3">
        <f>C630-Feuil1!$C$2</f>
        <v>-1.0442708333333335E-3</v>
      </c>
      <c r="E630" s="3">
        <f>C630-$C629</f>
        <v>0</v>
      </c>
      <c r="F630" s="4"/>
      <c r="G630" s="33"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0"/>
        <v>630</v>
      </c>
      <c r="C631" s="31"/>
      <c r="D631" s="3">
        <f>C631-Feuil1!$C$2</f>
        <v>-1.0442708333333335E-3</v>
      </c>
      <c r="E631" s="3">
        <f>C631-$C630</f>
        <v>0</v>
      </c>
      <c r="F631" s="4"/>
      <c r="G631" s="33"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0"/>
        <v>631</v>
      </c>
      <c r="C632" s="31"/>
      <c r="D632" s="3">
        <f>C632-Feuil1!$C$2</f>
        <v>-1.0442708333333335E-3</v>
      </c>
      <c r="E632" s="3">
        <f>C632-$C631</f>
        <v>0</v>
      </c>
      <c r="F632" s="4"/>
      <c r="G632" s="33"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0"/>
        <v>632</v>
      </c>
      <c r="C633" s="31"/>
      <c r="D633" s="3">
        <f>C633-Feuil1!$C$2</f>
        <v>-1.0442708333333335E-3</v>
      </c>
      <c r="E633" s="3">
        <f>C633-$C632</f>
        <v>0</v>
      </c>
      <c r="F633" s="4"/>
      <c r="G633" s="33"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0"/>
        <v>633</v>
      </c>
      <c r="C634" s="31"/>
      <c r="D634" s="3">
        <f>C634-Feuil1!$C$2</f>
        <v>-1.0442708333333335E-3</v>
      </c>
      <c r="E634" s="3">
        <f>C634-$C633</f>
        <v>0</v>
      </c>
      <c r="F634" s="4"/>
      <c r="G634" s="33"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0"/>
        <v>634</v>
      </c>
      <c r="C635" s="31"/>
      <c r="D635" s="3">
        <f>C635-Feuil1!$C$2</f>
        <v>-1.0442708333333335E-3</v>
      </c>
      <c r="E635" s="3">
        <f>C635-$C634</f>
        <v>0</v>
      </c>
      <c r="F635" s="4"/>
      <c r="G635" s="33"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0"/>
        <v>635</v>
      </c>
      <c r="C636" s="31"/>
      <c r="D636" s="3">
        <f>C636-Feuil1!$C$2</f>
        <v>-1.0442708333333335E-3</v>
      </c>
      <c r="E636" s="3">
        <f>C636-$C635</f>
        <v>0</v>
      </c>
      <c r="F636" s="4"/>
      <c r="G636" s="33"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0"/>
        <v>636</v>
      </c>
      <c r="C637" s="31"/>
      <c r="D637" s="3">
        <f>C637-Feuil1!$C$2</f>
        <v>-1.0442708333333335E-3</v>
      </c>
      <c r="E637" s="3">
        <f>C637-$C636</f>
        <v>0</v>
      </c>
      <c r="F637" s="4"/>
      <c r="G637" s="33"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0"/>
        <v>637</v>
      </c>
      <c r="C638" s="31"/>
      <c r="D638" s="3">
        <f>C638-Feuil1!$C$2</f>
        <v>-1.0442708333333335E-3</v>
      </c>
      <c r="E638" s="3">
        <f>C638-$C637</f>
        <v>0</v>
      </c>
      <c r="F638" s="4"/>
      <c r="G638" s="33"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0"/>
        <v>638</v>
      </c>
      <c r="C639" s="31"/>
      <c r="D639" s="3">
        <f>C639-Feuil1!$C$2</f>
        <v>-1.0442708333333335E-3</v>
      </c>
      <c r="E639" s="3">
        <f>C639-$C638</f>
        <v>0</v>
      </c>
      <c r="F639" s="4"/>
      <c r="G639" s="33"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0"/>
        <v>639</v>
      </c>
      <c r="C640" s="31"/>
      <c r="D640" s="3">
        <f>C640-Feuil1!$C$2</f>
        <v>-1.0442708333333335E-3</v>
      </c>
      <c r="E640" s="3">
        <f>C640-$C639</f>
        <v>0</v>
      </c>
      <c r="F640" s="4"/>
      <c r="G640" s="33"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0"/>
        <v>640</v>
      </c>
      <c r="C641" s="31"/>
      <c r="D641" s="3">
        <f>C641-Feuil1!$C$2</f>
        <v>-1.0442708333333335E-3</v>
      </c>
      <c r="E641" s="3">
        <f>C641-$C640</f>
        <v>0</v>
      </c>
      <c r="F641" s="4"/>
      <c r="G641" s="33"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0"/>
        <v>641</v>
      </c>
      <c r="C642" s="31"/>
      <c r="D642" s="3">
        <f>C642-Feuil1!$C$2</f>
        <v>-1.0442708333333335E-3</v>
      </c>
      <c r="E642" s="3">
        <f>C642-$C641</f>
        <v>0</v>
      </c>
      <c r="F642" s="4"/>
      <c r="G642" s="33"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0"/>
        <v>642</v>
      </c>
      <c r="C643" s="31"/>
      <c r="D643" s="3">
        <f>C643-Feuil1!$C$2</f>
        <v>-1.0442708333333335E-3</v>
      </c>
      <c r="E643" s="3">
        <f>C643-$C642</f>
        <v>0</v>
      </c>
      <c r="F643" s="4"/>
      <c r="G643" s="33"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1">A643+1</f>
        <v>643</v>
      </c>
      <c r="C644" s="31"/>
      <c r="D644" s="3">
        <f>C644-Feuil1!$C$2</f>
        <v>-1.0442708333333335E-3</v>
      </c>
      <c r="E644" s="3">
        <f>C644-$C643</f>
        <v>0</v>
      </c>
      <c r="F644" s="4"/>
      <c r="G644" s="33"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1"/>
        <v>644</v>
      </c>
      <c r="C645" s="31"/>
      <c r="D645" s="3">
        <f>C645-Feuil1!$C$2</f>
        <v>-1.0442708333333335E-3</v>
      </c>
      <c r="E645" s="3">
        <f>C645-$C644</f>
        <v>0</v>
      </c>
      <c r="F645" s="4"/>
      <c r="G645" s="33"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1"/>
        <v>645</v>
      </c>
      <c r="C646" s="31"/>
      <c r="D646" s="3">
        <f>C646-Feuil1!$C$2</f>
        <v>-1.0442708333333335E-3</v>
      </c>
      <c r="E646" s="3">
        <f>C646-$C645</f>
        <v>0</v>
      </c>
      <c r="F646" s="4"/>
      <c r="G646" s="33"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1"/>
        <v>646</v>
      </c>
      <c r="C647" s="31"/>
      <c r="D647" s="3">
        <f>C647-Feuil1!$C$2</f>
        <v>-1.0442708333333335E-3</v>
      </c>
      <c r="E647" s="3">
        <f>C647-$C646</f>
        <v>0</v>
      </c>
      <c r="F647" s="4"/>
      <c r="G647" s="33"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1"/>
        <v>647</v>
      </c>
      <c r="C648" s="31"/>
      <c r="D648" s="3">
        <f>C648-Feuil1!$C$2</f>
        <v>-1.0442708333333335E-3</v>
      </c>
      <c r="E648" s="3">
        <f>C648-$C647</f>
        <v>0</v>
      </c>
      <c r="F648" s="4"/>
      <c r="G648" s="33"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1"/>
        <v>648</v>
      </c>
      <c r="C649" s="31"/>
      <c r="D649" s="3">
        <f>C649-Feuil1!$C$2</f>
        <v>-1.0442708333333335E-3</v>
      </c>
      <c r="E649" s="3">
        <f>C649-$C648</f>
        <v>0</v>
      </c>
      <c r="F649" s="4"/>
      <c r="G649" s="33"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1"/>
        <v>649</v>
      </c>
      <c r="C650" s="31"/>
      <c r="D650" s="3">
        <f>C650-Feuil1!$C$2</f>
        <v>-1.0442708333333335E-3</v>
      </c>
      <c r="E650" s="3">
        <f>C650-$C649</f>
        <v>0</v>
      </c>
      <c r="F650" s="4"/>
      <c r="G650" s="33"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1"/>
        <v>650</v>
      </c>
      <c r="C651" s="31"/>
      <c r="D651" s="3">
        <f>C651-Feuil1!$C$2</f>
        <v>-1.0442708333333335E-3</v>
      </c>
      <c r="E651" s="3">
        <f>C651-$C650</f>
        <v>0</v>
      </c>
      <c r="F651" s="4"/>
      <c r="G651" s="33"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1"/>
        <v>651</v>
      </c>
      <c r="C652" s="31"/>
      <c r="D652" s="3">
        <f>C652-Feuil1!$C$2</f>
        <v>-1.0442708333333335E-3</v>
      </c>
      <c r="E652" s="3">
        <f>C652-$C651</f>
        <v>0</v>
      </c>
      <c r="F652" s="4"/>
      <c r="G652" s="33"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1"/>
        <v>652</v>
      </c>
      <c r="C653" s="31"/>
      <c r="D653" s="3">
        <f>C653-Feuil1!$C$2</f>
        <v>-1.0442708333333335E-3</v>
      </c>
      <c r="E653" s="3">
        <f>C653-$C652</f>
        <v>0</v>
      </c>
      <c r="F653" s="4"/>
      <c r="G653" s="33"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1"/>
        <v>653</v>
      </c>
      <c r="C654" s="31"/>
      <c r="D654" s="3">
        <f>C654-Feuil1!$C$2</f>
        <v>-1.0442708333333335E-3</v>
      </c>
      <c r="E654" s="3">
        <f>C654-$C653</f>
        <v>0</v>
      </c>
      <c r="F654" s="4"/>
      <c r="G654" s="33"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1"/>
        <v>654</v>
      </c>
      <c r="C655" s="31"/>
      <c r="D655" s="3">
        <f>C655-Feuil1!$C$2</f>
        <v>-1.0442708333333335E-3</v>
      </c>
      <c r="E655" s="3">
        <f>C655-$C654</f>
        <v>0</v>
      </c>
      <c r="F655" s="4"/>
      <c r="G655" s="33"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1"/>
        <v>655</v>
      </c>
      <c r="C656" s="31"/>
      <c r="D656" s="3">
        <f>C656-Feuil1!$C$2</f>
        <v>-1.0442708333333335E-3</v>
      </c>
      <c r="E656" s="3">
        <f>C656-$C655</f>
        <v>0</v>
      </c>
      <c r="F656" s="4"/>
      <c r="G656" s="33"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1"/>
        <v>656</v>
      </c>
      <c r="C657" s="31"/>
      <c r="D657" s="3">
        <f>C657-Feuil1!$C$2</f>
        <v>-1.0442708333333335E-3</v>
      </c>
      <c r="E657" s="3">
        <f>C657-$C656</f>
        <v>0</v>
      </c>
      <c r="F657" s="4"/>
      <c r="G657" s="33"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1"/>
        <v>657</v>
      </c>
      <c r="C658" s="31"/>
      <c r="D658" s="3">
        <f>C658-Feuil1!$C$2</f>
        <v>-1.0442708333333335E-3</v>
      </c>
      <c r="E658" s="3">
        <f>C658-$C657</f>
        <v>0</v>
      </c>
      <c r="F658" s="4"/>
      <c r="G658" s="33"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1"/>
        <v>658</v>
      </c>
      <c r="C659" s="31"/>
      <c r="D659" s="3">
        <f>C659-Feuil1!$C$2</f>
        <v>-1.0442708333333335E-3</v>
      </c>
      <c r="E659" s="3">
        <f>C659-$C658</f>
        <v>0</v>
      </c>
      <c r="F659" s="4"/>
      <c r="G659" s="33"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1"/>
        <v>659</v>
      </c>
      <c r="C660" s="31"/>
      <c r="D660" s="3">
        <f>C660-Feuil1!$C$2</f>
        <v>-1.0442708333333335E-3</v>
      </c>
      <c r="E660" s="3">
        <f>C660-$C659</f>
        <v>0</v>
      </c>
      <c r="F660" s="4"/>
      <c r="G660" s="33"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1"/>
        <v>660</v>
      </c>
      <c r="C661" s="31"/>
      <c r="D661" s="3">
        <f>C661-Feuil1!$C$2</f>
        <v>-1.0442708333333335E-3</v>
      </c>
      <c r="E661" s="3">
        <f>C661-$C660</f>
        <v>0</v>
      </c>
      <c r="F661" s="4"/>
      <c r="G661" s="33"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1"/>
        <v>661</v>
      </c>
      <c r="C662" s="31"/>
      <c r="D662" s="3">
        <f>C662-Feuil1!$C$2</f>
        <v>-1.0442708333333335E-3</v>
      </c>
      <c r="E662" s="3">
        <f>C662-$C661</f>
        <v>0</v>
      </c>
      <c r="F662" s="4"/>
      <c r="G662" s="33"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1"/>
        <v>662</v>
      </c>
      <c r="C663" s="31"/>
      <c r="D663" s="3">
        <f>C663-Feuil1!$C$2</f>
        <v>-1.0442708333333335E-3</v>
      </c>
      <c r="E663" s="3">
        <f>C663-$C662</f>
        <v>0</v>
      </c>
      <c r="F663" s="4"/>
      <c r="G663" s="33"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1"/>
        <v>663</v>
      </c>
      <c r="C664" s="31"/>
      <c r="D664" s="3">
        <f>C664-Feuil1!$C$2</f>
        <v>-1.0442708333333335E-3</v>
      </c>
      <c r="E664" s="3">
        <f>C664-$C663</f>
        <v>0</v>
      </c>
      <c r="F664" s="4"/>
      <c r="G664" s="33"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1"/>
        <v>664</v>
      </c>
      <c r="C665" s="31"/>
      <c r="D665" s="3">
        <f>C665-Feuil1!$C$2</f>
        <v>-1.0442708333333335E-3</v>
      </c>
      <c r="E665" s="3">
        <f>C665-$C664</f>
        <v>0</v>
      </c>
      <c r="F665" s="4"/>
      <c r="G665" s="33"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1"/>
        <v>665</v>
      </c>
      <c r="C666" s="31"/>
      <c r="D666" s="3">
        <f>C666-Feuil1!$C$2</f>
        <v>-1.0442708333333335E-3</v>
      </c>
      <c r="E666" s="3">
        <f>C666-$C665</f>
        <v>0</v>
      </c>
      <c r="F666" s="4"/>
      <c r="G666" s="33"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1"/>
        <v>666</v>
      </c>
      <c r="C667" s="31"/>
      <c r="D667" s="3">
        <f>C667-Feuil1!$C$2</f>
        <v>-1.0442708333333335E-3</v>
      </c>
      <c r="E667" s="3">
        <f>C667-$C666</f>
        <v>0</v>
      </c>
      <c r="F667" s="4"/>
      <c r="G667" s="33"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1"/>
        <v>667</v>
      </c>
      <c r="C668" s="31"/>
      <c r="D668" s="3">
        <f>C668-Feuil1!$C$2</f>
        <v>-1.0442708333333335E-3</v>
      </c>
      <c r="E668" s="3">
        <f>C668-$C667</f>
        <v>0</v>
      </c>
      <c r="F668" s="4"/>
      <c r="G668" s="33"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1"/>
        <v>668</v>
      </c>
      <c r="C669" s="31"/>
      <c r="D669" s="3">
        <f>C669-Feuil1!$C$2</f>
        <v>-1.0442708333333335E-3</v>
      </c>
      <c r="E669" s="3">
        <f>C669-$C668</f>
        <v>0</v>
      </c>
      <c r="F669" s="4"/>
      <c r="G669" s="33"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1"/>
        <v>669</v>
      </c>
      <c r="C670" s="31"/>
      <c r="D670" s="3">
        <f>C670-Feuil1!$C$2</f>
        <v>-1.0442708333333335E-3</v>
      </c>
      <c r="E670" s="3">
        <f>C670-$C669</f>
        <v>0</v>
      </c>
      <c r="F670" s="4"/>
      <c r="G670" s="33"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1"/>
        <v>670</v>
      </c>
      <c r="C671" s="31"/>
      <c r="D671" s="3">
        <f>C671-Feuil1!$C$2</f>
        <v>-1.0442708333333335E-3</v>
      </c>
      <c r="E671" s="3">
        <f>C671-$C670</f>
        <v>0</v>
      </c>
      <c r="F671" s="4"/>
      <c r="G671" s="33"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1"/>
        <v>671</v>
      </c>
      <c r="C672" s="31"/>
      <c r="D672" s="3">
        <f>C672-Feuil1!$C$2</f>
        <v>-1.0442708333333335E-3</v>
      </c>
      <c r="E672" s="3">
        <f>C672-$C671</f>
        <v>0</v>
      </c>
      <c r="F672" s="4"/>
      <c r="G672" s="33"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1"/>
        <v>672</v>
      </c>
      <c r="C673" s="31"/>
      <c r="D673" s="3">
        <f>C673-Feuil1!$C$2</f>
        <v>-1.0442708333333335E-3</v>
      </c>
      <c r="E673" s="3">
        <f>C673-$C672</f>
        <v>0</v>
      </c>
      <c r="F673" s="4"/>
      <c r="G673" s="33"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1"/>
        <v>673</v>
      </c>
      <c r="C674" s="31"/>
      <c r="D674" s="3">
        <f>C674-Feuil1!$C$2</f>
        <v>-1.0442708333333335E-3</v>
      </c>
      <c r="E674" s="3">
        <f>C674-$C673</f>
        <v>0</v>
      </c>
      <c r="F674" s="4"/>
      <c r="G674" s="33"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1"/>
        <v>674</v>
      </c>
      <c r="C675" s="31"/>
      <c r="D675" s="3">
        <f>C675-Feuil1!$C$2</f>
        <v>-1.0442708333333335E-3</v>
      </c>
      <c r="E675" s="3">
        <f>C675-$C674</f>
        <v>0</v>
      </c>
      <c r="F675" s="4"/>
      <c r="G675" s="33"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1"/>
        <v>675</v>
      </c>
      <c r="C676" s="31"/>
      <c r="D676" s="3">
        <f>C676-Feuil1!$C$2</f>
        <v>-1.0442708333333335E-3</v>
      </c>
      <c r="E676" s="3">
        <f>C676-$C675</f>
        <v>0</v>
      </c>
      <c r="F676" s="4"/>
      <c r="G676" s="33"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1"/>
        <v>676</v>
      </c>
      <c r="C677" s="31"/>
      <c r="D677" s="3">
        <f>C677-Feuil1!$C$2</f>
        <v>-1.0442708333333335E-3</v>
      </c>
      <c r="E677" s="3">
        <f>C677-$C676</f>
        <v>0</v>
      </c>
      <c r="F677" s="4"/>
      <c r="G677" s="33"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1"/>
        <v>677</v>
      </c>
      <c r="C678" s="31"/>
      <c r="D678" s="3">
        <f>C678-Feuil1!$C$2</f>
        <v>-1.0442708333333335E-3</v>
      </c>
      <c r="E678" s="3">
        <f>C678-$C677</f>
        <v>0</v>
      </c>
      <c r="F678" s="4"/>
      <c r="G678" s="33"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1"/>
        <v>678</v>
      </c>
      <c r="C679" s="31"/>
      <c r="D679" s="3">
        <f>C679-Feuil1!$C$2</f>
        <v>-1.0442708333333335E-3</v>
      </c>
      <c r="E679" s="3">
        <f>C679-$C678</f>
        <v>0</v>
      </c>
      <c r="F679" s="4"/>
      <c r="G679" s="33"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1"/>
        <v>679</v>
      </c>
      <c r="C680" s="31"/>
      <c r="D680" s="3">
        <f>C680-Feuil1!$C$2</f>
        <v>-1.0442708333333335E-3</v>
      </c>
      <c r="E680" s="3">
        <f>C680-$C679</f>
        <v>0</v>
      </c>
      <c r="F680" s="4"/>
      <c r="G680" s="33"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1"/>
        <v>680</v>
      </c>
      <c r="C681" s="31"/>
      <c r="D681" s="3">
        <f>C681-Feuil1!$C$2</f>
        <v>-1.0442708333333335E-3</v>
      </c>
      <c r="E681" s="3">
        <f>C681-$C680</f>
        <v>0</v>
      </c>
      <c r="F681" s="4"/>
      <c r="G681" s="33"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1"/>
        <v>681</v>
      </c>
      <c r="C682" s="31"/>
      <c r="D682" s="3">
        <f>C682-Feuil1!$C$2</f>
        <v>-1.0442708333333335E-3</v>
      </c>
      <c r="E682" s="3">
        <f>C682-$C681</f>
        <v>0</v>
      </c>
      <c r="F682" s="4"/>
      <c r="G682" s="33"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1"/>
        <v>682</v>
      </c>
      <c r="C683" s="31"/>
      <c r="D683" s="3">
        <f>C683-Feuil1!$C$2</f>
        <v>-1.0442708333333335E-3</v>
      </c>
      <c r="E683" s="3">
        <f>C683-$C682</f>
        <v>0</v>
      </c>
      <c r="F683" s="4"/>
      <c r="G683" s="33"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1"/>
        <v>683</v>
      </c>
      <c r="C684" s="31"/>
      <c r="D684" s="3">
        <f>C684-Feuil1!$C$2</f>
        <v>-1.0442708333333335E-3</v>
      </c>
      <c r="E684" s="3">
        <f>C684-$C683</f>
        <v>0</v>
      </c>
      <c r="F684" s="4"/>
      <c r="G684" s="33"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1"/>
        <v>684</v>
      </c>
      <c r="C685" s="31"/>
      <c r="D685" s="3">
        <f>C685-Feuil1!$C$2</f>
        <v>-1.0442708333333335E-3</v>
      </c>
      <c r="E685" s="3">
        <f>C685-$C684</f>
        <v>0</v>
      </c>
      <c r="F685" s="4"/>
      <c r="G685" s="33"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1"/>
        <v>685</v>
      </c>
      <c r="C686" s="31"/>
      <c r="D686" s="3">
        <f>C686-Feuil1!$C$2</f>
        <v>-1.0442708333333335E-3</v>
      </c>
      <c r="E686" s="3">
        <f>C686-$C685</f>
        <v>0</v>
      </c>
      <c r="F686" s="4"/>
      <c r="G686" s="33"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1"/>
        <v>686</v>
      </c>
      <c r="C687" s="31"/>
      <c r="D687" s="3">
        <f>C687-Feuil1!$C$2</f>
        <v>-1.0442708333333335E-3</v>
      </c>
      <c r="E687" s="3">
        <f>C687-$C686</f>
        <v>0</v>
      </c>
      <c r="F687" s="4"/>
      <c r="G687" s="33"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1"/>
        <v>687</v>
      </c>
      <c r="C688" s="31"/>
      <c r="D688" s="3">
        <f>C688-Feuil1!$C$2</f>
        <v>-1.0442708333333335E-3</v>
      </c>
      <c r="E688" s="3">
        <f>C688-$C687</f>
        <v>0</v>
      </c>
      <c r="F688" s="4"/>
      <c r="G688" s="33"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1"/>
        <v>688</v>
      </c>
      <c r="C689" s="31"/>
      <c r="D689" s="3">
        <f>C689-Feuil1!$C$2</f>
        <v>-1.0442708333333335E-3</v>
      </c>
      <c r="E689" s="3">
        <f>C689-$C688</f>
        <v>0</v>
      </c>
      <c r="F689" s="4"/>
      <c r="G689" s="33"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1"/>
        <v>689</v>
      </c>
      <c r="C690" s="31"/>
      <c r="D690" s="3">
        <f>C690-Feuil1!$C$2</f>
        <v>-1.0442708333333335E-3</v>
      </c>
      <c r="E690" s="3">
        <f>C690-$C689</f>
        <v>0</v>
      </c>
      <c r="F690" s="4"/>
      <c r="G690" s="33"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1"/>
        <v>690</v>
      </c>
      <c r="C691" s="31"/>
      <c r="D691" s="3">
        <f>C691-Feuil1!$C$2</f>
        <v>-1.0442708333333335E-3</v>
      </c>
      <c r="E691" s="3">
        <f>C691-$C690</f>
        <v>0</v>
      </c>
      <c r="F691" s="4"/>
      <c r="G691" s="33"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1"/>
        <v>691</v>
      </c>
      <c r="C692" s="31"/>
      <c r="D692" s="3">
        <f>C692-Feuil1!$C$2</f>
        <v>-1.0442708333333335E-3</v>
      </c>
      <c r="E692" s="3">
        <f>C692-$C691</f>
        <v>0</v>
      </c>
      <c r="F692" s="4"/>
      <c r="G692" s="33"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1"/>
        <v>692</v>
      </c>
      <c r="C693" s="31"/>
      <c r="D693" s="3">
        <f>C693-Feuil1!$C$2</f>
        <v>-1.0442708333333335E-3</v>
      </c>
      <c r="E693" s="3">
        <f>C693-$C692</f>
        <v>0</v>
      </c>
      <c r="F693" s="4"/>
      <c r="G693" s="33"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1"/>
        <v>693</v>
      </c>
      <c r="C694" s="31"/>
      <c r="D694" s="3">
        <f>C694-Feuil1!$C$2</f>
        <v>-1.0442708333333335E-3</v>
      </c>
      <c r="E694" s="3">
        <f>C694-$C693</f>
        <v>0</v>
      </c>
      <c r="F694" s="4"/>
      <c r="G694" s="33"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1"/>
        <v>694</v>
      </c>
      <c r="C695" s="31"/>
      <c r="D695" s="3">
        <f>C695-Feuil1!$C$2</f>
        <v>-1.0442708333333335E-3</v>
      </c>
      <c r="E695" s="3">
        <f>C695-$C694</f>
        <v>0</v>
      </c>
      <c r="F695" s="4"/>
      <c r="G695" s="33"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1"/>
        <v>695</v>
      </c>
      <c r="C696" s="31"/>
      <c r="D696" s="3">
        <f>C696-Feuil1!$C$2</f>
        <v>-1.0442708333333335E-3</v>
      </c>
      <c r="E696" s="3">
        <f>C696-$C695</f>
        <v>0</v>
      </c>
      <c r="F696" s="4"/>
      <c r="G696" s="33"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1"/>
        <v>696</v>
      </c>
      <c r="C697" s="31"/>
      <c r="D697" s="3">
        <f>C697-Feuil1!$C$2</f>
        <v>-1.0442708333333335E-3</v>
      </c>
      <c r="E697" s="3">
        <f>C697-$C696</f>
        <v>0</v>
      </c>
      <c r="F697" s="4"/>
      <c r="G697" s="33"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1"/>
        <v>697</v>
      </c>
      <c r="C698" s="31"/>
      <c r="D698" s="3">
        <f>C698-Feuil1!$C$2</f>
        <v>-1.0442708333333335E-3</v>
      </c>
      <c r="E698" s="3">
        <f>C698-$C697</f>
        <v>0</v>
      </c>
      <c r="F698" s="4"/>
      <c r="G698" s="33"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1"/>
        <v>698</v>
      </c>
      <c r="C699" s="31"/>
      <c r="D699" s="3">
        <f>C699-Feuil1!$C$2</f>
        <v>-1.0442708333333335E-3</v>
      </c>
      <c r="E699" s="3">
        <f>C699-$C698</f>
        <v>0</v>
      </c>
      <c r="F699" s="4"/>
      <c r="G699" s="33"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1"/>
        <v>699</v>
      </c>
      <c r="C700" s="31"/>
      <c r="D700" s="3">
        <f>C700-Feuil1!$C$2</f>
        <v>-1.0442708333333335E-3</v>
      </c>
      <c r="E700" s="3">
        <f>C700-$C699</f>
        <v>0</v>
      </c>
      <c r="F700" s="4"/>
      <c r="G700" s="33"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1"/>
        <v>700</v>
      </c>
      <c r="C701" s="31"/>
      <c r="D701" s="3">
        <f>C701-Feuil1!$C$2</f>
        <v>-1.0442708333333335E-3</v>
      </c>
      <c r="E701" s="3">
        <f>C701-$C700</f>
        <v>0</v>
      </c>
      <c r="F701" s="4"/>
      <c r="G701" s="33"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1"/>
        <v>701</v>
      </c>
      <c r="C702" s="31"/>
      <c r="D702" s="3">
        <f>C702-Feuil1!$C$2</f>
        <v>-1.0442708333333335E-3</v>
      </c>
      <c r="E702" s="3">
        <f>C702-$C701</f>
        <v>0</v>
      </c>
      <c r="F702" s="4"/>
      <c r="G702" s="33"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1"/>
        <v>702</v>
      </c>
      <c r="C703" s="31"/>
      <c r="D703" s="3">
        <f>C703-Feuil1!$C$2</f>
        <v>-1.0442708333333335E-3</v>
      </c>
      <c r="E703" s="3">
        <f>C703-$C702</f>
        <v>0</v>
      </c>
      <c r="F703" s="4"/>
      <c r="G703" s="33"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1"/>
        <v>703</v>
      </c>
      <c r="C704" s="31"/>
      <c r="D704" s="3">
        <f>C704-Feuil1!$C$2</f>
        <v>-1.0442708333333335E-3</v>
      </c>
      <c r="E704" s="3">
        <f>C704-$C703</f>
        <v>0</v>
      </c>
      <c r="F704" s="4"/>
      <c r="G704" s="33"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1"/>
        <v>704</v>
      </c>
      <c r="C705" s="31"/>
      <c r="D705" s="3">
        <f>C705-Feuil1!$C$2</f>
        <v>-1.0442708333333335E-3</v>
      </c>
      <c r="E705" s="3">
        <f>C705-$C704</f>
        <v>0</v>
      </c>
      <c r="F705" s="4"/>
      <c r="G705" s="33"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1"/>
        <v>705</v>
      </c>
      <c r="C706" s="31"/>
      <c r="D706" s="3">
        <f>C706-Feuil1!$C$2</f>
        <v>-1.0442708333333335E-3</v>
      </c>
      <c r="E706" s="3">
        <f>C706-$C705</f>
        <v>0</v>
      </c>
      <c r="F706" s="4"/>
      <c r="G706" s="33"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1"/>
        <v>706</v>
      </c>
      <c r="C707" s="31"/>
      <c r="D707" s="3">
        <f>C707-Feuil1!$C$2</f>
        <v>-1.0442708333333335E-3</v>
      </c>
      <c r="E707" s="3">
        <f>C707-$C706</f>
        <v>0</v>
      </c>
      <c r="F707" s="4"/>
      <c r="G707" s="33"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2">A707+1</f>
        <v>707</v>
      </c>
      <c r="C708" s="31"/>
      <c r="D708" s="3">
        <f>C708-Feuil1!$C$2</f>
        <v>-1.0442708333333335E-3</v>
      </c>
      <c r="E708" s="3">
        <f>C708-$C707</f>
        <v>0</v>
      </c>
      <c r="F708" s="4"/>
      <c r="G708" s="33"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2"/>
        <v>708</v>
      </c>
      <c r="C709" s="31"/>
      <c r="D709" s="3">
        <f>C709-Feuil1!$C$2</f>
        <v>-1.0442708333333335E-3</v>
      </c>
      <c r="E709" s="3">
        <f>C709-$C708</f>
        <v>0</v>
      </c>
      <c r="F709" s="4"/>
      <c r="G709" s="33"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2"/>
        <v>709</v>
      </c>
      <c r="C710" s="31"/>
      <c r="D710" s="3">
        <f>C710-Feuil1!$C$2</f>
        <v>-1.0442708333333335E-3</v>
      </c>
      <c r="E710" s="3">
        <f>C710-$C709</f>
        <v>0</v>
      </c>
      <c r="F710" s="4"/>
      <c r="G710" s="33"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2"/>
        <v>710</v>
      </c>
      <c r="C711" s="31"/>
      <c r="D711" s="3">
        <f>C711-Feuil1!$C$2</f>
        <v>-1.0442708333333335E-3</v>
      </c>
      <c r="E711" s="3">
        <f>C711-$C710</f>
        <v>0</v>
      </c>
      <c r="F711" s="4"/>
      <c r="G711" s="33"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2"/>
        <v>711</v>
      </c>
      <c r="C712" s="31"/>
      <c r="D712" s="3">
        <f>C712-Feuil1!$C$2</f>
        <v>-1.0442708333333335E-3</v>
      </c>
      <c r="E712" s="3">
        <f>C712-$C711</f>
        <v>0</v>
      </c>
      <c r="F712" s="4"/>
      <c r="G712" s="33"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2"/>
        <v>712</v>
      </c>
      <c r="C713" s="31"/>
      <c r="D713" s="3">
        <f>C713-Feuil1!$C$2</f>
        <v>-1.0442708333333335E-3</v>
      </c>
      <c r="E713" s="3">
        <f>C713-$C712</f>
        <v>0</v>
      </c>
      <c r="F713" s="4"/>
      <c r="G713" s="33"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2"/>
        <v>713</v>
      </c>
      <c r="C714" s="31"/>
      <c r="D714" s="3">
        <f>C714-Feuil1!$C$2</f>
        <v>-1.0442708333333335E-3</v>
      </c>
      <c r="E714" s="3">
        <f>C714-$C713</f>
        <v>0</v>
      </c>
      <c r="F714" s="4"/>
      <c r="G714" s="33"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2"/>
        <v>714</v>
      </c>
      <c r="C715" s="31"/>
      <c r="D715" s="3">
        <f>C715-Feuil1!$C$2</f>
        <v>-1.0442708333333335E-3</v>
      </c>
      <c r="E715" s="3">
        <f>C715-$C714</f>
        <v>0</v>
      </c>
      <c r="F715" s="4"/>
      <c r="G715" s="33"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2"/>
        <v>715</v>
      </c>
      <c r="C716" s="31"/>
      <c r="D716" s="3">
        <f>C716-Feuil1!$C$2</f>
        <v>-1.0442708333333335E-3</v>
      </c>
      <c r="E716" s="3">
        <f>C716-$C715</f>
        <v>0</v>
      </c>
      <c r="F716" s="4"/>
      <c r="G716" s="33"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2"/>
        <v>716</v>
      </c>
      <c r="C717" s="31"/>
      <c r="D717" s="3">
        <f>C717-Feuil1!$C$2</f>
        <v>-1.0442708333333335E-3</v>
      </c>
      <c r="E717" s="3">
        <f>C717-$C716</f>
        <v>0</v>
      </c>
      <c r="F717" s="4"/>
      <c r="G717" s="33"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2"/>
        <v>717</v>
      </c>
      <c r="C718" s="31"/>
      <c r="D718" s="3">
        <f>C718-Feuil1!$C$2</f>
        <v>-1.0442708333333335E-3</v>
      </c>
      <c r="E718" s="3">
        <f>C718-$C717</f>
        <v>0</v>
      </c>
      <c r="F718" s="4"/>
      <c r="G718" s="33"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2"/>
        <v>718</v>
      </c>
      <c r="C719" s="31"/>
      <c r="D719" s="3">
        <f>C719-Feuil1!$C$2</f>
        <v>-1.0442708333333335E-3</v>
      </c>
      <c r="E719" s="3">
        <f>C719-$C718</f>
        <v>0</v>
      </c>
      <c r="F719" s="4"/>
      <c r="G719" s="33"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2"/>
        <v>719</v>
      </c>
      <c r="C720" s="31"/>
      <c r="D720" s="3">
        <f>C720-Feuil1!$C$2</f>
        <v>-1.0442708333333335E-3</v>
      </c>
      <c r="E720" s="3">
        <f>C720-$C719</f>
        <v>0</v>
      </c>
      <c r="F720" s="4"/>
      <c r="G720" s="33"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2"/>
        <v>720</v>
      </c>
      <c r="C721" s="31"/>
      <c r="D721" s="3">
        <f>C721-Feuil1!$C$2</f>
        <v>-1.0442708333333335E-3</v>
      </c>
      <c r="E721" s="3">
        <f>C721-$C720</f>
        <v>0</v>
      </c>
      <c r="F721" s="4"/>
      <c r="G721" s="33"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2"/>
        <v>721</v>
      </c>
      <c r="C722" s="31"/>
      <c r="D722" s="3">
        <f>C722-Feuil1!$C$2</f>
        <v>-1.0442708333333335E-3</v>
      </c>
      <c r="E722" s="3">
        <f>C722-$C721</f>
        <v>0</v>
      </c>
      <c r="F722" s="4"/>
      <c r="G722" s="33"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2"/>
        <v>722</v>
      </c>
      <c r="C723" s="31"/>
      <c r="D723" s="3">
        <f>C723-Feuil1!$C$2</f>
        <v>-1.0442708333333335E-3</v>
      </c>
      <c r="E723" s="3">
        <f>C723-$C722</f>
        <v>0</v>
      </c>
      <c r="F723" s="4"/>
      <c r="G723" s="33"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2"/>
        <v>723</v>
      </c>
      <c r="C724" s="31"/>
      <c r="D724" s="3">
        <f>C724-Feuil1!$C$2</f>
        <v>-1.0442708333333335E-3</v>
      </c>
      <c r="E724" s="3">
        <f>C724-$C723</f>
        <v>0</v>
      </c>
      <c r="F724" s="4"/>
      <c r="G724" s="33"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2"/>
        <v>724</v>
      </c>
      <c r="C725" s="31"/>
      <c r="D725" s="3">
        <f>C725-Feuil1!$C$2</f>
        <v>-1.0442708333333335E-3</v>
      </c>
      <c r="E725" s="3">
        <f>C725-$C724</f>
        <v>0</v>
      </c>
      <c r="F725" s="4"/>
      <c r="G725" s="33"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2"/>
        <v>725</v>
      </c>
      <c r="C726" s="31"/>
      <c r="D726" s="3">
        <f>C726-Feuil1!$C$2</f>
        <v>-1.0442708333333335E-3</v>
      </c>
      <c r="E726" s="3">
        <f>C726-$C725</f>
        <v>0</v>
      </c>
      <c r="F726" s="4"/>
      <c r="G726" s="33"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2"/>
        <v>726</v>
      </c>
      <c r="C727" s="31"/>
      <c r="D727" s="3">
        <f>C727-Feuil1!$C$2</f>
        <v>-1.0442708333333335E-3</v>
      </c>
      <c r="E727" s="3">
        <f>C727-$C726</f>
        <v>0</v>
      </c>
      <c r="F727" s="4"/>
      <c r="G727" s="33"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2"/>
        <v>727</v>
      </c>
      <c r="C728" s="31"/>
      <c r="D728" s="3">
        <f>C728-Feuil1!$C$2</f>
        <v>-1.0442708333333335E-3</v>
      </c>
      <c r="E728" s="3">
        <f>C728-$C727</f>
        <v>0</v>
      </c>
      <c r="F728" s="4"/>
      <c r="G728" s="33"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2"/>
        <v>728</v>
      </c>
      <c r="C729" s="31"/>
      <c r="D729" s="3">
        <f>C729-Feuil1!$C$2</f>
        <v>-1.0442708333333335E-3</v>
      </c>
      <c r="E729" s="3">
        <f>C729-$C728</f>
        <v>0</v>
      </c>
      <c r="F729" s="4"/>
      <c r="G729" s="33"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2"/>
        <v>729</v>
      </c>
      <c r="C730" s="31"/>
      <c r="D730" s="3">
        <f>C730-Feuil1!$C$2</f>
        <v>-1.0442708333333335E-3</v>
      </c>
      <c r="E730" s="3">
        <f>C730-$C729</f>
        <v>0</v>
      </c>
      <c r="F730" s="4"/>
      <c r="G730" s="33"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2"/>
        <v>730</v>
      </c>
      <c r="C731" s="31"/>
      <c r="D731" s="3">
        <f>C731-Feuil1!$C$2</f>
        <v>-1.0442708333333335E-3</v>
      </c>
      <c r="E731" s="3">
        <f>C731-$C730</f>
        <v>0</v>
      </c>
      <c r="F731" s="4"/>
      <c r="G731" s="33"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2"/>
        <v>731</v>
      </c>
      <c r="C732" s="31"/>
      <c r="D732" s="3">
        <f>C732-Feuil1!$C$2</f>
        <v>-1.0442708333333335E-3</v>
      </c>
      <c r="E732" s="3">
        <f>C732-$C731</f>
        <v>0</v>
      </c>
      <c r="F732" s="4"/>
      <c r="G732" s="33"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2"/>
        <v>732</v>
      </c>
      <c r="C733" s="31"/>
      <c r="D733" s="3">
        <f>C733-Feuil1!$C$2</f>
        <v>-1.0442708333333335E-3</v>
      </c>
      <c r="E733" s="3">
        <f>C733-$C732</f>
        <v>0</v>
      </c>
      <c r="F733" s="4"/>
      <c r="G733" s="33"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2"/>
        <v>733</v>
      </c>
      <c r="C734" s="31"/>
      <c r="D734" s="3">
        <f>C734-Feuil1!$C$2</f>
        <v>-1.0442708333333335E-3</v>
      </c>
      <c r="E734" s="3">
        <f>C734-$C733</f>
        <v>0</v>
      </c>
      <c r="F734" s="4"/>
      <c r="G734" s="33"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2"/>
        <v>734</v>
      </c>
      <c r="C735" s="31"/>
      <c r="D735" s="3">
        <f>C735-Feuil1!$C$2</f>
        <v>-1.0442708333333335E-3</v>
      </c>
      <c r="E735" s="3">
        <f>C735-$C734</f>
        <v>0</v>
      </c>
      <c r="F735" s="4"/>
      <c r="G735" s="33"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2"/>
        <v>735</v>
      </c>
      <c r="C736" s="31"/>
      <c r="D736" s="3">
        <f>C736-Feuil1!$C$2</f>
        <v>-1.0442708333333335E-3</v>
      </c>
      <c r="E736" s="3">
        <f>C736-$C735</f>
        <v>0</v>
      </c>
      <c r="F736" s="4"/>
      <c r="G736" s="33"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2"/>
        <v>736</v>
      </c>
      <c r="C737" s="31"/>
      <c r="D737" s="3">
        <f>C737-Feuil1!$C$2</f>
        <v>-1.0442708333333335E-3</v>
      </c>
      <c r="E737" s="3">
        <f>C737-$C736</f>
        <v>0</v>
      </c>
      <c r="F737" s="4"/>
      <c r="G737" s="33"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2"/>
        <v>737</v>
      </c>
      <c r="C738" s="31"/>
      <c r="D738" s="3">
        <f>C738-Feuil1!$C$2</f>
        <v>-1.0442708333333335E-3</v>
      </c>
      <c r="E738" s="3">
        <f>C738-$C737</f>
        <v>0</v>
      </c>
      <c r="F738" s="4"/>
      <c r="G738" s="33"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2"/>
        <v>738</v>
      </c>
      <c r="C739" s="31"/>
      <c r="D739" s="3">
        <f>C739-Feuil1!$C$2</f>
        <v>-1.0442708333333335E-3</v>
      </c>
      <c r="E739" s="3">
        <f>C739-$C738</f>
        <v>0</v>
      </c>
      <c r="F739" s="4"/>
      <c r="G739" s="33"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2"/>
        <v>739</v>
      </c>
      <c r="C740" s="31"/>
      <c r="D740" s="3">
        <f>C740-Feuil1!$C$2</f>
        <v>-1.0442708333333335E-3</v>
      </c>
      <c r="E740" s="3">
        <f>C740-$C739</f>
        <v>0</v>
      </c>
      <c r="F740" s="4"/>
      <c r="G740" s="33"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2"/>
        <v>740</v>
      </c>
      <c r="C741" s="31"/>
      <c r="D741" s="3">
        <f>C741-Feuil1!$C$2</f>
        <v>-1.0442708333333335E-3</v>
      </c>
      <c r="E741" s="3">
        <f>C741-$C740</f>
        <v>0</v>
      </c>
      <c r="F741" s="4"/>
      <c r="G741" s="33"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2"/>
        <v>741</v>
      </c>
      <c r="C742" s="31"/>
      <c r="D742" s="3">
        <f>C742-Feuil1!$C$2</f>
        <v>-1.0442708333333335E-3</v>
      </c>
      <c r="E742" s="3">
        <f>C742-$C741</f>
        <v>0</v>
      </c>
      <c r="F742" s="4"/>
      <c r="G742" s="33"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2"/>
        <v>742</v>
      </c>
      <c r="C743" s="31"/>
      <c r="D743" s="3">
        <f>C743-Feuil1!$C$2</f>
        <v>-1.0442708333333335E-3</v>
      </c>
      <c r="E743" s="3">
        <f>C743-$C742</f>
        <v>0</v>
      </c>
      <c r="F743" s="4"/>
      <c r="G743" s="33"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2"/>
        <v>743</v>
      </c>
      <c r="C744" s="31"/>
      <c r="D744" s="3">
        <f>C744-Feuil1!$C$2</f>
        <v>-1.0442708333333335E-3</v>
      </c>
      <c r="E744" s="3">
        <f>C744-$C743</f>
        <v>0</v>
      </c>
      <c r="F744" s="4"/>
      <c r="G744" s="33"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2"/>
        <v>744</v>
      </c>
      <c r="C745" s="31"/>
      <c r="D745" s="3">
        <f>C745-Feuil1!$C$2</f>
        <v>-1.0442708333333335E-3</v>
      </c>
      <c r="E745" s="3">
        <f>C745-$C744</f>
        <v>0</v>
      </c>
      <c r="F745" s="4"/>
      <c r="G745" s="33"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2"/>
        <v>745</v>
      </c>
      <c r="C746" s="31"/>
      <c r="D746" s="3">
        <f>C746-Feuil1!$C$2</f>
        <v>-1.0442708333333335E-3</v>
      </c>
      <c r="E746" s="3">
        <f>C746-$C745</f>
        <v>0</v>
      </c>
      <c r="F746" s="4"/>
      <c r="G746" s="33"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2"/>
        <v>746</v>
      </c>
      <c r="C747" s="31"/>
      <c r="D747" s="3">
        <f>C747-Feuil1!$C$2</f>
        <v>-1.0442708333333335E-3</v>
      </c>
      <c r="E747" s="3">
        <f>C747-$C746</f>
        <v>0</v>
      </c>
      <c r="F747" s="4"/>
      <c r="G747" s="33"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2"/>
        <v>747</v>
      </c>
      <c r="C748" s="31"/>
      <c r="D748" s="3">
        <f>C748-Feuil1!$C$2</f>
        <v>-1.0442708333333335E-3</v>
      </c>
      <c r="E748" s="3">
        <f>C748-$C747</f>
        <v>0</v>
      </c>
      <c r="F748" s="4"/>
      <c r="G748" s="33"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2"/>
        <v>748</v>
      </c>
      <c r="C749" s="31"/>
      <c r="D749" s="3">
        <f>C749-Feuil1!$C$2</f>
        <v>-1.0442708333333335E-3</v>
      </c>
      <c r="E749" s="3">
        <f>C749-$C748</f>
        <v>0</v>
      </c>
      <c r="F749" s="4"/>
      <c r="G749" s="33"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2"/>
        <v>749</v>
      </c>
      <c r="C750" s="31"/>
      <c r="D750" s="3">
        <f>C750-Feuil1!$C$2</f>
        <v>-1.0442708333333335E-3</v>
      </c>
      <c r="E750" s="3">
        <f>C750-$C749</f>
        <v>0</v>
      </c>
      <c r="F750" s="4"/>
      <c r="G750" s="33"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2"/>
        <v>750</v>
      </c>
      <c r="C751" s="31"/>
      <c r="D751" s="3">
        <f>C751-Feuil1!$C$2</f>
        <v>-1.0442708333333335E-3</v>
      </c>
      <c r="E751" s="3">
        <f>C751-$C750</f>
        <v>0</v>
      </c>
      <c r="F751" s="4"/>
      <c r="G751" s="33"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2"/>
        <v>751</v>
      </c>
      <c r="C752" s="31"/>
      <c r="D752" s="3">
        <f>C752-Feuil1!$C$2</f>
        <v>-1.0442708333333335E-3</v>
      </c>
      <c r="E752" s="3">
        <f>C752-$C751</f>
        <v>0</v>
      </c>
      <c r="F752" s="4"/>
      <c r="G752" s="33"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2"/>
        <v>752</v>
      </c>
      <c r="C753" s="31"/>
      <c r="D753" s="3">
        <f>C753-Feuil1!$C$2</f>
        <v>-1.0442708333333335E-3</v>
      </c>
      <c r="E753" s="3">
        <f>C753-$C752</f>
        <v>0</v>
      </c>
      <c r="F753" s="4"/>
      <c r="G753" s="33"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2"/>
        <v>753</v>
      </c>
      <c r="C754" s="31"/>
      <c r="D754" s="3">
        <f>C754-Feuil1!$C$2</f>
        <v>-1.0442708333333335E-3</v>
      </c>
      <c r="E754" s="3">
        <f>C754-$C753</f>
        <v>0</v>
      </c>
      <c r="F754" s="4"/>
      <c r="G754" s="33"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2"/>
        <v>754</v>
      </c>
      <c r="C755" s="31"/>
      <c r="D755" s="3">
        <f>C755-Feuil1!$C$2</f>
        <v>-1.0442708333333335E-3</v>
      </c>
      <c r="E755" s="3">
        <f>C755-$C754</f>
        <v>0</v>
      </c>
      <c r="F755" s="4"/>
      <c r="G755" s="33"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2"/>
        <v>755</v>
      </c>
      <c r="C756" s="31"/>
      <c r="D756" s="3">
        <f>C756-Feuil1!$C$2</f>
        <v>-1.0442708333333335E-3</v>
      </c>
      <c r="E756" s="3">
        <f>C756-$C755</f>
        <v>0</v>
      </c>
      <c r="F756" s="4"/>
      <c r="G756" s="33"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2"/>
        <v>756</v>
      </c>
      <c r="C757" s="31"/>
      <c r="D757" s="3">
        <f>C757-Feuil1!$C$2</f>
        <v>-1.0442708333333335E-3</v>
      </c>
      <c r="E757" s="3">
        <f>C757-$C756</f>
        <v>0</v>
      </c>
      <c r="F757" s="4"/>
      <c r="G757" s="33"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2"/>
        <v>757</v>
      </c>
      <c r="C758" s="31"/>
      <c r="D758" s="3">
        <f>C758-Feuil1!$C$2</f>
        <v>-1.0442708333333335E-3</v>
      </c>
      <c r="E758" s="3">
        <f>C758-$C757</f>
        <v>0</v>
      </c>
      <c r="F758" s="4"/>
      <c r="G758" s="33"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2"/>
        <v>758</v>
      </c>
      <c r="C759" s="31"/>
      <c r="D759" s="3">
        <f>C759-Feuil1!$C$2</f>
        <v>-1.0442708333333335E-3</v>
      </c>
      <c r="E759" s="3">
        <f>C759-$C758</f>
        <v>0</v>
      </c>
      <c r="F759" s="4"/>
      <c r="G759" s="33"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2"/>
        <v>759</v>
      </c>
      <c r="C760" s="31"/>
      <c r="D760" s="3">
        <f>C760-Feuil1!$C$2</f>
        <v>-1.0442708333333335E-3</v>
      </c>
      <c r="E760" s="3">
        <f>C760-$C759</f>
        <v>0</v>
      </c>
      <c r="F760" s="4"/>
      <c r="G760" s="33"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2"/>
        <v>760</v>
      </c>
      <c r="C761" s="31"/>
      <c r="D761" s="3">
        <f>C761-Feuil1!$C$2</f>
        <v>-1.0442708333333335E-3</v>
      </c>
      <c r="E761" s="3">
        <f>C761-$C760</f>
        <v>0</v>
      </c>
      <c r="F761" s="4"/>
      <c r="G761" s="33"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2"/>
        <v>761</v>
      </c>
      <c r="C762" s="31"/>
      <c r="D762" s="3">
        <f>C762-Feuil1!$C$2</f>
        <v>-1.0442708333333335E-3</v>
      </c>
      <c r="E762" s="3">
        <f>C762-$C761</f>
        <v>0</v>
      </c>
      <c r="F762" s="4"/>
      <c r="G762" s="33"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2"/>
        <v>762</v>
      </c>
      <c r="C763" s="31"/>
      <c r="D763" s="3">
        <f>C763-Feuil1!$C$2</f>
        <v>-1.0442708333333335E-3</v>
      </c>
      <c r="E763" s="3">
        <f>C763-$C762</f>
        <v>0</v>
      </c>
      <c r="F763" s="4"/>
      <c r="G763" s="33"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2"/>
        <v>763</v>
      </c>
      <c r="C764" s="31"/>
      <c r="D764" s="3">
        <f>C764-Feuil1!$C$2</f>
        <v>-1.0442708333333335E-3</v>
      </c>
      <c r="E764" s="3">
        <f>C764-$C763</f>
        <v>0</v>
      </c>
      <c r="F764" s="4"/>
      <c r="G764" s="33"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2"/>
        <v>764</v>
      </c>
      <c r="C765" s="31"/>
      <c r="D765" s="3">
        <f>C765-Feuil1!$C$2</f>
        <v>-1.0442708333333335E-3</v>
      </c>
      <c r="E765" s="3">
        <f>C765-$C764</f>
        <v>0</v>
      </c>
      <c r="F765" s="4"/>
      <c r="G765" s="33"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2"/>
        <v>765</v>
      </c>
      <c r="C766" s="31"/>
      <c r="D766" s="3">
        <f>C766-Feuil1!$C$2</f>
        <v>-1.0442708333333335E-3</v>
      </c>
      <c r="E766" s="3">
        <f>C766-$C765</f>
        <v>0</v>
      </c>
      <c r="F766" s="4"/>
      <c r="G766" s="33"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2"/>
        <v>766</v>
      </c>
      <c r="C767" s="31"/>
      <c r="D767" s="3">
        <f>C767-Feuil1!$C$2</f>
        <v>-1.0442708333333335E-3</v>
      </c>
      <c r="E767" s="3">
        <f>C767-$C766</f>
        <v>0</v>
      </c>
      <c r="F767" s="4"/>
      <c r="G767" s="33"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2"/>
        <v>767</v>
      </c>
      <c r="C768" s="31"/>
      <c r="D768" s="3">
        <f>C768-Feuil1!$C$2</f>
        <v>-1.0442708333333335E-3</v>
      </c>
      <c r="E768" s="3">
        <f>C768-$C767</f>
        <v>0</v>
      </c>
      <c r="F768" s="4"/>
      <c r="G768" s="33"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2"/>
        <v>768</v>
      </c>
      <c r="C769" s="31"/>
      <c r="D769" s="3">
        <f>C769-Feuil1!$C$2</f>
        <v>-1.0442708333333335E-3</v>
      </c>
      <c r="E769" s="3">
        <f>C769-$C768</f>
        <v>0</v>
      </c>
      <c r="F769" s="4"/>
      <c r="G769" s="33"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2"/>
        <v>769</v>
      </c>
      <c r="C770" s="31"/>
      <c r="D770" s="3">
        <f>C770-Feuil1!$C$2</f>
        <v>-1.0442708333333335E-3</v>
      </c>
      <c r="E770" s="3">
        <f>C770-$C769</f>
        <v>0</v>
      </c>
      <c r="F770" s="4"/>
      <c r="G770" s="33"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2"/>
        <v>770</v>
      </c>
      <c r="C771" s="31"/>
      <c r="D771" s="3">
        <f>C771-Feuil1!$C$2</f>
        <v>-1.0442708333333335E-3</v>
      </c>
      <c r="E771" s="3">
        <f>C771-$C770</f>
        <v>0</v>
      </c>
      <c r="F771" s="4"/>
      <c r="G771" s="33"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3">A771+1</f>
        <v>771</v>
      </c>
      <c r="C772" s="31"/>
      <c r="D772" s="3">
        <f>C772-Feuil1!$C$2</f>
        <v>-1.0442708333333335E-3</v>
      </c>
      <c r="E772" s="3">
        <f>C772-$C771</f>
        <v>0</v>
      </c>
      <c r="F772" s="4"/>
      <c r="G772" s="33"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3"/>
        <v>772</v>
      </c>
      <c r="C773" s="31"/>
      <c r="D773" s="3">
        <f>C773-Feuil1!$C$2</f>
        <v>-1.0442708333333335E-3</v>
      </c>
      <c r="E773" s="3">
        <f>C773-$C772</f>
        <v>0</v>
      </c>
      <c r="F773" s="4"/>
      <c r="G773" s="33"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3"/>
        <v>773</v>
      </c>
      <c r="C774" s="31"/>
      <c r="D774" s="3">
        <f>C774-Feuil1!$C$2</f>
        <v>-1.0442708333333335E-3</v>
      </c>
      <c r="E774" s="3">
        <f>C774-$C773</f>
        <v>0</v>
      </c>
      <c r="F774" s="4"/>
      <c r="G774" s="33"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3"/>
        <v>774</v>
      </c>
      <c r="C775" s="31"/>
      <c r="D775" s="3">
        <f>C775-Feuil1!$C$2</f>
        <v>-1.0442708333333335E-3</v>
      </c>
      <c r="E775" s="3">
        <f>C775-$C774</f>
        <v>0</v>
      </c>
      <c r="F775" s="4"/>
      <c r="G775" s="33"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3"/>
        <v>775</v>
      </c>
      <c r="C776" s="31"/>
      <c r="D776" s="3">
        <f>C776-Feuil1!$C$2</f>
        <v>-1.0442708333333335E-3</v>
      </c>
      <c r="E776" s="3">
        <f>C776-$C775</f>
        <v>0</v>
      </c>
      <c r="F776" s="4"/>
      <c r="G776" s="33"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3"/>
        <v>776</v>
      </c>
      <c r="C777" s="31"/>
      <c r="D777" s="3">
        <f>C777-Feuil1!$C$2</f>
        <v>-1.0442708333333335E-3</v>
      </c>
      <c r="E777" s="3">
        <f>C777-$C776</f>
        <v>0</v>
      </c>
      <c r="F777" s="4"/>
      <c r="G777" s="33"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3"/>
        <v>777</v>
      </c>
      <c r="C778" s="31"/>
      <c r="D778" s="3">
        <f>C778-Feuil1!$C$2</f>
        <v>-1.0442708333333335E-3</v>
      </c>
      <c r="E778" s="3">
        <f>C778-$C777</f>
        <v>0</v>
      </c>
      <c r="F778" s="4"/>
      <c r="G778" s="33"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3"/>
        <v>778</v>
      </c>
      <c r="C779" s="31"/>
      <c r="D779" s="3">
        <f>C779-Feuil1!$C$2</f>
        <v>-1.0442708333333335E-3</v>
      </c>
      <c r="E779" s="3">
        <f>C779-$C778</f>
        <v>0</v>
      </c>
      <c r="F779" s="4"/>
      <c r="G779" s="33"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3"/>
        <v>779</v>
      </c>
      <c r="C780" s="31"/>
      <c r="D780" s="3">
        <f>C780-Feuil1!$C$2</f>
        <v>-1.0442708333333335E-3</v>
      </c>
      <c r="E780" s="3">
        <f>C780-$C779</f>
        <v>0</v>
      </c>
      <c r="F780" s="4"/>
      <c r="G780" s="33"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3"/>
        <v>780</v>
      </c>
      <c r="C781" s="31"/>
      <c r="D781" s="3">
        <f>C781-Feuil1!$C$2</f>
        <v>-1.0442708333333335E-3</v>
      </c>
      <c r="E781" s="3">
        <f>C781-$C780</f>
        <v>0</v>
      </c>
      <c r="F781" s="4"/>
      <c r="G781" s="33"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3"/>
        <v>781</v>
      </c>
      <c r="C782" s="31"/>
      <c r="D782" s="3">
        <f>C782-Feuil1!$C$2</f>
        <v>-1.0442708333333335E-3</v>
      </c>
      <c r="E782" s="3">
        <f>C782-$C781</f>
        <v>0</v>
      </c>
      <c r="F782" s="4"/>
      <c r="G782" s="33"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3"/>
        <v>782</v>
      </c>
      <c r="C783" s="31"/>
      <c r="D783" s="3">
        <f>C783-Feuil1!$C$2</f>
        <v>-1.0442708333333335E-3</v>
      </c>
      <c r="E783" s="3">
        <f>C783-$C782</f>
        <v>0</v>
      </c>
      <c r="F783" s="4"/>
      <c r="G783" s="33"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3"/>
        <v>783</v>
      </c>
      <c r="C784" s="31"/>
      <c r="D784" s="3">
        <f>C784-Feuil1!$C$2</f>
        <v>-1.0442708333333335E-3</v>
      </c>
      <c r="E784" s="3">
        <f>C784-$C783</f>
        <v>0</v>
      </c>
      <c r="F784" s="4"/>
      <c r="G784" s="33"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3"/>
        <v>784</v>
      </c>
      <c r="C785" s="31"/>
      <c r="D785" s="3">
        <f>C785-Feuil1!$C$2</f>
        <v>-1.0442708333333335E-3</v>
      </c>
      <c r="E785" s="3">
        <f>C785-$C784</f>
        <v>0</v>
      </c>
      <c r="F785" s="4"/>
      <c r="G785" s="33"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3"/>
        <v>785</v>
      </c>
      <c r="C786" s="31"/>
      <c r="D786" s="3">
        <f>C786-Feuil1!$C$2</f>
        <v>-1.0442708333333335E-3</v>
      </c>
      <c r="E786" s="3">
        <f>C786-$C785</f>
        <v>0</v>
      </c>
      <c r="F786" s="4"/>
      <c r="G786" s="33"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3"/>
        <v>786</v>
      </c>
      <c r="C787" s="31"/>
      <c r="D787" s="3">
        <f>C787-Feuil1!$C$2</f>
        <v>-1.0442708333333335E-3</v>
      </c>
      <c r="E787" s="3">
        <f>C787-$C786</f>
        <v>0</v>
      </c>
      <c r="F787" s="4"/>
      <c r="G787" s="33"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3"/>
        <v>787</v>
      </c>
      <c r="C788" s="31"/>
      <c r="D788" s="3">
        <f>C788-Feuil1!$C$2</f>
        <v>-1.0442708333333335E-3</v>
      </c>
      <c r="E788" s="3">
        <f>C788-$C787</f>
        <v>0</v>
      </c>
      <c r="F788" s="4"/>
      <c r="G788" s="33"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3"/>
        <v>788</v>
      </c>
      <c r="C789" s="31"/>
      <c r="D789" s="3">
        <f>C789-Feuil1!$C$2</f>
        <v>-1.0442708333333335E-3</v>
      </c>
      <c r="E789" s="3">
        <f>C789-$C788</f>
        <v>0</v>
      </c>
      <c r="F789" s="4"/>
      <c r="G789" s="33"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3"/>
        <v>789</v>
      </c>
      <c r="C790" s="31"/>
      <c r="D790" s="3">
        <f>C790-Feuil1!$C$2</f>
        <v>-1.0442708333333335E-3</v>
      </c>
      <c r="E790" s="3">
        <f>C790-$C789</f>
        <v>0</v>
      </c>
      <c r="F790" s="4"/>
      <c r="G790" s="33"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3"/>
        <v>790</v>
      </c>
      <c r="C791" s="31"/>
      <c r="D791" s="3">
        <f>C791-Feuil1!$C$2</f>
        <v>-1.0442708333333335E-3</v>
      </c>
      <c r="E791" s="3">
        <f>C791-$C790</f>
        <v>0</v>
      </c>
      <c r="F791" s="4"/>
      <c r="G791" s="33"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3"/>
        <v>791</v>
      </c>
      <c r="C792" s="31"/>
      <c r="D792" s="3">
        <f>C792-Feuil1!$C$2</f>
        <v>-1.0442708333333335E-3</v>
      </c>
      <c r="E792" s="3">
        <f>C792-$C791</f>
        <v>0</v>
      </c>
      <c r="F792" s="4"/>
      <c r="G792" s="33"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3"/>
        <v>792</v>
      </c>
      <c r="C793" s="31"/>
      <c r="D793" s="3">
        <f>C793-Feuil1!$C$2</f>
        <v>-1.0442708333333335E-3</v>
      </c>
      <c r="E793" s="3">
        <f>C793-$C792</f>
        <v>0</v>
      </c>
      <c r="F793" s="4"/>
      <c r="G793" s="33"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3"/>
        <v>793</v>
      </c>
      <c r="C794" s="31"/>
      <c r="D794" s="3">
        <f>C794-Feuil1!$C$2</f>
        <v>-1.0442708333333335E-3</v>
      </c>
      <c r="E794" s="3">
        <f>C794-$C793</f>
        <v>0</v>
      </c>
      <c r="F794" s="4"/>
      <c r="G794" s="33"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3"/>
        <v>794</v>
      </c>
      <c r="C795" s="31"/>
      <c r="D795" s="3">
        <f>C795-Feuil1!$C$2</f>
        <v>-1.0442708333333335E-3</v>
      </c>
      <c r="E795" s="3">
        <f>C795-$C794</f>
        <v>0</v>
      </c>
      <c r="F795" s="4"/>
      <c r="G795" s="33"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3"/>
        <v>795</v>
      </c>
      <c r="C796" s="31"/>
      <c r="D796" s="3">
        <f>C796-Feuil1!$C$2</f>
        <v>-1.0442708333333335E-3</v>
      </c>
      <c r="E796" s="3">
        <f>C796-$C795</f>
        <v>0</v>
      </c>
      <c r="F796" s="4"/>
      <c r="G796" s="33"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3"/>
        <v>796</v>
      </c>
      <c r="C797" s="31"/>
      <c r="D797" s="3">
        <f>C797-Feuil1!$C$2</f>
        <v>-1.0442708333333335E-3</v>
      </c>
      <c r="E797" s="3">
        <f>C797-$C796</f>
        <v>0</v>
      </c>
      <c r="F797" s="4"/>
      <c r="G797" s="33"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3"/>
        <v>797</v>
      </c>
      <c r="C798" s="31"/>
      <c r="D798" s="3">
        <f>C798-Feuil1!$C$2</f>
        <v>-1.0442708333333335E-3</v>
      </c>
      <c r="E798" s="3">
        <f>C798-$C797</f>
        <v>0</v>
      </c>
      <c r="F798" s="4"/>
      <c r="G798" s="33"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3"/>
        <v>798</v>
      </c>
      <c r="C799" s="31"/>
      <c r="D799" s="3">
        <f>C799-Feuil1!$C$2</f>
        <v>-1.0442708333333335E-3</v>
      </c>
      <c r="E799" s="3">
        <f>C799-$C798</f>
        <v>0</v>
      </c>
      <c r="F799" s="4"/>
      <c r="G799" s="33"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3"/>
        <v>799</v>
      </c>
      <c r="C800" s="31"/>
      <c r="D800" s="3">
        <f>C800-Feuil1!$C$2</f>
        <v>-1.0442708333333335E-3</v>
      </c>
      <c r="E800" s="3">
        <f>C800-$C799</f>
        <v>0</v>
      </c>
      <c r="F800" s="4"/>
      <c r="G800" s="33"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3"/>
        <v>800</v>
      </c>
      <c r="C801" s="31"/>
      <c r="D801" s="3">
        <f>C801-Feuil1!$C$2</f>
        <v>-1.0442708333333335E-3</v>
      </c>
      <c r="E801" s="3">
        <f>C801-$C800</f>
        <v>0</v>
      </c>
      <c r="F801" s="4"/>
      <c r="G801" s="33"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3"/>
        <v>801</v>
      </c>
      <c r="C802" s="31"/>
      <c r="D802" s="3">
        <f>C802-Feuil1!$C$2</f>
        <v>-1.0442708333333335E-3</v>
      </c>
      <c r="E802" s="3">
        <f>C802-$C801</f>
        <v>0</v>
      </c>
      <c r="F802" s="4"/>
      <c r="G802" s="33"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3"/>
        <v>802</v>
      </c>
      <c r="C803" s="31"/>
      <c r="D803" s="3">
        <f>C803-Feuil1!$C$2</f>
        <v>-1.0442708333333335E-3</v>
      </c>
      <c r="E803" s="3">
        <f>C803-$C802</f>
        <v>0</v>
      </c>
      <c r="F803" s="4"/>
      <c r="G803" s="33"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3"/>
        <v>803</v>
      </c>
      <c r="C804" s="31"/>
      <c r="D804" s="3">
        <f>C804-Feuil1!$C$2</f>
        <v>-1.0442708333333335E-3</v>
      </c>
      <c r="E804" s="3">
        <f>C804-$C803</f>
        <v>0</v>
      </c>
      <c r="F804" s="4"/>
      <c r="G804" s="33"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3"/>
        <v>804</v>
      </c>
      <c r="C805" s="31"/>
      <c r="D805" s="3">
        <f>C805-Feuil1!$C$2</f>
        <v>-1.0442708333333335E-3</v>
      </c>
      <c r="E805" s="3">
        <f>C805-$C804</f>
        <v>0</v>
      </c>
      <c r="F805" s="4"/>
      <c r="G805" s="33"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3"/>
        <v>805</v>
      </c>
      <c r="C806" s="31"/>
      <c r="D806" s="3">
        <f>C806-Feuil1!$C$2</f>
        <v>-1.0442708333333335E-3</v>
      </c>
      <c r="E806" s="3">
        <f>C806-$C805</f>
        <v>0</v>
      </c>
      <c r="F806" s="4"/>
      <c r="G806" s="33"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3"/>
        <v>806</v>
      </c>
      <c r="C807" s="31"/>
      <c r="D807" s="3">
        <f>C807-Feuil1!$C$2</f>
        <v>-1.0442708333333335E-3</v>
      </c>
      <c r="E807" s="3">
        <f>C807-$C806</f>
        <v>0</v>
      </c>
      <c r="F807" s="4"/>
      <c r="G807" s="33"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3"/>
        <v>807</v>
      </c>
      <c r="C808" s="31"/>
      <c r="D808" s="3">
        <f>C808-Feuil1!$C$2</f>
        <v>-1.0442708333333335E-3</v>
      </c>
      <c r="E808" s="3">
        <f>C808-$C807</f>
        <v>0</v>
      </c>
      <c r="F808" s="4"/>
      <c r="G808" s="33"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3"/>
        <v>808</v>
      </c>
      <c r="C809" s="31"/>
      <c r="D809" s="3">
        <f>C809-Feuil1!$C$2</f>
        <v>-1.0442708333333335E-3</v>
      </c>
      <c r="E809" s="3">
        <f>C809-$C808</f>
        <v>0</v>
      </c>
      <c r="F809" s="4"/>
      <c r="G809" s="33"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3"/>
        <v>809</v>
      </c>
      <c r="C810" s="31"/>
      <c r="D810" s="3">
        <f>C810-Feuil1!$C$2</f>
        <v>-1.0442708333333335E-3</v>
      </c>
      <c r="E810" s="3">
        <f>C810-$C809</f>
        <v>0</v>
      </c>
      <c r="F810" s="4"/>
      <c r="G810" s="33"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3"/>
        <v>810</v>
      </c>
      <c r="C811" s="31"/>
      <c r="D811" s="3">
        <f>C811-Feuil1!$C$2</f>
        <v>-1.0442708333333335E-3</v>
      </c>
      <c r="E811" s="3">
        <f>C811-$C810</f>
        <v>0</v>
      </c>
      <c r="F811" s="4"/>
      <c r="G811" s="33"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3"/>
        <v>811</v>
      </c>
      <c r="C812" s="31"/>
      <c r="D812" s="3">
        <f>C812-Feuil1!$C$2</f>
        <v>-1.0442708333333335E-3</v>
      </c>
      <c r="E812" s="3">
        <f>C812-$C811</f>
        <v>0</v>
      </c>
      <c r="F812" s="4"/>
      <c r="G812" s="33"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3"/>
        <v>812</v>
      </c>
      <c r="C813" s="31"/>
      <c r="D813" s="3">
        <f>C813-Feuil1!$C$2</f>
        <v>-1.0442708333333335E-3</v>
      </c>
      <c r="E813" s="3">
        <f>C813-$C812</f>
        <v>0</v>
      </c>
      <c r="F813" s="4"/>
      <c r="G813" s="33"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3"/>
        <v>813</v>
      </c>
      <c r="C814" s="31"/>
      <c r="D814" s="3">
        <f>C814-Feuil1!$C$2</f>
        <v>-1.0442708333333335E-3</v>
      </c>
      <c r="E814" s="3">
        <f>C814-$C813</f>
        <v>0</v>
      </c>
      <c r="F814" s="4"/>
      <c r="G814" s="33"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3"/>
        <v>814</v>
      </c>
      <c r="C815" s="31"/>
      <c r="D815" s="3">
        <f>C815-Feuil1!$C$2</f>
        <v>-1.0442708333333335E-3</v>
      </c>
      <c r="E815" s="3">
        <f>C815-$C814</f>
        <v>0</v>
      </c>
      <c r="F815" s="4"/>
      <c r="G815" s="33"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3"/>
        <v>815</v>
      </c>
      <c r="C816" s="31"/>
      <c r="D816" s="3">
        <f>C816-Feuil1!$C$2</f>
        <v>-1.0442708333333335E-3</v>
      </c>
      <c r="E816" s="3">
        <f>C816-$C815</f>
        <v>0</v>
      </c>
      <c r="F816" s="4"/>
      <c r="G816" s="33"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3"/>
        <v>816</v>
      </c>
      <c r="C817" s="31"/>
      <c r="D817" s="3">
        <f>C817-Feuil1!$C$2</f>
        <v>-1.0442708333333335E-3</v>
      </c>
      <c r="E817" s="3">
        <f>C817-$C816</f>
        <v>0</v>
      </c>
      <c r="F817" s="4"/>
      <c r="G817" s="33"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3"/>
        <v>817</v>
      </c>
      <c r="C818" s="31"/>
      <c r="D818" s="3">
        <f>C818-Feuil1!$C$2</f>
        <v>-1.0442708333333335E-3</v>
      </c>
      <c r="E818" s="3">
        <f>C818-$C817</f>
        <v>0</v>
      </c>
      <c r="F818" s="4"/>
      <c r="G818" s="33"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3"/>
        <v>818</v>
      </c>
      <c r="C819" s="31"/>
      <c r="D819" s="3">
        <f>C819-Feuil1!$C$2</f>
        <v>-1.0442708333333335E-3</v>
      </c>
      <c r="E819" s="3">
        <f>C819-$C818</f>
        <v>0</v>
      </c>
      <c r="F819" s="4"/>
      <c r="G819" s="33"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3"/>
        <v>819</v>
      </c>
      <c r="C820" s="31"/>
      <c r="D820" s="3">
        <f>C820-Feuil1!$C$2</f>
        <v>-1.0442708333333335E-3</v>
      </c>
      <c r="E820" s="3">
        <f>C820-$C819</f>
        <v>0</v>
      </c>
      <c r="F820" s="4"/>
      <c r="G820" s="33"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3"/>
        <v>820</v>
      </c>
      <c r="C821" s="31"/>
      <c r="D821" s="3">
        <f>C821-Feuil1!$C$2</f>
        <v>-1.0442708333333335E-3</v>
      </c>
      <c r="E821" s="3">
        <f>C821-$C820</f>
        <v>0</v>
      </c>
      <c r="F821" s="4"/>
      <c r="G821" s="33"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3"/>
        <v>821</v>
      </c>
      <c r="C822" s="31"/>
      <c r="D822" s="3">
        <f>C822-Feuil1!$C$2</f>
        <v>-1.0442708333333335E-3</v>
      </c>
      <c r="E822" s="3">
        <f>C822-$C821</f>
        <v>0</v>
      </c>
      <c r="F822" s="4"/>
      <c r="G822" s="33"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3"/>
        <v>822</v>
      </c>
      <c r="C823" s="31"/>
      <c r="D823" s="3">
        <f>C823-Feuil1!$C$2</f>
        <v>-1.0442708333333335E-3</v>
      </c>
      <c r="E823" s="3">
        <f>C823-$C822</f>
        <v>0</v>
      </c>
      <c r="F823" s="4"/>
      <c r="G823" s="33"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3"/>
        <v>823</v>
      </c>
      <c r="C824" s="31"/>
      <c r="D824" s="3">
        <f>C824-Feuil1!$C$2</f>
        <v>-1.0442708333333335E-3</v>
      </c>
      <c r="E824" s="3">
        <f>C824-$C823</f>
        <v>0</v>
      </c>
      <c r="F824" s="4"/>
      <c r="G824" s="33"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3"/>
        <v>824</v>
      </c>
      <c r="C825" s="31"/>
      <c r="D825" s="3">
        <f>C825-Feuil1!$C$2</f>
        <v>-1.0442708333333335E-3</v>
      </c>
      <c r="E825" s="3">
        <f>C825-$C824</f>
        <v>0</v>
      </c>
      <c r="F825" s="4"/>
      <c r="G825" s="33"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3"/>
        <v>825</v>
      </c>
      <c r="C826" s="31"/>
      <c r="D826" s="3">
        <f>C826-Feuil1!$C$2</f>
        <v>-1.0442708333333335E-3</v>
      </c>
      <c r="E826" s="3">
        <f>C826-$C825</f>
        <v>0</v>
      </c>
      <c r="F826" s="4"/>
      <c r="G826" s="33"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3"/>
        <v>826</v>
      </c>
      <c r="C827" s="31"/>
      <c r="D827" s="3">
        <f>C827-Feuil1!$C$2</f>
        <v>-1.0442708333333335E-3</v>
      </c>
      <c r="E827" s="3">
        <f>C827-$C826</f>
        <v>0</v>
      </c>
      <c r="F827" s="4"/>
      <c r="G827" s="33"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3"/>
        <v>827</v>
      </c>
      <c r="C828" s="31"/>
      <c r="D828" s="3">
        <f>C828-Feuil1!$C$2</f>
        <v>-1.0442708333333335E-3</v>
      </c>
      <c r="E828" s="3">
        <f>C828-$C827</f>
        <v>0</v>
      </c>
      <c r="F828" s="4"/>
      <c r="G828" s="33"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3"/>
        <v>828</v>
      </c>
      <c r="C829" s="31"/>
      <c r="D829" s="3">
        <f>C829-Feuil1!$C$2</f>
        <v>-1.0442708333333335E-3</v>
      </c>
      <c r="E829" s="3">
        <f>C829-$C828</f>
        <v>0</v>
      </c>
      <c r="F829" s="4"/>
      <c r="G829" s="33"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3"/>
        <v>829</v>
      </c>
      <c r="C830" s="31"/>
      <c r="D830" s="3">
        <f>C830-Feuil1!$C$2</f>
        <v>-1.0442708333333335E-3</v>
      </c>
      <c r="E830" s="3">
        <f>C830-$C829</f>
        <v>0</v>
      </c>
      <c r="F830" s="4"/>
      <c r="G830" s="33"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3"/>
        <v>830</v>
      </c>
      <c r="C831" s="31"/>
      <c r="D831" s="3">
        <f>C831-Feuil1!$C$2</f>
        <v>-1.0442708333333335E-3</v>
      </c>
      <c r="E831" s="3">
        <f>C831-$C830</f>
        <v>0</v>
      </c>
      <c r="F831" s="4"/>
      <c r="G831" s="33"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3"/>
        <v>831</v>
      </c>
      <c r="C832" s="31"/>
      <c r="D832" s="3">
        <f>C832-Feuil1!$C$2</f>
        <v>-1.0442708333333335E-3</v>
      </c>
      <c r="E832" s="3">
        <f>C832-$C831</f>
        <v>0</v>
      </c>
      <c r="F832" s="4"/>
      <c r="G832" s="33"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3"/>
        <v>832</v>
      </c>
      <c r="C833" s="31"/>
      <c r="D833" s="3">
        <f>C833-Feuil1!$C$2</f>
        <v>-1.0442708333333335E-3</v>
      </c>
      <c r="E833" s="3">
        <f>C833-$C832</f>
        <v>0</v>
      </c>
      <c r="F833" s="4"/>
      <c r="G833" s="33"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3"/>
        <v>833</v>
      </c>
      <c r="C834" s="31"/>
      <c r="D834" s="3">
        <f>C834-Feuil1!$C$2</f>
        <v>-1.0442708333333335E-3</v>
      </c>
      <c r="E834" s="3">
        <f>C834-$C833</f>
        <v>0</v>
      </c>
      <c r="F834" s="4"/>
      <c r="G834" s="33"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3"/>
        <v>834</v>
      </c>
      <c r="C835" s="31"/>
      <c r="D835" s="3">
        <f>C835-Feuil1!$C$2</f>
        <v>-1.0442708333333335E-3</v>
      </c>
      <c r="E835" s="3">
        <f>C835-$C834</f>
        <v>0</v>
      </c>
      <c r="F835" s="4"/>
      <c r="G835" s="33"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4">A835+1</f>
        <v>835</v>
      </c>
      <c r="C836" s="31"/>
      <c r="D836" s="3">
        <f>C836-Feuil1!$C$2</f>
        <v>-1.0442708333333335E-3</v>
      </c>
      <c r="E836" s="3">
        <f>C836-$C835</f>
        <v>0</v>
      </c>
      <c r="F836" s="4"/>
      <c r="G836" s="33"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4"/>
        <v>836</v>
      </c>
      <c r="C837" s="31"/>
      <c r="D837" s="3">
        <f>C837-Feuil1!$C$2</f>
        <v>-1.0442708333333335E-3</v>
      </c>
      <c r="E837" s="3">
        <f>C837-$C836</f>
        <v>0</v>
      </c>
      <c r="F837" s="4"/>
      <c r="G837" s="33"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4"/>
        <v>837</v>
      </c>
      <c r="C838" s="31"/>
      <c r="D838" s="3">
        <f>C838-Feuil1!$C$2</f>
        <v>-1.0442708333333335E-3</v>
      </c>
      <c r="E838" s="3">
        <f>C838-$C837</f>
        <v>0</v>
      </c>
      <c r="F838" s="4"/>
      <c r="G838" s="33"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4"/>
        <v>838</v>
      </c>
      <c r="C839" s="31"/>
      <c r="D839" s="3">
        <f>C839-Feuil1!$C$2</f>
        <v>-1.0442708333333335E-3</v>
      </c>
      <c r="E839" s="3">
        <f>C839-$C838</f>
        <v>0</v>
      </c>
      <c r="F839" s="4"/>
      <c r="G839" s="33"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4"/>
        <v>839</v>
      </c>
      <c r="C840" s="31"/>
      <c r="D840" s="3">
        <f>C840-Feuil1!$C$2</f>
        <v>-1.0442708333333335E-3</v>
      </c>
      <c r="E840" s="3">
        <f>C840-$C839</f>
        <v>0</v>
      </c>
      <c r="F840" s="4"/>
      <c r="G840" s="33"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4"/>
        <v>840</v>
      </c>
      <c r="C841" s="31"/>
      <c r="D841" s="3">
        <f>C841-Feuil1!$C$2</f>
        <v>-1.0442708333333335E-3</v>
      </c>
      <c r="E841" s="3">
        <f>C841-$C840</f>
        <v>0</v>
      </c>
      <c r="F841" s="4"/>
      <c r="G841" s="33"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4"/>
        <v>841</v>
      </c>
      <c r="C842" s="31"/>
      <c r="D842" s="3">
        <f>C842-Feuil1!$C$2</f>
        <v>-1.0442708333333335E-3</v>
      </c>
      <c r="E842" s="3">
        <f>C842-$C841</f>
        <v>0</v>
      </c>
      <c r="F842" s="4"/>
      <c r="G842" s="33"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4"/>
        <v>842</v>
      </c>
      <c r="C843" s="31"/>
      <c r="D843" s="3">
        <f>C843-Feuil1!$C$2</f>
        <v>-1.0442708333333335E-3</v>
      </c>
      <c r="E843" s="3">
        <f>C843-$C842</f>
        <v>0</v>
      </c>
      <c r="F843" s="4"/>
      <c r="G843" s="33"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4"/>
        <v>843</v>
      </c>
      <c r="C844" s="31"/>
      <c r="D844" s="3">
        <f>C844-Feuil1!$C$2</f>
        <v>-1.0442708333333335E-3</v>
      </c>
      <c r="E844" s="3">
        <f>C844-$C843</f>
        <v>0</v>
      </c>
      <c r="F844" s="4"/>
      <c r="G844" s="33"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4"/>
        <v>844</v>
      </c>
      <c r="C845" s="31"/>
      <c r="D845" s="3">
        <f>C845-Feuil1!$C$2</f>
        <v>-1.0442708333333335E-3</v>
      </c>
      <c r="E845" s="3">
        <f>C845-$C844</f>
        <v>0</v>
      </c>
      <c r="F845" s="4"/>
      <c r="G845" s="33"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4"/>
        <v>845</v>
      </c>
      <c r="C846" s="31"/>
      <c r="D846" s="3">
        <f>C846-Feuil1!$C$2</f>
        <v>-1.0442708333333335E-3</v>
      </c>
      <c r="E846" s="3">
        <f>C846-$C845</f>
        <v>0</v>
      </c>
      <c r="F846" s="4"/>
      <c r="G846" s="33"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4"/>
        <v>846</v>
      </c>
      <c r="C847" s="31"/>
      <c r="D847" s="3">
        <f>C847-Feuil1!$C$2</f>
        <v>-1.0442708333333335E-3</v>
      </c>
      <c r="E847" s="3">
        <f>C847-$C846</f>
        <v>0</v>
      </c>
      <c r="F847" s="4"/>
      <c r="G847" s="33"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4"/>
        <v>847</v>
      </c>
      <c r="C848" s="31"/>
      <c r="D848" s="3">
        <f>C848-Feuil1!$C$2</f>
        <v>-1.0442708333333335E-3</v>
      </c>
      <c r="E848" s="3">
        <f>C848-$C847</f>
        <v>0</v>
      </c>
      <c r="F848" s="4"/>
      <c r="G848" s="33"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4"/>
        <v>848</v>
      </c>
      <c r="C849" s="31"/>
      <c r="D849" s="3">
        <f>C849-Feuil1!$C$2</f>
        <v>-1.0442708333333335E-3</v>
      </c>
      <c r="E849" s="3">
        <f>C849-$C848</f>
        <v>0</v>
      </c>
      <c r="F849" s="4"/>
      <c r="G849" s="33"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4"/>
        <v>849</v>
      </c>
      <c r="C850" s="31"/>
      <c r="D850" s="3">
        <f>C850-Feuil1!$C$2</f>
        <v>-1.0442708333333335E-3</v>
      </c>
      <c r="E850" s="3">
        <f>C850-$C849</f>
        <v>0</v>
      </c>
      <c r="F850" s="4"/>
      <c r="G850" s="33"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4"/>
        <v>850</v>
      </c>
      <c r="C851" s="31"/>
      <c r="D851" s="3">
        <f>C851-Feuil1!$C$2</f>
        <v>-1.0442708333333335E-3</v>
      </c>
      <c r="E851" s="3">
        <f>C851-$C850</f>
        <v>0</v>
      </c>
      <c r="F851" s="4"/>
      <c r="G851" s="33"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4"/>
        <v>851</v>
      </c>
      <c r="C852" s="31"/>
      <c r="D852" s="3">
        <f>C852-Feuil1!$C$2</f>
        <v>-1.0442708333333335E-3</v>
      </c>
      <c r="E852" s="3">
        <f>C852-$C851</f>
        <v>0</v>
      </c>
      <c r="F852" s="4"/>
      <c r="G852" s="33"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4"/>
        <v>852</v>
      </c>
      <c r="C853" s="31"/>
      <c r="D853" s="3">
        <f>C853-Feuil1!$C$2</f>
        <v>-1.0442708333333335E-3</v>
      </c>
      <c r="E853" s="3">
        <f>C853-$C852</f>
        <v>0</v>
      </c>
      <c r="F853" s="4"/>
      <c r="G853" s="33"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4"/>
        <v>853</v>
      </c>
      <c r="C854" s="31"/>
      <c r="D854" s="3">
        <f>C854-Feuil1!$C$2</f>
        <v>-1.0442708333333335E-3</v>
      </c>
      <c r="E854" s="3">
        <f>C854-$C853</f>
        <v>0</v>
      </c>
      <c r="F854" s="4"/>
      <c r="G854" s="33"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4"/>
        <v>854</v>
      </c>
      <c r="C855" s="31"/>
      <c r="D855" s="3">
        <f>C855-Feuil1!$C$2</f>
        <v>-1.0442708333333335E-3</v>
      </c>
      <c r="E855" s="3">
        <f>C855-$C854</f>
        <v>0</v>
      </c>
      <c r="F855" s="4"/>
      <c r="G855" s="33"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4"/>
        <v>855</v>
      </c>
      <c r="C856" s="31"/>
      <c r="D856" s="3">
        <f>C856-Feuil1!$C$2</f>
        <v>-1.0442708333333335E-3</v>
      </c>
      <c r="E856" s="3">
        <f>C856-$C855</f>
        <v>0</v>
      </c>
      <c r="F856" s="4"/>
      <c r="G856" s="33"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4"/>
        <v>856</v>
      </c>
      <c r="C857" s="31"/>
      <c r="D857" s="3">
        <f>C857-Feuil1!$C$2</f>
        <v>-1.0442708333333335E-3</v>
      </c>
      <c r="E857" s="3">
        <f>C857-$C856</f>
        <v>0</v>
      </c>
      <c r="F857" s="4"/>
      <c r="G857" s="33"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4"/>
        <v>857</v>
      </c>
      <c r="C858" s="31"/>
      <c r="D858" s="3">
        <f>C858-Feuil1!$C$2</f>
        <v>-1.0442708333333335E-3</v>
      </c>
      <c r="E858" s="3">
        <f>C858-$C857</f>
        <v>0</v>
      </c>
      <c r="F858" s="4"/>
      <c r="G858" s="33"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4"/>
        <v>858</v>
      </c>
      <c r="C859" s="31"/>
      <c r="D859" s="3">
        <f>C859-Feuil1!$C$2</f>
        <v>-1.0442708333333335E-3</v>
      </c>
      <c r="E859" s="3">
        <f>C859-$C858</f>
        <v>0</v>
      </c>
      <c r="F859" s="4"/>
      <c r="G859" s="33"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4"/>
        <v>859</v>
      </c>
      <c r="C860" s="31"/>
      <c r="D860" s="3">
        <f>C860-Feuil1!$C$2</f>
        <v>-1.0442708333333335E-3</v>
      </c>
      <c r="E860" s="3">
        <f>C860-$C859</f>
        <v>0</v>
      </c>
      <c r="F860" s="4"/>
      <c r="G860" s="33"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4"/>
        <v>860</v>
      </c>
      <c r="C861" s="31"/>
      <c r="D861" s="3">
        <f>C861-Feuil1!$C$2</f>
        <v>-1.0442708333333335E-3</v>
      </c>
      <c r="E861" s="3">
        <f>C861-$C860</f>
        <v>0</v>
      </c>
      <c r="F861" s="4"/>
      <c r="G861" s="33"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4"/>
        <v>861</v>
      </c>
      <c r="C862" s="31"/>
      <c r="D862" s="3">
        <f>C862-Feuil1!$C$2</f>
        <v>-1.0442708333333335E-3</v>
      </c>
      <c r="E862" s="3">
        <f>C862-$C861</f>
        <v>0</v>
      </c>
      <c r="F862" s="4"/>
      <c r="G862" s="33"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4"/>
        <v>862</v>
      </c>
      <c r="C863" s="31"/>
      <c r="D863" s="3">
        <f>C863-Feuil1!$C$2</f>
        <v>-1.0442708333333335E-3</v>
      </c>
      <c r="E863" s="3">
        <f>C863-$C862</f>
        <v>0</v>
      </c>
      <c r="F863" s="4"/>
      <c r="G863" s="33"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4"/>
        <v>863</v>
      </c>
      <c r="C864" s="31"/>
      <c r="D864" s="3">
        <f>C864-Feuil1!$C$2</f>
        <v>-1.0442708333333335E-3</v>
      </c>
      <c r="E864" s="3">
        <f>C864-$C863</f>
        <v>0</v>
      </c>
      <c r="F864" s="4"/>
      <c r="G864" s="33"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4"/>
        <v>864</v>
      </c>
      <c r="C865" s="31"/>
      <c r="D865" s="3">
        <f>C865-Feuil1!$C$2</f>
        <v>-1.0442708333333335E-3</v>
      </c>
      <c r="E865" s="3">
        <f>C865-$C864</f>
        <v>0</v>
      </c>
      <c r="F865" s="4"/>
      <c r="G865" s="33"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4"/>
        <v>865</v>
      </c>
      <c r="C866" s="31"/>
      <c r="D866" s="3">
        <f>C866-Feuil1!$C$2</f>
        <v>-1.0442708333333335E-3</v>
      </c>
      <c r="E866" s="3">
        <f>C866-$C865</f>
        <v>0</v>
      </c>
      <c r="F866" s="4"/>
      <c r="G866" s="33"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4"/>
        <v>866</v>
      </c>
      <c r="C867" s="31"/>
      <c r="D867" s="3">
        <f>C867-Feuil1!$C$2</f>
        <v>-1.0442708333333335E-3</v>
      </c>
      <c r="E867" s="3">
        <f>C867-$C866</f>
        <v>0</v>
      </c>
      <c r="F867" s="4"/>
      <c r="G867" s="33"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4"/>
        <v>867</v>
      </c>
      <c r="C868" s="31"/>
      <c r="D868" s="3">
        <f>C868-Feuil1!$C$2</f>
        <v>-1.0442708333333335E-3</v>
      </c>
      <c r="E868" s="3">
        <f>C868-$C867</f>
        <v>0</v>
      </c>
      <c r="F868" s="4"/>
      <c r="G868" s="33"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4"/>
        <v>868</v>
      </c>
      <c r="C869" s="31"/>
      <c r="D869" s="3">
        <f>C869-Feuil1!$C$2</f>
        <v>-1.0442708333333335E-3</v>
      </c>
      <c r="E869" s="3">
        <f>C869-$C868</f>
        <v>0</v>
      </c>
      <c r="F869" s="4"/>
      <c r="G869" s="33"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4"/>
        <v>869</v>
      </c>
      <c r="C870" s="31"/>
      <c r="D870" s="3">
        <f>C870-Feuil1!$C$2</f>
        <v>-1.0442708333333335E-3</v>
      </c>
      <c r="E870" s="3">
        <f>C870-$C869</f>
        <v>0</v>
      </c>
      <c r="F870" s="4"/>
      <c r="G870" s="33"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4"/>
        <v>870</v>
      </c>
      <c r="C871" s="31"/>
      <c r="D871" s="3">
        <f>C871-Feuil1!$C$2</f>
        <v>-1.0442708333333335E-3</v>
      </c>
      <c r="E871" s="3">
        <f>C871-$C870</f>
        <v>0</v>
      </c>
      <c r="F871" s="4"/>
      <c r="G871" s="33"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4"/>
        <v>871</v>
      </c>
      <c r="C872" s="31"/>
      <c r="D872" s="3">
        <f>C872-Feuil1!$C$2</f>
        <v>-1.0442708333333335E-3</v>
      </c>
      <c r="E872" s="3">
        <f>C872-$C871</f>
        <v>0</v>
      </c>
      <c r="F872" s="4"/>
      <c r="G872" s="33"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4"/>
        <v>872</v>
      </c>
      <c r="C873" s="31"/>
      <c r="D873" s="3">
        <f>C873-Feuil1!$C$2</f>
        <v>-1.0442708333333335E-3</v>
      </c>
      <c r="E873" s="3">
        <f>C873-$C872</f>
        <v>0</v>
      </c>
      <c r="F873" s="4"/>
      <c r="G873" s="33"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4"/>
        <v>873</v>
      </c>
      <c r="C874" s="31"/>
      <c r="D874" s="3">
        <f>C874-Feuil1!$C$2</f>
        <v>-1.0442708333333335E-3</v>
      </c>
      <c r="E874" s="3">
        <f>C874-$C873</f>
        <v>0</v>
      </c>
      <c r="F874" s="4"/>
      <c r="G874" s="33"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4"/>
        <v>874</v>
      </c>
      <c r="C875" s="31"/>
      <c r="D875" s="3">
        <f>C875-Feuil1!$C$2</f>
        <v>-1.0442708333333335E-3</v>
      </c>
      <c r="E875" s="3">
        <f>C875-$C874</f>
        <v>0</v>
      </c>
      <c r="F875" s="4"/>
      <c r="G875" s="33"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4"/>
        <v>875</v>
      </c>
      <c r="C876" s="31"/>
      <c r="D876" s="3">
        <f>C876-Feuil1!$C$2</f>
        <v>-1.0442708333333335E-3</v>
      </c>
      <c r="E876" s="3">
        <f>C876-$C875</f>
        <v>0</v>
      </c>
      <c r="F876" s="4"/>
      <c r="G876" s="33"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4"/>
        <v>876</v>
      </c>
      <c r="C877" s="31"/>
      <c r="D877" s="3">
        <f>C877-Feuil1!$C$2</f>
        <v>-1.0442708333333335E-3</v>
      </c>
      <c r="E877" s="3">
        <f>C877-$C876</f>
        <v>0</v>
      </c>
      <c r="F877" s="4"/>
      <c r="G877" s="33"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4"/>
        <v>877</v>
      </c>
      <c r="C878" s="31"/>
      <c r="D878" s="3">
        <f>C878-Feuil1!$C$2</f>
        <v>-1.0442708333333335E-3</v>
      </c>
      <c r="E878" s="3">
        <f>C878-$C877</f>
        <v>0</v>
      </c>
      <c r="F878" s="4"/>
      <c r="G878" s="33"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4"/>
        <v>878</v>
      </c>
      <c r="C879" s="31"/>
      <c r="D879" s="3">
        <f>C879-Feuil1!$C$2</f>
        <v>-1.0442708333333335E-3</v>
      </c>
      <c r="E879" s="3">
        <f>C879-$C878</f>
        <v>0</v>
      </c>
      <c r="F879" s="4"/>
      <c r="G879" s="33"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4"/>
        <v>879</v>
      </c>
      <c r="C880" s="31"/>
      <c r="D880" s="3">
        <f>C880-Feuil1!$C$2</f>
        <v>-1.0442708333333335E-3</v>
      </c>
      <c r="E880" s="3">
        <f>C880-$C879</f>
        <v>0</v>
      </c>
      <c r="F880" s="4"/>
      <c r="G880" s="33"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4"/>
        <v>880</v>
      </c>
      <c r="C881" s="31"/>
      <c r="D881" s="3">
        <f>C881-Feuil1!$C$2</f>
        <v>-1.0442708333333335E-3</v>
      </c>
      <c r="E881" s="3">
        <f>C881-$C880</f>
        <v>0</v>
      </c>
      <c r="F881" s="4"/>
      <c r="G881" s="33"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4"/>
        <v>881</v>
      </c>
      <c r="C882" s="31"/>
      <c r="D882" s="3">
        <f>C882-Feuil1!$C$2</f>
        <v>-1.0442708333333335E-3</v>
      </c>
      <c r="E882" s="3">
        <f>C882-$C881</f>
        <v>0</v>
      </c>
      <c r="F882" s="4"/>
      <c r="G882" s="33"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4"/>
        <v>882</v>
      </c>
      <c r="C883" s="31"/>
      <c r="D883" s="3">
        <f>C883-Feuil1!$C$2</f>
        <v>-1.0442708333333335E-3</v>
      </c>
      <c r="E883" s="3">
        <f>C883-$C882</f>
        <v>0</v>
      </c>
      <c r="F883" s="4"/>
      <c r="G883" s="33"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4"/>
        <v>883</v>
      </c>
      <c r="C884" s="31"/>
      <c r="D884" s="3">
        <f>C884-Feuil1!$C$2</f>
        <v>-1.0442708333333335E-3</v>
      </c>
      <c r="E884" s="3">
        <f>C884-$C883</f>
        <v>0</v>
      </c>
      <c r="F884" s="4"/>
      <c r="G884" s="33"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4"/>
        <v>884</v>
      </c>
      <c r="C885" s="31"/>
      <c r="D885" s="3">
        <f>C885-Feuil1!$C$2</f>
        <v>-1.0442708333333335E-3</v>
      </c>
      <c r="E885" s="3">
        <f>C885-$C884</f>
        <v>0</v>
      </c>
      <c r="F885" s="4"/>
      <c r="G885" s="33"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4"/>
        <v>885</v>
      </c>
      <c r="C886" s="31"/>
      <c r="D886" s="3">
        <f>C886-Feuil1!$C$2</f>
        <v>-1.0442708333333335E-3</v>
      </c>
      <c r="E886" s="3">
        <f>C886-$C885</f>
        <v>0</v>
      </c>
      <c r="F886" s="4"/>
      <c r="G886" s="33"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4"/>
        <v>886</v>
      </c>
      <c r="C887" s="31"/>
      <c r="D887" s="3">
        <f>C887-Feuil1!$C$2</f>
        <v>-1.0442708333333335E-3</v>
      </c>
      <c r="E887" s="3">
        <f>C887-$C886</f>
        <v>0</v>
      </c>
      <c r="F887" s="4"/>
      <c r="G887" s="33"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4"/>
        <v>887</v>
      </c>
      <c r="C888" s="31"/>
      <c r="D888" s="3">
        <f>C888-Feuil1!$C$2</f>
        <v>-1.0442708333333335E-3</v>
      </c>
      <c r="E888" s="3">
        <f>C888-$C887</f>
        <v>0</v>
      </c>
      <c r="F888" s="4"/>
      <c r="G888" s="33"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4"/>
        <v>888</v>
      </c>
      <c r="C889" s="31"/>
      <c r="D889" s="3">
        <f>C889-Feuil1!$C$2</f>
        <v>-1.0442708333333335E-3</v>
      </c>
      <c r="E889" s="3">
        <f>C889-$C888</f>
        <v>0</v>
      </c>
      <c r="F889" s="4"/>
      <c r="G889" s="33"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4"/>
        <v>889</v>
      </c>
      <c r="C890" s="31"/>
      <c r="D890" s="3">
        <f>C890-Feuil1!$C$2</f>
        <v>-1.0442708333333335E-3</v>
      </c>
      <c r="E890" s="3">
        <f>C890-$C889</f>
        <v>0</v>
      </c>
      <c r="F890" s="4"/>
      <c r="G890" s="33"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4"/>
        <v>890</v>
      </c>
      <c r="C891" s="31"/>
      <c r="D891" s="3">
        <f>C891-Feuil1!$C$2</f>
        <v>-1.0442708333333335E-3</v>
      </c>
      <c r="E891" s="3">
        <f>C891-$C890</f>
        <v>0</v>
      </c>
      <c r="F891" s="4"/>
      <c r="G891" s="33"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4"/>
        <v>891</v>
      </c>
      <c r="C892" s="31"/>
      <c r="D892" s="3">
        <f>C892-Feuil1!$C$2</f>
        <v>-1.0442708333333335E-3</v>
      </c>
      <c r="E892" s="3">
        <f>C892-$C891</f>
        <v>0</v>
      </c>
      <c r="F892" s="4"/>
      <c r="G892" s="33"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4"/>
        <v>892</v>
      </c>
      <c r="C893" s="31"/>
      <c r="D893" s="3">
        <f>C893-Feuil1!$C$2</f>
        <v>-1.0442708333333335E-3</v>
      </c>
      <c r="E893" s="3">
        <f>C893-$C892</f>
        <v>0</v>
      </c>
      <c r="F893" s="4"/>
      <c r="G893" s="33"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4"/>
        <v>893</v>
      </c>
      <c r="C894" s="31"/>
      <c r="D894" s="3">
        <f>C894-Feuil1!$C$2</f>
        <v>-1.0442708333333335E-3</v>
      </c>
      <c r="E894" s="3">
        <f>C894-$C893</f>
        <v>0</v>
      </c>
      <c r="F894" s="4"/>
      <c r="G894" s="33"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4"/>
        <v>894</v>
      </c>
      <c r="C895" s="31"/>
      <c r="D895" s="3">
        <f>C895-Feuil1!$C$2</f>
        <v>-1.0442708333333335E-3</v>
      </c>
      <c r="E895" s="3">
        <f>C895-$C894</f>
        <v>0</v>
      </c>
      <c r="F895" s="4"/>
      <c r="G895" s="33"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4"/>
        <v>895</v>
      </c>
      <c r="C896" s="31"/>
      <c r="D896" s="3">
        <f>C896-Feuil1!$C$2</f>
        <v>-1.0442708333333335E-3</v>
      </c>
      <c r="E896" s="3">
        <f>C896-$C895</f>
        <v>0</v>
      </c>
      <c r="F896" s="4"/>
      <c r="G896" s="33"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4"/>
        <v>896</v>
      </c>
      <c r="C897" s="31"/>
      <c r="D897" s="3">
        <f>C897-Feuil1!$C$2</f>
        <v>-1.0442708333333335E-3</v>
      </c>
      <c r="E897" s="3">
        <f>C897-$C896</f>
        <v>0</v>
      </c>
      <c r="F897" s="4"/>
      <c r="G897" s="33"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4"/>
        <v>897</v>
      </c>
      <c r="C898" s="31"/>
      <c r="D898" s="3">
        <f>C898-Feuil1!$C$2</f>
        <v>-1.0442708333333335E-3</v>
      </c>
      <c r="E898" s="3">
        <f>C898-$C897</f>
        <v>0</v>
      </c>
      <c r="F898" s="4"/>
      <c r="G898" s="33"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4"/>
        <v>898</v>
      </c>
      <c r="C899" s="31"/>
      <c r="D899" s="3">
        <f>C899-Feuil1!$C$2</f>
        <v>-1.0442708333333335E-3</v>
      </c>
      <c r="E899" s="3">
        <f>C899-$C898</f>
        <v>0</v>
      </c>
      <c r="F899" s="4"/>
      <c r="G899" s="33"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5">A899+1</f>
        <v>899</v>
      </c>
      <c r="C900" s="31"/>
      <c r="D900" s="3">
        <f>C900-Feuil1!$C$2</f>
        <v>-1.0442708333333335E-3</v>
      </c>
      <c r="E900" s="3">
        <f>C900-$C899</f>
        <v>0</v>
      </c>
      <c r="F900" s="4"/>
      <c r="G900" s="33"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5"/>
        <v>900</v>
      </c>
      <c r="C901" s="31"/>
      <c r="D901" s="3">
        <f>C901-Feuil1!$C$2</f>
        <v>-1.0442708333333335E-3</v>
      </c>
      <c r="E901" s="3">
        <f>C901-$C900</f>
        <v>0</v>
      </c>
      <c r="F901" s="4"/>
      <c r="G901" s="33"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5"/>
        <v>901</v>
      </c>
      <c r="C902" s="31"/>
      <c r="D902" s="3">
        <f>C902-Feuil1!$C$2</f>
        <v>-1.0442708333333335E-3</v>
      </c>
      <c r="E902" s="3">
        <f>C902-$C901</f>
        <v>0</v>
      </c>
      <c r="F902" s="4"/>
      <c r="G902" s="33"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5"/>
        <v>902</v>
      </c>
      <c r="C903" s="31"/>
      <c r="D903" s="3">
        <f>C903-Feuil1!$C$2</f>
        <v>-1.0442708333333335E-3</v>
      </c>
      <c r="E903" s="3">
        <f>C903-$C902</f>
        <v>0</v>
      </c>
      <c r="F903" s="4"/>
      <c r="G903" s="33"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5"/>
        <v>903</v>
      </c>
      <c r="C904" s="31"/>
      <c r="D904" s="3">
        <f>C904-Feuil1!$C$2</f>
        <v>-1.0442708333333335E-3</v>
      </c>
      <c r="E904" s="3">
        <f>C904-$C903</f>
        <v>0</v>
      </c>
      <c r="F904" s="4"/>
      <c r="G904" s="33"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5"/>
        <v>904</v>
      </c>
      <c r="C905" s="31"/>
      <c r="D905" s="3">
        <f>C905-Feuil1!$C$2</f>
        <v>-1.0442708333333335E-3</v>
      </c>
      <c r="E905" s="3">
        <f>C905-$C904</f>
        <v>0</v>
      </c>
      <c r="F905" s="4"/>
      <c r="G905" s="33"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5"/>
        <v>905</v>
      </c>
      <c r="C906" s="31"/>
      <c r="D906" s="3">
        <f>C906-Feuil1!$C$2</f>
        <v>-1.0442708333333335E-3</v>
      </c>
      <c r="E906" s="3">
        <f>C906-$C905</f>
        <v>0</v>
      </c>
      <c r="F906" s="4"/>
      <c r="G906" s="33"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5"/>
        <v>906</v>
      </c>
      <c r="C907" s="31"/>
      <c r="D907" s="3">
        <f>C907-Feuil1!$C$2</f>
        <v>-1.0442708333333335E-3</v>
      </c>
      <c r="E907" s="3">
        <f>C907-$C906</f>
        <v>0</v>
      </c>
      <c r="F907" s="4"/>
      <c r="G907" s="33"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5"/>
        <v>907</v>
      </c>
      <c r="C908" s="31"/>
      <c r="D908" s="3">
        <f>C908-Feuil1!$C$2</f>
        <v>-1.0442708333333335E-3</v>
      </c>
      <c r="E908" s="3">
        <f>C908-$C907</f>
        <v>0</v>
      </c>
      <c r="F908" s="4"/>
      <c r="G908" s="33"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5"/>
        <v>908</v>
      </c>
      <c r="C909" s="31"/>
      <c r="D909" s="3">
        <f>C909-Feuil1!$C$2</f>
        <v>-1.0442708333333335E-3</v>
      </c>
      <c r="E909" s="3">
        <f>C909-$C908</f>
        <v>0</v>
      </c>
      <c r="F909" s="4"/>
      <c r="G909" s="33"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5"/>
        <v>909</v>
      </c>
      <c r="C910" s="31"/>
      <c r="D910" s="3">
        <f>C910-Feuil1!$C$2</f>
        <v>-1.0442708333333335E-3</v>
      </c>
      <c r="E910" s="3">
        <f>C910-$C909</f>
        <v>0</v>
      </c>
      <c r="F910" s="4"/>
      <c r="G910" s="33"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5"/>
        <v>910</v>
      </c>
      <c r="C911" s="31"/>
      <c r="D911" s="3">
        <f>C911-Feuil1!$C$2</f>
        <v>-1.0442708333333335E-3</v>
      </c>
      <c r="E911" s="3">
        <f>C911-$C910</f>
        <v>0</v>
      </c>
      <c r="F911" s="4"/>
      <c r="G911" s="33"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5"/>
        <v>911</v>
      </c>
      <c r="C912" s="31"/>
      <c r="D912" s="3">
        <f>C912-Feuil1!$C$2</f>
        <v>-1.0442708333333335E-3</v>
      </c>
      <c r="E912" s="3">
        <f>C912-$C911</f>
        <v>0</v>
      </c>
      <c r="F912" s="4"/>
      <c r="G912" s="33"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5"/>
        <v>912</v>
      </c>
      <c r="C913" s="31"/>
      <c r="D913" s="3">
        <f>C913-Feuil1!$C$2</f>
        <v>-1.0442708333333335E-3</v>
      </c>
      <c r="E913" s="3">
        <f>C913-$C912</f>
        <v>0</v>
      </c>
      <c r="F913" s="4"/>
      <c r="G913" s="33"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5"/>
        <v>913</v>
      </c>
      <c r="C914" s="31"/>
      <c r="D914" s="3">
        <f>C914-Feuil1!$C$2</f>
        <v>-1.0442708333333335E-3</v>
      </c>
      <c r="E914" s="3">
        <f>C914-$C913</f>
        <v>0</v>
      </c>
      <c r="F914" s="4"/>
      <c r="G914" s="33"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5"/>
        <v>914</v>
      </c>
      <c r="C915" s="31"/>
      <c r="D915" s="3">
        <f>C915-Feuil1!$C$2</f>
        <v>-1.0442708333333335E-3</v>
      </c>
      <c r="E915" s="3">
        <f>C915-$C914</f>
        <v>0</v>
      </c>
      <c r="F915" s="4"/>
      <c r="G915" s="33"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5"/>
        <v>915</v>
      </c>
      <c r="C916" s="31"/>
      <c r="D916" s="3">
        <f>C916-Feuil1!$C$2</f>
        <v>-1.0442708333333335E-3</v>
      </c>
      <c r="E916" s="3">
        <f>C916-$C915</f>
        <v>0</v>
      </c>
      <c r="F916" s="4"/>
      <c r="G916" s="33"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5"/>
        <v>916</v>
      </c>
      <c r="C917" s="31"/>
      <c r="D917" s="3">
        <f>C917-Feuil1!$C$2</f>
        <v>-1.0442708333333335E-3</v>
      </c>
      <c r="E917" s="3">
        <f>C917-$C916</f>
        <v>0</v>
      </c>
      <c r="F917" s="4"/>
      <c r="G917" s="33"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5"/>
        <v>917</v>
      </c>
      <c r="C918" s="31"/>
      <c r="D918" s="3">
        <f>C918-Feuil1!$C$2</f>
        <v>-1.0442708333333335E-3</v>
      </c>
      <c r="E918" s="3">
        <f>C918-$C917</f>
        <v>0</v>
      </c>
      <c r="F918" s="4"/>
      <c r="G918" s="33"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5"/>
        <v>918</v>
      </c>
      <c r="C919" s="31"/>
      <c r="D919" s="3">
        <f>C919-Feuil1!$C$2</f>
        <v>-1.0442708333333335E-3</v>
      </c>
      <c r="E919" s="3">
        <f>C919-$C918</f>
        <v>0</v>
      </c>
      <c r="F919" s="4"/>
      <c r="G919" s="33"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5"/>
        <v>919</v>
      </c>
      <c r="C920" s="31"/>
      <c r="D920" s="3">
        <f>C920-Feuil1!$C$2</f>
        <v>-1.0442708333333335E-3</v>
      </c>
      <c r="E920" s="3">
        <f>C920-$C919</f>
        <v>0</v>
      </c>
      <c r="F920" s="4"/>
      <c r="G920" s="33"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5"/>
        <v>920</v>
      </c>
      <c r="C921" s="31"/>
      <c r="D921" s="3">
        <f>C921-Feuil1!$C$2</f>
        <v>-1.0442708333333335E-3</v>
      </c>
      <c r="E921" s="3">
        <f>C921-$C920</f>
        <v>0</v>
      </c>
      <c r="F921" s="4"/>
      <c r="G921" s="33"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5"/>
        <v>921</v>
      </c>
      <c r="C922" s="31"/>
      <c r="D922" s="3">
        <f>C922-Feuil1!$C$2</f>
        <v>-1.0442708333333335E-3</v>
      </c>
      <c r="E922" s="3">
        <f>C922-$C921</f>
        <v>0</v>
      </c>
      <c r="F922" s="4"/>
      <c r="G922" s="33"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5"/>
        <v>922</v>
      </c>
      <c r="C923" s="31"/>
      <c r="D923" s="3">
        <f>C923-Feuil1!$C$2</f>
        <v>-1.0442708333333335E-3</v>
      </c>
      <c r="E923" s="3">
        <f>C923-$C922</f>
        <v>0</v>
      </c>
      <c r="F923" s="4"/>
      <c r="G923" s="33"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5"/>
        <v>923</v>
      </c>
      <c r="C924" s="31"/>
      <c r="D924" s="3">
        <f>C924-Feuil1!$C$2</f>
        <v>-1.0442708333333335E-3</v>
      </c>
      <c r="E924" s="3">
        <f>C924-$C923</f>
        <v>0</v>
      </c>
      <c r="F924" s="4"/>
      <c r="G924" s="33"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5"/>
        <v>924</v>
      </c>
      <c r="C925" s="31"/>
      <c r="D925" s="3">
        <f>C925-Feuil1!$C$2</f>
        <v>-1.0442708333333335E-3</v>
      </c>
      <c r="E925" s="3">
        <f>C925-$C924</f>
        <v>0</v>
      </c>
      <c r="F925" s="4"/>
      <c r="G925" s="33"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5"/>
        <v>925</v>
      </c>
      <c r="C926" s="31"/>
      <c r="D926" s="3">
        <f>C926-Feuil1!$C$2</f>
        <v>-1.0442708333333335E-3</v>
      </c>
      <c r="E926" s="3">
        <f>C926-$C925</f>
        <v>0</v>
      </c>
      <c r="F926" s="4"/>
      <c r="G926" s="33"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5"/>
        <v>926</v>
      </c>
      <c r="C927" s="31"/>
      <c r="D927" s="3">
        <f>C927-Feuil1!$C$2</f>
        <v>-1.0442708333333335E-3</v>
      </c>
      <c r="E927" s="3">
        <f>C927-$C926</f>
        <v>0</v>
      </c>
      <c r="F927" s="4"/>
      <c r="G927" s="33"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5"/>
        <v>927</v>
      </c>
      <c r="C928" s="31"/>
      <c r="D928" s="3">
        <f>C928-Feuil1!$C$2</f>
        <v>-1.0442708333333335E-3</v>
      </c>
      <c r="E928" s="3">
        <f>C928-$C927</f>
        <v>0</v>
      </c>
      <c r="F928" s="4"/>
      <c r="G928" s="33"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5"/>
        <v>928</v>
      </c>
      <c r="C929" s="31"/>
      <c r="D929" s="3">
        <f>C929-Feuil1!$C$2</f>
        <v>-1.0442708333333335E-3</v>
      </c>
      <c r="E929" s="3">
        <f>C929-$C928</f>
        <v>0</v>
      </c>
      <c r="F929" s="4"/>
      <c r="G929" s="33"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5"/>
        <v>929</v>
      </c>
      <c r="C930" s="31"/>
      <c r="D930" s="3">
        <f>C930-Feuil1!$C$2</f>
        <v>-1.0442708333333335E-3</v>
      </c>
      <c r="E930" s="3">
        <f>C930-$C929</f>
        <v>0</v>
      </c>
      <c r="F930" s="4"/>
      <c r="G930" s="33"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5"/>
        <v>930</v>
      </c>
      <c r="C931" s="31"/>
      <c r="D931" s="3">
        <f>C931-Feuil1!$C$2</f>
        <v>-1.0442708333333335E-3</v>
      </c>
      <c r="E931" s="3">
        <f>C931-$C930</f>
        <v>0</v>
      </c>
      <c r="F931" s="4"/>
      <c r="G931" s="33"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5"/>
        <v>931</v>
      </c>
      <c r="C932" s="31"/>
      <c r="D932" s="3">
        <f>C932-Feuil1!$C$2</f>
        <v>-1.0442708333333335E-3</v>
      </c>
      <c r="E932" s="3">
        <f>C932-$C931</f>
        <v>0</v>
      </c>
      <c r="F932" s="4"/>
      <c r="G932" s="33"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5"/>
        <v>932</v>
      </c>
      <c r="C933" s="31"/>
      <c r="D933" s="3">
        <f>C933-Feuil1!$C$2</f>
        <v>-1.0442708333333335E-3</v>
      </c>
      <c r="E933" s="3">
        <f>C933-$C932</f>
        <v>0</v>
      </c>
      <c r="F933" s="4"/>
      <c r="G933" s="33"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5"/>
        <v>933</v>
      </c>
      <c r="C934" s="31"/>
      <c r="D934" s="3">
        <f>C934-Feuil1!$C$2</f>
        <v>-1.0442708333333335E-3</v>
      </c>
      <c r="E934" s="3">
        <f>C934-$C933</f>
        <v>0</v>
      </c>
      <c r="F934" s="4"/>
      <c r="G934" s="33"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5"/>
        <v>934</v>
      </c>
      <c r="C935" s="31"/>
      <c r="D935" s="3">
        <f>C935-Feuil1!$C$2</f>
        <v>-1.0442708333333335E-3</v>
      </c>
      <c r="E935" s="3">
        <f>C935-$C934</f>
        <v>0</v>
      </c>
      <c r="F935" s="4"/>
      <c r="G935" s="33"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5"/>
        <v>935</v>
      </c>
      <c r="C936" s="31"/>
      <c r="D936" s="3">
        <f>C936-Feuil1!$C$2</f>
        <v>-1.0442708333333335E-3</v>
      </c>
      <c r="E936" s="3">
        <f>C936-$C935</f>
        <v>0</v>
      </c>
      <c r="F936" s="4"/>
      <c r="G936" s="33"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5"/>
        <v>936</v>
      </c>
      <c r="C937" s="31"/>
      <c r="D937" s="3">
        <f>C937-Feuil1!$C$2</f>
        <v>-1.0442708333333335E-3</v>
      </c>
      <c r="E937" s="3">
        <f>C937-$C936</f>
        <v>0</v>
      </c>
      <c r="F937" s="4"/>
      <c r="G937" s="33"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5"/>
        <v>937</v>
      </c>
      <c r="C938" s="31"/>
      <c r="D938" s="3">
        <f>C938-Feuil1!$C$2</f>
        <v>-1.0442708333333335E-3</v>
      </c>
      <c r="E938" s="3">
        <f>C938-$C937</f>
        <v>0</v>
      </c>
      <c r="F938" s="4"/>
      <c r="G938" s="33"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5"/>
        <v>938</v>
      </c>
      <c r="C939" s="31"/>
      <c r="D939" s="3">
        <f>C939-Feuil1!$C$2</f>
        <v>-1.0442708333333335E-3</v>
      </c>
      <c r="E939" s="3">
        <f>C939-$C938</f>
        <v>0</v>
      </c>
      <c r="F939" s="4"/>
      <c r="G939" s="33"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5"/>
        <v>939</v>
      </c>
      <c r="C940" s="31"/>
      <c r="D940" s="3">
        <f>C940-Feuil1!$C$2</f>
        <v>-1.0442708333333335E-3</v>
      </c>
      <c r="E940" s="3">
        <f>C940-$C939</f>
        <v>0</v>
      </c>
      <c r="F940" s="4"/>
      <c r="G940" s="33"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5"/>
        <v>940</v>
      </c>
      <c r="C941" s="31"/>
      <c r="D941" s="3">
        <f>C941-Feuil1!$C$2</f>
        <v>-1.0442708333333335E-3</v>
      </c>
      <c r="E941" s="3">
        <f>C941-$C940</f>
        <v>0</v>
      </c>
      <c r="F941" s="4"/>
      <c r="G941" s="33"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5"/>
        <v>941</v>
      </c>
      <c r="C942" s="31"/>
      <c r="D942" s="3">
        <f>C942-Feuil1!$C$2</f>
        <v>-1.0442708333333335E-3</v>
      </c>
      <c r="E942" s="3">
        <f>C942-$C941</f>
        <v>0</v>
      </c>
      <c r="F942" s="4"/>
      <c r="G942" s="33"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5"/>
        <v>942</v>
      </c>
      <c r="C943" s="31"/>
      <c r="D943" s="3">
        <f>C943-Feuil1!$C$2</f>
        <v>-1.0442708333333335E-3</v>
      </c>
      <c r="E943" s="3">
        <f>C943-$C942</f>
        <v>0</v>
      </c>
      <c r="F943" s="4"/>
      <c r="G943" s="33"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5"/>
        <v>943</v>
      </c>
      <c r="C944" s="31"/>
      <c r="D944" s="3">
        <f>C944-Feuil1!$C$2</f>
        <v>-1.0442708333333335E-3</v>
      </c>
      <c r="E944" s="3">
        <f>C944-$C943</f>
        <v>0</v>
      </c>
      <c r="F944" s="4"/>
      <c r="G944" s="33"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5"/>
        <v>944</v>
      </c>
      <c r="C945" s="31"/>
      <c r="D945" s="3">
        <f>C945-Feuil1!$C$2</f>
        <v>-1.0442708333333335E-3</v>
      </c>
      <c r="E945" s="3">
        <f>C945-$C944</f>
        <v>0</v>
      </c>
      <c r="F945" s="4"/>
      <c r="G945" s="33"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5"/>
        <v>945</v>
      </c>
      <c r="C946" s="31"/>
      <c r="D946" s="3">
        <f>C946-Feuil1!$C$2</f>
        <v>-1.0442708333333335E-3</v>
      </c>
      <c r="E946" s="3">
        <f>C946-$C945</f>
        <v>0</v>
      </c>
      <c r="F946" s="4"/>
      <c r="G946" s="33"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5"/>
        <v>946</v>
      </c>
      <c r="C947" s="31"/>
      <c r="D947" s="3">
        <f>C947-Feuil1!$C$2</f>
        <v>-1.0442708333333335E-3</v>
      </c>
      <c r="E947" s="3">
        <f>C947-$C946</f>
        <v>0</v>
      </c>
      <c r="F947" s="4"/>
      <c r="G947" s="33"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5"/>
        <v>947</v>
      </c>
      <c r="C948" s="31"/>
      <c r="D948" s="3">
        <f>C948-Feuil1!$C$2</f>
        <v>-1.0442708333333335E-3</v>
      </c>
      <c r="E948" s="3">
        <f>C948-$C947</f>
        <v>0</v>
      </c>
      <c r="F948" s="4"/>
      <c r="G948" s="33"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5"/>
        <v>948</v>
      </c>
      <c r="C949" s="31"/>
      <c r="D949" s="3">
        <f>C949-Feuil1!$C$2</f>
        <v>-1.0442708333333335E-3</v>
      </c>
      <c r="E949" s="3">
        <f>C949-$C948</f>
        <v>0</v>
      </c>
      <c r="F949" s="4"/>
      <c r="G949" s="33"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5"/>
        <v>949</v>
      </c>
      <c r="C950" s="31"/>
      <c r="D950" s="3">
        <f>C950-Feuil1!$C$2</f>
        <v>-1.0442708333333335E-3</v>
      </c>
      <c r="E950" s="3">
        <f>C950-$C949</f>
        <v>0</v>
      </c>
      <c r="F950" s="4"/>
      <c r="G950" s="33"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5"/>
        <v>950</v>
      </c>
      <c r="C951" s="31"/>
      <c r="D951" s="3">
        <f>C951-Feuil1!$C$2</f>
        <v>-1.0442708333333335E-3</v>
      </c>
      <c r="E951" s="3">
        <f>C951-$C950</f>
        <v>0</v>
      </c>
      <c r="F951" s="4"/>
      <c r="G951" s="33"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5"/>
        <v>951</v>
      </c>
      <c r="C952" s="31"/>
      <c r="D952" s="3">
        <f>C952-Feuil1!$C$2</f>
        <v>-1.0442708333333335E-3</v>
      </c>
      <c r="E952" s="3">
        <f>C952-$C951</f>
        <v>0</v>
      </c>
      <c r="F952" s="4"/>
      <c r="G952" s="33"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5"/>
        <v>952</v>
      </c>
      <c r="C953" s="31"/>
      <c r="D953" s="3">
        <f>C953-Feuil1!$C$2</f>
        <v>-1.0442708333333335E-3</v>
      </c>
      <c r="E953" s="3">
        <f>C953-$C952</f>
        <v>0</v>
      </c>
      <c r="F953" s="4"/>
      <c r="G953" s="33"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5"/>
        <v>953</v>
      </c>
      <c r="C954" s="31"/>
      <c r="D954" s="3">
        <f>C954-Feuil1!$C$2</f>
        <v>-1.0442708333333335E-3</v>
      </c>
      <c r="E954" s="3">
        <f>C954-$C953</f>
        <v>0</v>
      </c>
      <c r="F954" s="4"/>
      <c r="G954" s="33"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5"/>
        <v>954</v>
      </c>
      <c r="C955" s="31"/>
      <c r="D955" s="3">
        <f>C955-Feuil1!$C$2</f>
        <v>-1.0442708333333335E-3</v>
      </c>
      <c r="E955" s="3">
        <f>C955-$C954</f>
        <v>0</v>
      </c>
      <c r="F955" s="4"/>
      <c r="G955" s="33"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5"/>
        <v>955</v>
      </c>
      <c r="C956" s="31"/>
      <c r="D956" s="3">
        <f>C956-Feuil1!$C$2</f>
        <v>-1.0442708333333335E-3</v>
      </c>
      <c r="E956" s="3">
        <f>C956-$C955</f>
        <v>0</v>
      </c>
      <c r="F956" s="4"/>
      <c r="G956" s="33"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5"/>
        <v>956</v>
      </c>
      <c r="C957" s="31"/>
      <c r="D957" s="3">
        <f>C957-Feuil1!$C$2</f>
        <v>-1.0442708333333335E-3</v>
      </c>
      <c r="E957" s="3">
        <f>C957-$C956</f>
        <v>0</v>
      </c>
      <c r="F957" s="4"/>
      <c r="G957" s="33"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5"/>
        <v>957</v>
      </c>
      <c r="C958" s="31"/>
      <c r="D958" s="3">
        <f>C958-Feuil1!$C$2</f>
        <v>-1.0442708333333335E-3</v>
      </c>
      <c r="E958" s="3">
        <f>C958-$C957</f>
        <v>0</v>
      </c>
      <c r="F958" s="4"/>
      <c r="G958" s="33"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5"/>
        <v>958</v>
      </c>
      <c r="C959" s="31"/>
      <c r="D959" s="3">
        <f>C959-Feuil1!$C$2</f>
        <v>-1.0442708333333335E-3</v>
      </c>
      <c r="E959" s="3">
        <f>C959-$C958</f>
        <v>0</v>
      </c>
      <c r="F959" s="4"/>
      <c r="G959" s="33"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5"/>
        <v>959</v>
      </c>
      <c r="C960" s="31"/>
      <c r="D960" s="3">
        <f>C960-Feuil1!$C$2</f>
        <v>-1.0442708333333335E-3</v>
      </c>
      <c r="E960" s="3">
        <f>C960-$C959</f>
        <v>0</v>
      </c>
      <c r="F960" s="4"/>
      <c r="G960" s="33"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5"/>
        <v>960</v>
      </c>
      <c r="C961" s="31"/>
      <c r="D961" s="3">
        <f>C961-Feuil1!$C$2</f>
        <v>-1.0442708333333335E-3</v>
      </c>
      <c r="E961" s="3">
        <f>C961-$C960</f>
        <v>0</v>
      </c>
      <c r="F961" s="4"/>
      <c r="G961" s="33"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5"/>
        <v>961</v>
      </c>
      <c r="C962" s="31"/>
      <c r="D962" s="3">
        <f>C962-Feuil1!$C$2</f>
        <v>-1.0442708333333335E-3</v>
      </c>
      <c r="E962" s="3">
        <f>C962-$C961</f>
        <v>0</v>
      </c>
      <c r="F962" s="4"/>
      <c r="G962" s="33"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5"/>
        <v>962</v>
      </c>
      <c r="C963" s="31"/>
      <c r="D963" s="3">
        <f>C963-Feuil1!$C$2</f>
        <v>-1.0442708333333335E-3</v>
      </c>
      <c r="E963" s="3">
        <f>C963-$C962</f>
        <v>0</v>
      </c>
      <c r="F963" s="4"/>
      <c r="G963" s="33"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6">A963+1</f>
        <v>963</v>
      </c>
      <c r="C964" s="31"/>
      <c r="D964" s="3">
        <f>C964-Feuil1!$C$2</f>
        <v>-1.0442708333333335E-3</v>
      </c>
      <c r="E964" s="3">
        <f>C964-$C963</f>
        <v>0</v>
      </c>
      <c r="F964" s="4"/>
      <c r="G964" s="33"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6"/>
        <v>964</v>
      </c>
      <c r="C965" s="31"/>
      <c r="D965" s="3">
        <f>C965-Feuil1!$C$2</f>
        <v>-1.0442708333333335E-3</v>
      </c>
      <c r="E965" s="3">
        <f>C965-$C964</f>
        <v>0</v>
      </c>
      <c r="F965" s="4"/>
      <c r="G965" s="33"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6"/>
        <v>965</v>
      </c>
      <c r="C966" s="31"/>
      <c r="D966" s="3">
        <f>C966-Feuil1!$C$2</f>
        <v>-1.0442708333333335E-3</v>
      </c>
      <c r="E966" s="3">
        <f>C966-$C965</f>
        <v>0</v>
      </c>
      <c r="F966" s="4"/>
      <c r="G966" s="33"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6"/>
        <v>966</v>
      </c>
      <c r="C967" s="31"/>
      <c r="D967" s="3">
        <f>C967-Feuil1!$C$2</f>
        <v>-1.0442708333333335E-3</v>
      </c>
      <c r="E967" s="3">
        <f>C967-$C966</f>
        <v>0</v>
      </c>
      <c r="F967" s="4"/>
      <c r="G967" s="33"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6"/>
        <v>967</v>
      </c>
      <c r="C968" s="31"/>
      <c r="D968" s="3">
        <f>C968-Feuil1!$C$2</f>
        <v>-1.0442708333333335E-3</v>
      </c>
      <c r="E968" s="3">
        <f>C968-$C967</f>
        <v>0</v>
      </c>
      <c r="F968" s="4"/>
      <c r="G968" s="33"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6"/>
        <v>968</v>
      </c>
      <c r="C969" s="31"/>
      <c r="D969" s="3">
        <f>C969-Feuil1!$C$2</f>
        <v>-1.0442708333333335E-3</v>
      </c>
      <c r="E969" s="3">
        <f>C969-$C968</f>
        <v>0</v>
      </c>
      <c r="F969" s="4"/>
      <c r="G969" s="33"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6"/>
        <v>969</v>
      </c>
      <c r="C970" s="31"/>
      <c r="D970" s="3">
        <f>C970-Feuil1!$C$2</f>
        <v>-1.0442708333333335E-3</v>
      </c>
      <c r="E970" s="3">
        <f>C970-$C969</f>
        <v>0</v>
      </c>
      <c r="F970" s="4"/>
      <c r="G970" s="33"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6"/>
        <v>970</v>
      </c>
      <c r="C971" s="31"/>
      <c r="D971" s="3">
        <f>C971-Feuil1!$C$2</f>
        <v>-1.0442708333333335E-3</v>
      </c>
      <c r="E971" s="3">
        <f>C971-$C970</f>
        <v>0</v>
      </c>
      <c r="F971" s="4"/>
      <c r="G971" s="33"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6"/>
        <v>971</v>
      </c>
      <c r="C972" s="31"/>
      <c r="D972" s="3">
        <f>C972-Feuil1!$C$2</f>
        <v>-1.0442708333333335E-3</v>
      </c>
      <c r="E972" s="3">
        <f>C972-$C971</f>
        <v>0</v>
      </c>
      <c r="F972" s="4"/>
      <c r="G972" s="33"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6"/>
        <v>972</v>
      </c>
      <c r="C973" s="31"/>
      <c r="D973" s="3">
        <f>C973-Feuil1!$C$2</f>
        <v>-1.0442708333333335E-3</v>
      </c>
      <c r="E973" s="3">
        <f>C973-$C972</f>
        <v>0</v>
      </c>
      <c r="F973" s="4"/>
      <c r="G973" s="33"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6"/>
        <v>973</v>
      </c>
      <c r="C974" s="31"/>
      <c r="D974" s="3">
        <f>C974-Feuil1!$C$2</f>
        <v>-1.0442708333333335E-3</v>
      </c>
      <c r="E974" s="3">
        <f>C974-$C973</f>
        <v>0</v>
      </c>
      <c r="F974" s="4"/>
      <c r="G974" s="33"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6"/>
        <v>974</v>
      </c>
      <c r="C975" s="31"/>
      <c r="D975" s="3">
        <f>C975-Feuil1!$C$2</f>
        <v>-1.0442708333333335E-3</v>
      </c>
      <c r="E975" s="3">
        <f>C975-$C974</f>
        <v>0</v>
      </c>
      <c r="F975" s="4"/>
      <c r="G975" s="33"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6"/>
        <v>975</v>
      </c>
      <c r="C976" s="31"/>
      <c r="D976" s="3">
        <f>C976-Feuil1!$C$2</f>
        <v>-1.0442708333333335E-3</v>
      </c>
      <c r="E976" s="3">
        <f>C976-$C975</f>
        <v>0</v>
      </c>
      <c r="F976" s="4"/>
      <c r="G976" s="33"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6"/>
        <v>976</v>
      </c>
      <c r="C977" s="31"/>
      <c r="D977" s="3">
        <f>C977-Feuil1!$C$2</f>
        <v>-1.0442708333333335E-3</v>
      </c>
      <c r="E977" s="3">
        <f>C977-$C976</f>
        <v>0</v>
      </c>
      <c r="F977" s="4"/>
      <c r="G977" s="33"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6"/>
        <v>977</v>
      </c>
      <c r="C978" s="31"/>
      <c r="D978" s="3">
        <f>C978-Feuil1!$C$2</f>
        <v>-1.0442708333333335E-3</v>
      </c>
      <c r="E978" s="3">
        <f>C978-$C977</f>
        <v>0</v>
      </c>
      <c r="F978" s="4"/>
      <c r="G978" s="33"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6"/>
        <v>978</v>
      </c>
      <c r="C979" s="31"/>
      <c r="D979" s="3">
        <f>C979-Feuil1!$C$2</f>
        <v>-1.0442708333333335E-3</v>
      </c>
      <c r="E979" s="3">
        <f>C979-$C978</f>
        <v>0</v>
      </c>
      <c r="F979" s="4"/>
      <c r="G979" s="33"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6"/>
        <v>979</v>
      </c>
      <c r="C980" s="31"/>
      <c r="D980" s="3">
        <f>C980-Feuil1!$C$2</f>
        <v>-1.0442708333333335E-3</v>
      </c>
      <c r="E980" s="3">
        <f>C980-$C979</f>
        <v>0</v>
      </c>
      <c r="F980" s="4"/>
      <c r="G980" s="33"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6"/>
        <v>980</v>
      </c>
      <c r="C981" s="31"/>
      <c r="D981" s="3">
        <f>C981-Feuil1!$C$2</f>
        <v>-1.0442708333333335E-3</v>
      </c>
      <c r="E981" s="3">
        <f>C981-$C980</f>
        <v>0</v>
      </c>
      <c r="F981" s="4"/>
      <c r="G981" s="33"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6"/>
        <v>981</v>
      </c>
      <c r="C982" s="31"/>
      <c r="D982" s="3">
        <f>C982-Feuil1!$C$2</f>
        <v>-1.0442708333333335E-3</v>
      </c>
      <c r="E982" s="3">
        <f>C982-$C981</f>
        <v>0</v>
      </c>
      <c r="F982" s="4"/>
      <c r="G982" s="33"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6"/>
        <v>982</v>
      </c>
      <c r="C983" s="31"/>
      <c r="D983" s="3">
        <f>C983-Feuil1!$C$2</f>
        <v>-1.0442708333333335E-3</v>
      </c>
      <c r="E983" s="3">
        <f>C983-$C982</f>
        <v>0</v>
      </c>
      <c r="F983" s="4"/>
      <c r="G983" s="33"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6"/>
        <v>983</v>
      </c>
      <c r="C984" s="31"/>
      <c r="D984" s="3">
        <f>C984-Feuil1!$C$2</f>
        <v>-1.0442708333333335E-3</v>
      </c>
      <c r="E984" s="3">
        <f>C984-$C983</f>
        <v>0</v>
      </c>
      <c r="F984" s="4"/>
      <c r="G984" s="33"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6"/>
        <v>984</v>
      </c>
      <c r="C985" s="31"/>
      <c r="D985" s="3">
        <f>C985-Feuil1!$C$2</f>
        <v>-1.0442708333333335E-3</v>
      </c>
      <c r="E985" s="3">
        <f>C985-$C984</f>
        <v>0</v>
      </c>
      <c r="F985" s="4"/>
      <c r="G985" s="33"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6"/>
        <v>985</v>
      </c>
      <c r="C986" s="31"/>
      <c r="D986" s="3">
        <f>C986-Feuil1!$C$2</f>
        <v>-1.0442708333333335E-3</v>
      </c>
      <c r="E986" s="3">
        <f>C986-$C985</f>
        <v>0</v>
      </c>
      <c r="F986" s="4"/>
      <c r="G986" s="33"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6"/>
        <v>986</v>
      </c>
      <c r="C987" s="31"/>
      <c r="D987" s="3">
        <f>C987-Feuil1!$C$2</f>
        <v>-1.0442708333333335E-3</v>
      </c>
      <c r="E987" s="3">
        <f>C987-$C986</f>
        <v>0</v>
      </c>
      <c r="F987" s="4"/>
      <c r="G987" s="33"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6"/>
        <v>987</v>
      </c>
      <c r="C988" s="31"/>
      <c r="D988" s="3">
        <f>C988-Feuil1!$C$2</f>
        <v>-1.0442708333333335E-3</v>
      </c>
      <c r="E988" s="3">
        <f>C988-$C987</f>
        <v>0</v>
      </c>
      <c r="F988" s="4"/>
      <c r="G988" s="33"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6"/>
        <v>988</v>
      </c>
      <c r="C989" s="31"/>
      <c r="D989" s="3">
        <f>C989-Feuil1!$C$2</f>
        <v>-1.0442708333333335E-3</v>
      </c>
      <c r="E989" s="3">
        <f>C989-$C988</f>
        <v>0</v>
      </c>
      <c r="F989" s="4"/>
      <c r="G989" s="33"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6"/>
        <v>989</v>
      </c>
      <c r="C990" s="31"/>
      <c r="D990" s="3">
        <f>C990-Feuil1!$C$2</f>
        <v>-1.0442708333333335E-3</v>
      </c>
      <c r="E990" s="3">
        <f>C990-$C989</f>
        <v>0</v>
      </c>
      <c r="F990" s="4"/>
      <c r="G990" s="33"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6"/>
        <v>990</v>
      </c>
      <c r="C991" s="31"/>
      <c r="D991" s="3">
        <f>C991-Feuil1!$C$2</f>
        <v>-1.0442708333333335E-3</v>
      </c>
      <c r="E991" s="3">
        <f>C991-$C990</f>
        <v>0</v>
      </c>
      <c r="F991" s="4"/>
      <c r="G991" s="33"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6"/>
        <v>991</v>
      </c>
      <c r="C992" s="31"/>
      <c r="D992" s="3">
        <f>C992-Feuil1!$C$2</f>
        <v>-1.0442708333333335E-3</v>
      </c>
      <c r="E992" s="3">
        <f>C992-$C991</f>
        <v>0</v>
      </c>
      <c r="F992" s="4"/>
      <c r="G992" s="33"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6"/>
        <v>992</v>
      </c>
      <c r="C993" s="31"/>
      <c r="D993" s="3">
        <f>C993-Feuil1!$C$2</f>
        <v>-1.0442708333333335E-3</v>
      </c>
      <c r="E993" s="3">
        <f>C993-$C992</f>
        <v>0</v>
      </c>
      <c r="F993" s="4"/>
      <c r="G993" s="33"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6"/>
        <v>993</v>
      </c>
      <c r="C994" s="31"/>
      <c r="D994" s="3">
        <f>C994-Feuil1!$C$2</f>
        <v>-1.0442708333333335E-3</v>
      </c>
      <c r="E994" s="3">
        <f>C994-$C993</f>
        <v>0</v>
      </c>
      <c r="F994" s="4"/>
      <c r="G994" s="33"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6"/>
        <v>994</v>
      </c>
      <c r="C995" s="31"/>
      <c r="D995" s="3">
        <f>C995-Feuil1!$C$2</f>
        <v>-1.0442708333333335E-3</v>
      </c>
      <c r="E995" s="3">
        <f>C995-$C994</f>
        <v>0</v>
      </c>
      <c r="F995" s="4"/>
      <c r="G995" s="33"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6"/>
        <v>995</v>
      </c>
      <c r="C996" s="31"/>
      <c r="D996" s="3">
        <f>C996-Feuil1!$C$2</f>
        <v>-1.0442708333333335E-3</v>
      </c>
      <c r="E996" s="3">
        <f>C996-$C995</f>
        <v>0</v>
      </c>
      <c r="F996" s="4"/>
      <c r="G996" s="33"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6"/>
        <v>996</v>
      </c>
      <c r="C997" s="31"/>
      <c r="D997" s="3">
        <f>C997-Feuil1!$C$2</f>
        <v>-1.0442708333333335E-3</v>
      </c>
      <c r="E997" s="3">
        <f>C997-$C996</f>
        <v>0</v>
      </c>
      <c r="F997" s="4"/>
      <c r="G997" s="33"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6"/>
        <v>997</v>
      </c>
      <c r="C998" s="31"/>
      <c r="D998" s="3">
        <f>C998-Feuil1!$C$2</f>
        <v>-1.0442708333333335E-3</v>
      </c>
      <c r="E998" s="3">
        <f>C998-$C997</f>
        <v>0</v>
      </c>
      <c r="F998" s="4"/>
      <c r="G998" s="33"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6"/>
        <v>998</v>
      </c>
      <c r="C999" s="31"/>
      <c r="D999" s="3">
        <f>C999-Feuil1!$C$2</f>
        <v>-1.0442708333333335E-3</v>
      </c>
      <c r="E999" s="3">
        <f>C999-$C998</f>
        <v>0</v>
      </c>
      <c r="F999" s="4"/>
      <c r="G999" s="33"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6"/>
        <v>999</v>
      </c>
      <c r="C1000" s="31"/>
      <c r="D1000" s="3">
        <f>C1000-Feuil1!$C$2</f>
        <v>-1.0442708333333335E-3</v>
      </c>
      <c r="E1000" s="3">
        <f>C1000-$C999</f>
        <v>0</v>
      </c>
      <c r="F1000" s="4"/>
      <c r="G1000" s="33"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08 G116:G130 G132:G195 G197:G211 G213:G307 G311:G340 G344:G1048576">
    <cfRule type="cellIs" dxfId="168" priority="19" operator="greaterThan">
      <formula>0</formula>
    </cfRule>
    <cfRule type="cellIs" dxfId="167" priority="20" operator="lessThan">
      <formula>0</formula>
    </cfRule>
  </conditionalFormatting>
  <conditionalFormatting sqref="G109:G115">
    <cfRule type="cellIs" dxfId="166" priority="17" operator="lessThan">
      <formula>0</formula>
    </cfRule>
    <cfRule type="cellIs" dxfId="165" priority="18" operator="greaterThan">
      <formula>0</formula>
    </cfRule>
  </conditionalFormatting>
  <conditionalFormatting sqref="G131">
    <cfRule type="cellIs" dxfId="164" priority="15" operator="greaterThan">
      <formula>0</formula>
    </cfRule>
    <cfRule type="cellIs" dxfId="163" priority="16" operator="lessThan">
      <formula>0</formula>
    </cfRule>
  </conditionalFormatting>
  <conditionalFormatting sqref="G196">
    <cfRule type="cellIs" dxfId="162" priority="13" operator="lessThan">
      <formula>0</formula>
    </cfRule>
    <cfRule type="cellIs" dxfId="161" priority="14" operator="greaterThan">
      <formula>0</formula>
    </cfRule>
  </conditionalFormatting>
  <conditionalFormatting sqref="Y1">
    <cfRule type="cellIs" dxfId="160" priority="11" operator="greaterThan">
      <formula>0</formula>
    </cfRule>
    <cfRule type="cellIs" dxfId="159" priority="12" operator="lessThan">
      <formula>0</formula>
    </cfRule>
  </conditionalFormatting>
  <conditionalFormatting sqref="G212">
    <cfRule type="cellIs" dxfId="158" priority="9" operator="greaterThan">
      <formula>0</formula>
    </cfRule>
    <cfRule type="cellIs" dxfId="157" priority="10" operator="lessThan">
      <formula>0</formula>
    </cfRule>
  </conditionalFormatting>
  <conditionalFormatting sqref="G308:G310">
    <cfRule type="cellIs" dxfId="156" priority="7" operator="greaterThan">
      <formula>0</formula>
    </cfRule>
    <cfRule type="cellIs" dxfId="155" priority="8" operator="lessThan">
      <formula>0</formula>
    </cfRule>
  </conditionalFormatting>
  <conditionalFormatting sqref="G341">
    <cfRule type="cellIs" dxfId="154" priority="5" operator="greaterThan">
      <formula>0</formula>
    </cfRule>
    <cfRule type="cellIs" dxfId="153" priority="6" operator="lessThan">
      <formula>0</formula>
    </cfRule>
  </conditionalFormatting>
  <conditionalFormatting sqref="G342">
    <cfRule type="cellIs" dxfId="152" priority="3" operator="greaterThan">
      <formula>0</formula>
    </cfRule>
    <cfRule type="cellIs" dxfId="151" priority="4" operator="lessThan">
      <formula>0</formula>
    </cfRule>
  </conditionalFormatting>
  <conditionalFormatting sqref="G343">
    <cfRule type="cellIs" dxfId="150" priority="1" operator="greaterThan">
      <formula>0</formula>
    </cfRule>
    <cfRule type="cellIs" dxfId="149"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workbookViewId="0">
      <selection activeCell="H3" sqref="H3"/>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 t="shared" ref="D2:D65" si="0">C2-$C$2</f>
        <v>0</v>
      </c>
      <c r="E2" s="3" t="e">
        <f>C2-$C1</f>
        <v>#VALUE!</v>
      </c>
      <c r="F2" s="4">
        <v>608</v>
      </c>
      <c r="G2" s="36">
        <f>Tableau22[[#This Row],[PP Corrected]]-Tableau22[[#This Row],[PP]]</f>
        <v>33.082111388196154</v>
      </c>
      <c r="H2" s="18">
        <f>(SUMPRODUCT((Tableau22[Lap time]&gt;=(C2-$S$7))*(Tableau22[Lap time]&lt;=(C2+$S$7))*(Tableau22[PP]))/SUMPRODUCT(--(Tableau22[Lap time]&gt;=(C2-$S$7))*(Tableau22[Lap time]&lt;=(C2+$S$7))))*((SUMPRODUCT((Tableau22[Lap time]&gt;=(C2-$S$7))*(Tableau22[Lap time]&lt;=(C2+$S$7))*(Tableau22[Lap time]))/SUMPRODUCT(--(Tableau22[Lap time]&gt;=(C2-Feuil1!$S$7))*(Tableau22[Lap time]&lt;=(C2+$S$7))))/C2)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 t="shared" si="0"/>
        <v>1.8981481481480066E-6</v>
      </c>
      <c r="E3" s="3">
        <f>C3-$C2</f>
        <v>1.8981481481480066E-6</v>
      </c>
      <c r="F3" s="4">
        <v>673</v>
      </c>
      <c r="G3" s="33">
        <f>Tableau22[[#This Row],[PP Corrected]]-Tableau22[[#This Row],[PP]]</f>
        <v>-54.475882242308103</v>
      </c>
      <c r="H3" s="18">
        <f>(SUMPRODUCT((Tableau22[Lap time]&gt;=(C3-$S$7))*(Tableau22[Lap time]&lt;=(C3+$S$7))*(Tableau22[PP]))/SUMPRODUCT(--(Tableau22[Lap time]&gt;=(C3-$S$7))*(Tableau22[Lap time]&lt;=(C3+$S$7))))*((SUMPRODUCT((Tableau22[Lap time]&gt;=(C3-$S$7))*(Tableau22[Lap time]&lt;=(C3+$S$7))*(Tableau22[Lap time]))/SUMPRODUCT(--(Tableau22[Lap time]&gt;=(C3-Feuil1!$S$7))*(Tableau22[Lap time]&lt;=(C3+$S$7))))/C3)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1">A3+1</f>
        <v>3</v>
      </c>
      <c r="B4" t="s">
        <v>11</v>
      </c>
      <c r="C4" s="3">
        <v>1.0558564814814814E-3</v>
      </c>
      <c r="D4" s="3">
        <f t="shared" si="0"/>
        <v>1.1585648148147937E-5</v>
      </c>
      <c r="E4" s="3">
        <f>C4-$C3</f>
        <v>9.6874999999999305E-6</v>
      </c>
      <c r="F4" s="4">
        <v>572</v>
      </c>
      <c r="G4" s="36">
        <f>Tableau22[[#This Row],[PP Corrected]]-Tableau22[[#This Row],[PP]]</f>
        <v>34.661078988848999</v>
      </c>
      <c r="H4" s="18">
        <f>(SUMPRODUCT((Tableau22[Lap time]&gt;=(C4-$S$7))*(Tableau22[Lap time]&lt;=(C4+$S$7))*(Tableau22[PP]))/SUMPRODUCT(--(Tableau22[Lap time]&gt;=(C4-$S$7))*(Tableau22[Lap time]&lt;=(C4+$S$7))))*((SUMPRODUCT((Tableau22[Lap time]&gt;=(C4-$S$7))*(Tableau22[Lap time]&lt;=(C4+$S$7))*(Tableau22[Lap time]))/SUMPRODUCT(--(Tableau22[Lap time]&gt;=(C4-Feuil1!$S$7))*(Tableau22[Lap time]&lt;=(C4+$S$7))))/C4)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1"/>
        <v>4</v>
      </c>
      <c r="B5" s="29" t="s">
        <v>485</v>
      </c>
      <c r="C5" s="31">
        <v>1.0560416666666667E-3</v>
      </c>
      <c r="D5" s="3">
        <f t="shared" si="0"/>
        <v>1.1770833333333251E-5</v>
      </c>
      <c r="E5" s="3">
        <f>C5-$C4</f>
        <v>1.8518518518531417E-7</v>
      </c>
      <c r="F5" s="4">
        <v>629</v>
      </c>
      <c r="G5" s="33">
        <f>Tableau22[[#This Row],[PP Corrected]]-Tableau22[[#This Row],[PP]]</f>
        <v>-22.445303787326793</v>
      </c>
      <c r="H5" s="18">
        <f>(SUMPRODUCT((Tableau22[Lap time]&gt;=(C5-$S$7))*(Tableau22[Lap time]&lt;=(C5+$S$7))*(Tableau22[PP]))/SUMPRODUCT(--(Tableau22[Lap time]&gt;=(C5-$S$7))*(Tableau22[Lap time]&lt;=(C5+$S$7))))*((SUMPRODUCT((Tableau22[Lap time]&gt;=(C5-$S$7))*(Tableau22[Lap time]&lt;=(C5+$S$7))*(Tableau22[Lap time]))/SUMPRODUCT(--(Tableau22[Lap time]&gt;=(C5-Feuil1!$S$7))*(Tableau22[Lap time]&lt;=(C5+$S$7))))/C5)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1"/>
        <v>5</v>
      </c>
      <c r="B6" t="s">
        <v>16</v>
      </c>
      <c r="C6" s="3">
        <v>1.0567708333333334E-3</v>
      </c>
      <c r="D6" s="3">
        <f t="shared" si="0"/>
        <v>1.2499999999999924E-5</v>
      </c>
      <c r="E6" s="3">
        <f>C6-$C5</f>
        <v>7.291666666666731E-7</v>
      </c>
      <c r="F6" s="4">
        <v>594</v>
      </c>
      <c r="G6" s="36">
        <f>Tableau22[[#This Row],[PP Corrected]]-Tableau22[[#This Row],[PP]]</f>
        <v>12.136176461713148</v>
      </c>
      <c r="H6" s="18">
        <f>(SUMPRODUCT((Tableau22[Lap time]&gt;=(C6-$S$7))*(Tableau22[Lap time]&lt;=(C6+$S$7))*(Tableau22[PP]))/SUMPRODUCT(--(Tableau22[Lap time]&gt;=(C6-$S$7))*(Tableau22[Lap time]&lt;=(C6+$S$7))))*((SUMPRODUCT((Tableau22[Lap time]&gt;=(C6-$S$7))*(Tableau22[Lap time]&lt;=(C6+$S$7))*(Tableau22[Lap time]))/SUMPRODUCT(--(Tableau22[Lap time]&gt;=(C6-Feuil1!$S$7))*(Tableau22[Lap time]&lt;=(C6+$S$7))))/C6)</f>
        <v>606.13617646171315</v>
      </c>
      <c r="I6" s="4" t="s">
        <v>12</v>
      </c>
      <c r="J6" s="4" t="s">
        <v>17</v>
      </c>
      <c r="K6" s="4" t="s">
        <v>18</v>
      </c>
      <c r="L6" s="4" t="s">
        <v>19</v>
      </c>
      <c r="M6" s="4">
        <v>7</v>
      </c>
      <c r="N6" s="5" t="s">
        <v>20</v>
      </c>
      <c r="O6" s="4" t="s">
        <v>166</v>
      </c>
      <c r="P6" t="s">
        <v>308</v>
      </c>
      <c r="R6" s="50" t="s">
        <v>302</v>
      </c>
      <c r="S6" s="51"/>
    </row>
    <row r="7" spans="1:19" x14ac:dyDescent="0.3">
      <c r="A7" s="11">
        <f t="shared" si="1"/>
        <v>6</v>
      </c>
      <c r="B7" t="s">
        <v>21</v>
      </c>
      <c r="C7" s="3">
        <v>1.0616087962962962E-3</v>
      </c>
      <c r="D7" s="3">
        <f t="shared" si="0"/>
        <v>1.7337962962962706E-5</v>
      </c>
      <c r="E7" s="3">
        <f>C7-$C6</f>
        <v>4.8379629629627819E-6</v>
      </c>
      <c r="F7" s="4">
        <v>581</v>
      </c>
      <c r="G7" s="36">
        <f>Tableau22[[#This Row],[PP Corrected]]-Tableau22[[#This Row],[PP]]</f>
        <v>9.8902718856041929</v>
      </c>
      <c r="H7" s="18">
        <f>(SUMPRODUCT((Tableau22[Lap time]&gt;=(C7-$S$7))*(Tableau22[Lap time]&lt;=(C7+$S$7))*(Tableau22[PP]))/SUMPRODUCT(--(Tableau22[Lap time]&gt;=(C7-$S$7))*(Tableau22[Lap time]&lt;=(C7+$S$7))))*((SUMPRODUCT((Tableau22[Lap time]&gt;=(C7-$S$7))*(Tableau22[Lap time]&lt;=(C7+$S$7))*(Tableau22[Lap time]))/SUMPRODUCT(--(Tableau22[Lap time]&gt;=(C7-Feuil1!$S$7))*(Tableau22[Lap time]&lt;=(C7+$S$7))))/C7)</f>
        <v>590.89027188560419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1"/>
        <v>7</v>
      </c>
      <c r="B8" t="s">
        <v>24</v>
      </c>
      <c r="C8" s="3">
        <v>1.0644212962962964E-3</v>
      </c>
      <c r="D8" s="3">
        <f t="shared" si="0"/>
        <v>2.0150462962962917E-5</v>
      </c>
      <c r="E8" s="3">
        <f>C8-$C7</f>
        <v>2.8125000000002107E-6</v>
      </c>
      <c r="F8" s="4">
        <v>581</v>
      </c>
      <c r="G8" s="36">
        <f>Tableau22[[#This Row],[PP Corrected]]-Tableau22[[#This Row],[PP]]</f>
        <v>8.3648739751646417</v>
      </c>
      <c r="H8" s="18">
        <f>(SUMPRODUCT((Tableau22[Lap time]&gt;=(C8-$S$7))*(Tableau22[Lap time]&lt;=(C8+$S$7))*(Tableau22[PP]))/SUMPRODUCT(--(Tableau22[Lap time]&gt;=(C8-$S$7))*(Tableau22[Lap time]&lt;=(C8+$S$7))))*((SUMPRODUCT((Tableau22[Lap time]&gt;=(C8-$S$7))*(Tableau22[Lap time]&lt;=(C8+$S$7))*(Tableau22[Lap time]))/SUMPRODUCT(--(Tableau22[Lap time]&gt;=(C8-Feuil1!$S$7))*(Tableau22[Lap time]&lt;=(C8+$S$7))))/C8)</f>
        <v>589.36487397516464</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1"/>
        <v>8</v>
      </c>
      <c r="B9" t="s">
        <v>27</v>
      </c>
      <c r="C9" s="3">
        <v>1.0651736111111111E-3</v>
      </c>
      <c r="D9" s="3">
        <f t="shared" si="0"/>
        <v>2.0902777777777673E-5</v>
      </c>
      <c r="E9" s="3">
        <f>C9-$C8</f>
        <v>7.5231481481475605E-7</v>
      </c>
      <c r="F9" s="4">
        <v>608</v>
      </c>
      <c r="G9" s="36">
        <f>Tableau22[[#This Row],[PP Corrected]]-Tableau22[[#This Row],[PP]]</f>
        <v>-19.051384859449627</v>
      </c>
      <c r="H9" s="18">
        <f>(SUMPRODUCT((Tableau22[Lap time]&gt;=(C9-$S$7))*(Tableau22[Lap time]&lt;=(C9+$S$7))*(Tableau22[PP]))/SUMPRODUCT(--(Tableau22[Lap time]&gt;=(C9-$S$7))*(Tableau22[Lap time]&lt;=(C9+$S$7))))*((SUMPRODUCT((Tableau22[Lap time]&gt;=(C9-$S$7))*(Tableau22[Lap time]&lt;=(C9+$S$7))*(Tableau22[Lap time]))/SUMPRODUCT(--(Tableau22[Lap time]&gt;=(C9-Feuil1!$S$7))*(Tableau22[Lap time]&lt;=(C9+$S$7))))/C9)</f>
        <v>588.94861514055037</v>
      </c>
      <c r="I9" s="4" t="s">
        <v>25</v>
      </c>
      <c r="J9" s="4">
        <v>1994</v>
      </c>
      <c r="K9" s="4" t="s">
        <v>13</v>
      </c>
      <c r="L9" s="4" t="s">
        <v>14</v>
      </c>
      <c r="M9" s="4">
        <v>6</v>
      </c>
      <c r="N9" s="5" t="s">
        <v>28</v>
      </c>
      <c r="O9" s="4" t="s">
        <v>174</v>
      </c>
      <c r="P9" t="s">
        <v>311</v>
      </c>
      <c r="R9" s="19" t="s">
        <v>279</v>
      </c>
      <c r="S9" s="20">
        <v>1</v>
      </c>
    </row>
    <row r="10" spans="1:19" x14ac:dyDescent="0.3">
      <c r="A10" s="11">
        <f t="shared" si="1"/>
        <v>9</v>
      </c>
      <c r="B10" s="47" t="s">
        <v>1156</v>
      </c>
      <c r="C10" s="48">
        <v>1.0718055555555557E-3</v>
      </c>
      <c r="D10" s="3">
        <f t="shared" si="0"/>
        <v>2.7534722222222197E-5</v>
      </c>
      <c r="E10" s="3">
        <f>C10-$C9</f>
        <v>6.6319444444445236E-6</v>
      </c>
      <c r="F10" s="4">
        <v>571</v>
      </c>
      <c r="G10" s="33">
        <f>Tableau22[[#This Row],[PP Corrected]]-Tableau22[[#This Row],[PP]]</f>
        <v>9.5014033862864835</v>
      </c>
      <c r="H10" s="18">
        <f>(SUMPRODUCT((Tableau22[Lap time]&gt;=(C10-$S$7))*(Tableau22[Lap time]&lt;=(C10+$S$7))*(Tableau22[PP]))/SUMPRODUCT(--(Tableau22[Lap time]&gt;=(C10-$S$7))*(Tableau22[Lap time]&lt;=(C10+$S$7))))*((SUMPRODUCT((Tableau22[Lap time]&gt;=(C10-$S$7))*(Tableau22[Lap time]&lt;=(C10+$S$7))*(Tableau22[Lap time]))/SUMPRODUCT(--(Tableau22[Lap time]&gt;=(C10-Feuil1!$S$7))*(Tableau22[Lap time]&lt;=(C10+$S$7))))/C10)</f>
        <v>580.50140338628648</v>
      </c>
      <c r="I10" s="4" t="s">
        <v>42</v>
      </c>
      <c r="J10" s="4">
        <v>2005</v>
      </c>
      <c r="K10" s="4" t="s">
        <v>18</v>
      </c>
      <c r="L10" s="4" t="s">
        <v>67</v>
      </c>
      <c r="M10" s="4">
        <v>6</v>
      </c>
      <c r="N10" s="5" t="s">
        <v>28</v>
      </c>
      <c r="O10" s="12" t="s">
        <v>162</v>
      </c>
      <c r="P10" t="s">
        <v>1196</v>
      </c>
      <c r="R10" s="1"/>
    </row>
    <row r="11" spans="1:19" x14ac:dyDescent="0.3">
      <c r="A11" s="11">
        <f t="shared" si="1"/>
        <v>10</v>
      </c>
      <c r="B11" s="29" t="s">
        <v>934</v>
      </c>
      <c r="C11" s="31">
        <v>1.0745254629629631E-3</v>
      </c>
      <c r="D11" s="3">
        <f t="shared" si="0"/>
        <v>3.0254629629629642E-5</v>
      </c>
      <c r="E11" s="3">
        <f>C11-$C10</f>
        <v>2.7199074074074452E-6</v>
      </c>
      <c r="F11" s="4">
        <v>584</v>
      </c>
      <c r="G11" s="33">
        <f>Tableau22[[#This Row],[PP Corrected]]-Tableau22[[#This Row],[PP]]</f>
        <v>-6.3571042342121018</v>
      </c>
      <c r="H11" s="18">
        <f>(SUMPRODUCT((Tableau22[Lap time]&gt;=(C11-$S$7))*(Tableau22[Lap time]&lt;=(C11+$S$7))*(Tableau22[PP]))/SUMPRODUCT(--(Tableau22[Lap time]&gt;=(C11-$S$7))*(Tableau22[Lap time]&lt;=(C11+$S$7))))*((SUMPRODUCT((Tableau22[Lap time]&gt;=(C11-$S$7))*(Tableau22[Lap time]&lt;=(C11+$S$7))*(Tableau22[Lap time]))/SUMPRODUCT(--(Tableau22[Lap time]&gt;=(C11-Feuil1!$S$7))*(Tableau22[Lap time]&lt;=(C11+$S$7))))/C11)</f>
        <v>577.6428957657879</v>
      </c>
      <c r="I11" s="4" t="s">
        <v>22</v>
      </c>
      <c r="J11" s="4">
        <v>2013</v>
      </c>
      <c r="K11" s="4" t="s">
        <v>18</v>
      </c>
      <c r="L11" s="4" t="s">
        <v>67</v>
      </c>
      <c r="M11" s="4">
        <v>7</v>
      </c>
      <c r="N11" s="5" t="s">
        <v>15</v>
      </c>
      <c r="O11" s="4" t="s">
        <v>162</v>
      </c>
      <c r="P11" t="s">
        <v>969</v>
      </c>
    </row>
    <row r="12" spans="1:19" x14ac:dyDescent="0.3">
      <c r="A12" s="11">
        <f t="shared" si="1"/>
        <v>11</v>
      </c>
      <c r="B12" t="s">
        <v>29</v>
      </c>
      <c r="C12" s="3">
        <v>1.0790972222222224E-3</v>
      </c>
      <c r="D12" s="3">
        <f t="shared" si="0"/>
        <v>3.4826388888888928E-5</v>
      </c>
      <c r="E12" s="3">
        <f>C12-$C11</f>
        <v>4.5717592592592858E-6</v>
      </c>
      <c r="F12" s="4">
        <v>574</v>
      </c>
      <c r="G12" s="36">
        <f>Tableau22[[#This Row],[PP Corrected]]-Tableau22[[#This Row],[PP]]</f>
        <v>1.4837920476284125</v>
      </c>
      <c r="H12" s="18">
        <f>(SUMPRODUCT((Tableau22[Lap time]&gt;=(C12-$S$7))*(Tableau22[Lap time]&lt;=(C12+$S$7))*(Tableau22[PP]))/SUMPRODUCT(--(Tableau22[Lap time]&gt;=(C12-$S$7))*(Tableau22[Lap time]&lt;=(C12+$S$7))))*((SUMPRODUCT((Tableau22[Lap time]&gt;=(C12-$S$7))*(Tableau22[Lap time]&lt;=(C12+$S$7))*(Tableau22[Lap time]))/SUMPRODUCT(--(Tableau22[Lap time]&gt;=(C12-Feuil1!$S$7))*(Tableau22[Lap time]&lt;=(C12+$S$7))))/C12)</f>
        <v>575.48379204762841</v>
      </c>
      <c r="I12" s="4" t="s">
        <v>12</v>
      </c>
      <c r="J12" s="4">
        <v>2006</v>
      </c>
      <c r="K12" s="4" t="s">
        <v>18</v>
      </c>
      <c r="L12" s="4" t="s">
        <v>14</v>
      </c>
      <c r="M12" s="4">
        <v>6</v>
      </c>
      <c r="N12" s="5" t="s">
        <v>23</v>
      </c>
      <c r="O12" s="4" t="s">
        <v>162</v>
      </c>
      <c r="P12" t="s">
        <v>312</v>
      </c>
    </row>
    <row r="13" spans="1:19" x14ac:dyDescent="0.3">
      <c r="A13" s="11">
        <f t="shared" si="1"/>
        <v>12</v>
      </c>
      <c r="B13" s="29" t="s">
        <v>1152</v>
      </c>
      <c r="C13" s="31">
        <v>1.081412037037037E-3</v>
      </c>
      <c r="D13" s="3">
        <f t="shared" si="0"/>
        <v>3.7141203703703511E-5</v>
      </c>
      <c r="E13" s="3">
        <f>C13-$C12</f>
        <v>2.314814814814584E-6</v>
      </c>
      <c r="F13" s="4">
        <v>567</v>
      </c>
      <c r="G13" s="33">
        <f>Tableau22[[#This Row],[PP Corrected]]-Tableau22[[#This Row],[PP]]</f>
        <v>4.5437554433477771</v>
      </c>
      <c r="H13" s="18">
        <f>(SUMPRODUCT((Tableau22[Lap time]&gt;=(C13-$S$7))*(Tableau22[Lap time]&lt;=(C13+$S$7))*(Tableau22[PP]))/SUMPRODUCT(--(Tableau22[Lap time]&gt;=(C13-$S$7))*(Tableau22[Lap time]&lt;=(C13+$S$7))))*((SUMPRODUCT((Tableau22[Lap time]&gt;=(C13-$S$7))*(Tableau22[Lap time]&lt;=(C13+$S$7))*(Tableau22[Lap time]))/SUMPRODUCT(--(Tableau22[Lap time]&gt;=(C13-Feuil1!$S$7))*(Tableau22[Lap time]&lt;=(C13+$S$7))))/C13)</f>
        <v>571.54375544334778</v>
      </c>
      <c r="I13" s="4" t="s">
        <v>42</v>
      </c>
      <c r="J13" s="4">
        <v>2006</v>
      </c>
      <c r="K13" s="4" t="s">
        <v>18</v>
      </c>
      <c r="L13" s="4" t="s">
        <v>67</v>
      </c>
      <c r="M13" s="4">
        <v>6</v>
      </c>
      <c r="N13" s="5" t="s">
        <v>1174</v>
      </c>
      <c r="O13" s="4" t="s">
        <v>162</v>
      </c>
      <c r="P13" t="s">
        <v>1195</v>
      </c>
    </row>
    <row r="14" spans="1:19" x14ac:dyDescent="0.3">
      <c r="A14" s="11">
        <f t="shared" si="1"/>
        <v>13</v>
      </c>
      <c r="B14" s="29" t="s">
        <v>667</v>
      </c>
      <c r="C14" s="31">
        <v>1.0842824074074075E-3</v>
      </c>
      <c r="D14" s="3">
        <f t="shared" si="0"/>
        <v>4.0011574074074038E-5</v>
      </c>
      <c r="E14" s="3">
        <f>C14-$C13</f>
        <v>2.8703703703705265E-6</v>
      </c>
      <c r="F14" s="4">
        <v>584</v>
      </c>
      <c r="G14" s="33">
        <f>Tableau22[[#This Row],[PP Corrected]]-Tableau22[[#This Row],[PP]]</f>
        <v>-15.707004237038745</v>
      </c>
      <c r="H14" s="18">
        <f>(SUMPRODUCT((Tableau22[Lap time]&gt;=(C14-$S$7))*(Tableau22[Lap time]&lt;=(C14+$S$7))*(Tableau22[PP]))/SUMPRODUCT(--(Tableau22[Lap time]&gt;=(C14-$S$7))*(Tableau22[Lap time]&lt;=(C14+$S$7))))*((SUMPRODUCT((Tableau22[Lap time]&gt;=(C14-$S$7))*(Tableau22[Lap time]&lt;=(C14+$S$7))*(Tableau22[Lap time]))/SUMPRODUCT(--(Tableau22[Lap time]&gt;=(C14-Feuil1!$S$7))*(Tableau22[Lap time]&lt;=(C14+$S$7))))/C14)</f>
        <v>568.29299576296125</v>
      </c>
      <c r="I14" s="4" t="s">
        <v>32</v>
      </c>
      <c r="J14" s="4">
        <v>2002</v>
      </c>
      <c r="K14" s="4" t="s">
        <v>18</v>
      </c>
      <c r="L14" s="4" t="s">
        <v>67</v>
      </c>
      <c r="M14" s="4">
        <v>6</v>
      </c>
      <c r="N14" s="5" t="s">
        <v>23</v>
      </c>
      <c r="O14" s="4" t="s">
        <v>166</v>
      </c>
      <c r="P14" t="s">
        <v>681</v>
      </c>
    </row>
    <row r="15" spans="1:19" x14ac:dyDescent="0.3">
      <c r="A15" s="11">
        <f t="shared" si="1"/>
        <v>14</v>
      </c>
      <c r="B15" s="29" t="s">
        <v>664</v>
      </c>
      <c r="C15" s="31">
        <v>1.0844791666666665E-3</v>
      </c>
      <c r="D15" s="3">
        <f t="shared" si="0"/>
        <v>4.0208333333333068E-5</v>
      </c>
      <c r="E15" s="3">
        <f>C15-$C14</f>
        <v>1.9675925925903039E-7</v>
      </c>
      <c r="F15" s="4">
        <v>559</v>
      </c>
      <c r="G15" s="33">
        <f>Tableau22[[#This Row],[PP Corrected]]-Tableau22[[#This Row],[PP]]</f>
        <v>9.1898892097647149</v>
      </c>
      <c r="H15" s="18">
        <f>(SUMPRODUCT((Tableau22[Lap time]&gt;=(C15-$S$7))*(Tableau22[Lap time]&lt;=(C15+$S$7))*(Tableau22[PP]))/SUMPRODUCT(--(Tableau22[Lap time]&gt;=(C15-$S$7))*(Tableau22[Lap time]&lt;=(C15+$S$7))))*((SUMPRODUCT((Tableau22[Lap time]&gt;=(C15-$S$7))*(Tableau22[Lap time]&lt;=(C15+$S$7))*(Tableau22[Lap time]))/SUMPRODUCT(--(Tableau22[Lap time]&gt;=(C15-Feuil1!$S$7))*(Tableau22[Lap time]&lt;=(C15+$S$7))))/C15)</f>
        <v>568.18988920976471</v>
      </c>
      <c r="I15" s="4" t="s">
        <v>32</v>
      </c>
      <c r="J15" s="4">
        <v>2009</v>
      </c>
      <c r="K15" s="4" t="s">
        <v>18</v>
      </c>
      <c r="L15" s="4" t="s">
        <v>67</v>
      </c>
      <c r="M15" s="4">
        <v>7</v>
      </c>
      <c r="N15" s="5" t="s">
        <v>15</v>
      </c>
      <c r="O15" s="12" t="s">
        <v>162</v>
      </c>
      <c r="P15" t="s">
        <v>679</v>
      </c>
    </row>
    <row r="16" spans="1:19" x14ac:dyDescent="0.3">
      <c r="A16" s="11">
        <f t="shared" si="1"/>
        <v>15</v>
      </c>
      <c r="B16" s="29" t="s">
        <v>489</v>
      </c>
      <c r="C16" s="31">
        <v>1.0848958333333333E-3</v>
      </c>
      <c r="D16" s="3">
        <f t="shared" si="0"/>
        <v>4.0624999999999863E-5</v>
      </c>
      <c r="E16" s="3">
        <f>C16-$C15</f>
        <v>4.1666666666679425E-7</v>
      </c>
      <c r="F16" s="4">
        <v>574</v>
      </c>
      <c r="G16" s="33">
        <f>Tableau22[[#This Row],[PP Corrected]]-Tableau22[[#This Row],[PP]]</f>
        <v>-6.0283306228650417</v>
      </c>
      <c r="H16" s="18">
        <f>(SUMPRODUCT((Tableau22[Lap time]&gt;=(C16-$S$7))*(Tableau22[Lap time]&lt;=(C16+$S$7))*(Tableau22[PP]))/SUMPRODUCT(--(Tableau22[Lap time]&gt;=(C16-$S$7))*(Tableau22[Lap time]&lt;=(C16+$S$7))))*((SUMPRODUCT((Tableau22[Lap time]&gt;=(C16-$S$7))*(Tableau22[Lap time]&lt;=(C16+$S$7))*(Tableau22[Lap time]))/SUMPRODUCT(--(Tableau22[Lap time]&gt;=(C16-Feuil1!$S$7))*(Tableau22[Lap time]&lt;=(C16+$S$7))))/C16)</f>
        <v>567.97166937713496</v>
      </c>
      <c r="I16" s="4" t="s">
        <v>12</v>
      </c>
      <c r="J16" s="4">
        <v>2014</v>
      </c>
      <c r="K16" s="4" t="s">
        <v>18</v>
      </c>
      <c r="L16" s="4" t="s">
        <v>67</v>
      </c>
      <c r="M16" s="4">
        <v>6</v>
      </c>
      <c r="N16" s="5" t="s">
        <v>23</v>
      </c>
      <c r="O16" s="4" t="s">
        <v>166</v>
      </c>
      <c r="P16" t="s">
        <v>501</v>
      </c>
    </row>
    <row r="17" spans="1:16" x14ac:dyDescent="0.3">
      <c r="A17" s="11">
        <f t="shared" si="1"/>
        <v>16</v>
      </c>
      <c r="B17" t="s">
        <v>30</v>
      </c>
      <c r="C17" s="3">
        <v>1.0858101851851851E-3</v>
      </c>
      <c r="D17" s="3">
        <f t="shared" si="0"/>
        <v>4.1539351851851633E-5</v>
      </c>
      <c r="E17" s="3">
        <f>C17-$C16</f>
        <v>9.1435185185177043E-7</v>
      </c>
      <c r="F17" s="4">
        <v>558</v>
      </c>
      <c r="G17" s="36">
        <f>Tableau22[[#This Row],[PP Corrected]]-Tableau22[[#This Row],[PP]]</f>
        <v>9.5768959172431778</v>
      </c>
      <c r="H17" s="18">
        <f>(SUMPRODUCT((Tableau22[Lap time]&gt;=(C17-$S$7))*(Tableau22[Lap time]&lt;=(C17+$S$7))*(Tableau22[PP]))/SUMPRODUCT(--(Tableau22[Lap time]&gt;=(C17-$S$7))*(Tableau22[Lap time]&lt;=(C17+$S$7))))*((SUMPRODUCT((Tableau22[Lap time]&gt;=(C17-$S$7))*(Tableau22[Lap time]&lt;=(C17+$S$7))*(Tableau22[Lap time]))/SUMPRODUCT(--(Tableau22[Lap time]&gt;=(C17-Feuil1!$S$7))*(Tableau22[Lap time]&lt;=(C17+$S$7))))/C17)</f>
        <v>567.57689591724318</v>
      </c>
      <c r="I17" s="4" t="s">
        <v>12</v>
      </c>
      <c r="J17" s="4">
        <v>2000</v>
      </c>
      <c r="K17" s="4" t="s">
        <v>18</v>
      </c>
      <c r="L17" s="4" t="s">
        <v>14</v>
      </c>
      <c r="M17" s="4">
        <v>6</v>
      </c>
      <c r="N17" s="5" t="s">
        <v>23</v>
      </c>
      <c r="O17" s="4" t="s">
        <v>162</v>
      </c>
      <c r="P17" t="s">
        <v>313</v>
      </c>
    </row>
    <row r="18" spans="1:16" x14ac:dyDescent="0.3">
      <c r="A18" s="11">
        <f t="shared" si="1"/>
        <v>17</v>
      </c>
      <c r="B18" s="29" t="s">
        <v>692</v>
      </c>
      <c r="C18" s="31">
        <v>1.0867013888888888E-3</v>
      </c>
      <c r="D18" s="3">
        <f t="shared" si="0"/>
        <v>4.2430555555555321E-5</v>
      </c>
      <c r="E18" s="3">
        <f>C18-$C17</f>
        <v>8.9120370370368747E-7</v>
      </c>
      <c r="F18" s="4">
        <v>560</v>
      </c>
      <c r="G18" s="33">
        <f>Tableau22[[#This Row],[PP Corrected]]-Tableau22[[#This Row],[PP]]</f>
        <v>4.0514478523471098</v>
      </c>
      <c r="H18" s="18">
        <f>(SUMPRODUCT((Tableau22[Lap time]&gt;=(C18-$S$7))*(Tableau22[Lap time]&lt;=(C18+$S$7))*(Tableau22[PP]))/SUMPRODUCT(--(Tableau22[Lap time]&gt;=(C18-$S$7))*(Tableau22[Lap time]&lt;=(C18+$S$7))))*((SUMPRODUCT((Tableau22[Lap time]&gt;=(C18-$S$7))*(Tableau22[Lap time]&lt;=(C18+$S$7))*(Tableau22[Lap time]))/SUMPRODUCT(--(Tableau22[Lap time]&gt;=(C18-Feuil1!$S$7))*(Tableau22[Lap time]&lt;=(C18+$S$7))))/C18)</f>
        <v>564.05144785234711</v>
      </c>
      <c r="I18" s="4" t="s">
        <v>108</v>
      </c>
      <c r="J18" s="4">
        <v>2008</v>
      </c>
      <c r="K18" s="4" t="s">
        <v>18</v>
      </c>
      <c r="L18" s="4" t="s">
        <v>67</v>
      </c>
      <c r="M18" s="4">
        <v>7</v>
      </c>
      <c r="N18" s="5" t="s">
        <v>23</v>
      </c>
      <c r="O18" s="4" t="s">
        <v>166</v>
      </c>
      <c r="P18" t="s">
        <v>710</v>
      </c>
    </row>
    <row r="19" spans="1:16" x14ac:dyDescent="0.3">
      <c r="A19" s="11">
        <f t="shared" si="1"/>
        <v>18</v>
      </c>
      <c r="B19" s="29" t="s">
        <v>742</v>
      </c>
      <c r="C19" s="31">
        <v>1.0884722222222222E-3</v>
      </c>
      <c r="D19" s="3">
        <f t="shared" si="0"/>
        <v>4.4201388888888762E-5</v>
      </c>
      <c r="E19" s="3">
        <f>C19-$C18</f>
        <v>1.7708333333334419E-6</v>
      </c>
      <c r="F19" s="4">
        <v>605</v>
      </c>
      <c r="G19" s="33">
        <f>Tableau22[[#This Row],[PP Corrected]]-Tableau22[[#This Row],[PP]]</f>
        <v>-41.866206346978856</v>
      </c>
      <c r="H19" s="18">
        <f>(SUMPRODUCT((Tableau22[Lap time]&gt;=(C19-$S$7))*(Tableau22[Lap time]&lt;=(C19+$S$7))*(Tableau22[PP]))/SUMPRODUCT(--(Tableau22[Lap time]&gt;=(C19-$S$7))*(Tableau22[Lap time]&lt;=(C19+$S$7))))*((SUMPRODUCT((Tableau22[Lap time]&gt;=(C19-$S$7))*(Tableau22[Lap time]&lt;=(C19+$S$7))*(Tableau22[Lap time]))/SUMPRODUCT(--(Tableau22[Lap time]&gt;=(C19-Feuil1!$S$7))*(Tableau22[Lap time]&lt;=(C19+$S$7))))/C19)</f>
        <v>563.13379365302114</v>
      </c>
      <c r="I19" s="4" t="s">
        <v>12</v>
      </c>
      <c r="J19" s="4">
        <v>2014</v>
      </c>
      <c r="K19" s="4" t="s">
        <v>18</v>
      </c>
      <c r="L19" s="4" t="s">
        <v>67</v>
      </c>
      <c r="M19" s="4">
        <v>7</v>
      </c>
      <c r="N19" s="5" t="s">
        <v>743</v>
      </c>
      <c r="O19" s="4" t="s">
        <v>166</v>
      </c>
      <c r="P19" t="s">
        <v>761</v>
      </c>
    </row>
    <row r="20" spans="1:16" x14ac:dyDescent="0.3">
      <c r="A20" s="11">
        <f t="shared" si="1"/>
        <v>19</v>
      </c>
      <c r="B20" s="29" t="s">
        <v>779</v>
      </c>
      <c r="C20" s="31">
        <v>1.0887037037037037E-3</v>
      </c>
      <c r="D20" s="3">
        <f t="shared" si="0"/>
        <v>4.4432870370370242E-5</v>
      </c>
      <c r="E20" s="3">
        <f>C20-$C19</f>
        <v>2.3148148148148008E-7</v>
      </c>
      <c r="F20" s="4">
        <v>573</v>
      </c>
      <c r="G20" s="33">
        <f>Tableau22[[#This Row],[PP Corrected]]-Tableau22[[#This Row],[PP]]</f>
        <v>-12.095043771037808</v>
      </c>
      <c r="H20" s="18">
        <f>(SUMPRODUCT((Tableau22[Lap time]&gt;=(C20-$S$7))*(Tableau22[Lap time]&lt;=(C20+$S$7))*(Tableau22[PP]))/SUMPRODUCT(--(Tableau22[Lap time]&gt;=(C20-$S$7))*(Tableau22[Lap time]&lt;=(C20+$S$7))))*((SUMPRODUCT((Tableau22[Lap time]&gt;=(C20-$S$7))*(Tableau22[Lap time]&lt;=(C20+$S$7))*(Tableau22[Lap time]))/SUMPRODUCT(--(Tableau22[Lap time]&gt;=(C20-Feuil1!$S$7))*(Tableau22[Lap time]&lt;=(C20+$S$7))))/C20)</f>
        <v>560.90495622896219</v>
      </c>
      <c r="I20" s="4" t="s">
        <v>42</v>
      </c>
      <c r="J20" s="4">
        <v>2009</v>
      </c>
      <c r="K20" s="4" t="s">
        <v>18</v>
      </c>
      <c r="L20" s="4" t="s">
        <v>67</v>
      </c>
      <c r="M20" s="4">
        <v>6</v>
      </c>
      <c r="N20" s="5" t="s">
        <v>782</v>
      </c>
      <c r="O20" s="4" t="s">
        <v>166</v>
      </c>
      <c r="P20" t="s">
        <v>810</v>
      </c>
    </row>
    <row r="21" spans="1:16" x14ac:dyDescent="0.3">
      <c r="A21" s="11">
        <f t="shared" si="1"/>
        <v>20</v>
      </c>
      <c r="B21" s="29" t="s">
        <v>507</v>
      </c>
      <c r="C21" s="31">
        <v>1.0907754629629631E-3</v>
      </c>
      <c r="D21" s="3">
        <f t="shared" si="0"/>
        <v>4.650462962962963E-5</v>
      </c>
      <c r="E21" s="3">
        <f>C21-$C20</f>
        <v>2.0717592592593877E-6</v>
      </c>
      <c r="F21" s="4">
        <v>556</v>
      </c>
      <c r="G21" s="33">
        <f>Tableau22[[#This Row],[PP Corrected]]-Tableau22[[#This Row],[PP]]</f>
        <v>3.4309307057287697</v>
      </c>
      <c r="H21" s="18">
        <f>(SUMPRODUCT((Tableau22[Lap time]&gt;=(C21-$S$7))*(Tableau22[Lap time]&lt;=(C21+$S$7))*(Tableau22[PP]))/SUMPRODUCT(--(Tableau22[Lap time]&gt;=(C21-$S$7))*(Tableau22[Lap time]&lt;=(C21+$S$7))))*((SUMPRODUCT((Tableau22[Lap time]&gt;=(C21-$S$7))*(Tableau22[Lap time]&lt;=(C21+$S$7))*(Tableau22[Lap time]))/SUMPRODUCT(--(Tableau22[Lap time]&gt;=(C21-Feuil1!$S$7))*(Tableau22[Lap time]&lt;=(C21+$S$7))))/C21)</f>
        <v>559.43093070572877</v>
      </c>
      <c r="I21" s="4" t="s">
        <v>25</v>
      </c>
      <c r="J21" s="4">
        <v>2007</v>
      </c>
      <c r="K21" s="4" t="s">
        <v>13</v>
      </c>
      <c r="L21" s="4" t="s">
        <v>508</v>
      </c>
      <c r="M21" s="4">
        <v>5</v>
      </c>
      <c r="N21" s="5" t="s">
        <v>513</v>
      </c>
      <c r="O21" s="4" t="s">
        <v>162</v>
      </c>
      <c r="P21" t="s">
        <v>520</v>
      </c>
    </row>
    <row r="22" spans="1:16" x14ac:dyDescent="0.3">
      <c r="A22" s="11">
        <f t="shared" si="1"/>
        <v>21</v>
      </c>
      <c r="B22" s="29" t="s">
        <v>850</v>
      </c>
      <c r="C22" s="31">
        <v>1.0918287037037038E-3</v>
      </c>
      <c r="D22" s="3">
        <f t="shared" si="0"/>
        <v>4.7557870370370332E-5</v>
      </c>
      <c r="E22" s="3">
        <f>C22-$C21</f>
        <v>1.0532407407407018E-6</v>
      </c>
      <c r="F22" s="4">
        <v>563</v>
      </c>
      <c r="G22" s="33">
        <f>Tableau22[[#This Row],[PP Corrected]]-Tableau22[[#This Row],[PP]]</f>
        <v>-4.1087285337206367</v>
      </c>
      <c r="H22" s="18">
        <f>(SUMPRODUCT((Tableau22[Lap time]&gt;=(C22-$S$7))*(Tableau22[Lap time]&lt;=(C22+$S$7))*(Tableau22[PP]))/SUMPRODUCT(--(Tableau22[Lap time]&gt;=(C22-$S$7))*(Tableau22[Lap time]&lt;=(C22+$S$7))))*((SUMPRODUCT((Tableau22[Lap time]&gt;=(C22-$S$7))*(Tableau22[Lap time]&lt;=(C22+$S$7))*(Tableau22[Lap time]))/SUMPRODUCT(--(Tableau22[Lap time]&gt;=(C22-Feuil1!$S$7))*(Tableau22[Lap time]&lt;=(C22+$S$7))))/C22)</f>
        <v>558.89127146627936</v>
      </c>
      <c r="I22" s="4" t="s">
        <v>25</v>
      </c>
      <c r="J22" s="4">
        <v>1992</v>
      </c>
      <c r="K22" s="4" t="s">
        <v>13</v>
      </c>
      <c r="L22" s="4" t="s">
        <v>67</v>
      </c>
      <c r="M22" s="4">
        <v>5</v>
      </c>
      <c r="N22" s="5" t="s">
        <v>28</v>
      </c>
      <c r="O22" s="4" t="s">
        <v>166</v>
      </c>
      <c r="P22" t="s">
        <v>866</v>
      </c>
    </row>
    <row r="23" spans="1:16" x14ac:dyDescent="0.3">
      <c r="A23" s="11">
        <f t="shared" si="1"/>
        <v>22</v>
      </c>
      <c r="B23" t="s">
        <v>31</v>
      </c>
      <c r="C23" s="3">
        <v>1.0924421296296296E-3</v>
      </c>
      <c r="D23" s="3">
        <f t="shared" si="0"/>
        <v>4.8171296296296157E-5</v>
      </c>
      <c r="E23" s="3">
        <f>C23-$C22</f>
        <v>6.1342592592582464E-7</v>
      </c>
      <c r="F23" s="4">
        <v>565</v>
      </c>
      <c r="G23" s="36">
        <f>Tableau22[[#This Row],[PP Corrected]]-Tableau22[[#This Row],[PP]]</f>
        <v>-7.6479596139635078</v>
      </c>
      <c r="H23" s="18">
        <f>(SUMPRODUCT((Tableau22[Lap time]&gt;=(C23-$S$7))*(Tableau22[Lap time]&lt;=(C23+$S$7))*(Tableau22[PP]))/SUMPRODUCT(--(Tableau22[Lap time]&gt;=(C23-$S$7))*(Tableau22[Lap time]&lt;=(C23+$S$7))))*((SUMPRODUCT((Tableau22[Lap time]&gt;=(C23-$S$7))*(Tableau22[Lap time]&lt;=(C23+$S$7))*(Tableau22[Lap time]))/SUMPRODUCT(--(Tableau22[Lap time]&gt;=(C23-Feuil1!$S$7))*(Tableau22[Lap time]&lt;=(C23+$S$7))))/C23)</f>
        <v>557.35204038603649</v>
      </c>
      <c r="I23" s="4" t="s">
        <v>32</v>
      </c>
      <c r="J23" s="4">
        <v>2011</v>
      </c>
      <c r="K23" s="4" t="s">
        <v>18</v>
      </c>
      <c r="L23" s="4" t="s">
        <v>14</v>
      </c>
      <c r="M23" s="4">
        <v>6</v>
      </c>
      <c r="N23" s="5" t="s">
        <v>28</v>
      </c>
      <c r="O23" s="4" t="s">
        <v>162</v>
      </c>
      <c r="P23" t="s">
        <v>314</v>
      </c>
    </row>
    <row r="24" spans="1:16" x14ac:dyDescent="0.3">
      <c r="A24" s="11">
        <f t="shared" si="1"/>
        <v>23</v>
      </c>
      <c r="B24" s="29" t="s">
        <v>919</v>
      </c>
      <c r="C24" s="31">
        <v>1.0925231481481482E-3</v>
      </c>
      <c r="D24" s="3">
        <f t="shared" si="0"/>
        <v>4.8252314814814772E-5</v>
      </c>
      <c r="E24" s="3">
        <f>C24-$C23</f>
        <v>8.1018518518615606E-8</v>
      </c>
      <c r="F24" s="4">
        <v>560</v>
      </c>
      <c r="G24" s="33">
        <f>Tableau22[[#This Row],[PP Corrected]]-Tableau22[[#This Row],[PP]]</f>
        <v>-2.6892913117695798</v>
      </c>
      <c r="H24" s="18">
        <f>(SUMPRODUCT((Tableau22[Lap time]&gt;=(C24-$S$7))*(Tableau22[Lap time]&lt;=(C24+$S$7))*(Tableau22[PP]))/SUMPRODUCT(--(Tableau22[Lap time]&gt;=(C24-$S$7))*(Tableau22[Lap time]&lt;=(C24+$S$7))))*((SUMPRODUCT((Tableau22[Lap time]&gt;=(C24-$S$7))*(Tableau22[Lap time]&lt;=(C24+$S$7))*(Tableau22[Lap time]))/SUMPRODUCT(--(Tableau22[Lap time]&gt;=(C24-Feuil1!$S$7))*(Tableau22[Lap time]&lt;=(C24+$S$7))))/C24)</f>
        <v>557.31070868823042</v>
      </c>
      <c r="I24" s="4" t="s">
        <v>22</v>
      </c>
      <c r="J24" s="4">
        <v>2010</v>
      </c>
      <c r="K24" s="4" t="s">
        <v>18</v>
      </c>
      <c r="L24" s="4" t="s">
        <v>67</v>
      </c>
      <c r="M24" s="4">
        <v>7</v>
      </c>
      <c r="N24" s="5" t="s">
        <v>15</v>
      </c>
      <c r="O24" s="12" t="s">
        <v>162</v>
      </c>
      <c r="P24" t="s">
        <v>967</v>
      </c>
    </row>
    <row r="25" spans="1:16" x14ac:dyDescent="0.3">
      <c r="A25" s="11">
        <f t="shared" si="1"/>
        <v>24</v>
      </c>
      <c r="B25" s="29" t="s">
        <v>984</v>
      </c>
      <c r="C25" s="31">
        <v>1.092650462962963E-3</v>
      </c>
      <c r="D25" s="3">
        <f t="shared" si="0"/>
        <v>4.8379629629629554E-5</v>
      </c>
      <c r="E25" s="3">
        <f>C25-$C24</f>
        <v>1.2731481481478152E-7</v>
      </c>
      <c r="F25" s="4">
        <v>556</v>
      </c>
      <c r="G25" s="33">
        <f>Tableau22[[#This Row],[PP Corrected]]-Tableau22[[#This Row],[PP]]</f>
        <v>1.2457712612342675</v>
      </c>
      <c r="H25" s="18">
        <f>(SUMPRODUCT((Tableau22[Lap time]&gt;=(C25-$S$7))*(Tableau22[Lap time]&lt;=(C25+$S$7))*(Tableau22[PP]))/SUMPRODUCT(--(Tableau22[Lap time]&gt;=(C25-$S$7))*(Tableau22[Lap time]&lt;=(C25+$S$7))))*((SUMPRODUCT((Tableau22[Lap time]&gt;=(C25-$S$7))*(Tableau22[Lap time]&lt;=(C25+$S$7))*(Tableau22[Lap time]))/SUMPRODUCT(--(Tableau22[Lap time]&gt;=(C25-Feuil1!$S$7))*(Tableau22[Lap time]&lt;=(C25+$S$7))))/C25)</f>
        <v>557.24577126123427</v>
      </c>
      <c r="I25" s="4" t="s">
        <v>32</v>
      </c>
      <c r="J25" s="4">
        <v>2000</v>
      </c>
      <c r="K25" s="4" t="s">
        <v>18</v>
      </c>
      <c r="L25" s="4" t="s">
        <v>67</v>
      </c>
      <c r="M25" s="4">
        <v>5</v>
      </c>
      <c r="N25" s="5" t="s">
        <v>23</v>
      </c>
      <c r="O25" s="4" t="s">
        <v>174</v>
      </c>
      <c r="P25" t="s">
        <v>994</v>
      </c>
    </row>
    <row r="26" spans="1:16" x14ac:dyDescent="0.3">
      <c r="A26" s="11">
        <f t="shared" si="1"/>
        <v>25</v>
      </c>
      <c r="B26" s="29" t="s">
        <v>495</v>
      </c>
      <c r="C26" s="31">
        <v>1.0938310185185185E-3</v>
      </c>
      <c r="D26" s="3">
        <f t="shared" si="0"/>
        <v>4.9560185185185037E-5</v>
      </c>
      <c r="E26" s="3">
        <f>C26-$C25</f>
        <v>1.1805555555554834E-6</v>
      </c>
      <c r="F26" s="4">
        <v>546</v>
      </c>
      <c r="G26" s="33">
        <f>Tableau22[[#This Row],[PP Corrected]]-Tableau22[[#This Row],[PP]]</f>
        <v>11.047991374536537</v>
      </c>
      <c r="H26" s="18">
        <f>(SUMPRODUCT((Tableau22[Lap time]&gt;=(C26-$S$7))*(Tableau22[Lap time]&lt;=(C26+$S$7))*(Tableau22[PP]))/SUMPRODUCT(--(Tableau22[Lap time]&gt;=(C26-$S$7))*(Tableau22[Lap time]&lt;=(C26+$S$7))))*((SUMPRODUCT((Tableau22[Lap time]&gt;=(C26-$S$7))*(Tableau22[Lap time]&lt;=(C26+$S$7))*(Tableau22[Lap time]))/SUMPRODUCT(--(Tableau22[Lap time]&gt;=(C26-Feuil1!$S$7))*(Tableau22[Lap time]&lt;=(C26+$S$7))))/C26)</f>
        <v>557.04799137453654</v>
      </c>
      <c r="I26" s="4" t="s">
        <v>12</v>
      </c>
      <c r="J26" s="4">
        <v>2012</v>
      </c>
      <c r="K26" s="4" t="s">
        <v>18</v>
      </c>
      <c r="L26" s="4" t="s">
        <v>67</v>
      </c>
      <c r="M26" s="4">
        <v>6</v>
      </c>
      <c r="N26" s="5" t="s">
        <v>23</v>
      </c>
      <c r="O26" s="4" t="s">
        <v>162</v>
      </c>
      <c r="P26" t="s">
        <v>500</v>
      </c>
    </row>
    <row r="27" spans="1:16" x14ac:dyDescent="0.3">
      <c r="A27" s="11">
        <f t="shared" si="1"/>
        <v>26</v>
      </c>
      <c r="B27" s="29" t="s">
        <v>659</v>
      </c>
      <c r="C27" s="31">
        <v>1.0939120370370371E-3</v>
      </c>
      <c r="D27" s="3">
        <f t="shared" si="0"/>
        <v>4.9641203703703653E-5</v>
      </c>
      <c r="E27" s="3">
        <f>C27-$C26</f>
        <v>8.1018518518615606E-8</v>
      </c>
      <c r="F27" s="4">
        <v>549</v>
      </c>
      <c r="G27" s="33">
        <f>Tableau22[[#This Row],[PP Corrected]]-Tableau22[[#This Row],[PP]]</f>
        <v>8.0067346724646313</v>
      </c>
      <c r="H27" s="18">
        <f>(SUMPRODUCT((Tableau22[Lap time]&gt;=(C27-$S$7))*(Tableau22[Lap time]&lt;=(C27+$S$7))*(Tableau22[PP]))/SUMPRODUCT(--(Tableau22[Lap time]&gt;=(C27-$S$7))*(Tableau22[Lap time]&lt;=(C27+$S$7))))*((SUMPRODUCT((Tableau22[Lap time]&gt;=(C27-$S$7))*(Tableau22[Lap time]&lt;=(C27+$S$7))*(Tableau22[Lap time]))/SUMPRODUCT(--(Tableau22[Lap time]&gt;=(C27-Feuil1!$S$7))*(Tableau22[Lap time]&lt;=(C27+$S$7))))/C27)</f>
        <v>557.00673467246463</v>
      </c>
      <c r="I27" s="4" t="s">
        <v>32</v>
      </c>
      <c r="J27" s="4">
        <v>2007</v>
      </c>
      <c r="K27" s="4" t="s">
        <v>18</v>
      </c>
      <c r="L27" s="4" t="s">
        <v>67</v>
      </c>
      <c r="M27" s="4">
        <v>6</v>
      </c>
      <c r="N27" s="5" t="s">
        <v>15</v>
      </c>
      <c r="O27" s="4" t="s">
        <v>162</v>
      </c>
      <c r="P27" t="s">
        <v>678</v>
      </c>
    </row>
    <row r="28" spans="1:16" x14ac:dyDescent="0.3">
      <c r="A28" s="11">
        <f t="shared" si="1"/>
        <v>27</v>
      </c>
      <c r="B28" t="s">
        <v>885</v>
      </c>
      <c r="C28" s="31">
        <v>1.0973148148148149E-3</v>
      </c>
      <c r="D28" s="3">
        <f t="shared" si="0"/>
        <v>5.3043981481481388E-5</v>
      </c>
      <c r="E28" s="3">
        <f>C28-$C27</f>
        <v>3.4027777777777355E-6</v>
      </c>
      <c r="F28" s="4">
        <v>563</v>
      </c>
      <c r="G28" s="33">
        <f>Tableau22[[#This Row],[PP Corrected]]-Tableau22[[#This Row],[PP]]</f>
        <v>-9.6962575569394858</v>
      </c>
      <c r="H28" s="18">
        <f>(SUMPRODUCT((Tableau22[Lap time]&gt;=(C28-$S$7))*(Tableau22[Lap time]&lt;=(C28+$S$7))*(Tableau22[PP]))/SUMPRODUCT(--(Tableau22[Lap time]&gt;=(C28-$S$7))*(Tableau22[Lap time]&lt;=(C28+$S$7))))*((SUMPRODUCT((Tableau22[Lap time]&gt;=(C28-$S$7))*(Tableau22[Lap time]&lt;=(C28+$S$7))*(Tableau22[Lap time]))/SUMPRODUCT(--(Tableau22[Lap time]&gt;=(C28-Feuil1!$S$7))*(Tableau22[Lap time]&lt;=(C28+$S$7))))/C28)</f>
        <v>553.30374244306051</v>
      </c>
      <c r="I28" s="4" t="s">
        <v>12</v>
      </c>
      <c r="J28" s="4">
        <v>2014</v>
      </c>
      <c r="K28" s="4" t="s">
        <v>18</v>
      </c>
      <c r="L28" s="4" t="s">
        <v>67</v>
      </c>
      <c r="M28" s="4">
        <v>6</v>
      </c>
      <c r="N28" s="5" t="s">
        <v>15</v>
      </c>
      <c r="O28" s="4" t="s">
        <v>174</v>
      </c>
      <c r="P28" t="s">
        <v>903</v>
      </c>
    </row>
    <row r="29" spans="1:16" x14ac:dyDescent="0.3">
      <c r="A29" s="11">
        <f t="shared" si="1"/>
        <v>28</v>
      </c>
      <c r="B29" s="29" t="s">
        <v>1150</v>
      </c>
      <c r="C29" s="31">
        <v>1.0979050925925926E-3</v>
      </c>
      <c r="D29" s="3">
        <f t="shared" si="0"/>
        <v>5.363425925925913E-5</v>
      </c>
      <c r="E29" s="3">
        <f>C29-$C28</f>
        <v>5.9027777777774168E-7</v>
      </c>
      <c r="F29" s="4">
        <v>521</v>
      </c>
      <c r="G29" s="33">
        <f>Tableau22[[#This Row],[PP Corrected]]-Tableau22[[#This Row],[PP]]</f>
        <v>32.054239731117377</v>
      </c>
      <c r="H29" s="18">
        <f>(SUMPRODUCT((Tableau22[Lap time]&gt;=(C29-$S$7))*(Tableau22[Lap time]&lt;=(C29+$S$7))*(Tableau22[PP]))/SUMPRODUCT(--(Tableau22[Lap time]&gt;=(C29-$S$7))*(Tableau22[Lap time]&lt;=(C29+$S$7))))*((SUMPRODUCT((Tableau22[Lap time]&gt;=(C29-$S$7))*(Tableau22[Lap time]&lt;=(C29+$S$7))*(Tableau22[Lap time]))/SUMPRODUCT(--(Tableau22[Lap time]&gt;=(C29-Feuil1!$S$7))*(Tableau22[Lap time]&lt;=(C29+$S$7))))/C29)</f>
        <v>553.05423973111738</v>
      </c>
      <c r="I29" s="4" t="s">
        <v>42</v>
      </c>
      <c r="J29" s="4">
        <v>1966</v>
      </c>
      <c r="K29" s="4" t="s">
        <v>13</v>
      </c>
      <c r="L29" s="4" t="s">
        <v>67</v>
      </c>
      <c r="M29" s="4">
        <v>4</v>
      </c>
      <c r="N29" s="5" t="s">
        <v>1174</v>
      </c>
      <c r="O29" s="4" t="s">
        <v>174</v>
      </c>
      <c r="P29" t="s">
        <v>1193</v>
      </c>
    </row>
    <row r="30" spans="1:16" x14ac:dyDescent="0.3">
      <c r="A30" s="11">
        <f t="shared" si="1"/>
        <v>29</v>
      </c>
      <c r="B30" s="29" t="s">
        <v>1151</v>
      </c>
      <c r="C30" s="31">
        <v>1.0982060185185185E-3</v>
      </c>
      <c r="D30" s="3">
        <f t="shared" si="0"/>
        <v>5.3935185185185076E-5</v>
      </c>
      <c r="E30" s="3">
        <f>C30-$C29</f>
        <v>3.0092592592594579E-7</v>
      </c>
      <c r="F30" s="4">
        <v>554</v>
      </c>
      <c r="G30" s="33">
        <f>Tableau22[[#This Row],[PP Corrected]]-Tableau22[[#This Row],[PP]]</f>
        <v>-1.0973059318747573</v>
      </c>
      <c r="H30" s="18">
        <f>(SUMPRODUCT((Tableau22[Lap time]&gt;=(C30-$S$7))*(Tableau22[Lap time]&lt;=(C30+$S$7))*(Tableau22[PP]))/SUMPRODUCT(--(Tableau22[Lap time]&gt;=(C30-$S$7))*(Tableau22[Lap time]&lt;=(C30+$S$7))))*((SUMPRODUCT((Tableau22[Lap time]&gt;=(C30-$S$7))*(Tableau22[Lap time]&lt;=(C30+$S$7))*(Tableau22[Lap time]))/SUMPRODUCT(--(Tableau22[Lap time]&gt;=(C30-Feuil1!$S$7))*(Tableau22[Lap time]&lt;=(C30+$S$7))))/C30)</f>
        <v>552.90269406812524</v>
      </c>
      <c r="I30" s="4" t="s">
        <v>42</v>
      </c>
      <c r="J30" s="4">
        <v>2002</v>
      </c>
      <c r="K30" s="4" t="s">
        <v>18</v>
      </c>
      <c r="L30" s="4" t="s">
        <v>67</v>
      </c>
      <c r="M30" s="4">
        <v>6</v>
      </c>
      <c r="N30" s="5" t="s">
        <v>23</v>
      </c>
      <c r="O30" s="4" t="s">
        <v>174</v>
      </c>
      <c r="P30" t="s">
        <v>1194</v>
      </c>
    </row>
    <row r="31" spans="1:16" x14ac:dyDescent="0.3">
      <c r="A31" s="11">
        <f t="shared" si="1"/>
        <v>30</v>
      </c>
      <c r="B31" s="29" t="s">
        <v>491</v>
      </c>
      <c r="C31" s="31">
        <v>1.1001504629629629E-3</v>
      </c>
      <c r="D31" s="3">
        <f t="shared" si="0"/>
        <v>5.5879629629629465E-5</v>
      </c>
      <c r="E31" s="3">
        <f>C31-$C30</f>
        <v>1.9444444444443893E-6</v>
      </c>
      <c r="F31" s="4">
        <v>535</v>
      </c>
      <c r="G31" s="33">
        <f>Tableau22[[#This Row],[PP Corrected]]-Tableau22[[#This Row],[PP]]</f>
        <v>14.61912047492865</v>
      </c>
      <c r="H31" s="18">
        <f>(SUMPRODUCT((Tableau22[Lap time]&gt;=(C31-$S$7))*(Tableau22[Lap time]&lt;=(C31+$S$7))*(Tableau22[PP]))/SUMPRODUCT(--(Tableau22[Lap time]&gt;=(C31-$S$7))*(Tableau22[Lap time]&lt;=(C31+$S$7))))*((SUMPRODUCT((Tableau22[Lap time]&gt;=(C31-$S$7))*(Tableau22[Lap time]&lt;=(C31+$S$7))*(Tableau22[Lap time]))/SUMPRODUCT(--(Tableau22[Lap time]&gt;=(C31-Feuil1!$S$7))*(Tableau22[Lap time]&lt;=(C31+$S$7))))/C31)</f>
        <v>549.61912047492865</v>
      </c>
      <c r="I31" s="4" t="s">
        <v>12</v>
      </c>
      <c r="J31" s="4">
        <v>2009</v>
      </c>
      <c r="K31" s="4" t="s">
        <v>18</v>
      </c>
      <c r="L31" s="4" t="s">
        <v>67</v>
      </c>
      <c r="M31" s="4">
        <v>6</v>
      </c>
      <c r="N31" s="5" t="s">
        <v>23</v>
      </c>
      <c r="O31" s="4" t="s">
        <v>162</v>
      </c>
      <c r="P31" t="s">
        <v>499</v>
      </c>
    </row>
    <row r="32" spans="1:16" x14ac:dyDescent="0.3">
      <c r="A32" s="11">
        <f t="shared" si="1"/>
        <v>31</v>
      </c>
      <c r="B32" s="29" t="s">
        <v>497</v>
      </c>
      <c r="C32" s="31">
        <v>1.100173611111111E-3</v>
      </c>
      <c r="D32" s="3">
        <f t="shared" si="0"/>
        <v>5.5902777777777548E-5</v>
      </c>
      <c r="E32" s="3">
        <f>C32-$C31</f>
        <v>2.3148148148082956E-8</v>
      </c>
      <c r="F32" s="4">
        <v>535</v>
      </c>
      <c r="G32" s="33">
        <f>Tableau22[[#This Row],[PP Corrected]]-Tableau22[[#This Row],[PP]]</f>
        <v>14.607556241159273</v>
      </c>
      <c r="H32" s="18">
        <f>(SUMPRODUCT((Tableau22[Lap time]&gt;=(C32-$S$7))*(Tableau22[Lap time]&lt;=(C32+$S$7))*(Tableau22[PP]))/SUMPRODUCT(--(Tableau22[Lap time]&gt;=(C32-$S$7))*(Tableau22[Lap time]&lt;=(C32+$S$7))))*((SUMPRODUCT((Tableau22[Lap time]&gt;=(C32-$S$7))*(Tableau22[Lap time]&lt;=(C32+$S$7))*(Tableau22[Lap time]))/SUMPRODUCT(--(Tableau22[Lap time]&gt;=(C32-Feuil1!$S$7))*(Tableau22[Lap time]&lt;=(C32+$S$7))))/C32)</f>
        <v>549.60755624115927</v>
      </c>
      <c r="I32" s="4" t="s">
        <v>12</v>
      </c>
      <c r="J32" s="4">
        <v>2007</v>
      </c>
      <c r="K32" s="4" t="s">
        <v>18</v>
      </c>
      <c r="L32" s="4" t="s">
        <v>67</v>
      </c>
      <c r="M32" s="4">
        <v>6</v>
      </c>
      <c r="N32" s="5" t="s">
        <v>23</v>
      </c>
      <c r="O32" s="4" t="s">
        <v>162</v>
      </c>
      <c r="P32" t="s">
        <v>498</v>
      </c>
    </row>
    <row r="33" spans="1:16" x14ac:dyDescent="0.3">
      <c r="A33" s="11">
        <f t="shared" si="1"/>
        <v>32</v>
      </c>
      <c r="B33" t="s">
        <v>33</v>
      </c>
      <c r="C33" s="3">
        <v>1.1037962962962963E-3</v>
      </c>
      <c r="D33" s="3">
        <f t="shared" si="0"/>
        <v>5.952546296296283E-5</v>
      </c>
      <c r="E33" s="3">
        <f>C33-$C32</f>
        <v>3.6226851851852825E-6</v>
      </c>
      <c r="F33" s="4">
        <v>560</v>
      </c>
      <c r="G33" s="36">
        <f>Tableau22[[#This Row],[PP Corrected]]-Tableau22[[#This Row],[PP]]</f>
        <v>-13.777524502874371</v>
      </c>
      <c r="H33" s="18">
        <f>(SUMPRODUCT((Tableau22[Lap time]&gt;=(C33-$S$7))*(Tableau22[Lap time]&lt;=(C33+$S$7))*(Tableau22[PP]))/SUMPRODUCT(--(Tableau22[Lap time]&gt;=(C33-$S$7))*(Tableau22[Lap time]&lt;=(C33+$S$7))))*((SUMPRODUCT((Tableau22[Lap time]&gt;=(C33-$S$7))*(Tableau22[Lap time]&lt;=(C33+$S$7))*(Tableau22[Lap time]))/SUMPRODUCT(--(Tableau22[Lap time]&gt;=(C33-Feuil1!$S$7))*(Tableau22[Lap time]&lt;=(C33+$S$7))))/C33)</f>
        <v>546.22247549712563</v>
      </c>
      <c r="I33" s="4" t="s">
        <v>12</v>
      </c>
      <c r="J33" s="4">
        <v>2004</v>
      </c>
      <c r="K33" s="4" t="s">
        <v>18</v>
      </c>
      <c r="L33" s="4" t="s">
        <v>19</v>
      </c>
      <c r="M33" s="4">
        <v>6</v>
      </c>
      <c r="N33" s="5" t="s">
        <v>20</v>
      </c>
      <c r="O33" s="4" t="s">
        <v>166</v>
      </c>
      <c r="P33" t="s">
        <v>315</v>
      </c>
    </row>
    <row r="34" spans="1:16" x14ac:dyDescent="0.3">
      <c r="A34" s="11">
        <f t="shared" si="1"/>
        <v>33</v>
      </c>
      <c r="B34" s="29" t="s">
        <v>778</v>
      </c>
      <c r="C34" s="31">
        <v>1.1039236111111111E-3</v>
      </c>
      <c r="D34" s="3">
        <f t="shared" si="0"/>
        <v>5.9652777777777612E-5</v>
      </c>
      <c r="E34" s="3">
        <f>C34-$C33</f>
        <v>1.2731481481478152E-7</v>
      </c>
      <c r="F34" s="4">
        <v>541</v>
      </c>
      <c r="G34" s="33">
        <f>Tableau22[[#This Row],[PP Corrected]]-Tableau22[[#This Row],[PP]]</f>
        <v>5.1594800030392207</v>
      </c>
      <c r="H34" s="18">
        <f>(SUMPRODUCT((Tableau22[Lap time]&gt;=(C34-$S$7))*(Tableau22[Lap time]&lt;=(C34+$S$7))*(Tableau22[PP]))/SUMPRODUCT(--(Tableau22[Lap time]&gt;=(C34-$S$7))*(Tableau22[Lap time]&lt;=(C34+$S$7))))*((SUMPRODUCT((Tableau22[Lap time]&gt;=(C34-$S$7))*(Tableau22[Lap time]&lt;=(C34+$S$7))*(Tableau22[Lap time]))/SUMPRODUCT(--(Tableau22[Lap time]&gt;=(C34-Feuil1!$S$7))*(Tableau22[Lap time]&lt;=(C34+$S$7))))/C34)</f>
        <v>546.15948000303922</v>
      </c>
      <c r="I34" s="4" t="s">
        <v>42</v>
      </c>
      <c r="J34" s="4">
        <v>2006</v>
      </c>
      <c r="K34" s="4" t="s">
        <v>18</v>
      </c>
      <c r="L34" s="4" t="s">
        <v>67</v>
      </c>
      <c r="M34" s="4">
        <v>6</v>
      </c>
      <c r="N34" s="5" t="s">
        <v>28</v>
      </c>
      <c r="O34" s="4" t="s">
        <v>166</v>
      </c>
      <c r="P34" t="s">
        <v>809</v>
      </c>
    </row>
    <row r="35" spans="1:16" x14ac:dyDescent="0.3">
      <c r="A35" s="11">
        <f t="shared" si="1"/>
        <v>34</v>
      </c>
      <c r="B35" s="29" t="s">
        <v>490</v>
      </c>
      <c r="C35" s="31">
        <v>1.103935185185185E-3</v>
      </c>
      <c r="D35" s="3">
        <f t="shared" si="0"/>
        <v>5.9664351851851545E-5</v>
      </c>
      <c r="E35" s="3">
        <f>C35-$C34</f>
        <v>1.1574074073933058E-8</v>
      </c>
      <c r="F35" s="4">
        <v>529</v>
      </c>
      <c r="G35" s="33">
        <f>Tableau22[[#This Row],[PP Corrected]]-Tableau22[[#This Row],[PP]]</f>
        <v>17.153753860451729</v>
      </c>
      <c r="H35" s="18">
        <f>(SUMPRODUCT((Tableau22[Lap time]&gt;=(C35-$S$7))*(Tableau22[Lap time]&lt;=(C35+$S$7))*(Tableau22[PP]))/SUMPRODUCT(--(Tableau22[Lap time]&gt;=(C35-$S$7))*(Tableau22[Lap time]&lt;=(C35+$S$7))))*((SUMPRODUCT((Tableau22[Lap time]&gt;=(C35-$S$7))*(Tableau22[Lap time]&lt;=(C35+$S$7))*(Tableau22[Lap time]))/SUMPRODUCT(--(Tableau22[Lap time]&gt;=(C35-Feuil1!$S$7))*(Tableau22[Lap time]&lt;=(C35+$S$7))))/C35)</f>
        <v>546.15375386045173</v>
      </c>
      <c r="I35" s="4" t="s">
        <v>12</v>
      </c>
      <c r="J35" s="4">
        <v>2007</v>
      </c>
      <c r="K35" s="4" t="s">
        <v>18</v>
      </c>
      <c r="L35" s="4" t="s">
        <v>67</v>
      </c>
      <c r="M35" s="4">
        <v>6</v>
      </c>
      <c r="N35" s="5" t="s">
        <v>23</v>
      </c>
      <c r="O35" s="4" t="s">
        <v>162</v>
      </c>
      <c r="P35" t="s">
        <v>498</v>
      </c>
    </row>
    <row r="36" spans="1:16" x14ac:dyDescent="0.3">
      <c r="A36" s="11">
        <f t="shared" si="1"/>
        <v>35</v>
      </c>
      <c r="B36" s="29" t="s">
        <v>658</v>
      </c>
      <c r="C36" s="31">
        <v>1.1045023148148149E-3</v>
      </c>
      <c r="D36" s="3">
        <f t="shared" si="0"/>
        <v>6.0231481481481421E-5</v>
      </c>
      <c r="E36" s="3">
        <f>C36-$C35</f>
        <v>5.6712962962987556E-7</v>
      </c>
      <c r="F36" s="4">
        <v>540</v>
      </c>
      <c r="G36" s="33">
        <f>Tableau22[[#This Row],[PP Corrected]]-Tableau22[[#This Row],[PP]]</f>
        <v>4.1754023060774443</v>
      </c>
      <c r="H36" s="18">
        <f>(SUMPRODUCT((Tableau22[Lap time]&gt;=(C36-$S$7))*(Tableau22[Lap time]&lt;=(C36+$S$7))*(Tableau22[PP]))/SUMPRODUCT(--(Tableau22[Lap time]&gt;=(C36-$S$7))*(Tableau22[Lap time]&lt;=(C36+$S$7))))*((SUMPRODUCT((Tableau22[Lap time]&gt;=(C36-$S$7))*(Tableau22[Lap time]&lt;=(C36+$S$7))*(Tableau22[Lap time]))/SUMPRODUCT(--(Tableau22[Lap time]&gt;=(C36-Feuil1!$S$7))*(Tableau22[Lap time]&lt;=(C36+$S$7))))/C36)</f>
        <v>544.17540230607744</v>
      </c>
      <c r="I36" s="4" t="s">
        <v>32</v>
      </c>
      <c r="J36" s="4">
        <v>2006</v>
      </c>
      <c r="K36" s="4" t="s">
        <v>18</v>
      </c>
      <c r="L36" s="4" t="s">
        <v>67</v>
      </c>
      <c r="M36" s="4">
        <v>6</v>
      </c>
      <c r="N36" s="5" t="s">
        <v>15</v>
      </c>
      <c r="O36" s="4" t="s">
        <v>166</v>
      </c>
      <c r="P36" t="s">
        <v>677</v>
      </c>
    </row>
    <row r="37" spans="1:16" x14ac:dyDescent="0.3">
      <c r="A37" s="11">
        <f t="shared" si="1"/>
        <v>36</v>
      </c>
      <c r="B37" s="29" t="s">
        <v>920</v>
      </c>
      <c r="C37" s="31">
        <v>1.1047800925925927E-3</v>
      </c>
      <c r="D37" s="3">
        <f t="shared" si="0"/>
        <v>6.0509259259259283E-5</v>
      </c>
      <c r="E37" s="3">
        <f>C37-$C36</f>
        <v>2.7777777777786283E-7</v>
      </c>
      <c r="F37" s="4">
        <v>576</v>
      </c>
      <c r="G37" s="33">
        <f>Tableau22[[#This Row],[PP Corrected]]-Tableau22[[#This Row],[PP]]</f>
        <v>-34.794095327019704</v>
      </c>
      <c r="H37" s="18">
        <f>(SUMPRODUCT((Tableau22[Lap time]&gt;=(C37-$S$7))*(Tableau22[Lap time]&lt;=(C37+$S$7))*(Tableau22[PP]))/SUMPRODUCT(--(Tableau22[Lap time]&gt;=(C37-$S$7))*(Tableau22[Lap time]&lt;=(C37+$S$7))))*((SUMPRODUCT((Tableau22[Lap time]&gt;=(C37-$S$7))*(Tableau22[Lap time]&lt;=(C37+$S$7))*(Tableau22[Lap time]))/SUMPRODUCT(--(Tableau22[Lap time]&gt;=(C37-Feuil1!$S$7))*(Tableau22[Lap time]&lt;=(C37+$S$7))))/C37)</f>
        <v>541.2059046729803</v>
      </c>
      <c r="I37" s="4" t="s">
        <v>22</v>
      </c>
      <c r="J37" s="4">
        <v>2009</v>
      </c>
      <c r="K37" s="4" t="s">
        <v>18</v>
      </c>
      <c r="L37" s="4" t="s">
        <v>67</v>
      </c>
      <c r="M37" s="4">
        <v>5</v>
      </c>
      <c r="N37" s="5" t="s">
        <v>58</v>
      </c>
      <c r="O37" s="4" t="s">
        <v>166</v>
      </c>
      <c r="P37" t="s">
        <v>968</v>
      </c>
    </row>
    <row r="38" spans="1:16" x14ac:dyDescent="0.3">
      <c r="A38" s="11">
        <f t="shared" si="1"/>
        <v>37</v>
      </c>
      <c r="B38" s="29" t="s">
        <v>921</v>
      </c>
      <c r="C38" s="31">
        <v>1.1059143518518518E-3</v>
      </c>
      <c r="D38" s="3">
        <f t="shared" si="0"/>
        <v>6.1643518518518384E-5</v>
      </c>
      <c r="E38" s="3">
        <f>C38-$C37</f>
        <v>1.1342592592591006E-6</v>
      </c>
      <c r="F38" s="4">
        <v>576</v>
      </c>
      <c r="G38" s="33">
        <f>Tableau22[[#This Row],[PP Corrected]]-Tableau22[[#This Row],[PP]]</f>
        <v>-35.45013011703179</v>
      </c>
      <c r="H38" s="18">
        <f>(SUMPRODUCT((Tableau22[Lap time]&gt;=(C38-$S$7))*(Tableau22[Lap time]&lt;=(C38+$S$7))*(Tableau22[PP]))/SUMPRODUCT(--(Tableau22[Lap time]&gt;=(C38-$S$7))*(Tableau22[Lap time]&lt;=(C38+$S$7))))*((SUMPRODUCT((Tableau22[Lap time]&gt;=(C38-$S$7))*(Tableau22[Lap time]&lt;=(C38+$S$7))*(Tableau22[Lap time]))/SUMPRODUCT(--(Tableau22[Lap time]&gt;=(C38-Feuil1!$S$7))*(Tableau22[Lap time]&lt;=(C38+$S$7))))/C38)</f>
        <v>540.54986988296821</v>
      </c>
      <c r="I38" s="4" t="s">
        <v>22</v>
      </c>
      <c r="J38" s="4">
        <v>2003</v>
      </c>
      <c r="K38" s="4" t="s">
        <v>18</v>
      </c>
      <c r="L38" s="4" t="s">
        <v>67</v>
      </c>
      <c r="M38" s="4">
        <v>5</v>
      </c>
      <c r="N38" s="5" t="s">
        <v>58</v>
      </c>
      <c r="O38" s="4" t="s">
        <v>166</v>
      </c>
      <c r="P38" t="s">
        <v>968</v>
      </c>
    </row>
    <row r="39" spans="1:16" x14ac:dyDescent="0.3">
      <c r="A39" s="11">
        <f t="shared" si="1"/>
        <v>38</v>
      </c>
      <c r="B39" s="29" t="s">
        <v>660</v>
      </c>
      <c r="C39" s="31">
        <v>1.106550925925926E-3</v>
      </c>
      <c r="D39" s="3">
        <f t="shared" si="0"/>
        <v>6.2280092592592508E-5</v>
      </c>
      <c r="E39" s="3">
        <f>C39-$C38</f>
        <v>6.3657407407412443E-7</v>
      </c>
      <c r="F39" s="4">
        <v>540</v>
      </c>
      <c r="G39" s="33">
        <f>Tableau22[[#This Row],[PP Corrected]]-Tableau22[[#This Row],[PP]]</f>
        <v>-0.16316193037641824</v>
      </c>
      <c r="H39" s="18">
        <f>(SUMPRODUCT((Tableau22[Lap time]&gt;=(C39-$S$7))*(Tableau22[Lap time]&lt;=(C39+$S$7))*(Tableau22[PP]))/SUMPRODUCT(--(Tableau22[Lap time]&gt;=(C39-$S$7))*(Tableau22[Lap time]&lt;=(C39+$S$7))))*((SUMPRODUCT((Tableau22[Lap time]&gt;=(C39-$S$7))*(Tableau22[Lap time]&lt;=(C39+$S$7))*(Tableau22[Lap time]))/SUMPRODUCT(--(Tableau22[Lap time]&gt;=(C39-Feuil1!$S$7))*(Tableau22[Lap time]&lt;=(C39+$S$7))))/C39)</f>
        <v>539.83683806962358</v>
      </c>
      <c r="I39" s="4" t="s">
        <v>32</v>
      </c>
      <c r="J39" s="4">
        <v>2008</v>
      </c>
      <c r="K39" s="4" t="s">
        <v>18</v>
      </c>
      <c r="L39" s="4" t="s">
        <v>67</v>
      </c>
      <c r="M39" s="4">
        <v>6</v>
      </c>
      <c r="N39" s="5" t="s">
        <v>15</v>
      </c>
      <c r="O39" s="4" t="s">
        <v>166</v>
      </c>
      <c r="P39" t="s">
        <v>677</v>
      </c>
    </row>
    <row r="40" spans="1:16" x14ac:dyDescent="0.3">
      <c r="A40" s="11">
        <f t="shared" si="1"/>
        <v>39</v>
      </c>
      <c r="B40" s="29" t="s">
        <v>624</v>
      </c>
      <c r="C40" s="31">
        <v>1.1073611111111113E-3</v>
      </c>
      <c r="D40" s="3">
        <f t="shared" si="0"/>
        <v>6.3090277777777797E-5</v>
      </c>
      <c r="E40" s="3">
        <f>C40-$C39</f>
        <v>8.101851851852887E-7</v>
      </c>
      <c r="F40" s="4">
        <v>520</v>
      </c>
      <c r="G40" s="33">
        <f>Tableau22[[#This Row],[PP Corrected]]-Tableau22[[#This Row],[PP]]</f>
        <v>19.441874038258561</v>
      </c>
      <c r="H40" s="18">
        <f>(SUMPRODUCT((Tableau22[Lap time]&gt;=(C40-$S$7))*(Tableau22[Lap time]&lt;=(C40+$S$7))*(Tableau22[PP]))/SUMPRODUCT(--(Tableau22[Lap time]&gt;=(C40-$S$7))*(Tableau22[Lap time]&lt;=(C40+$S$7))))*((SUMPRODUCT((Tableau22[Lap time]&gt;=(C40-$S$7))*(Tableau22[Lap time]&lt;=(C40+$S$7))*(Tableau22[Lap time]))/SUMPRODUCT(--(Tableau22[Lap time]&gt;=(C40-Feuil1!$S$7))*(Tableau22[Lap time]&lt;=(C40+$S$7))))/C40)</f>
        <v>539.44187403825856</v>
      </c>
      <c r="I40" s="4" t="s">
        <v>32</v>
      </c>
      <c r="J40" s="4">
        <v>1984</v>
      </c>
      <c r="K40" s="4" t="s">
        <v>13</v>
      </c>
      <c r="L40" s="4" t="s">
        <v>67</v>
      </c>
      <c r="M40" s="4">
        <v>5</v>
      </c>
      <c r="N40" s="5" t="s">
        <v>58</v>
      </c>
      <c r="O40" s="4" t="s">
        <v>174</v>
      </c>
      <c r="P40" t="s">
        <v>647</v>
      </c>
    </row>
    <row r="41" spans="1:16" x14ac:dyDescent="0.3">
      <c r="A41" s="11">
        <f t="shared" si="1"/>
        <v>40</v>
      </c>
      <c r="B41" s="29" t="s">
        <v>525</v>
      </c>
      <c r="C41" s="31">
        <v>1.1161226851851851E-3</v>
      </c>
      <c r="D41" s="3">
        <f t="shared" si="0"/>
        <v>7.1851851851851591E-5</v>
      </c>
      <c r="E41" s="3">
        <f>C41-$C40</f>
        <v>8.7615740740737934E-6</v>
      </c>
      <c r="F41" s="4">
        <v>493</v>
      </c>
      <c r="G41" s="33">
        <f>Tableau22[[#This Row],[PP Corrected]]-Tableau22[[#This Row],[PP]]</f>
        <v>35.92347177673787</v>
      </c>
      <c r="H41" s="18">
        <f>(SUMPRODUCT((Tableau22[Lap time]&gt;=(C41-$S$7))*(Tableau22[Lap time]&lt;=(C41+$S$7))*(Tableau22[PP]))/SUMPRODUCT(--(Tableau22[Lap time]&gt;=(C41-$S$7))*(Tableau22[Lap time]&lt;=(C41+$S$7))))*((SUMPRODUCT((Tableau22[Lap time]&gt;=(C41-$S$7))*(Tableau22[Lap time]&lt;=(C41+$S$7))*(Tableau22[Lap time]))/SUMPRODUCT(--(Tableau22[Lap time]&gt;=(C41-Feuil1!$S$7))*(Tableau22[Lap time]&lt;=(C41+$S$7))))/C41)</f>
        <v>528.92347177673787</v>
      </c>
      <c r="I41" s="4" t="s">
        <v>25</v>
      </c>
      <c r="J41" s="4">
        <v>2000</v>
      </c>
      <c r="K41" s="4" t="s">
        <v>18</v>
      </c>
      <c r="L41" s="4" t="s">
        <v>67</v>
      </c>
      <c r="M41" s="4">
        <v>5</v>
      </c>
      <c r="N41" s="5" t="s">
        <v>36</v>
      </c>
      <c r="O41" s="4" t="s">
        <v>162</v>
      </c>
      <c r="P41" t="s">
        <v>548</v>
      </c>
    </row>
    <row r="42" spans="1:16" x14ac:dyDescent="0.3">
      <c r="A42" s="11">
        <f t="shared" si="1"/>
        <v>41</v>
      </c>
      <c r="B42" s="29" t="s">
        <v>780</v>
      </c>
      <c r="C42" s="31">
        <v>1.1165509259259258E-3</v>
      </c>
      <c r="D42" s="3">
        <f t="shared" si="0"/>
        <v>7.2280092592592318E-5</v>
      </c>
      <c r="E42" s="3">
        <f>C42-$C41</f>
        <v>4.2824074074072731E-7</v>
      </c>
      <c r="F42" s="4">
        <v>526</v>
      </c>
      <c r="G42" s="33">
        <f>Tableau22[[#This Row],[PP Corrected]]-Tableau22[[#This Row],[PP]]</f>
        <v>-0.75308026099071412</v>
      </c>
      <c r="H42" s="18">
        <f>(SUMPRODUCT((Tableau22[Lap time]&gt;=(C42-$S$7))*(Tableau22[Lap time]&lt;=(C42+$S$7))*(Tableau22[PP]))/SUMPRODUCT(--(Tableau22[Lap time]&gt;=(C42-$S$7))*(Tableau22[Lap time]&lt;=(C42+$S$7))))*((SUMPRODUCT((Tableau22[Lap time]&gt;=(C42-$S$7))*(Tableau22[Lap time]&lt;=(C42+$S$7))*(Tableau22[Lap time]))/SUMPRODUCT(--(Tableau22[Lap time]&gt;=(C42-Feuil1!$S$7))*(Tableau22[Lap time]&lt;=(C42+$S$7))))/C42)</f>
        <v>525.24691973900929</v>
      </c>
      <c r="I42" s="4" t="s">
        <v>42</v>
      </c>
      <c r="J42" s="4" t="s">
        <v>17</v>
      </c>
      <c r="K42" s="4" t="s">
        <v>18</v>
      </c>
      <c r="L42" s="4" t="s">
        <v>67</v>
      </c>
      <c r="M42" s="4">
        <v>6</v>
      </c>
      <c r="N42" s="5" t="s">
        <v>532</v>
      </c>
      <c r="O42" s="4" t="s">
        <v>166</v>
      </c>
      <c r="P42" t="s">
        <v>812</v>
      </c>
    </row>
    <row r="43" spans="1:16" x14ac:dyDescent="0.3">
      <c r="A43" s="11">
        <f t="shared" si="1"/>
        <v>42</v>
      </c>
      <c r="B43" s="29" t="s">
        <v>665</v>
      </c>
      <c r="C43" s="31">
        <v>1.1168055555555556E-3</v>
      </c>
      <c r="D43" s="3">
        <f t="shared" si="0"/>
        <v>7.2534722222222098E-5</v>
      </c>
      <c r="E43" s="3">
        <f>C43-$C42</f>
        <v>2.5462962962977988E-7</v>
      </c>
      <c r="F43" s="4">
        <v>545</v>
      </c>
      <c r="G43" s="33">
        <f>Tableau22[[#This Row],[PP Corrected]]-Tableau22[[#This Row],[PP]]</f>
        <v>-19.389753438185494</v>
      </c>
      <c r="H43" s="18">
        <f>(SUMPRODUCT((Tableau22[Lap time]&gt;=(C43-$S$7))*(Tableau22[Lap time]&lt;=(C43+$S$7))*(Tableau22[PP]))/SUMPRODUCT(--(Tableau22[Lap time]&gt;=(C43-$S$7))*(Tableau22[Lap time]&lt;=(C43+$S$7))))*((SUMPRODUCT((Tableau22[Lap time]&gt;=(C43-$S$7))*(Tableau22[Lap time]&lt;=(C43+$S$7))*(Tableau22[Lap time]))/SUMPRODUCT(--(Tableau22[Lap time]&gt;=(C43-Feuil1!$S$7))*(Tableau22[Lap time]&lt;=(C43+$S$7))))/C43)</f>
        <v>525.61024656181451</v>
      </c>
      <c r="I43" s="4" t="s">
        <v>32</v>
      </c>
      <c r="J43" s="4">
        <v>2006</v>
      </c>
      <c r="K43" s="4" t="s">
        <v>18</v>
      </c>
      <c r="L43" s="4" t="s">
        <v>67</v>
      </c>
      <c r="M43" s="4">
        <v>6</v>
      </c>
      <c r="N43" s="5" t="s">
        <v>23</v>
      </c>
      <c r="O43" s="4" t="s">
        <v>166</v>
      </c>
      <c r="P43" t="s">
        <v>680</v>
      </c>
    </row>
    <row r="44" spans="1:16" x14ac:dyDescent="0.3">
      <c r="A44" s="11">
        <f t="shared" si="1"/>
        <v>43</v>
      </c>
      <c r="B44" s="29" t="s">
        <v>626</v>
      </c>
      <c r="C44" s="31">
        <v>1.1175925925925926E-3</v>
      </c>
      <c r="D44" s="3">
        <f t="shared" si="0"/>
        <v>7.3321759259259087E-5</v>
      </c>
      <c r="E44" s="3">
        <f>C44-$C43</f>
        <v>7.8703703703698891E-7</v>
      </c>
      <c r="F44" s="4">
        <v>528</v>
      </c>
      <c r="G44" s="33">
        <f>Tableau22[[#This Row],[PP Corrected]]-Tableau22[[#This Row],[PP]]</f>
        <v>-3.1628456783162164</v>
      </c>
      <c r="H44" s="18">
        <f>(SUMPRODUCT((Tableau22[Lap time]&gt;=(C44-$S$7))*(Tableau22[Lap time]&lt;=(C44+$S$7))*(Tableau22[PP]))/SUMPRODUCT(--(Tableau22[Lap time]&gt;=(C44-$S$7))*(Tableau22[Lap time]&lt;=(C44+$S$7))))*((SUMPRODUCT((Tableau22[Lap time]&gt;=(C44-$S$7))*(Tableau22[Lap time]&lt;=(C44+$S$7))*(Tableau22[Lap time]))/SUMPRODUCT(--(Tableau22[Lap time]&gt;=(C44-Feuil1!$S$7))*(Tableau22[Lap time]&lt;=(C44+$S$7))))/C44)</f>
        <v>524.83715432168378</v>
      </c>
      <c r="I44" s="4" t="s">
        <v>32</v>
      </c>
      <c r="J44" s="4">
        <v>1992</v>
      </c>
      <c r="K44" s="4" t="s">
        <v>13</v>
      </c>
      <c r="L44" s="4" t="s">
        <v>67</v>
      </c>
      <c r="M44" s="4">
        <v>5</v>
      </c>
      <c r="N44" s="5" t="s">
        <v>510</v>
      </c>
      <c r="O44" s="4" t="s">
        <v>184</v>
      </c>
      <c r="P44" t="s">
        <v>648</v>
      </c>
    </row>
    <row r="45" spans="1:16" x14ac:dyDescent="0.3">
      <c r="A45" s="11">
        <f t="shared" si="1"/>
        <v>44</v>
      </c>
      <c r="B45" s="29" t="s">
        <v>657</v>
      </c>
      <c r="C45" s="31">
        <v>1.1194907407407408E-3</v>
      </c>
      <c r="D45" s="3">
        <f t="shared" si="0"/>
        <v>7.521990740740731E-5</v>
      </c>
      <c r="E45" s="3">
        <f>C45-$C44</f>
        <v>1.8981481481482234E-6</v>
      </c>
      <c r="F45" s="4">
        <v>522</v>
      </c>
      <c r="G45" s="33">
        <f>Tableau22[[#This Row],[PP Corrected]]-Tableau22[[#This Row],[PP]]</f>
        <v>0.67576220597902648</v>
      </c>
      <c r="H45" s="18">
        <f>(SUMPRODUCT((Tableau22[Lap time]&gt;=(C45-$S$7))*(Tableau22[Lap time]&lt;=(C45+$S$7))*(Tableau22[PP]))/SUMPRODUCT(--(Tableau22[Lap time]&gt;=(C45-$S$7))*(Tableau22[Lap time]&lt;=(C45+$S$7))))*((SUMPRODUCT((Tableau22[Lap time]&gt;=(C45-$S$7))*(Tableau22[Lap time]&lt;=(C45+$S$7))*(Tableau22[Lap time]))/SUMPRODUCT(--(Tableau22[Lap time]&gt;=(C45-Feuil1!$S$7))*(Tableau22[Lap time]&lt;=(C45+$S$7))))/C45)</f>
        <v>522.67576220597903</v>
      </c>
      <c r="I45" s="4" t="s">
        <v>32</v>
      </c>
      <c r="J45" s="4">
        <v>2008</v>
      </c>
      <c r="K45" s="4" t="s">
        <v>18</v>
      </c>
      <c r="L45" s="4" t="s">
        <v>580</v>
      </c>
      <c r="M45" s="4">
        <v>7</v>
      </c>
      <c r="N45" s="5" t="s">
        <v>23</v>
      </c>
      <c r="O45" s="4" t="s">
        <v>166</v>
      </c>
      <c r="P45" t="s">
        <v>676</v>
      </c>
    </row>
    <row r="46" spans="1:16" x14ac:dyDescent="0.3">
      <c r="A46" s="11">
        <f t="shared" si="1"/>
        <v>45</v>
      </c>
      <c r="B46" s="29" t="s">
        <v>621</v>
      </c>
      <c r="C46" s="31">
        <v>1.1201736111111111E-3</v>
      </c>
      <c r="D46" s="3">
        <f t="shared" si="0"/>
        <v>7.59027777777776E-5</v>
      </c>
      <c r="E46" s="3">
        <f>C46-$C45</f>
        <v>6.8287037037029034E-7</v>
      </c>
      <c r="F46" s="4">
        <v>496</v>
      </c>
      <c r="G46" s="33">
        <f>Tableau22[[#This Row],[PP Corrected]]-Tableau22[[#This Row],[PP]]</f>
        <v>26.026465232689588</v>
      </c>
      <c r="H46" s="18">
        <f>(SUMPRODUCT((Tableau22[Lap time]&gt;=(C46-$S$7))*(Tableau22[Lap time]&lt;=(C46+$S$7))*(Tableau22[PP]))/SUMPRODUCT(--(Tableau22[Lap time]&gt;=(C46-$S$7))*(Tableau22[Lap time]&lt;=(C46+$S$7))))*((SUMPRODUCT((Tableau22[Lap time]&gt;=(C46-$S$7))*(Tableau22[Lap time]&lt;=(C46+$S$7))*(Tableau22[Lap time]))/SUMPRODUCT(--(Tableau22[Lap time]&gt;=(C46-Feuil1!$S$7))*(Tableau22[Lap time]&lt;=(C46+$S$7))))/C46)</f>
        <v>522.02646523268959</v>
      </c>
      <c r="I46" s="4" t="s">
        <v>32</v>
      </c>
      <c r="J46" s="4">
        <v>1971</v>
      </c>
      <c r="K46" s="4" t="s">
        <v>13</v>
      </c>
      <c r="L46" s="4" t="s">
        <v>67</v>
      </c>
      <c r="M46" s="4">
        <v>5</v>
      </c>
      <c r="N46" s="5" t="s">
        <v>622</v>
      </c>
      <c r="O46" s="4" t="s">
        <v>162</v>
      </c>
      <c r="P46" t="s">
        <v>646</v>
      </c>
    </row>
    <row r="47" spans="1:16" x14ac:dyDescent="0.3">
      <c r="A47" s="11">
        <f t="shared" si="1"/>
        <v>46</v>
      </c>
      <c r="B47" s="29" t="s">
        <v>987</v>
      </c>
      <c r="C47" s="31">
        <v>1.1203472222222224E-3</v>
      </c>
      <c r="D47" s="3">
        <f t="shared" si="0"/>
        <v>7.6076388888888982E-5</v>
      </c>
      <c r="E47" s="3">
        <f>C47-$C46</f>
        <v>1.7361111111138111E-7</v>
      </c>
      <c r="F47" s="4">
        <v>521</v>
      </c>
      <c r="G47" s="33">
        <f>Tableau22[[#This Row],[PP Corrected]]-Tableau22[[#This Row],[PP]]</f>
        <v>0.72994639466833178</v>
      </c>
      <c r="H47" s="18">
        <f>(SUMPRODUCT((Tableau22[Lap time]&gt;=(C47-$S$7))*(Tableau22[Lap time]&lt;=(C47+$S$7))*(Tableau22[PP]))/SUMPRODUCT(--(Tableau22[Lap time]&gt;=(C47-$S$7))*(Tableau22[Lap time]&lt;=(C47+$S$7))))*((SUMPRODUCT((Tableau22[Lap time]&gt;=(C47-$S$7))*(Tableau22[Lap time]&lt;=(C47+$S$7))*(Tableau22[Lap time]))/SUMPRODUCT(--(Tableau22[Lap time]&gt;=(C47-Feuil1!$S$7))*(Tableau22[Lap time]&lt;=(C47+$S$7))))/C47)</f>
        <v>521.72994639466833</v>
      </c>
      <c r="I47" s="4" t="s">
        <v>22</v>
      </c>
      <c r="J47" s="4">
        <v>2005</v>
      </c>
      <c r="K47" s="4" t="s">
        <v>18</v>
      </c>
      <c r="L47" s="4" t="s">
        <v>35</v>
      </c>
      <c r="M47" s="4">
        <v>7</v>
      </c>
      <c r="N47" s="5" t="s">
        <v>23</v>
      </c>
      <c r="O47" s="4" t="s">
        <v>162</v>
      </c>
      <c r="P47" t="s">
        <v>995</v>
      </c>
    </row>
    <row r="48" spans="1:16" x14ac:dyDescent="0.3">
      <c r="A48" s="11">
        <f t="shared" si="1"/>
        <v>47</v>
      </c>
      <c r="B48" s="29" t="s">
        <v>786</v>
      </c>
      <c r="C48" s="31">
        <v>1.1208796296296294E-3</v>
      </c>
      <c r="D48" s="3">
        <f t="shared" si="0"/>
        <v>7.6608796296295974E-5</v>
      </c>
      <c r="E48" s="3">
        <f>C48-$C47</f>
        <v>5.3240740740699219E-7</v>
      </c>
      <c r="F48" s="4">
        <v>526</v>
      </c>
      <c r="G48" s="33">
        <f>Tableau22[[#This Row],[PP Corrected]]-Tableau22[[#This Row],[PP]]</f>
        <v>-7.9136707617402635</v>
      </c>
      <c r="H48" s="18">
        <f>(SUMPRODUCT((Tableau22[Lap time]&gt;=(C48-$S$7))*(Tableau22[Lap time]&lt;=(C48+$S$7))*(Tableau22[PP]))/SUMPRODUCT(--(Tableau22[Lap time]&gt;=(C48-$S$7))*(Tableau22[Lap time]&lt;=(C48+$S$7))))*((SUMPRODUCT((Tableau22[Lap time]&gt;=(C48-$S$7))*(Tableau22[Lap time]&lt;=(C48+$S$7))*(Tableau22[Lap time]))/SUMPRODUCT(--(Tableau22[Lap time]&gt;=(C48-Feuil1!$S$7))*(Tableau22[Lap time]&lt;=(C48+$S$7))))/C48)</f>
        <v>518.08632923825974</v>
      </c>
      <c r="I48" s="4" t="s">
        <v>42</v>
      </c>
      <c r="J48" s="4">
        <v>2014</v>
      </c>
      <c r="K48" s="4" t="s">
        <v>18</v>
      </c>
      <c r="L48" s="4" t="s">
        <v>67</v>
      </c>
      <c r="M48" s="4">
        <v>7</v>
      </c>
      <c r="N48" s="5" t="s">
        <v>58</v>
      </c>
      <c r="O48" s="4" t="s">
        <v>166</v>
      </c>
      <c r="P48" t="s">
        <v>811</v>
      </c>
    </row>
    <row r="49" spans="1:16" x14ac:dyDescent="0.3">
      <c r="A49" s="11">
        <f t="shared" si="1"/>
        <v>48</v>
      </c>
      <c r="B49" t="s">
        <v>34</v>
      </c>
      <c r="C49" s="3">
        <v>1.1264930555555555E-3</v>
      </c>
      <c r="D49" s="3">
        <f t="shared" si="0"/>
        <v>8.2222222222222028E-5</v>
      </c>
      <c r="E49" s="3">
        <f>C49-$C48</f>
        <v>5.6134259259260546E-6</v>
      </c>
      <c r="F49" s="4">
        <v>512</v>
      </c>
      <c r="G49" s="36">
        <f>Tableau22[[#This Row],[PP Corrected]]-Tableau22[[#This Row],[PP]]</f>
        <v>-1.1387523988881867</v>
      </c>
      <c r="H49" s="18">
        <f>(SUMPRODUCT((Tableau22[Lap time]&gt;=(C49-$S$7))*(Tableau22[Lap time]&lt;=(C49+$S$7))*(Tableau22[PP]))/SUMPRODUCT(--(Tableau22[Lap time]&gt;=(C49-$S$7))*(Tableau22[Lap time]&lt;=(C49+$S$7))))*((SUMPRODUCT((Tableau22[Lap time]&gt;=(C49-$S$7))*(Tableau22[Lap time]&lt;=(C49+$S$7))*(Tableau22[Lap time]))/SUMPRODUCT(--(Tableau22[Lap time]&gt;=(C49-Feuil1!$S$7))*(Tableau22[Lap time]&lt;=(C49+$S$7))))/C49)</f>
        <v>510.86124760111181</v>
      </c>
      <c r="I49" s="4" t="s">
        <v>12</v>
      </c>
      <c r="J49" s="4">
        <v>2000</v>
      </c>
      <c r="K49" s="4" t="s">
        <v>18</v>
      </c>
      <c r="L49" s="4" t="s">
        <v>35</v>
      </c>
      <c r="M49" s="4">
        <v>5</v>
      </c>
      <c r="N49" s="5" t="s">
        <v>36</v>
      </c>
      <c r="O49" s="4" t="s">
        <v>166</v>
      </c>
      <c r="P49" t="s">
        <v>316</v>
      </c>
    </row>
    <row r="50" spans="1:16" x14ac:dyDescent="0.3">
      <c r="A50" s="11">
        <f t="shared" si="1"/>
        <v>49</v>
      </c>
      <c r="B50" s="29" t="s">
        <v>563</v>
      </c>
      <c r="C50" s="31">
        <v>1.1282986111111112E-3</v>
      </c>
      <c r="D50" s="3">
        <f t="shared" si="0"/>
        <v>8.4027777777777703E-5</v>
      </c>
      <c r="E50" s="3">
        <f>C50-$C49</f>
        <v>1.8055555555556747E-6</v>
      </c>
      <c r="F50" s="4">
        <v>526</v>
      </c>
      <c r="G50" s="33">
        <f>Tableau22[[#This Row],[PP Corrected]]-Tableau22[[#This Row],[PP]]</f>
        <v>-12.384285776871707</v>
      </c>
      <c r="H50" s="18">
        <f>(SUMPRODUCT((Tableau22[Lap time]&gt;=(C50-$S$7))*(Tableau22[Lap time]&lt;=(C50+$S$7))*(Tableau22[PP]))/SUMPRODUCT(--(Tableau22[Lap time]&gt;=(C50-$S$7))*(Tableau22[Lap time]&lt;=(C50+$S$7))))*((SUMPRODUCT((Tableau22[Lap time]&gt;=(C50-$S$7))*(Tableau22[Lap time]&lt;=(C50+$S$7))*(Tableau22[Lap time]))/SUMPRODUCT(--(Tableau22[Lap time]&gt;=(C50-Feuil1!$S$7))*(Tableau22[Lap time]&lt;=(C50+$S$7))))/C50)</f>
        <v>513.61571422312829</v>
      </c>
      <c r="I50" s="4" t="s">
        <v>564</v>
      </c>
      <c r="J50" s="4">
        <v>2001</v>
      </c>
      <c r="K50" s="4" t="s">
        <v>18</v>
      </c>
      <c r="L50" s="4" t="s">
        <v>67</v>
      </c>
      <c r="M50" s="4">
        <v>6</v>
      </c>
      <c r="N50" s="5" t="s">
        <v>28</v>
      </c>
      <c r="O50" s="4" t="s">
        <v>174</v>
      </c>
      <c r="P50" t="s">
        <v>573</v>
      </c>
    </row>
    <row r="51" spans="1:16" x14ac:dyDescent="0.3">
      <c r="A51" s="11">
        <f t="shared" si="1"/>
        <v>50</v>
      </c>
      <c r="B51" s="29" t="s">
        <v>503</v>
      </c>
      <c r="C51" s="31">
        <v>1.1288425925925925E-3</v>
      </c>
      <c r="D51" s="3">
        <f t="shared" si="0"/>
        <v>8.4571759259259062E-5</v>
      </c>
      <c r="E51" s="3">
        <f>C51-$C50</f>
        <v>5.4398148148135893E-7</v>
      </c>
      <c r="F51" s="4">
        <v>560</v>
      </c>
      <c r="G51" s="33">
        <f>Tableau22[[#This Row],[PP Corrected]]-Tableau22[[#This Row],[PP]]</f>
        <v>-47.771361124499663</v>
      </c>
      <c r="H51" s="18">
        <f>(SUMPRODUCT((Tableau22[Lap time]&gt;=(C51-$S$7))*(Tableau22[Lap time]&lt;=(C51+$S$7))*(Tableau22[PP]))/SUMPRODUCT(--(Tableau22[Lap time]&gt;=(C51-$S$7))*(Tableau22[Lap time]&lt;=(C51+$S$7))))*((SUMPRODUCT((Tableau22[Lap time]&gt;=(C51-$S$7))*(Tableau22[Lap time]&lt;=(C51+$S$7))*(Tableau22[Lap time]))/SUMPRODUCT(--(Tableau22[Lap time]&gt;=(C51-Feuil1!$S$7))*(Tableau22[Lap time]&lt;=(C51+$S$7))))/C51)</f>
        <v>512.22863887550034</v>
      </c>
      <c r="I51" s="4" t="s">
        <v>25</v>
      </c>
      <c r="J51" s="4">
        <v>2002</v>
      </c>
      <c r="K51" s="4" t="s">
        <v>13</v>
      </c>
      <c r="L51" s="4" t="s">
        <v>504</v>
      </c>
      <c r="M51" s="4">
        <v>6</v>
      </c>
      <c r="N51" s="5" t="s">
        <v>510</v>
      </c>
      <c r="O51" s="4" t="s">
        <v>174</v>
      </c>
      <c r="P51" t="s">
        <v>517</v>
      </c>
    </row>
    <row r="52" spans="1:16" x14ac:dyDescent="0.3">
      <c r="A52" s="11">
        <f t="shared" si="1"/>
        <v>51</v>
      </c>
      <c r="B52" s="29" t="s">
        <v>772</v>
      </c>
      <c r="C52" s="31">
        <v>1.1304282407407407E-3</v>
      </c>
      <c r="D52" s="3">
        <f t="shared" si="0"/>
        <v>8.615740740740719E-5</v>
      </c>
      <c r="E52" s="3">
        <f>C52-$C51</f>
        <v>1.5856481481481277E-6</v>
      </c>
      <c r="F52" s="4">
        <v>504</v>
      </c>
      <c r="G52" s="33">
        <f>Tableau22[[#This Row],[PP Corrected]]-Tableau22[[#This Row],[PP]]</f>
        <v>6.7209806776518235</v>
      </c>
      <c r="H52" s="18">
        <f>(SUMPRODUCT((Tableau22[Lap time]&gt;=(C52-$S$7))*(Tableau22[Lap time]&lt;=(C52+$S$7))*(Tableau22[PP]))/SUMPRODUCT(--(Tableau22[Lap time]&gt;=(C52-$S$7))*(Tableau22[Lap time]&lt;=(C52+$S$7))))*((SUMPRODUCT((Tableau22[Lap time]&gt;=(C52-$S$7))*(Tableau22[Lap time]&lt;=(C52+$S$7))*(Tableau22[Lap time]))/SUMPRODUCT(--(Tableau22[Lap time]&gt;=(C52-Feuil1!$S$7))*(Tableau22[Lap time]&lt;=(C52+$S$7))))/C52)</f>
        <v>510.72098067765182</v>
      </c>
      <c r="I52" s="4" t="s">
        <v>42</v>
      </c>
      <c r="J52" s="4">
        <v>2000</v>
      </c>
      <c r="K52" s="4" t="s">
        <v>18</v>
      </c>
      <c r="L52" s="4" t="s">
        <v>67</v>
      </c>
      <c r="M52" s="4">
        <v>6</v>
      </c>
      <c r="N52" s="5" t="s">
        <v>23</v>
      </c>
      <c r="O52" s="4" t="s">
        <v>162</v>
      </c>
      <c r="P52" t="s">
        <v>807</v>
      </c>
    </row>
    <row r="53" spans="1:16" x14ac:dyDescent="0.3">
      <c r="A53" s="11">
        <f t="shared" si="1"/>
        <v>52</v>
      </c>
      <c r="B53" s="29" t="s">
        <v>986</v>
      </c>
      <c r="C53" s="31">
        <v>1.1310763888888889E-3</v>
      </c>
      <c r="D53" s="3">
        <f t="shared" si="0"/>
        <v>8.6805555555555464E-5</v>
      </c>
      <c r="E53" s="3">
        <f>C53-$C52</f>
        <v>6.4814814814827433E-7</v>
      </c>
      <c r="F53" s="4">
        <v>513</v>
      </c>
      <c r="G53" s="33">
        <f>Tableau22[[#This Row],[PP Corrected]]-Tableau22[[#This Row],[PP]]</f>
        <v>-2.8482939423878406</v>
      </c>
      <c r="H53" s="18">
        <f>(SUMPRODUCT((Tableau22[Lap time]&gt;=(C53-$S$7))*(Tableau22[Lap time]&lt;=(C53+$S$7))*(Tableau22[PP]))/SUMPRODUCT(--(Tableau22[Lap time]&gt;=(C53-$S$7))*(Tableau22[Lap time]&lt;=(C53+$S$7))))*((SUMPRODUCT((Tableau22[Lap time]&gt;=(C53-$S$7))*(Tableau22[Lap time]&lt;=(C53+$S$7))*(Tableau22[Lap time]))/SUMPRODUCT(--(Tableau22[Lap time]&gt;=(C53-Feuil1!$S$7))*(Tableau22[Lap time]&lt;=(C53+$S$7))))/C53)</f>
        <v>510.15170605761216</v>
      </c>
      <c r="I53" s="4" t="s">
        <v>22</v>
      </c>
      <c r="J53" s="4">
        <v>2008</v>
      </c>
      <c r="K53" s="4" t="s">
        <v>18</v>
      </c>
      <c r="L53" s="4" t="s">
        <v>35</v>
      </c>
      <c r="M53" s="4">
        <v>7</v>
      </c>
      <c r="N53" s="5" t="s">
        <v>23</v>
      </c>
      <c r="O53" s="4" t="s">
        <v>162</v>
      </c>
      <c r="P53" t="s">
        <v>995</v>
      </c>
    </row>
    <row r="54" spans="1:16" x14ac:dyDescent="0.3">
      <c r="A54" s="11">
        <f t="shared" si="1"/>
        <v>53</v>
      </c>
      <c r="B54" s="29" t="s">
        <v>773</v>
      </c>
      <c r="C54" s="31">
        <v>1.1318055555555554E-3</v>
      </c>
      <c r="D54" s="3">
        <f t="shared" si="0"/>
        <v>8.753472222222192E-5</v>
      </c>
      <c r="E54" s="3">
        <f>C54-$C53</f>
        <v>7.2916666666645626E-7</v>
      </c>
      <c r="F54" s="4">
        <v>505</v>
      </c>
      <c r="G54" s="33">
        <f>Tableau22[[#This Row],[PP Corrected]]-Tableau22[[#This Row],[PP]]</f>
        <v>4.1363311845548765</v>
      </c>
      <c r="H54" s="18">
        <f>(SUMPRODUCT((Tableau22[Lap time]&gt;=(C54-$S$7))*(Tableau22[Lap time]&lt;=(C54+$S$7))*(Tableau22[PP]))/SUMPRODUCT(--(Tableau22[Lap time]&gt;=(C54-$S$7))*(Tableau22[Lap time]&lt;=(C54+$S$7))))*((SUMPRODUCT((Tableau22[Lap time]&gt;=(C54-$S$7))*(Tableau22[Lap time]&lt;=(C54+$S$7))*(Tableau22[Lap time]))/SUMPRODUCT(--(Tableau22[Lap time]&gt;=(C54-Feuil1!$S$7))*(Tableau22[Lap time]&lt;=(C54+$S$7))))/C54)</f>
        <v>509.13633118455488</v>
      </c>
      <c r="I54" s="4" t="s">
        <v>42</v>
      </c>
      <c r="J54" s="4">
        <v>2004</v>
      </c>
      <c r="K54" s="4" t="s">
        <v>18</v>
      </c>
      <c r="L54" s="4" t="s">
        <v>67</v>
      </c>
      <c r="M54" s="4">
        <v>6</v>
      </c>
      <c r="N54" s="5" t="s">
        <v>23</v>
      </c>
      <c r="O54" s="4" t="s">
        <v>166</v>
      </c>
      <c r="P54" t="s">
        <v>808</v>
      </c>
    </row>
    <row r="55" spans="1:16" x14ac:dyDescent="0.3">
      <c r="A55" s="11">
        <f t="shared" si="1"/>
        <v>54</v>
      </c>
      <c r="B55" s="29" t="s">
        <v>891</v>
      </c>
      <c r="C55" s="31">
        <v>1.131886574074074E-3</v>
      </c>
      <c r="D55" s="3">
        <f t="shared" si="0"/>
        <v>8.7615740740740536E-5</v>
      </c>
      <c r="E55" s="3">
        <f>C55-$C54</f>
        <v>8.1018518518615606E-8</v>
      </c>
      <c r="F55" s="4">
        <v>525</v>
      </c>
      <c r="G55" s="33">
        <f>Tableau22[[#This Row],[PP Corrected]]-Tableau22[[#This Row],[PP]]</f>
        <v>-15.9001119292883</v>
      </c>
      <c r="H55" s="18">
        <f>(SUMPRODUCT((Tableau22[Lap time]&gt;=(C55-$S$7))*(Tableau22[Lap time]&lt;=(C55+$S$7))*(Tableau22[PP]))/SUMPRODUCT(--(Tableau22[Lap time]&gt;=(C55-$S$7))*(Tableau22[Lap time]&lt;=(C55+$S$7))))*((SUMPRODUCT((Tableau22[Lap time]&gt;=(C55-$S$7))*(Tableau22[Lap time]&lt;=(C55+$S$7))*(Tableau22[Lap time]))/SUMPRODUCT(--(Tableau22[Lap time]&gt;=(C55-Feuil1!$S$7))*(Tableau22[Lap time]&lt;=(C55+$S$7))))/C55)</f>
        <v>509.0998880707117</v>
      </c>
      <c r="I55" s="4" t="s">
        <v>12</v>
      </c>
      <c r="J55" s="4">
        <v>2001</v>
      </c>
      <c r="K55" s="4" t="s">
        <v>18</v>
      </c>
      <c r="L55" s="4" t="s">
        <v>67</v>
      </c>
      <c r="M55" s="4">
        <v>6</v>
      </c>
      <c r="N55" s="5" t="s">
        <v>23</v>
      </c>
      <c r="O55" s="4" t="s">
        <v>166</v>
      </c>
      <c r="P55" t="s">
        <v>907</v>
      </c>
    </row>
    <row r="56" spans="1:16" x14ac:dyDescent="0.3">
      <c r="A56" s="11">
        <f t="shared" si="1"/>
        <v>55</v>
      </c>
      <c r="B56" t="s">
        <v>37</v>
      </c>
      <c r="C56" s="3">
        <v>1.1323611111111111E-3</v>
      </c>
      <c r="D56" s="3">
        <f t="shared" si="0"/>
        <v>8.8090277777777646E-5</v>
      </c>
      <c r="E56" s="3">
        <f>C56-$C55</f>
        <v>4.7453703703711006E-7</v>
      </c>
      <c r="F56" s="4">
        <v>462</v>
      </c>
      <c r="G56" s="36">
        <f>Tableau22[[#This Row],[PP Corrected]]-Tableau22[[#This Row],[PP]]</f>
        <v>46.580242226914436</v>
      </c>
      <c r="H56" s="18">
        <f>(SUMPRODUCT((Tableau22[Lap time]&gt;=(C56-$S$7))*(Tableau22[Lap time]&lt;=(C56+$S$7))*(Tableau22[PP]))/SUMPRODUCT(--(Tableau22[Lap time]&gt;=(C56-$S$7))*(Tableau22[Lap time]&lt;=(C56+$S$7))))*((SUMPRODUCT((Tableau22[Lap time]&gt;=(C56-$S$7))*(Tableau22[Lap time]&lt;=(C56+$S$7))*(Tableau22[Lap time]))/SUMPRODUCT(--(Tableau22[Lap time]&gt;=(C56-Feuil1!$S$7))*(Tableau22[Lap time]&lt;=(C56+$S$7))))/C56)</f>
        <v>508.58024222691444</v>
      </c>
      <c r="I56" s="4" t="s">
        <v>12</v>
      </c>
      <c r="J56" s="4">
        <v>2004</v>
      </c>
      <c r="K56" s="4" t="s">
        <v>18</v>
      </c>
      <c r="L56" s="4" t="s">
        <v>19</v>
      </c>
      <c r="M56" s="4">
        <v>6</v>
      </c>
      <c r="N56" s="5" t="s">
        <v>38</v>
      </c>
      <c r="O56" s="12" t="s">
        <v>162</v>
      </c>
      <c r="P56" t="s">
        <v>317</v>
      </c>
    </row>
    <row r="57" spans="1:16" x14ac:dyDescent="0.3">
      <c r="A57" s="11">
        <f t="shared" si="1"/>
        <v>56</v>
      </c>
      <c r="B57" t="s">
        <v>424</v>
      </c>
      <c r="C57" s="3">
        <v>1.1330787037037036E-3</v>
      </c>
      <c r="D57" s="3">
        <f t="shared" si="0"/>
        <v>8.8807870370370169E-5</v>
      </c>
      <c r="E57" s="3">
        <f>C57-$C56</f>
        <v>7.175925925925232E-7</v>
      </c>
      <c r="F57" s="4">
        <v>488</v>
      </c>
      <c r="G57" s="36">
        <f>Tableau22[[#This Row],[PP Corrected]]-Tableau22[[#This Row],[PP]]</f>
        <v>19.690386300195485</v>
      </c>
      <c r="H57" s="18">
        <f>(SUMPRODUCT((Tableau22[Lap time]&gt;=(C57-$S$7))*(Tableau22[Lap time]&lt;=(C57+$S$7))*(Tableau22[PP]))/SUMPRODUCT(--(Tableau22[Lap time]&gt;=(C57-$S$7))*(Tableau22[Lap time]&lt;=(C57+$S$7))))*((SUMPRODUCT((Tableau22[Lap time]&gt;=(C57-$S$7))*(Tableau22[Lap time]&lt;=(C57+$S$7))*(Tableau22[Lap time]))/SUMPRODUCT(--(Tableau22[Lap time]&gt;=(C57-Feuil1!$S$7))*(Tableau22[Lap time]&lt;=(C57+$S$7))))/C57)</f>
        <v>507.69038630019548</v>
      </c>
      <c r="I57" s="4" t="s">
        <v>25</v>
      </c>
      <c r="J57" s="4">
        <v>1998</v>
      </c>
      <c r="K57" s="4" t="s">
        <v>13</v>
      </c>
      <c r="L57" s="4" t="s">
        <v>19</v>
      </c>
      <c r="M57" s="4">
        <v>5</v>
      </c>
      <c r="N57" s="5" t="s">
        <v>23</v>
      </c>
      <c r="O57" s="4" t="s">
        <v>166</v>
      </c>
      <c r="P57" t="s">
        <v>432</v>
      </c>
    </row>
    <row r="58" spans="1:16" x14ac:dyDescent="0.3">
      <c r="A58" s="11">
        <f t="shared" si="1"/>
        <v>57</v>
      </c>
      <c r="B58" s="29" t="s">
        <v>892</v>
      </c>
      <c r="C58" s="31">
        <v>1.1331597222222223E-3</v>
      </c>
      <c r="D58" s="3">
        <f t="shared" si="0"/>
        <v>8.8888888888888785E-5</v>
      </c>
      <c r="E58" s="3">
        <f>C58-$C57</f>
        <v>8.1018518518615606E-8</v>
      </c>
      <c r="F58" s="4">
        <v>500</v>
      </c>
      <c r="G58" s="33">
        <f>Tableau22[[#This Row],[PP Corrected]]-Tableau22[[#This Row],[PP]]</f>
        <v>7.6540875135747797</v>
      </c>
      <c r="H58" s="18">
        <f>(SUMPRODUCT((Tableau22[Lap time]&gt;=(C58-$S$7))*(Tableau22[Lap time]&lt;=(C58+$S$7))*(Tableau22[PP]))/SUMPRODUCT(--(Tableau22[Lap time]&gt;=(C58-$S$7))*(Tableau22[Lap time]&lt;=(C58+$S$7))))*((SUMPRODUCT((Tableau22[Lap time]&gt;=(C58-$S$7))*(Tableau22[Lap time]&lt;=(C58+$S$7))*(Tableau22[Lap time]))/SUMPRODUCT(--(Tableau22[Lap time]&gt;=(C58-Feuil1!$S$7))*(Tableau22[Lap time]&lt;=(C58+$S$7))))/C58)</f>
        <v>507.65408751357478</v>
      </c>
      <c r="I58" s="4" t="s">
        <v>12</v>
      </c>
      <c r="J58" s="4">
        <v>1999</v>
      </c>
      <c r="K58" s="4" t="s">
        <v>18</v>
      </c>
      <c r="L58" s="4" t="s">
        <v>67</v>
      </c>
      <c r="M58" s="4">
        <v>6</v>
      </c>
      <c r="N58" s="5" t="s">
        <v>23</v>
      </c>
      <c r="O58" s="4" t="s">
        <v>162</v>
      </c>
      <c r="P58" t="s">
        <v>908</v>
      </c>
    </row>
    <row r="59" spans="1:16" x14ac:dyDescent="0.3">
      <c r="A59" s="11">
        <f t="shared" si="1"/>
        <v>58</v>
      </c>
      <c r="B59" t="s">
        <v>422</v>
      </c>
      <c r="C59" s="3">
        <v>1.134039351851852E-3</v>
      </c>
      <c r="D59" s="3">
        <f t="shared" si="0"/>
        <v>8.9768518518518539E-5</v>
      </c>
      <c r="E59" s="3">
        <f>C59-$C58</f>
        <v>8.7962962962975441E-7</v>
      </c>
      <c r="F59" s="4">
        <v>440</v>
      </c>
      <c r="G59" s="36">
        <f>Tableau22[[#This Row],[PP Corrected]]-Tableau22[[#This Row],[PP]]</f>
        <v>67.260320245930643</v>
      </c>
      <c r="H59" s="18">
        <f>(SUMPRODUCT((Tableau22[Lap time]&gt;=(C59-$S$7))*(Tableau22[Lap time]&lt;=(C59+$S$7))*(Tableau22[PP]))/SUMPRODUCT(--(Tableau22[Lap time]&gt;=(C59-$S$7))*(Tableau22[Lap time]&lt;=(C59+$S$7))))*((SUMPRODUCT((Tableau22[Lap time]&gt;=(C59-$S$7))*(Tableau22[Lap time]&lt;=(C59+$S$7))*(Tableau22[Lap time]))/SUMPRODUCT(--(Tableau22[Lap time]&gt;=(C59-Feuil1!$S$7))*(Tableau22[Lap time]&lt;=(C59+$S$7))))/C59)</f>
        <v>507.26032024593064</v>
      </c>
      <c r="I59" s="4" t="s">
        <v>25</v>
      </c>
      <c r="J59" s="4">
        <v>2004</v>
      </c>
      <c r="K59" s="4" t="s">
        <v>18</v>
      </c>
      <c r="L59" s="4" t="s">
        <v>19</v>
      </c>
      <c r="M59" s="4">
        <v>6</v>
      </c>
      <c r="N59" s="5" t="s">
        <v>23</v>
      </c>
      <c r="O59" s="12" t="s">
        <v>162</v>
      </c>
      <c r="P59" t="s">
        <v>431</v>
      </c>
    </row>
    <row r="60" spans="1:16" x14ac:dyDescent="0.3">
      <c r="A60" s="11">
        <f t="shared" si="1"/>
        <v>59</v>
      </c>
      <c r="B60" t="s">
        <v>39</v>
      </c>
      <c r="C60" s="3">
        <v>1.1341666666666668E-3</v>
      </c>
      <c r="D60" s="3">
        <f t="shared" si="0"/>
        <v>8.9895833333333321E-5</v>
      </c>
      <c r="E60" s="3">
        <f>C60-$C59</f>
        <v>1.2731481481478152E-7</v>
      </c>
      <c r="F60" s="4">
        <v>502</v>
      </c>
      <c r="G60" s="36">
        <f>Tableau22[[#This Row],[PP Corrected]]-Tableau22[[#This Row],[PP]]</f>
        <v>5.2033782147168495</v>
      </c>
      <c r="H60" s="18">
        <f>(SUMPRODUCT((Tableau22[Lap time]&gt;=(C60-$S$7))*(Tableau22[Lap time]&lt;=(C60+$S$7))*(Tableau22[PP]))/SUMPRODUCT(--(Tableau22[Lap time]&gt;=(C60-$S$7))*(Tableau22[Lap time]&lt;=(C60+$S$7))))*((SUMPRODUCT((Tableau22[Lap time]&gt;=(C60-$S$7))*(Tableau22[Lap time]&lt;=(C60+$S$7))*(Tableau22[Lap time]))/SUMPRODUCT(--(Tableau22[Lap time]&gt;=(C60-Feuil1!$S$7))*(Tableau22[Lap time]&lt;=(C60+$S$7))))/C60)</f>
        <v>507.20337821471685</v>
      </c>
      <c r="I60" s="4" t="s">
        <v>12</v>
      </c>
      <c r="J60" s="4">
        <v>2007</v>
      </c>
      <c r="K60" s="4" t="s">
        <v>18</v>
      </c>
      <c r="L60" s="4" t="s">
        <v>14</v>
      </c>
      <c r="M60" s="4">
        <v>6</v>
      </c>
      <c r="N60" s="5" t="s">
        <v>23</v>
      </c>
      <c r="O60" s="4" t="s">
        <v>166</v>
      </c>
      <c r="P60" t="s">
        <v>318</v>
      </c>
    </row>
    <row r="61" spans="1:16" x14ac:dyDescent="0.3">
      <c r="A61" s="11">
        <f t="shared" si="1"/>
        <v>60</v>
      </c>
      <c r="B61" s="29" t="s">
        <v>1149</v>
      </c>
      <c r="C61" s="31">
        <v>1.134525462962963E-3</v>
      </c>
      <c r="D61" s="3">
        <f t="shared" si="0"/>
        <v>9.0254629629629582E-5</v>
      </c>
      <c r="E61" s="3">
        <f>C61-$C60</f>
        <v>3.587962962962616E-7</v>
      </c>
      <c r="F61" s="4">
        <v>558</v>
      </c>
      <c r="G61" s="33">
        <f>Tableau22[[#This Row],[PP Corrected]]-Tableau22[[#This Row],[PP]]</f>
        <v>-50.957026024335789</v>
      </c>
      <c r="H61" s="18">
        <f>(SUMPRODUCT((Tableau22[Lap time]&gt;=(C61-$S$7))*(Tableau22[Lap time]&lt;=(C61+$S$7))*(Tableau22[PP]))/SUMPRODUCT(--(Tableau22[Lap time]&gt;=(C61-$S$7))*(Tableau22[Lap time]&lt;=(C61+$S$7))))*((SUMPRODUCT((Tableau22[Lap time]&gt;=(C61-$S$7))*(Tableau22[Lap time]&lt;=(C61+$S$7))*(Tableau22[Lap time]))/SUMPRODUCT(--(Tableau22[Lap time]&gt;=(C61-Feuil1!$S$7))*(Tableau22[Lap time]&lt;=(C61+$S$7))))/C61)</f>
        <v>507.04297397566421</v>
      </c>
      <c r="I61" s="4" t="s">
        <v>42</v>
      </c>
      <c r="J61" s="4">
        <v>2013</v>
      </c>
      <c r="K61" s="4" t="s">
        <v>18</v>
      </c>
      <c r="L61" s="4" t="s">
        <v>67</v>
      </c>
      <c r="M61" s="4">
        <v>6</v>
      </c>
      <c r="N61" s="5" t="s">
        <v>58</v>
      </c>
      <c r="O61" s="4" t="s">
        <v>174</v>
      </c>
      <c r="P61" t="s">
        <v>1192</v>
      </c>
    </row>
    <row r="62" spans="1:16" x14ac:dyDescent="0.3">
      <c r="A62" s="11">
        <f t="shared" si="1"/>
        <v>61</v>
      </c>
      <c r="B62" s="29" t="s">
        <v>524</v>
      </c>
      <c r="C62" s="31">
        <v>1.1356365740740741E-3</v>
      </c>
      <c r="D62" s="3">
        <f t="shared" si="0"/>
        <v>9.13657407407406E-5</v>
      </c>
      <c r="E62" s="3">
        <f>C62-$C61</f>
        <v>1.1111111111110177E-6</v>
      </c>
      <c r="F62" s="4">
        <v>482</v>
      </c>
      <c r="G62" s="33">
        <f>Tableau22[[#This Row],[PP Corrected]]-Tableau22[[#This Row],[PP]]</f>
        <v>24.861704117589909</v>
      </c>
      <c r="H62" s="18">
        <f>(SUMPRODUCT((Tableau22[Lap time]&gt;=(C62-$S$7))*(Tableau22[Lap time]&lt;=(C62+$S$7))*(Tableau22[PP]))/SUMPRODUCT(--(Tableau22[Lap time]&gt;=(C62-$S$7))*(Tableau22[Lap time]&lt;=(C62+$S$7))))*((SUMPRODUCT((Tableau22[Lap time]&gt;=(C62-$S$7))*(Tableau22[Lap time]&lt;=(C62+$S$7))*(Tableau22[Lap time]))/SUMPRODUCT(--(Tableau22[Lap time]&gt;=(C62-Feuil1!$S$7))*(Tableau22[Lap time]&lt;=(C62+$S$7))))/C62)</f>
        <v>506.86170411758991</v>
      </c>
      <c r="I62" s="4" t="s">
        <v>25</v>
      </c>
      <c r="J62" s="4">
        <v>2002</v>
      </c>
      <c r="K62" s="4" t="s">
        <v>18</v>
      </c>
      <c r="L62" s="4" t="s">
        <v>67</v>
      </c>
      <c r="M62" s="4">
        <v>5</v>
      </c>
      <c r="N62" s="5" t="s">
        <v>36</v>
      </c>
      <c r="O62" s="4" t="s">
        <v>162</v>
      </c>
      <c r="P62" t="s">
        <v>547</v>
      </c>
    </row>
    <row r="63" spans="1:16" x14ac:dyDescent="0.3">
      <c r="A63" s="11">
        <f t="shared" si="1"/>
        <v>62</v>
      </c>
      <c r="B63" s="29" t="s">
        <v>978</v>
      </c>
      <c r="C63" s="31">
        <v>1.1387268518518519E-3</v>
      </c>
      <c r="D63" s="3">
        <f t="shared" si="0"/>
        <v>9.4456018518518457E-5</v>
      </c>
      <c r="E63" s="3">
        <f>C63-$C62</f>
        <v>3.0902777777778567E-6</v>
      </c>
      <c r="F63" s="4">
        <v>615</v>
      </c>
      <c r="G63" s="33">
        <f>Tableau22[[#This Row],[PP Corrected]]-Tableau22[[#This Row],[PP]]</f>
        <v>-114.87217687927591</v>
      </c>
      <c r="H63" s="18">
        <f>(SUMPRODUCT((Tableau22[Lap time]&gt;=(C63-$S$7))*(Tableau22[Lap time]&lt;=(C63+$S$7))*(Tableau22[PP]))/SUMPRODUCT(--(Tableau22[Lap time]&gt;=(C63-$S$7))*(Tableau22[Lap time]&lt;=(C63+$S$7))))*((SUMPRODUCT((Tableau22[Lap time]&gt;=(C63-$S$7))*(Tableau22[Lap time]&lt;=(C63+$S$7))*(Tableau22[Lap time]))/SUMPRODUCT(--(Tableau22[Lap time]&gt;=(C63-Feuil1!$S$7))*(Tableau22[Lap time]&lt;=(C63+$S$7))))/C63)</f>
        <v>500.12782312072409</v>
      </c>
      <c r="I63" s="4" t="s">
        <v>42</v>
      </c>
      <c r="J63" s="4" t="s">
        <v>17</v>
      </c>
      <c r="K63" s="4" t="s">
        <v>18</v>
      </c>
      <c r="L63" s="4" t="s">
        <v>67</v>
      </c>
      <c r="M63" s="4">
        <v>4</v>
      </c>
      <c r="N63" s="5" t="s">
        <v>927</v>
      </c>
      <c r="O63" s="4" t="s">
        <v>195</v>
      </c>
      <c r="P63" t="s">
        <v>989</v>
      </c>
    </row>
    <row r="64" spans="1:16" x14ac:dyDescent="0.3">
      <c r="A64" s="11">
        <f t="shared" si="1"/>
        <v>63</v>
      </c>
      <c r="B64" t="s">
        <v>40</v>
      </c>
      <c r="C64" s="3">
        <v>1.1391666666666666E-3</v>
      </c>
      <c r="D64" s="3">
        <f t="shared" si="0"/>
        <v>9.4895833333333117E-5</v>
      </c>
      <c r="E64" s="3">
        <f>C64-$C63</f>
        <v>4.3981481481466037E-7</v>
      </c>
      <c r="F64" s="4">
        <v>500</v>
      </c>
      <c r="G64" s="36">
        <f>Tableau22[[#This Row],[PP Corrected]]-Tableau22[[#This Row],[PP]]</f>
        <v>-6.5268577221445412E-2</v>
      </c>
      <c r="H64" s="18">
        <f>(SUMPRODUCT((Tableau22[Lap time]&gt;=(C64-$S$7))*(Tableau22[Lap time]&lt;=(C64+$S$7))*(Tableau22[PP]))/SUMPRODUCT(--(Tableau22[Lap time]&gt;=(C64-$S$7))*(Tableau22[Lap time]&lt;=(C64+$S$7))))*((SUMPRODUCT((Tableau22[Lap time]&gt;=(C64-$S$7))*(Tableau22[Lap time]&lt;=(C64+$S$7))*(Tableau22[Lap time]))/SUMPRODUCT(--(Tableau22[Lap time]&gt;=(C64-Feuil1!$S$7))*(Tableau22[Lap time]&lt;=(C64+$S$7))))/C64)</f>
        <v>499.93473142277855</v>
      </c>
      <c r="I64" s="4" t="s">
        <v>32</v>
      </c>
      <c r="J64" s="4">
        <v>2008</v>
      </c>
      <c r="K64" s="4" t="s">
        <v>18</v>
      </c>
      <c r="L64" s="4" t="s">
        <v>14</v>
      </c>
      <c r="M64" s="4">
        <v>6</v>
      </c>
      <c r="N64" s="5" t="s">
        <v>23</v>
      </c>
      <c r="O64" s="4" t="s">
        <v>166</v>
      </c>
      <c r="P64" t="s">
        <v>319</v>
      </c>
    </row>
    <row r="65" spans="1:16" x14ac:dyDescent="0.3">
      <c r="A65" s="11">
        <f t="shared" si="1"/>
        <v>64</v>
      </c>
      <c r="B65" s="29" t="s">
        <v>1181</v>
      </c>
      <c r="C65" s="31">
        <v>1.1395949074074075E-3</v>
      </c>
      <c r="D65" s="3">
        <f t="shared" si="0"/>
        <v>9.5324074074074061E-5</v>
      </c>
      <c r="E65" s="3">
        <f>C65-$C64</f>
        <v>4.2824074074094415E-7</v>
      </c>
      <c r="F65" s="4">
        <v>496</v>
      </c>
      <c r="G65" s="33">
        <f>Tableau22[[#This Row],[PP Corrected]]-Tableau22[[#This Row],[PP]]</f>
        <v>2.8182429145421111</v>
      </c>
      <c r="H65" s="18">
        <f>(SUMPRODUCT((Tableau22[Lap time]&gt;=(C65-$S$7))*(Tableau22[Lap time]&lt;=(C65+$S$7))*(Tableau22[PP]))/SUMPRODUCT(--(Tableau22[Lap time]&gt;=(C65-$S$7))*(Tableau22[Lap time]&lt;=(C65+$S$7))))*((SUMPRODUCT((Tableau22[Lap time]&gt;=(C65-$S$7))*(Tableau22[Lap time]&lt;=(C65+$S$7))*(Tableau22[Lap time]))/SUMPRODUCT(--(Tableau22[Lap time]&gt;=(C65-Feuil1!$S$7))*(Tableau22[Lap time]&lt;=(C65+$S$7))))/C65)</f>
        <v>498.81824291454211</v>
      </c>
      <c r="I65" s="4" t="s">
        <v>22</v>
      </c>
      <c r="J65" s="4">
        <v>2007</v>
      </c>
      <c r="K65" s="4" t="s">
        <v>18</v>
      </c>
      <c r="L65" s="4" t="s">
        <v>67</v>
      </c>
      <c r="M65" s="4">
        <v>6</v>
      </c>
      <c r="N65" s="5" t="s">
        <v>23</v>
      </c>
      <c r="O65" s="4" t="s">
        <v>162</v>
      </c>
      <c r="P65" t="s">
        <v>1199</v>
      </c>
    </row>
    <row r="66" spans="1:16" x14ac:dyDescent="0.3">
      <c r="A66" s="11">
        <f t="shared" si="1"/>
        <v>65</v>
      </c>
      <c r="B66" s="29" t="s">
        <v>567</v>
      </c>
      <c r="C66" s="31">
        <v>1.139699074074074E-3</v>
      </c>
      <c r="D66" s="3">
        <f t="shared" ref="D66:D129" si="2">C66-$C$2</f>
        <v>9.5428240740740543E-5</v>
      </c>
      <c r="E66" s="3">
        <f>C66-$C65</f>
        <v>1.0416666666648172E-7</v>
      </c>
      <c r="F66" s="4">
        <v>483</v>
      </c>
      <c r="G66" s="33">
        <f>Tableau22[[#This Row],[PP Corrected]]-Tableau22[[#This Row],[PP]]</f>
        <v>15.772651727518394</v>
      </c>
      <c r="H66" s="18">
        <f>(SUMPRODUCT((Tableau22[Lap time]&gt;=(C66-$S$7))*(Tableau22[Lap time]&lt;=(C66+$S$7))*(Tableau22[PP]))/SUMPRODUCT(--(Tableau22[Lap time]&gt;=(C66-$S$7))*(Tableau22[Lap time]&lt;=(C66+$S$7))))*((SUMPRODUCT((Tableau22[Lap time]&gt;=(C66-$S$7))*(Tableau22[Lap time]&lt;=(C66+$S$7))*(Tableau22[Lap time]))/SUMPRODUCT(--(Tableau22[Lap time]&gt;=(C66-Feuil1!$S$7))*(Tableau22[Lap time]&lt;=(C66+$S$7))))/C66)</f>
        <v>498.77265172751839</v>
      </c>
      <c r="I66" s="4" t="s">
        <v>566</v>
      </c>
      <c r="J66" s="4">
        <v>2004</v>
      </c>
      <c r="K66" s="4" t="s">
        <v>18</v>
      </c>
      <c r="L66" s="4" t="s">
        <v>67</v>
      </c>
      <c r="M66" s="4">
        <v>6</v>
      </c>
      <c r="N66" s="5" t="s">
        <v>23</v>
      </c>
      <c r="O66" s="4" t="s">
        <v>174</v>
      </c>
      <c r="P66" t="s">
        <v>574</v>
      </c>
    </row>
    <row r="67" spans="1:16" x14ac:dyDescent="0.3">
      <c r="A67" s="11">
        <f t="shared" si="1"/>
        <v>66</v>
      </c>
      <c r="B67" t="s">
        <v>41</v>
      </c>
      <c r="C67" s="3">
        <v>1.140949074074074E-3</v>
      </c>
      <c r="D67" s="3">
        <f t="shared" si="2"/>
        <v>9.6678240740740492E-5</v>
      </c>
      <c r="E67" s="3">
        <f>C67-$C66</f>
        <v>1.2499999999999491E-6</v>
      </c>
      <c r="F67" s="4">
        <v>534</v>
      </c>
      <c r="G67" s="36">
        <f>Tableau22[[#This Row],[PP Corrected]]-Tableau22[[#This Row],[PP]]</f>
        <v>-41.490897244531368</v>
      </c>
      <c r="H67" s="18">
        <f>(SUMPRODUCT((Tableau22[Lap time]&gt;=(C67-$S$7))*(Tableau22[Lap time]&lt;=(C67+$S$7))*(Tableau22[PP]))/SUMPRODUCT(--(Tableau22[Lap time]&gt;=(C67-$S$7))*(Tableau22[Lap time]&lt;=(C67+$S$7))))*((SUMPRODUCT((Tableau22[Lap time]&gt;=(C67-$S$7))*(Tableau22[Lap time]&lt;=(C67+$S$7))*(Tableau22[Lap time]))/SUMPRODUCT(--(Tableau22[Lap time]&gt;=(C67-Feuil1!$S$7))*(Tableau22[Lap time]&lt;=(C67+$S$7))))/C67)</f>
        <v>492.50910275546863</v>
      </c>
      <c r="I67" s="4" t="s">
        <v>42</v>
      </c>
      <c r="J67" s="4">
        <v>1960</v>
      </c>
      <c r="K67" s="4" t="s">
        <v>13</v>
      </c>
      <c r="L67" s="4" t="s">
        <v>19</v>
      </c>
      <c r="M67" s="4">
        <v>6</v>
      </c>
      <c r="N67" s="5" t="s">
        <v>23</v>
      </c>
      <c r="O67" s="4" t="s">
        <v>184</v>
      </c>
      <c r="P67" t="s">
        <v>320</v>
      </c>
    </row>
    <row r="68" spans="1:16" x14ac:dyDescent="0.3">
      <c r="A68" s="11">
        <f t="shared" ref="A68:A131" si="3">A67+1</f>
        <v>67</v>
      </c>
      <c r="B68" t="s">
        <v>43</v>
      </c>
      <c r="C68" s="3">
        <v>1.1415856481481483E-3</v>
      </c>
      <c r="D68" s="3">
        <f t="shared" si="2"/>
        <v>9.7314814814814833E-5</v>
      </c>
      <c r="E68" s="3">
        <f>C68-$C67</f>
        <v>6.3657407407434127E-7</v>
      </c>
      <c r="F68" s="4">
        <v>471</v>
      </c>
      <c r="G68" s="36">
        <f>Tableau22[[#This Row],[PP Corrected]]-Tableau22[[#This Row],[PP]]</f>
        <v>21.234468498662466</v>
      </c>
      <c r="H68" s="18">
        <f>(SUMPRODUCT((Tableau22[Lap time]&gt;=(C68-$S$7))*(Tableau22[Lap time]&lt;=(C68+$S$7))*(Tableau22[PP]))/SUMPRODUCT(--(Tableau22[Lap time]&gt;=(C68-$S$7))*(Tableau22[Lap time]&lt;=(C68+$S$7))))*((SUMPRODUCT((Tableau22[Lap time]&gt;=(C68-$S$7))*(Tableau22[Lap time]&lt;=(C68+$S$7))*(Tableau22[Lap time]))/SUMPRODUCT(--(Tableau22[Lap time]&gt;=(C68-Feuil1!$S$7))*(Tableau22[Lap time]&lt;=(C68+$S$7))))/C68)</f>
        <v>492.23446849866247</v>
      </c>
      <c r="I68" s="4" t="s">
        <v>12</v>
      </c>
      <c r="J68" s="4">
        <v>2012</v>
      </c>
      <c r="K68" s="4" t="s">
        <v>18</v>
      </c>
      <c r="L68" s="4" t="s">
        <v>35</v>
      </c>
      <c r="M68" s="4">
        <v>6</v>
      </c>
      <c r="N68" s="5" t="s">
        <v>36</v>
      </c>
      <c r="O68" s="12" t="s">
        <v>162</v>
      </c>
      <c r="P68" t="s">
        <v>321</v>
      </c>
    </row>
    <row r="69" spans="1:16" x14ac:dyDescent="0.3">
      <c r="A69" s="11">
        <f t="shared" si="3"/>
        <v>68</v>
      </c>
      <c r="B69" t="s">
        <v>44</v>
      </c>
      <c r="C69" s="3">
        <v>1.1429282407407408E-3</v>
      </c>
      <c r="D69" s="3">
        <f t="shared" si="2"/>
        <v>9.8657407407407331E-5</v>
      </c>
      <c r="E69" s="3">
        <f>C69-$C68</f>
        <v>1.3425925925924977E-6</v>
      </c>
      <c r="F69" s="4">
        <v>470</v>
      </c>
      <c r="G69" s="36">
        <f>Tableau22[[#This Row],[PP Corrected]]-Tableau22[[#This Row],[PP]]</f>
        <v>22.361024068236475</v>
      </c>
      <c r="H69" s="18">
        <f>(SUMPRODUCT((Tableau22[Lap time]&gt;=(C69-$S$7))*(Tableau22[Lap time]&lt;=(C69+$S$7))*(Tableau22[PP]))/SUMPRODUCT(--(Tableau22[Lap time]&gt;=(C69-$S$7))*(Tableau22[Lap time]&lt;=(C69+$S$7))))*((SUMPRODUCT((Tableau22[Lap time]&gt;=(C69-$S$7))*(Tableau22[Lap time]&lt;=(C69+$S$7))*(Tableau22[Lap time]))/SUMPRODUCT(--(Tableau22[Lap time]&gt;=(C69-Feuil1!$S$7))*(Tableau22[Lap time]&lt;=(C69+$S$7))))/C69)</f>
        <v>492.36102406823647</v>
      </c>
      <c r="I69" s="4" t="s">
        <v>12</v>
      </c>
      <c r="J69" s="4">
        <v>2004</v>
      </c>
      <c r="K69" s="4" t="s">
        <v>18</v>
      </c>
      <c r="L69" s="4" t="s">
        <v>35</v>
      </c>
      <c r="M69" s="4">
        <v>6</v>
      </c>
      <c r="N69" s="5" t="s">
        <v>36</v>
      </c>
      <c r="O69" s="12" t="s">
        <v>162</v>
      </c>
      <c r="P69" t="s">
        <v>322</v>
      </c>
    </row>
    <row r="70" spans="1:16" x14ac:dyDescent="0.3">
      <c r="A70" s="11">
        <f t="shared" si="3"/>
        <v>69</v>
      </c>
      <c r="B70" s="29" t="s">
        <v>790</v>
      </c>
      <c r="C70" s="31">
        <v>1.1444212962962964E-3</v>
      </c>
      <c r="D70" s="3">
        <f t="shared" si="2"/>
        <v>1.0015046296296291E-4</v>
      </c>
      <c r="E70" s="3">
        <f>C70-$C69</f>
        <v>1.493055555555579E-6</v>
      </c>
      <c r="F70" s="4">
        <v>503</v>
      </c>
      <c r="G70" s="33">
        <f>Tableau22[[#This Row],[PP Corrected]]-Tableau22[[#This Row],[PP]]</f>
        <v>-11.075546892185685</v>
      </c>
      <c r="H70" s="18">
        <f>(SUMPRODUCT((Tableau22[Lap time]&gt;=(C70-$S$7))*(Tableau22[Lap time]&lt;=(C70+$S$7))*(Tableau22[PP]))/SUMPRODUCT(--(Tableau22[Lap time]&gt;=(C70-$S$7))*(Tableau22[Lap time]&lt;=(C70+$S$7))))*((SUMPRODUCT((Tableau22[Lap time]&gt;=(C70-$S$7))*(Tableau22[Lap time]&lt;=(C70+$S$7))*(Tableau22[Lap time]))/SUMPRODUCT(--(Tableau22[Lap time]&gt;=(C70-Feuil1!$S$7))*(Tableau22[Lap time]&lt;=(C70+$S$7))))/C70)</f>
        <v>491.92445310781432</v>
      </c>
      <c r="I70" s="4" t="s">
        <v>22</v>
      </c>
      <c r="J70" s="4">
        <v>2003</v>
      </c>
      <c r="K70" s="4" t="s">
        <v>18</v>
      </c>
      <c r="L70" s="4" t="s">
        <v>788</v>
      </c>
      <c r="M70" s="4">
        <v>6</v>
      </c>
      <c r="N70" s="5" t="s">
        <v>58</v>
      </c>
      <c r="O70" s="4" t="s">
        <v>162</v>
      </c>
      <c r="P70" t="s">
        <v>814</v>
      </c>
    </row>
    <row r="71" spans="1:16" x14ac:dyDescent="0.3">
      <c r="A71" s="11">
        <f t="shared" si="3"/>
        <v>70</v>
      </c>
      <c r="B71" s="29" t="s">
        <v>1179</v>
      </c>
      <c r="C71" s="31">
        <v>1.1463657407407408E-3</v>
      </c>
      <c r="D71" s="3">
        <f t="shared" si="2"/>
        <v>1.020949074074073E-4</v>
      </c>
      <c r="E71" s="3">
        <f>C71-$C70</f>
        <v>1.9444444444443893E-6</v>
      </c>
      <c r="F71" s="4">
        <v>509</v>
      </c>
      <c r="G71" s="33">
        <f>Tableau22[[#This Row],[PP Corrected]]-Tableau22[[#This Row],[PP]]</f>
        <v>-18.40965262707789</v>
      </c>
      <c r="H71" s="18">
        <f>(SUMPRODUCT((Tableau22[Lap time]&gt;=(C71-$S$7))*(Tableau22[Lap time]&lt;=(C71+$S$7))*(Tableau22[PP]))/SUMPRODUCT(--(Tableau22[Lap time]&gt;=(C71-$S$7))*(Tableau22[Lap time]&lt;=(C71+$S$7))))*((SUMPRODUCT((Tableau22[Lap time]&gt;=(C71-$S$7))*(Tableau22[Lap time]&lt;=(C71+$S$7))*(Tableau22[Lap time]))/SUMPRODUCT(--(Tableau22[Lap time]&gt;=(C71-Feuil1!$S$7))*(Tableau22[Lap time]&lt;=(C71+$S$7))))/C71)</f>
        <v>490.59034737292211</v>
      </c>
      <c r="I71" s="4" t="s">
        <v>12</v>
      </c>
      <c r="J71" s="4">
        <v>2007</v>
      </c>
      <c r="K71" s="4" t="s">
        <v>18</v>
      </c>
      <c r="L71" s="4" t="s">
        <v>35</v>
      </c>
      <c r="M71" s="4">
        <v>8</v>
      </c>
      <c r="N71" s="5" t="s">
        <v>782</v>
      </c>
      <c r="O71" s="4" t="s">
        <v>166</v>
      </c>
      <c r="P71" t="s">
        <v>1197</v>
      </c>
    </row>
    <row r="72" spans="1:16" x14ac:dyDescent="0.3">
      <c r="A72" s="11">
        <f t="shared" si="3"/>
        <v>71</v>
      </c>
      <c r="B72" s="29" t="s">
        <v>523</v>
      </c>
      <c r="C72" s="31">
        <v>1.1477314814814816E-3</v>
      </c>
      <c r="D72" s="3">
        <f t="shared" si="2"/>
        <v>1.034606481481481E-4</v>
      </c>
      <c r="E72" s="3">
        <f>C72-$C71</f>
        <v>1.3657407407407975E-6</v>
      </c>
      <c r="F72" s="4">
        <v>482</v>
      </c>
      <c r="G72" s="33">
        <f>Tableau22[[#This Row],[PP Corrected]]-Tableau22[[#This Row],[PP]]</f>
        <v>8.2814538170880496</v>
      </c>
      <c r="H72" s="18">
        <f>(SUMPRODUCT((Tableau22[Lap time]&gt;=(C72-$S$7))*(Tableau22[Lap time]&lt;=(C72+$S$7))*(Tableau22[PP]))/SUMPRODUCT(--(Tableau22[Lap time]&gt;=(C72-$S$7))*(Tableau22[Lap time]&lt;=(C72+$S$7))))*((SUMPRODUCT((Tableau22[Lap time]&gt;=(C72-$S$7))*(Tableau22[Lap time]&lt;=(C72+$S$7))*(Tableau22[Lap time]))/SUMPRODUCT(--(Tableau22[Lap time]&gt;=(C72-Feuil1!$S$7))*(Tableau22[Lap time]&lt;=(C72+$S$7))))/C72)</f>
        <v>490.28145381708805</v>
      </c>
      <c r="I72" s="4" t="s">
        <v>25</v>
      </c>
      <c r="J72" s="4">
        <v>1998</v>
      </c>
      <c r="K72" s="4" t="s">
        <v>18</v>
      </c>
      <c r="L72" s="4" t="s">
        <v>67</v>
      </c>
      <c r="M72" s="4">
        <v>5</v>
      </c>
      <c r="N72" s="5" t="s">
        <v>23</v>
      </c>
      <c r="O72" s="4" t="s">
        <v>166</v>
      </c>
      <c r="P72" t="s">
        <v>546</v>
      </c>
    </row>
    <row r="73" spans="1:16" x14ac:dyDescent="0.3">
      <c r="A73" s="11">
        <f t="shared" si="3"/>
        <v>72</v>
      </c>
      <c r="B73" s="29" t="s">
        <v>1180</v>
      </c>
      <c r="C73" s="31">
        <v>1.1479050925925925E-3</v>
      </c>
      <c r="D73" s="3">
        <f t="shared" si="2"/>
        <v>1.0363425925925904E-4</v>
      </c>
      <c r="E73" s="3">
        <f>C73-$C72</f>
        <v>1.7361111111094743E-7</v>
      </c>
      <c r="F73" s="4">
        <v>488</v>
      </c>
      <c r="G73" s="33">
        <f>Tableau22[[#This Row],[PP Corrected]]-Tableau22[[#This Row],[PP]]</f>
        <v>2.2073028193239566</v>
      </c>
      <c r="H73" s="18">
        <f>(SUMPRODUCT((Tableau22[Lap time]&gt;=(C73-$S$7))*(Tableau22[Lap time]&lt;=(C73+$S$7))*(Tableau22[PP]))/SUMPRODUCT(--(Tableau22[Lap time]&gt;=(C73-$S$7))*(Tableau22[Lap time]&lt;=(C73+$S$7))))*((SUMPRODUCT((Tableau22[Lap time]&gt;=(C73-$S$7))*(Tableau22[Lap time]&lt;=(C73+$S$7))*(Tableau22[Lap time]))/SUMPRODUCT(--(Tableau22[Lap time]&gt;=(C73-Feuil1!$S$7))*(Tableau22[Lap time]&lt;=(C73+$S$7))))/C73)</f>
        <v>490.20730281932396</v>
      </c>
      <c r="I73" s="4" t="s">
        <v>22</v>
      </c>
      <c r="J73" s="4">
        <v>2007</v>
      </c>
      <c r="K73" s="4" t="s">
        <v>18</v>
      </c>
      <c r="L73" s="4" t="s">
        <v>67</v>
      </c>
      <c r="M73" s="4">
        <v>6</v>
      </c>
      <c r="N73" s="5" t="s">
        <v>23</v>
      </c>
      <c r="O73" s="4" t="s">
        <v>162</v>
      </c>
      <c r="P73" t="s">
        <v>1198</v>
      </c>
    </row>
    <row r="74" spans="1:16" x14ac:dyDescent="0.3">
      <c r="A74" s="11">
        <f t="shared" si="3"/>
        <v>73</v>
      </c>
      <c r="B74" t="s">
        <v>45</v>
      </c>
      <c r="C74" s="3">
        <v>1.1484027777777779E-3</v>
      </c>
      <c r="D74" s="3">
        <f t="shared" si="2"/>
        <v>1.0413194444444445E-4</v>
      </c>
      <c r="E74" s="3">
        <f>C74-$C73</f>
        <v>4.9768518518540986E-7</v>
      </c>
      <c r="F74" s="4">
        <v>453</v>
      </c>
      <c r="G74" s="36">
        <f>Tableau22[[#This Row],[PP Corrected]]-Tableau22[[#This Row],[PP]]</f>
        <v>36.605355478773618</v>
      </c>
      <c r="H74" s="18">
        <f>(SUMPRODUCT((Tableau22[Lap time]&gt;=(C74-$S$7))*(Tableau22[Lap time]&lt;=(C74+$S$7))*(Tableau22[PP]))/SUMPRODUCT(--(Tableau22[Lap time]&gt;=(C74-$S$7))*(Tableau22[Lap time]&lt;=(C74+$S$7))))*((SUMPRODUCT((Tableau22[Lap time]&gt;=(C74-$S$7))*(Tableau22[Lap time]&lt;=(C74+$S$7))*(Tableau22[Lap time]))/SUMPRODUCT(--(Tableau22[Lap time]&gt;=(C74-Feuil1!$S$7))*(Tableau22[Lap time]&lt;=(C74+$S$7))))/C74)</f>
        <v>489.60535547877362</v>
      </c>
      <c r="I74" s="4" t="s">
        <v>12</v>
      </c>
      <c r="J74" s="4">
        <v>2002</v>
      </c>
      <c r="K74" s="4" t="s">
        <v>13</v>
      </c>
      <c r="L74" s="4" t="s">
        <v>14</v>
      </c>
      <c r="M74" s="4">
        <v>6</v>
      </c>
      <c r="N74" s="5" t="s">
        <v>46</v>
      </c>
      <c r="O74" s="12" t="s">
        <v>162</v>
      </c>
      <c r="P74" t="s">
        <v>323</v>
      </c>
    </row>
    <row r="75" spans="1:16" x14ac:dyDescent="0.3">
      <c r="A75" s="11">
        <f t="shared" si="3"/>
        <v>74</v>
      </c>
      <c r="B75" s="29" t="s">
        <v>857</v>
      </c>
      <c r="C75" s="31">
        <v>1.1486574074074075E-3</v>
      </c>
      <c r="D75" s="3">
        <f t="shared" si="2"/>
        <v>1.0438657407407402E-4</v>
      </c>
      <c r="E75" s="3">
        <f>C75-$C74</f>
        <v>2.5462962962956304E-7</v>
      </c>
      <c r="F75" s="4">
        <v>493</v>
      </c>
      <c r="G75" s="33">
        <f>Tableau22[[#This Row],[PP Corrected]]-Tableau22[[#This Row],[PP]]</f>
        <v>-3.5031782141501253</v>
      </c>
      <c r="H75" s="18">
        <f>(SUMPRODUCT((Tableau22[Lap time]&gt;=(C75-$S$7))*(Tableau22[Lap time]&lt;=(C75+$S$7))*(Tableau22[PP]))/SUMPRODUCT(--(Tableau22[Lap time]&gt;=(C75-$S$7))*(Tableau22[Lap time]&lt;=(C75+$S$7))))*((SUMPRODUCT((Tableau22[Lap time]&gt;=(C75-$S$7))*(Tableau22[Lap time]&lt;=(C75+$S$7))*(Tableau22[Lap time]))/SUMPRODUCT(--(Tableau22[Lap time]&gt;=(C75-Feuil1!$S$7))*(Tableau22[Lap time]&lt;=(C75+$S$7))))/C75)</f>
        <v>489.49682178584987</v>
      </c>
      <c r="I75" s="4" t="s">
        <v>12</v>
      </c>
      <c r="J75" s="4">
        <v>2000</v>
      </c>
      <c r="K75" s="4" t="s">
        <v>18</v>
      </c>
      <c r="L75" s="4" t="s">
        <v>67</v>
      </c>
      <c r="M75" s="4">
        <v>5</v>
      </c>
      <c r="N75" s="5" t="s">
        <v>532</v>
      </c>
      <c r="O75" s="4" t="s">
        <v>166</v>
      </c>
      <c r="P75" t="s">
        <v>869</v>
      </c>
    </row>
    <row r="76" spans="1:16" x14ac:dyDescent="0.3">
      <c r="A76" s="11">
        <f t="shared" si="3"/>
        <v>75</v>
      </c>
      <c r="B76" s="29" t="s">
        <v>1148</v>
      </c>
      <c r="C76" s="31">
        <v>1.1488541666666667E-3</v>
      </c>
      <c r="D76" s="3">
        <f t="shared" si="2"/>
        <v>1.0458333333333326E-4</v>
      </c>
      <c r="E76" s="3">
        <f>C76-$C75</f>
        <v>1.9675925925924723E-7</v>
      </c>
      <c r="F76" s="4">
        <v>501</v>
      </c>
      <c r="G76" s="33">
        <f>Tableau22[[#This Row],[PP Corrected]]-Tableau22[[#This Row],[PP]]</f>
        <v>-11.587012207061377</v>
      </c>
      <c r="H76" s="18">
        <f>(SUMPRODUCT((Tableau22[Lap time]&gt;=(C76-$S$7))*(Tableau22[Lap time]&lt;=(C76+$S$7))*(Tableau22[PP]))/SUMPRODUCT(--(Tableau22[Lap time]&gt;=(C76-$S$7))*(Tableau22[Lap time]&lt;=(C76+$S$7))))*((SUMPRODUCT((Tableau22[Lap time]&gt;=(C76-$S$7))*(Tableau22[Lap time]&lt;=(C76+$S$7))*(Tableau22[Lap time]))/SUMPRODUCT(--(Tableau22[Lap time]&gt;=(C76-Feuil1!$S$7))*(Tableau22[Lap time]&lt;=(C76+$S$7))))/C76)</f>
        <v>489.41298779293862</v>
      </c>
      <c r="I76" s="4" t="s">
        <v>42</v>
      </c>
      <c r="J76" s="4">
        <v>2013</v>
      </c>
      <c r="K76" s="4" t="s">
        <v>18</v>
      </c>
      <c r="L76" s="4" t="s">
        <v>67</v>
      </c>
      <c r="M76" s="4">
        <v>6</v>
      </c>
      <c r="N76" s="5" t="s">
        <v>23</v>
      </c>
      <c r="O76" s="4" t="s">
        <v>166</v>
      </c>
      <c r="P76" t="s">
        <v>1191</v>
      </c>
    </row>
    <row r="77" spans="1:16" x14ac:dyDescent="0.3">
      <c r="A77" s="11">
        <f t="shared" si="3"/>
        <v>76</v>
      </c>
      <c r="B77" t="s">
        <v>47</v>
      </c>
      <c r="C77" s="3">
        <v>1.148888888888889E-3</v>
      </c>
      <c r="D77" s="3">
        <f t="shared" si="2"/>
        <v>1.046180555555555E-4</v>
      </c>
      <c r="E77" s="3">
        <f>C77-$C76</f>
        <v>3.4722222222232854E-8</v>
      </c>
      <c r="F77" s="4">
        <v>470</v>
      </c>
      <c r="G77" s="36">
        <f>Tableau22[[#This Row],[PP Corrected]]-Tableau22[[#This Row],[PP]]</f>
        <v>19.398196539680839</v>
      </c>
      <c r="H77" s="18">
        <f>(SUMPRODUCT((Tableau22[Lap time]&gt;=(C77-$S$7))*(Tableau22[Lap time]&lt;=(C77+$S$7))*(Tableau22[PP]))/SUMPRODUCT(--(Tableau22[Lap time]&gt;=(C77-$S$7))*(Tableau22[Lap time]&lt;=(C77+$S$7))))*((SUMPRODUCT((Tableau22[Lap time]&gt;=(C77-$S$7))*(Tableau22[Lap time]&lt;=(C77+$S$7))*(Tableau22[Lap time]))/SUMPRODUCT(--(Tableau22[Lap time]&gt;=(C77-Feuil1!$S$7))*(Tableau22[Lap time]&lt;=(C77+$S$7))))/C77)</f>
        <v>489.39819653968084</v>
      </c>
      <c r="I77" s="4" t="s">
        <v>12</v>
      </c>
      <c r="J77" s="4">
        <v>2009</v>
      </c>
      <c r="K77" s="4" t="s">
        <v>18</v>
      </c>
      <c r="L77" s="4" t="s">
        <v>35</v>
      </c>
      <c r="M77" s="4">
        <v>6</v>
      </c>
      <c r="N77" s="5" t="s">
        <v>36</v>
      </c>
      <c r="O77" s="4" t="s">
        <v>162</v>
      </c>
      <c r="P77" t="s">
        <v>324</v>
      </c>
    </row>
    <row r="78" spans="1:16" x14ac:dyDescent="0.3">
      <c r="A78" s="11">
        <f t="shared" si="3"/>
        <v>77</v>
      </c>
      <c r="B78" s="29" t="s">
        <v>890</v>
      </c>
      <c r="C78" s="31">
        <v>1.1490393518518518E-3</v>
      </c>
      <c r="D78" s="3">
        <f t="shared" si="2"/>
        <v>1.0476851851851836E-4</v>
      </c>
      <c r="E78" s="3">
        <f>C78-$C77</f>
        <v>1.5046296296286447E-7</v>
      </c>
      <c r="F78" s="4">
        <v>475</v>
      </c>
      <c r="G78" s="33">
        <f>Tableau22[[#This Row],[PP Corrected]]-Tableau22[[#This Row],[PP]]</f>
        <v>13.864811937245065</v>
      </c>
      <c r="H78" s="18">
        <f>(SUMPRODUCT((Tableau22[Lap time]&gt;=(C78-$S$7))*(Tableau22[Lap time]&lt;=(C78+$S$7))*(Tableau22[PP]))/SUMPRODUCT(--(Tableau22[Lap time]&gt;=(C78-$S$7))*(Tableau22[Lap time]&lt;=(C78+$S$7))))*((SUMPRODUCT((Tableau22[Lap time]&gt;=(C78-$S$7))*(Tableau22[Lap time]&lt;=(C78+$S$7))*(Tableau22[Lap time]))/SUMPRODUCT(--(Tableau22[Lap time]&gt;=(C78-Feuil1!$S$7))*(Tableau22[Lap time]&lt;=(C78+$S$7))))/C78)</f>
        <v>488.86481193724507</v>
      </c>
      <c r="I78" s="4" t="s">
        <v>12</v>
      </c>
      <c r="J78" s="4">
        <v>2002</v>
      </c>
      <c r="K78" s="4" t="s">
        <v>18</v>
      </c>
      <c r="L78" s="4" t="s">
        <v>67</v>
      </c>
      <c r="M78" s="4">
        <v>6</v>
      </c>
      <c r="N78" s="5" t="s">
        <v>532</v>
      </c>
      <c r="O78" s="4" t="s">
        <v>162</v>
      </c>
      <c r="P78" t="s">
        <v>905</v>
      </c>
    </row>
    <row r="79" spans="1:16" x14ac:dyDescent="0.3">
      <c r="A79" s="11">
        <f t="shared" si="3"/>
        <v>78</v>
      </c>
      <c r="B79" s="29" t="s">
        <v>872</v>
      </c>
      <c r="C79" s="31">
        <v>1.1497106481481482E-3</v>
      </c>
      <c r="D79" s="3">
        <f t="shared" si="2"/>
        <v>1.0543981481481472E-4</v>
      </c>
      <c r="E79" s="3">
        <f>C79-$C78</f>
        <v>6.7129629629635729E-7</v>
      </c>
      <c r="F79" s="4">
        <v>487</v>
      </c>
      <c r="G79" s="33">
        <f>Tableau22[[#This Row],[PP Corrected]]-Tableau22[[#This Row],[PP]]</f>
        <v>1.1156786612453971</v>
      </c>
      <c r="H79" s="18">
        <f>(SUMPRODUCT((Tableau22[Lap time]&gt;=(C79-$S$7))*(Tableau22[Lap time]&lt;=(C79+$S$7))*(Tableau22[PP]))/SUMPRODUCT(--(Tableau22[Lap time]&gt;=(C79-$S$7))*(Tableau22[Lap time]&lt;=(C79+$S$7))))*((SUMPRODUCT((Tableau22[Lap time]&gt;=(C79-$S$7))*(Tableau22[Lap time]&lt;=(C79+$S$7))*(Tableau22[Lap time]))/SUMPRODUCT(--(Tableau22[Lap time]&gt;=(C79-Feuil1!$S$7))*(Tableau22[Lap time]&lt;=(C79+$S$7))))/C79)</f>
        <v>488.1156786612454</v>
      </c>
      <c r="I79" s="4" t="s">
        <v>12</v>
      </c>
      <c r="J79" s="4">
        <v>1996</v>
      </c>
      <c r="K79" s="4" t="s">
        <v>18</v>
      </c>
      <c r="L79" s="4" t="s">
        <v>67</v>
      </c>
      <c r="M79" s="4">
        <v>5</v>
      </c>
      <c r="N79" s="5" t="s">
        <v>58</v>
      </c>
      <c r="O79" s="4" t="s">
        <v>166</v>
      </c>
      <c r="P79" t="s">
        <v>883</v>
      </c>
    </row>
    <row r="80" spans="1:16" x14ac:dyDescent="0.3">
      <c r="A80" s="11">
        <f t="shared" si="3"/>
        <v>79</v>
      </c>
      <c r="B80" s="29" t="s">
        <v>887</v>
      </c>
      <c r="C80" s="31">
        <v>1.1509143518518518E-3</v>
      </c>
      <c r="D80" s="3">
        <f t="shared" si="2"/>
        <v>1.0664351851851829E-4</v>
      </c>
      <c r="E80" s="3">
        <f>C80-$C79</f>
        <v>1.2037037037035663E-6</v>
      </c>
      <c r="F80" s="4">
        <v>466</v>
      </c>
      <c r="G80" s="33">
        <f>Tableau22[[#This Row],[PP Corrected]]-Tableau22[[#This Row],[PP]]</f>
        <v>15.817517337075913</v>
      </c>
      <c r="H80" s="18">
        <f>(SUMPRODUCT((Tableau22[Lap time]&gt;=(C80-$S$7))*(Tableau22[Lap time]&lt;=(C80+$S$7))*(Tableau22[PP]))/SUMPRODUCT(--(Tableau22[Lap time]&gt;=(C80-$S$7))*(Tableau22[Lap time]&lt;=(C80+$S$7))))*((SUMPRODUCT((Tableau22[Lap time]&gt;=(C80-$S$7))*(Tableau22[Lap time]&lt;=(C80+$S$7))*(Tableau22[Lap time]))/SUMPRODUCT(--(Tableau22[Lap time]&gt;=(C80-Feuil1!$S$7))*(Tableau22[Lap time]&lt;=(C80+$S$7))))/C80)</f>
        <v>481.81751733707591</v>
      </c>
      <c r="I80" s="4" t="s">
        <v>12</v>
      </c>
      <c r="J80" s="4">
        <v>2001</v>
      </c>
      <c r="K80" s="4" t="s">
        <v>18</v>
      </c>
      <c r="L80" s="4" t="s">
        <v>67</v>
      </c>
      <c r="M80" s="4">
        <v>6</v>
      </c>
      <c r="N80" s="5" t="s">
        <v>36</v>
      </c>
      <c r="O80" s="4" t="s">
        <v>162</v>
      </c>
      <c r="P80" t="s">
        <v>904</v>
      </c>
    </row>
    <row r="81" spans="1:16" x14ac:dyDescent="0.3">
      <c r="A81" s="11">
        <f t="shared" si="3"/>
        <v>80</v>
      </c>
      <c r="B81" s="29" t="s">
        <v>897</v>
      </c>
      <c r="C81" s="31">
        <v>1.1516087962962962E-3</v>
      </c>
      <c r="D81" s="3">
        <f t="shared" si="2"/>
        <v>1.0733796296296273E-4</v>
      </c>
      <c r="E81" s="3">
        <f>C81-$C80</f>
        <v>6.9444444444444024E-7</v>
      </c>
      <c r="F81" s="4">
        <v>471</v>
      </c>
      <c r="G81" s="33">
        <f>Tableau22[[#This Row],[PP Corrected]]-Tableau22[[#This Row],[PP]]</f>
        <v>10.991260746954367</v>
      </c>
      <c r="H81" s="18">
        <f>(SUMPRODUCT((Tableau22[Lap time]&gt;=(C81-$S$7))*(Tableau22[Lap time]&lt;=(C81+$S$7))*(Tableau22[PP]))/SUMPRODUCT(--(Tableau22[Lap time]&gt;=(C81-$S$7))*(Tableau22[Lap time]&lt;=(C81+$S$7))))*((SUMPRODUCT((Tableau22[Lap time]&gt;=(C81-$S$7))*(Tableau22[Lap time]&lt;=(C81+$S$7))*(Tableau22[Lap time]))/SUMPRODUCT(--(Tableau22[Lap time]&gt;=(C81-Feuil1!$S$7))*(Tableau22[Lap time]&lt;=(C81+$S$7))))/C81)</f>
        <v>481.99126074695437</v>
      </c>
      <c r="I81" s="4" t="s">
        <v>12</v>
      </c>
      <c r="J81" s="4">
        <v>2000</v>
      </c>
      <c r="K81" s="4" t="s">
        <v>18</v>
      </c>
      <c r="L81" s="4" t="s">
        <v>67</v>
      </c>
      <c r="M81" s="4">
        <v>6</v>
      </c>
      <c r="N81" s="5" t="s">
        <v>532</v>
      </c>
      <c r="O81" s="4" t="s">
        <v>162</v>
      </c>
      <c r="P81" t="s">
        <v>905</v>
      </c>
    </row>
    <row r="82" spans="1:16" x14ac:dyDescent="0.3">
      <c r="A82" s="11">
        <f t="shared" si="3"/>
        <v>81</v>
      </c>
      <c r="B82" t="s">
        <v>48</v>
      </c>
      <c r="C82" s="3">
        <v>1.1519560185185185E-3</v>
      </c>
      <c r="D82" s="3">
        <f t="shared" si="2"/>
        <v>1.0768518518518505E-4</v>
      </c>
      <c r="E82" s="3">
        <f>C82-$C81</f>
        <v>3.4722222222232854E-7</v>
      </c>
      <c r="F82" s="4">
        <v>472</v>
      </c>
      <c r="G82" s="36">
        <f>Tableau22[[#This Row],[PP Corrected]]-Tableau22[[#This Row],[PP]]</f>
        <v>9.8459790921360195</v>
      </c>
      <c r="H82" s="18">
        <f>(SUMPRODUCT((Tableau22[Lap time]&gt;=(C82-$S$7))*(Tableau22[Lap time]&lt;=(C82+$S$7))*(Tableau22[PP]))/SUMPRODUCT(--(Tableau22[Lap time]&gt;=(C82-$S$7))*(Tableau22[Lap time]&lt;=(C82+$S$7))))*((SUMPRODUCT((Tableau22[Lap time]&gt;=(C82-$S$7))*(Tableau22[Lap time]&lt;=(C82+$S$7))*(Tableau22[Lap time]))/SUMPRODUCT(--(Tableau22[Lap time]&gt;=(C82-Feuil1!$S$7))*(Tableau22[Lap time]&lt;=(C82+$S$7))))/C82)</f>
        <v>481.84597909213602</v>
      </c>
      <c r="I82" s="4" t="s">
        <v>12</v>
      </c>
      <c r="J82" s="4">
        <v>2001</v>
      </c>
      <c r="K82" s="4" t="s">
        <v>13</v>
      </c>
      <c r="L82" s="4" t="s">
        <v>35</v>
      </c>
      <c r="M82" s="4">
        <v>5</v>
      </c>
      <c r="N82" s="5" t="s">
        <v>49</v>
      </c>
      <c r="O82" s="4" t="s">
        <v>162</v>
      </c>
      <c r="P82" t="s">
        <v>325</v>
      </c>
    </row>
    <row r="83" spans="1:16" x14ac:dyDescent="0.3">
      <c r="A83" s="11">
        <f t="shared" si="3"/>
        <v>82</v>
      </c>
      <c r="B83" t="s">
        <v>50</v>
      </c>
      <c r="C83" s="3">
        <v>1.1521412037037036E-3</v>
      </c>
      <c r="D83" s="3">
        <f t="shared" si="2"/>
        <v>1.0787037037037015E-4</v>
      </c>
      <c r="E83" s="3">
        <f>C83-$C82</f>
        <v>1.8518518518509733E-7</v>
      </c>
      <c r="F83" s="4">
        <v>475</v>
      </c>
      <c r="G83" s="36">
        <f>Tableau22[[#This Row],[PP Corrected]]-Tableau22[[#This Row],[PP]]</f>
        <v>6.7685313482465972</v>
      </c>
      <c r="H83" s="18">
        <f>(SUMPRODUCT((Tableau22[Lap time]&gt;=(C83-$S$7))*(Tableau22[Lap time]&lt;=(C83+$S$7))*(Tableau22[PP]))/SUMPRODUCT(--(Tableau22[Lap time]&gt;=(C83-$S$7))*(Tableau22[Lap time]&lt;=(C83+$S$7))))*((SUMPRODUCT((Tableau22[Lap time]&gt;=(C83-$S$7))*(Tableau22[Lap time]&lt;=(C83+$S$7))*(Tableau22[Lap time]))/SUMPRODUCT(--(Tableau22[Lap time]&gt;=(C83-Feuil1!$S$7))*(Tableau22[Lap time]&lt;=(C83+$S$7))))/C83)</f>
        <v>481.7685313482466</v>
      </c>
      <c r="I83" s="4" t="s">
        <v>12</v>
      </c>
      <c r="J83" s="4">
        <v>2000</v>
      </c>
      <c r="K83" s="4" t="s">
        <v>13</v>
      </c>
      <c r="L83" s="4" t="s">
        <v>19</v>
      </c>
      <c r="M83" s="4">
        <v>5</v>
      </c>
      <c r="N83" s="5" t="s">
        <v>23</v>
      </c>
      <c r="O83" s="4" t="s">
        <v>166</v>
      </c>
      <c r="P83" t="s">
        <v>326</v>
      </c>
    </row>
    <row r="84" spans="1:16" x14ac:dyDescent="0.3">
      <c r="A84" s="11">
        <f t="shared" si="3"/>
        <v>83</v>
      </c>
      <c r="B84" s="29" t="s">
        <v>619</v>
      </c>
      <c r="C84" s="31">
        <v>1.1521759259259261E-3</v>
      </c>
      <c r="D84" s="3">
        <f t="shared" si="2"/>
        <v>1.079050925925926E-4</v>
      </c>
      <c r="E84" s="3">
        <f>C84-$C83</f>
        <v>3.4722222222449695E-8</v>
      </c>
      <c r="F84" s="4">
        <v>481</v>
      </c>
      <c r="G84" s="33">
        <f>Tableau22[[#This Row],[PP Corrected]]-Tableau22[[#This Row],[PP]]</f>
        <v>0.75401266787082477</v>
      </c>
      <c r="H84" s="18">
        <f>(SUMPRODUCT((Tableau22[Lap time]&gt;=(C84-$S$7))*(Tableau22[Lap time]&lt;=(C84+$S$7))*(Tableau22[PP]))/SUMPRODUCT(--(Tableau22[Lap time]&gt;=(C84-$S$7))*(Tableau22[Lap time]&lt;=(C84+$S$7))))*((SUMPRODUCT((Tableau22[Lap time]&gt;=(C84-$S$7))*(Tableau22[Lap time]&lt;=(C84+$S$7))*(Tableau22[Lap time]))/SUMPRODUCT(--(Tableau22[Lap time]&gt;=(C84-Feuil1!$S$7))*(Tableau22[Lap time]&lt;=(C84+$S$7))))/C84)</f>
        <v>481.75401266787082</v>
      </c>
      <c r="I84" s="4" t="s">
        <v>32</v>
      </c>
      <c r="J84" s="4">
        <v>1976</v>
      </c>
      <c r="K84" s="4" t="s">
        <v>13</v>
      </c>
      <c r="L84" s="4" t="s">
        <v>67</v>
      </c>
      <c r="M84" s="4">
        <v>5</v>
      </c>
      <c r="N84" s="5" t="s">
        <v>58</v>
      </c>
      <c r="O84" s="4" t="s">
        <v>174</v>
      </c>
      <c r="P84" t="s">
        <v>645</v>
      </c>
    </row>
    <row r="85" spans="1:16" x14ac:dyDescent="0.3">
      <c r="A85" s="11">
        <f t="shared" si="3"/>
        <v>84</v>
      </c>
      <c r="B85" s="29" t="s">
        <v>522</v>
      </c>
      <c r="C85" s="31">
        <v>1.1523611111111112E-3</v>
      </c>
      <c r="D85" s="3">
        <f t="shared" si="2"/>
        <v>1.080902777777777E-4</v>
      </c>
      <c r="E85" s="3">
        <f>C85-$C84</f>
        <v>1.8518518518509733E-7</v>
      </c>
      <c r="F85" s="4">
        <v>479</v>
      </c>
      <c r="G85" s="33">
        <f>Tableau22[[#This Row],[PP Corrected]]-Tableau22[[#This Row],[PP]]</f>
        <v>2.6765944825560268</v>
      </c>
      <c r="H85" s="18">
        <f>(SUMPRODUCT((Tableau22[Lap time]&gt;=(C85-$S$7))*(Tableau22[Lap time]&lt;=(C85+$S$7))*(Tableau22[PP]))/SUMPRODUCT(--(Tableau22[Lap time]&gt;=(C85-$S$7))*(Tableau22[Lap time]&lt;=(C85+$S$7))))*((SUMPRODUCT((Tableau22[Lap time]&gt;=(C85-$S$7))*(Tableau22[Lap time]&lt;=(C85+$S$7))*(Tableau22[Lap time]))/SUMPRODUCT(--(Tableau22[Lap time]&gt;=(C85-Feuil1!$S$7))*(Tableau22[Lap time]&lt;=(C85+$S$7))))/C85)</f>
        <v>481.67659448255603</v>
      </c>
      <c r="I85" s="4" t="s">
        <v>25</v>
      </c>
      <c r="J85" s="4">
        <v>1998</v>
      </c>
      <c r="K85" s="4" t="s">
        <v>18</v>
      </c>
      <c r="L85" s="4" t="s">
        <v>67</v>
      </c>
      <c r="M85" s="4">
        <v>5</v>
      </c>
      <c r="N85" s="5" t="s">
        <v>23</v>
      </c>
      <c r="O85" s="4" t="s">
        <v>166</v>
      </c>
      <c r="P85" t="s">
        <v>545</v>
      </c>
    </row>
    <row r="86" spans="1:16" x14ac:dyDescent="0.3">
      <c r="A86" s="11">
        <f t="shared" si="3"/>
        <v>85</v>
      </c>
      <c r="B86" t="s">
        <v>51</v>
      </c>
      <c r="C86" s="3">
        <v>1.1525231481481482E-3</v>
      </c>
      <c r="D86" s="3">
        <f t="shared" si="2"/>
        <v>1.0825231481481471E-4</v>
      </c>
      <c r="E86" s="3">
        <f>C86-$C85</f>
        <v>1.6203703703701437E-7</v>
      </c>
      <c r="F86" s="4">
        <v>461</v>
      </c>
      <c r="G86" s="36">
        <f>Tableau22[[#This Row],[PP Corrected]]-Tableau22[[#This Row],[PP]]</f>
        <v>20.608873978802592</v>
      </c>
      <c r="H86" s="18">
        <f>(SUMPRODUCT((Tableau22[Lap time]&gt;=(C86-$S$7))*(Tableau22[Lap time]&lt;=(C86+$S$7))*(Tableau22[PP]))/SUMPRODUCT(--(Tableau22[Lap time]&gt;=(C86-$S$7))*(Tableau22[Lap time]&lt;=(C86+$S$7))))*((SUMPRODUCT((Tableau22[Lap time]&gt;=(C86-$S$7))*(Tableau22[Lap time]&lt;=(C86+$S$7))*(Tableau22[Lap time]))/SUMPRODUCT(--(Tableau22[Lap time]&gt;=(C86-Feuil1!$S$7))*(Tableau22[Lap time]&lt;=(C86+$S$7))))/C86)</f>
        <v>481.60887397880259</v>
      </c>
      <c r="I86" s="4" t="s">
        <v>12</v>
      </c>
      <c r="J86" s="4">
        <v>2007</v>
      </c>
      <c r="K86" s="4" t="s">
        <v>18</v>
      </c>
      <c r="L86" s="4" t="s">
        <v>35</v>
      </c>
      <c r="M86" s="4">
        <v>6</v>
      </c>
      <c r="N86" s="5" t="s">
        <v>36</v>
      </c>
      <c r="O86" s="4" t="s">
        <v>162</v>
      </c>
      <c r="P86" t="s">
        <v>327</v>
      </c>
    </row>
    <row r="87" spans="1:16" x14ac:dyDescent="0.3">
      <c r="A87" s="11">
        <f t="shared" si="3"/>
        <v>86</v>
      </c>
      <c r="B87" t="s">
        <v>52</v>
      </c>
      <c r="C87" s="3">
        <v>1.153587962962963E-3</v>
      </c>
      <c r="D87" s="3">
        <f t="shared" si="2"/>
        <v>1.0931712962962956E-4</v>
      </c>
      <c r="E87" s="3">
        <f>C87-$C86</f>
        <v>1.0648148148148517E-6</v>
      </c>
      <c r="F87" s="4">
        <v>478</v>
      </c>
      <c r="G87" s="36">
        <f>Tableau22[[#This Row],[PP Corrected]]-Tableau22[[#This Row],[PP]]</f>
        <v>1.288091014445456</v>
      </c>
      <c r="H87" s="18">
        <f>(SUMPRODUCT((Tableau22[Lap time]&gt;=(C87-$S$7))*(Tableau22[Lap time]&lt;=(C87+$S$7))*(Tableau22[PP]))/SUMPRODUCT(--(Tableau22[Lap time]&gt;=(C87-$S$7))*(Tableau22[Lap time]&lt;=(C87+$S$7))))*((SUMPRODUCT((Tableau22[Lap time]&gt;=(C87-$S$7))*(Tableau22[Lap time]&lt;=(C87+$S$7))*(Tableau22[Lap time]))/SUMPRODUCT(--(Tableau22[Lap time]&gt;=(C87-Feuil1!$S$7))*(Tableau22[Lap time]&lt;=(C87+$S$7))))/C87)</f>
        <v>479.28809101444546</v>
      </c>
      <c r="I87" s="4" t="s">
        <v>12</v>
      </c>
      <c r="J87" s="4">
        <v>2003</v>
      </c>
      <c r="K87" s="4" t="s">
        <v>18</v>
      </c>
      <c r="L87" s="4" t="s">
        <v>35</v>
      </c>
      <c r="M87" s="4">
        <v>5</v>
      </c>
      <c r="N87" s="5" t="s">
        <v>53</v>
      </c>
      <c r="O87" s="4" t="s">
        <v>166</v>
      </c>
      <c r="P87" t="s">
        <v>328</v>
      </c>
    </row>
    <row r="88" spans="1:16" x14ac:dyDescent="0.3">
      <c r="A88" s="11">
        <f t="shared" si="3"/>
        <v>87</v>
      </c>
      <c r="B88" s="29" t="s">
        <v>505</v>
      </c>
      <c r="C88" s="31">
        <v>1.1536111111111111E-3</v>
      </c>
      <c r="D88" s="3">
        <f t="shared" si="2"/>
        <v>1.0934027777777765E-4</v>
      </c>
      <c r="E88" s="3">
        <f>C88-$C87</f>
        <v>2.3148148148082956E-8</v>
      </c>
      <c r="F88" s="4">
        <v>544</v>
      </c>
      <c r="G88" s="33">
        <f>Tableau22[[#This Row],[PP Corrected]]-Tableau22[[#This Row],[PP]]</f>
        <v>-64.721526292140368</v>
      </c>
      <c r="H88" s="18">
        <f>(SUMPRODUCT((Tableau22[Lap time]&gt;=(C88-$S$7))*(Tableau22[Lap time]&lt;=(C88+$S$7))*(Tableau22[PP]))/SUMPRODUCT(--(Tableau22[Lap time]&gt;=(C88-$S$7))*(Tableau22[Lap time]&lt;=(C88+$S$7))))*((SUMPRODUCT((Tableau22[Lap time]&gt;=(C88-$S$7))*(Tableau22[Lap time]&lt;=(C88+$S$7))*(Tableau22[Lap time]))/SUMPRODUCT(--(Tableau22[Lap time]&gt;=(C88-Feuil1!$S$7))*(Tableau22[Lap time]&lt;=(C88+$S$7))))/C88)</f>
        <v>479.27847370785963</v>
      </c>
      <c r="I88" s="4" t="s">
        <v>32</v>
      </c>
      <c r="J88" s="4">
        <v>1994</v>
      </c>
      <c r="K88" s="4" t="s">
        <v>13</v>
      </c>
      <c r="L88" s="4" t="s">
        <v>67</v>
      </c>
      <c r="M88" s="4">
        <v>5</v>
      </c>
      <c r="N88" s="5" t="s">
        <v>58</v>
      </c>
      <c r="O88" s="4" t="s">
        <v>195</v>
      </c>
      <c r="P88" t="s">
        <v>518</v>
      </c>
    </row>
    <row r="89" spans="1:16" x14ac:dyDescent="0.3">
      <c r="A89" s="11">
        <f t="shared" si="3"/>
        <v>88</v>
      </c>
      <c r="B89" t="s">
        <v>54</v>
      </c>
      <c r="C89" s="3">
        <v>1.1551736111111112E-3</v>
      </c>
      <c r="D89" s="3">
        <f t="shared" si="2"/>
        <v>1.1090277777777769E-4</v>
      </c>
      <c r="E89" s="3">
        <f>C89-$C88</f>
        <v>1.5625000000000448E-6</v>
      </c>
      <c r="F89" s="4">
        <v>464</v>
      </c>
      <c r="G89" s="36">
        <f>Tableau22[[#This Row],[PP Corrected]]-Tableau22[[#This Row],[PP]]</f>
        <v>13.999250616189272</v>
      </c>
      <c r="H89" s="18">
        <f>(SUMPRODUCT((Tableau22[Lap time]&gt;=(C89-$S$7))*(Tableau22[Lap time]&lt;=(C89+$S$7))*(Tableau22[PP]))/SUMPRODUCT(--(Tableau22[Lap time]&gt;=(C89-$S$7))*(Tableau22[Lap time]&lt;=(C89+$S$7))))*((SUMPRODUCT((Tableau22[Lap time]&gt;=(C89-$S$7))*(Tableau22[Lap time]&lt;=(C89+$S$7))*(Tableau22[Lap time]))/SUMPRODUCT(--(Tableau22[Lap time]&gt;=(C89-Feuil1!$S$7))*(Tableau22[Lap time]&lt;=(C89+$S$7))))/C89)</f>
        <v>477.99925061618927</v>
      </c>
      <c r="I89" s="4" t="s">
        <v>12</v>
      </c>
      <c r="J89" s="4">
        <v>2010</v>
      </c>
      <c r="K89" s="4" t="s">
        <v>18</v>
      </c>
      <c r="L89" s="4" t="s">
        <v>35</v>
      </c>
      <c r="M89" s="4">
        <v>6</v>
      </c>
      <c r="N89" s="5" t="s">
        <v>36</v>
      </c>
      <c r="O89" s="4" t="s">
        <v>162</v>
      </c>
      <c r="P89" t="s">
        <v>329</v>
      </c>
    </row>
    <row r="90" spans="1:16" x14ac:dyDescent="0.3">
      <c r="A90" s="11">
        <f t="shared" si="3"/>
        <v>89</v>
      </c>
      <c r="B90" t="s">
        <v>55</v>
      </c>
      <c r="C90" s="3">
        <v>1.1553009259259259E-3</v>
      </c>
      <c r="D90" s="3">
        <f t="shared" si="2"/>
        <v>1.1103009259259247E-4</v>
      </c>
      <c r="E90" s="3">
        <f>C90-$C89</f>
        <v>1.2731481481478152E-7</v>
      </c>
      <c r="F90" s="4">
        <v>518</v>
      </c>
      <c r="G90" s="36">
        <f>Tableau22[[#This Row],[PP Corrected]]-Tableau22[[#This Row],[PP]]</f>
        <v>-40.053425171311744</v>
      </c>
      <c r="H90" s="18">
        <f>(SUMPRODUCT((Tableau22[Lap time]&gt;=(C90-$S$7))*(Tableau22[Lap time]&lt;=(C90+$S$7))*(Tableau22[PP]))/SUMPRODUCT(--(Tableau22[Lap time]&gt;=(C90-$S$7))*(Tableau22[Lap time]&lt;=(C90+$S$7))))*((SUMPRODUCT((Tableau22[Lap time]&gt;=(C90-$S$7))*(Tableau22[Lap time]&lt;=(C90+$S$7))*(Tableau22[Lap time]))/SUMPRODUCT(--(Tableau22[Lap time]&gt;=(C90-Feuil1!$S$7))*(Tableau22[Lap time]&lt;=(C90+$S$7))))/C90)</f>
        <v>477.94657482868826</v>
      </c>
      <c r="I90" s="4" t="s">
        <v>25</v>
      </c>
      <c r="J90" s="4">
        <v>1966</v>
      </c>
      <c r="K90" s="4" t="s">
        <v>13</v>
      </c>
      <c r="L90" s="4" t="s">
        <v>19</v>
      </c>
      <c r="M90" s="4">
        <v>4</v>
      </c>
      <c r="N90" s="5" t="s">
        <v>56</v>
      </c>
      <c r="O90" s="4" t="s">
        <v>195</v>
      </c>
      <c r="P90" t="s">
        <v>196</v>
      </c>
    </row>
    <row r="91" spans="1:16" x14ac:dyDescent="0.3">
      <c r="A91" s="11">
        <f t="shared" si="3"/>
        <v>90</v>
      </c>
      <c r="B91" s="29" t="s">
        <v>889</v>
      </c>
      <c r="C91" s="31">
        <v>1.1560185185185187E-3</v>
      </c>
      <c r="D91" s="3">
        <f t="shared" si="2"/>
        <v>1.1174768518518521E-4</v>
      </c>
      <c r="E91" s="3">
        <f>C91-$C90</f>
        <v>7.1759259259274004E-7</v>
      </c>
      <c r="F91" s="4">
        <v>472</v>
      </c>
      <c r="G91" s="33">
        <f>Tableau22[[#This Row],[PP Corrected]]-Tableau22[[#This Row],[PP]]</f>
        <v>5.1226303121930528</v>
      </c>
      <c r="H91" s="18">
        <f>(SUMPRODUCT((Tableau22[Lap time]&gt;=(C91-$S$7))*(Tableau22[Lap time]&lt;=(C91+$S$7))*(Tableau22[PP]))/SUMPRODUCT(--(Tableau22[Lap time]&gt;=(C91-$S$7))*(Tableau22[Lap time]&lt;=(C91+$S$7))))*((SUMPRODUCT((Tableau22[Lap time]&gt;=(C91-$S$7))*(Tableau22[Lap time]&lt;=(C91+$S$7))*(Tableau22[Lap time]))/SUMPRODUCT(--(Tableau22[Lap time]&gt;=(C91-Feuil1!$S$7))*(Tableau22[Lap time]&lt;=(C91+$S$7))))/C91)</f>
        <v>477.12263031219305</v>
      </c>
      <c r="I91" s="4" t="s">
        <v>12</v>
      </c>
      <c r="J91" s="4">
        <v>2002</v>
      </c>
      <c r="K91" s="4" t="s">
        <v>18</v>
      </c>
      <c r="L91" s="4" t="s">
        <v>67</v>
      </c>
      <c r="M91" s="4">
        <v>6</v>
      </c>
      <c r="N91" s="5" t="s">
        <v>532</v>
      </c>
      <c r="O91" s="4" t="s">
        <v>162</v>
      </c>
      <c r="P91" t="s">
        <v>906</v>
      </c>
    </row>
    <row r="92" spans="1:16" x14ac:dyDescent="0.3">
      <c r="A92" s="11">
        <f t="shared" si="3"/>
        <v>91</v>
      </c>
      <c r="B92" s="29" t="s">
        <v>559</v>
      </c>
      <c r="C92" s="31">
        <v>1.1563194444444444E-3</v>
      </c>
      <c r="D92" s="3">
        <f t="shared" si="2"/>
        <v>1.1204861111111094E-4</v>
      </c>
      <c r="E92" s="3">
        <f>C92-$C91</f>
        <v>3.0092592592572895E-7</v>
      </c>
      <c r="F92" s="4">
        <v>489</v>
      </c>
      <c r="G92" s="33">
        <f>Tableau22[[#This Row],[PP Corrected]]-Tableau22[[#This Row],[PP]]</f>
        <v>-12.001538290174267</v>
      </c>
      <c r="H92" s="18">
        <f>(SUMPRODUCT((Tableau22[Lap time]&gt;=(C92-$S$7))*(Tableau22[Lap time]&lt;=(C92+$S$7))*(Tableau22[PP]))/SUMPRODUCT(--(Tableau22[Lap time]&gt;=(C92-$S$7))*(Tableau22[Lap time]&lt;=(C92+$S$7))))*((SUMPRODUCT((Tableau22[Lap time]&gt;=(C92-$S$7))*(Tableau22[Lap time]&lt;=(C92+$S$7))*(Tableau22[Lap time]))/SUMPRODUCT(--(Tableau22[Lap time]&gt;=(C92-Feuil1!$S$7))*(Tableau22[Lap time]&lt;=(C92+$S$7))))/C92)</f>
        <v>476.99846170982573</v>
      </c>
      <c r="I92" s="4" t="s">
        <v>32</v>
      </c>
      <c r="J92" s="4">
        <v>2008</v>
      </c>
      <c r="K92" s="4" t="s">
        <v>18</v>
      </c>
      <c r="L92" s="4" t="s">
        <v>67</v>
      </c>
      <c r="M92" s="4">
        <v>6</v>
      </c>
      <c r="N92" s="5" t="s">
        <v>58</v>
      </c>
      <c r="O92" s="4" t="s">
        <v>166</v>
      </c>
      <c r="P92" t="s">
        <v>571</v>
      </c>
    </row>
    <row r="93" spans="1:16" x14ac:dyDescent="0.3">
      <c r="A93" s="11">
        <f t="shared" si="3"/>
        <v>92</v>
      </c>
      <c r="B93" t="s">
        <v>57</v>
      </c>
      <c r="C93" s="3">
        <v>1.1570370370370369E-3</v>
      </c>
      <c r="D93" s="3">
        <f t="shared" si="2"/>
        <v>1.1276620370370347E-4</v>
      </c>
      <c r="E93" s="3">
        <f>C93-$C92</f>
        <v>7.175925925925232E-7</v>
      </c>
      <c r="F93" s="4">
        <v>489</v>
      </c>
      <c r="G93" s="36">
        <f>Tableau22[[#This Row],[PP Corrected]]-Tableau22[[#This Row],[PP]]</f>
        <v>-14.561296434761744</v>
      </c>
      <c r="H93" s="18">
        <f>(SUMPRODUCT((Tableau22[Lap time]&gt;=(C93-$S$7))*(Tableau22[Lap time]&lt;=(C93+$S$7))*(Tableau22[PP]))/SUMPRODUCT(--(Tableau22[Lap time]&gt;=(C93-$S$7))*(Tableau22[Lap time]&lt;=(C93+$S$7))))*((SUMPRODUCT((Tableau22[Lap time]&gt;=(C93-$S$7))*(Tableau22[Lap time]&lt;=(C93+$S$7))*(Tableau22[Lap time]))/SUMPRODUCT(--(Tableau22[Lap time]&gt;=(C93-Feuil1!$S$7))*(Tableau22[Lap time]&lt;=(C93+$S$7))))/C93)</f>
        <v>474.43870356523826</v>
      </c>
      <c r="I93" s="4" t="s">
        <v>12</v>
      </c>
      <c r="J93" s="4">
        <v>1989</v>
      </c>
      <c r="K93" s="4" t="s">
        <v>18</v>
      </c>
      <c r="L93" s="4" t="s">
        <v>14</v>
      </c>
      <c r="M93" s="4">
        <v>4</v>
      </c>
      <c r="N93" s="5" t="s">
        <v>58</v>
      </c>
      <c r="O93" s="4" t="s">
        <v>184</v>
      </c>
      <c r="P93" t="s">
        <v>330</v>
      </c>
    </row>
    <row r="94" spans="1:16" x14ac:dyDescent="0.3">
      <c r="A94" s="11">
        <f t="shared" si="3"/>
        <v>93</v>
      </c>
      <c r="B94" s="29" t="s">
        <v>561</v>
      </c>
      <c r="C94" s="31">
        <v>1.1580439814814815E-3</v>
      </c>
      <c r="D94" s="3">
        <f t="shared" si="2"/>
        <v>1.13773148148148E-4</v>
      </c>
      <c r="E94" s="3">
        <f>C94-$C93</f>
        <v>1.0069444444445359E-6</v>
      </c>
      <c r="F94" s="4">
        <v>499</v>
      </c>
      <c r="G94" s="33">
        <f>Tableau22[[#This Row],[PP Corrected]]-Tableau22[[#This Row],[PP]]</f>
        <v>-24.477669212797196</v>
      </c>
      <c r="H94" s="18">
        <f>(SUMPRODUCT((Tableau22[Lap time]&gt;=(C94-$S$7))*(Tableau22[Lap time]&lt;=(C94+$S$7))*(Tableau22[PP]))/SUMPRODUCT(--(Tableau22[Lap time]&gt;=(C94-$S$7))*(Tableau22[Lap time]&lt;=(C94+$S$7))))*((SUMPRODUCT((Tableau22[Lap time]&gt;=(C94-$S$7))*(Tableau22[Lap time]&lt;=(C94+$S$7))*(Tableau22[Lap time]))/SUMPRODUCT(--(Tableau22[Lap time]&gt;=(C94-Feuil1!$S$7))*(Tableau22[Lap time]&lt;=(C94+$S$7))))/C94)</f>
        <v>474.5223307872028</v>
      </c>
      <c r="I94" s="4" t="s">
        <v>42</v>
      </c>
      <c r="J94" s="4">
        <v>2003</v>
      </c>
      <c r="K94" s="4" t="s">
        <v>18</v>
      </c>
      <c r="L94" s="4" t="s">
        <v>67</v>
      </c>
      <c r="M94" s="4">
        <v>6</v>
      </c>
      <c r="N94" s="5" t="s">
        <v>28</v>
      </c>
      <c r="O94" s="4" t="s">
        <v>174</v>
      </c>
      <c r="P94" t="s">
        <v>572</v>
      </c>
    </row>
    <row r="95" spans="1:16" x14ac:dyDescent="0.3">
      <c r="A95" s="11">
        <f t="shared" si="3"/>
        <v>94</v>
      </c>
      <c r="B95" s="29" t="s">
        <v>898</v>
      </c>
      <c r="C95" s="31">
        <v>1.1583333333333333E-3</v>
      </c>
      <c r="D95" s="3">
        <f t="shared" si="2"/>
        <v>1.140624999999998E-4</v>
      </c>
      <c r="E95" s="3">
        <f>C95-$C94</f>
        <v>2.8935185185179589E-7</v>
      </c>
      <c r="F95" s="4">
        <v>468</v>
      </c>
      <c r="G95" s="33">
        <f>Tableau22[[#This Row],[PP Corrected]]-Tableau22[[#This Row],[PP]]</f>
        <v>6.4037950331093043</v>
      </c>
      <c r="H95" s="18">
        <f>(SUMPRODUCT((Tableau22[Lap time]&gt;=(C95-$S$7))*(Tableau22[Lap time]&lt;=(C95+$S$7))*(Tableau22[PP]))/SUMPRODUCT(--(Tableau22[Lap time]&gt;=(C95-$S$7))*(Tableau22[Lap time]&lt;=(C95+$S$7))))*((SUMPRODUCT((Tableau22[Lap time]&gt;=(C95-$S$7))*(Tableau22[Lap time]&lt;=(C95+$S$7))*(Tableau22[Lap time]))/SUMPRODUCT(--(Tableau22[Lap time]&gt;=(C95-Feuil1!$S$7))*(Tableau22[Lap time]&lt;=(C95+$S$7))))/C95)</f>
        <v>474.4037950331093</v>
      </c>
      <c r="I95" s="4" t="s">
        <v>12</v>
      </c>
      <c r="J95" s="4">
        <v>1999</v>
      </c>
      <c r="K95" s="4" t="s">
        <v>18</v>
      </c>
      <c r="L95" s="4" t="s">
        <v>67</v>
      </c>
      <c r="M95" s="4">
        <v>6</v>
      </c>
      <c r="N95" s="5" t="s">
        <v>532</v>
      </c>
      <c r="O95" s="4" t="s">
        <v>162</v>
      </c>
      <c r="P95" t="s">
        <v>905</v>
      </c>
    </row>
    <row r="96" spans="1:16" x14ac:dyDescent="0.3">
      <c r="A96" s="11">
        <f t="shared" si="3"/>
        <v>95</v>
      </c>
      <c r="B96" t="s">
        <v>59</v>
      </c>
      <c r="C96" s="3">
        <v>1.1595949074074076E-3</v>
      </c>
      <c r="D96" s="3">
        <f t="shared" si="2"/>
        <v>1.1532407407407411E-4</v>
      </c>
      <c r="E96" s="3">
        <f>C96-$C95</f>
        <v>1.2615740740743158E-6</v>
      </c>
      <c r="F96" s="4">
        <v>472</v>
      </c>
      <c r="G96" s="36">
        <f>Tableau22[[#This Row],[PP Corrected]]-Tableau22[[#This Row],[PP]]</f>
        <v>6.4334371579320759E-2</v>
      </c>
      <c r="H96" s="18">
        <f>(SUMPRODUCT((Tableau22[Lap time]&gt;=(C96-$S$7))*(Tableau22[Lap time]&lt;=(C96+$S$7))*(Tableau22[PP]))/SUMPRODUCT(--(Tableau22[Lap time]&gt;=(C96-$S$7))*(Tableau22[Lap time]&lt;=(C96+$S$7))))*((SUMPRODUCT((Tableau22[Lap time]&gt;=(C96-$S$7))*(Tableau22[Lap time]&lt;=(C96+$S$7))*(Tableau22[Lap time]))/SUMPRODUCT(--(Tableau22[Lap time]&gt;=(C96-Feuil1!$S$7))*(Tableau22[Lap time]&lt;=(C96+$S$7))))/C96)</f>
        <v>472.06433437157932</v>
      </c>
      <c r="I96" s="4" t="s">
        <v>12</v>
      </c>
      <c r="J96" s="4">
        <v>2000</v>
      </c>
      <c r="K96" s="4" t="s">
        <v>13</v>
      </c>
      <c r="L96" s="4" t="s">
        <v>35</v>
      </c>
      <c r="M96" s="4">
        <v>5</v>
      </c>
      <c r="N96" s="5" t="s">
        <v>49</v>
      </c>
      <c r="O96" s="4" t="s">
        <v>162</v>
      </c>
      <c r="P96" t="s">
        <v>331</v>
      </c>
    </row>
    <row r="97" spans="1:16" x14ac:dyDescent="0.3">
      <c r="A97" s="11">
        <f t="shared" si="3"/>
        <v>96</v>
      </c>
      <c r="B97" s="29" t="s">
        <v>896</v>
      </c>
      <c r="C97" s="31">
        <v>1.1606134259259258E-3</v>
      </c>
      <c r="D97" s="3">
        <f t="shared" si="2"/>
        <v>1.1634259259259237E-4</v>
      </c>
      <c r="E97" s="3">
        <f>C97-$C96</f>
        <v>1.0185185185182521E-6</v>
      </c>
      <c r="F97" s="4">
        <v>468</v>
      </c>
      <c r="G97" s="33">
        <f>Tableau22[[#This Row],[PP Corrected]]-Tableau22[[#This Row],[PP]]</f>
        <v>3.1472360220035398</v>
      </c>
      <c r="H97" s="18">
        <f>(SUMPRODUCT((Tableau22[Lap time]&gt;=(C97-$S$7))*(Tableau22[Lap time]&lt;=(C97+$S$7))*(Tableau22[PP]))/SUMPRODUCT(--(Tableau22[Lap time]&gt;=(C97-$S$7))*(Tableau22[Lap time]&lt;=(C97+$S$7))))*((SUMPRODUCT((Tableau22[Lap time]&gt;=(C97-$S$7))*(Tableau22[Lap time]&lt;=(C97+$S$7))*(Tableau22[Lap time]))/SUMPRODUCT(--(Tableau22[Lap time]&gt;=(C97-Feuil1!$S$7))*(Tableau22[Lap time]&lt;=(C97+$S$7))))/C97)</f>
        <v>471.14723602200354</v>
      </c>
      <c r="I97" s="4" t="s">
        <v>12</v>
      </c>
      <c r="J97" s="4" t="s">
        <v>894</v>
      </c>
      <c r="K97" s="4" t="s">
        <v>18</v>
      </c>
      <c r="L97" s="4" t="s">
        <v>67</v>
      </c>
      <c r="M97" s="4">
        <v>6</v>
      </c>
      <c r="N97" s="5" t="s">
        <v>532</v>
      </c>
      <c r="O97" s="4" t="s">
        <v>162</v>
      </c>
      <c r="P97" t="s">
        <v>905</v>
      </c>
    </row>
    <row r="98" spans="1:16" x14ac:dyDescent="0.3">
      <c r="A98" s="11">
        <f t="shared" si="3"/>
        <v>97</v>
      </c>
      <c r="B98" s="29" t="s">
        <v>895</v>
      </c>
      <c r="C98" s="31">
        <v>1.161238425925926E-3</v>
      </c>
      <c r="D98" s="3">
        <f t="shared" si="2"/>
        <v>1.1696759259259256E-4</v>
      </c>
      <c r="E98" s="3">
        <f>C98-$C97</f>
        <v>6.2500000000019137E-7</v>
      </c>
      <c r="F98" s="4">
        <v>467</v>
      </c>
      <c r="G98" s="33">
        <f>Tableau22[[#This Row],[PP Corrected]]-Tableau22[[#This Row],[PP]]</f>
        <v>3.0439767111384981</v>
      </c>
      <c r="H98" s="18">
        <f>(SUMPRODUCT((Tableau22[Lap time]&gt;=(C98-$S$7))*(Tableau22[Lap time]&lt;=(C98+$S$7))*(Tableau22[PP]))/SUMPRODUCT(--(Tableau22[Lap time]&gt;=(C98-$S$7))*(Tableau22[Lap time]&lt;=(C98+$S$7))))*((SUMPRODUCT((Tableau22[Lap time]&gt;=(C98-$S$7))*(Tableau22[Lap time]&lt;=(C98+$S$7))*(Tableau22[Lap time]))/SUMPRODUCT(--(Tableau22[Lap time]&gt;=(C98-Feuil1!$S$7))*(Tableau22[Lap time]&lt;=(C98+$S$7))))/C98)</f>
        <v>470.0439767111385</v>
      </c>
      <c r="I98" s="4" t="s">
        <v>12</v>
      </c>
      <c r="J98" s="4" t="s">
        <v>894</v>
      </c>
      <c r="K98" s="4" t="s">
        <v>18</v>
      </c>
      <c r="L98" s="4" t="s">
        <v>67</v>
      </c>
      <c r="M98" s="4">
        <v>6</v>
      </c>
      <c r="N98" s="5" t="s">
        <v>532</v>
      </c>
      <c r="O98" s="4" t="s">
        <v>162</v>
      </c>
      <c r="P98" t="s">
        <v>899</v>
      </c>
    </row>
    <row r="99" spans="1:16" x14ac:dyDescent="0.3">
      <c r="A99" s="11">
        <f t="shared" si="3"/>
        <v>98</v>
      </c>
      <c r="B99" t="s">
        <v>60</v>
      </c>
      <c r="C99" s="3">
        <v>1.1620833333333333E-3</v>
      </c>
      <c r="D99" s="3">
        <f t="shared" si="2"/>
        <v>1.1781249999999986E-4</v>
      </c>
      <c r="E99" s="3">
        <f>C99-$C98</f>
        <v>8.4490740740730472E-7</v>
      </c>
      <c r="F99" s="4">
        <v>447</v>
      </c>
      <c r="G99" s="36">
        <f>Tableau22[[#This Row],[PP Corrected]]-Tableau22[[#This Row],[PP]]</f>
        <v>22.724488801242785</v>
      </c>
      <c r="H99" s="18">
        <f>(SUMPRODUCT((Tableau22[Lap time]&gt;=(C99-$S$7))*(Tableau22[Lap time]&lt;=(C99+$S$7))*(Tableau22[PP]))/SUMPRODUCT(--(Tableau22[Lap time]&gt;=(C99-$S$7))*(Tableau22[Lap time]&lt;=(C99+$S$7))))*((SUMPRODUCT((Tableau22[Lap time]&gt;=(C99-$S$7))*(Tableau22[Lap time]&lt;=(C99+$S$7))*(Tableau22[Lap time]))/SUMPRODUCT(--(Tableau22[Lap time]&gt;=(C99-Feuil1!$S$7))*(Tableau22[Lap time]&lt;=(C99+$S$7))))/C99)</f>
        <v>469.72448880124279</v>
      </c>
      <c r="I99" s="4" t="s">
        <v>12</v>
      </c>
      <c r="J99" s="4">
        <v>2004</v>
      </c>
      <c r="K99" s="4" t="s">
        <v>18</v>
      </c>
      <c r="L99" s="4" t="s">
        <v>14</v>
      </c>
      <c r="M99" s="4">
        <v>6</v>
      </c>
      <c r="N99" s="5" t="s">
        <v>23</v>
      </c>
      <c r="O99" s="4" t="s">
        <v>162</v>
      </c>
      <c r="P99" t="s">
        <v>332</v>
      </c>
    </row>
    <row r="100" spans="1:16" x14ac:dyDescent="0.3">
      <c r="A100" s="11">
        <f t="shared" si="3"/>
        <v>99</v>
      </c>
      <c r="B100" t="s">
        <v>61</v>
      </c>
      <c r="C100" s="3">
        <v>1.1624768518518518E-3</v>
      </c>
      <c r="D100" s="3">
        <f t="shared" si="2"/>
        <v>1.1820601851851836E-4</v>
      </c>
      <c r="E100" s="3">
        <f>C100-$C99</f>
        <v>3.9351851851849445E-7</v>
      </c>
      <c r="F100" s="4">
        <v>440</v>
      </c>
      <c r="G100" s="36">
        <f>Tableau22[[#This Row],[PP Corrected]]-Tableau22[[#This Row],[PP]]</f>
        <v>29.565478938250294</v>
      </c>
      <c r="H100" s="18">
        <f>(SUMPRODUCT((Tableau22[Lap time]&gt;=(C100-$S$7))*(Tableau22[Lap time]&lt;=(C100+$S$7))*(Tableau22[PP]))/SUMPRODUCT(--(Tableau22[Lap time]&gt;=(C100-$S$7))*(Tableau22[Lap time]&lt;=(C100+$S$7))))*((SUMPRODUCT((Tableau22[Lap time]&gt;=(C100-$S$7))*(Tableau22[Lap time]&lt;=(C100+$S$7))*(Tableau22[Lap time]))/SUMPRODUCT(--(Tableau22[Lap time]&gt;=(C100-Feuil1!$S$7))*(Tableau22[Lap time]&lt;=(C100+$S$7))))/C100)</f>
        <v>469.56547893825029</v>
      </c>
      <c r="I100" s="4" t="s">
        <v>12</v>
      </c>
      <c r="J100" s="4">
        <v>2004</v>
      </c>
      <c r="K100" s="4" t="s">
        <v>18</v>
      </c>
      <c r="L100" s="4" t="s">
        <v>19</v>
      </c>
      <c r="M100" s="4">
        <v>6</v>
      </c>
      <c r="N100" s="5" t="s">
        <v>36</v>
      </c>
      <c r="O100" s="4" t="s">
        <v>174</v>
      </c>
      <c r="P100" t="s">
        <v>333</v>
      </c>
    </row>
    <row r="101" spans="1:16" x14ac:dyDescent="0.3">
      <c r="A101" s="11">
        <f t="shared" si="3"/>
        <v>100</v>
      </c>
      <c r="B101" s="29" t="s">
        <v>918</v>
      </c>
      <c r="C101" s="31">
        <v>1.1628935185185186E-3</v>
      </c>
      <c r="D101" s="3">
        <f t="shared" si="2"/>
        <v>1.1862268518518515E-4</v>
      </c>
      <c r="E101" s="3">
        <f>C101-$C100</f>
        <v>4.1666666666679425E-7</v>
      </c>
      <c r="F101" s="4">
        <v>499</v>
      </c>
      <c r="G101" s="33">
        <f>Tableau22[[#This Row],[PP Corrected]]-Tableau22[[#This Row],[PP]]</f>
        <v>-30.120362545739454</v>
      </c>
      <c r="H101" s="18">
        <f>(SUMPRODUCT((Tableau22[Lap time]&gt;=(C101-$S$7))*(Tableau22[Lap time]&lt;=(C101+$S$7))*(Tableau22[PP]))/SUMPRODUCT(--(Tableau22[Lap time]&gt;=(C101-$S$7))*(Tableau22[Lap time]&lt;=(C101+$S$7))))*((SUMPRODUCT((Tableau22[Lap time]&gt;=(C101-$S$7))*(Tableau22[Lap time]&lt;=(C101+$S$7))*(Tableau22[Lap time]))/SUMPRODUCT(--(Tableau22[Lap time]&gt;=(C101-Feuil1!$S$7))*(Tableau22[Lap time]&lt;=(C101+$S$7))))/C101)</f>
        <v>468.87963745426055</v>
      </c>
      <c r="I101" s="4" t="s">
        <v>22</v>
      </c>
      <c r="J101" s="4">
        <v>2008</v>
      </c>
      <c r="K101" s="4" t="s">
        <v>18</v>
      </c>
      <c r="L101" s="4" t="s">
        <v>35</v>
      </c>
      <c r="M101" s="4">
        <v>7</v>
      </c>
      <c r="N101" s="5" t="s">
        <v>23</v>
      </c>
      <c r="O101" s="4" t="s">
        <v>174</v>
      </c>
      <c r="P101" t="s">
        <v>965</v>
      </c>
    </row>
    <row r="102" spans="1:16" x14ac:dyDescent="0.3">
      <c r="A102" s="11">
        <f t="shared" si="3"/>
        <v>101</v>
      </c>
      <c r="B102" t="s">
        <v>62</v>
      </c>
      <c r="C102" s="3">
        <v>1.164351851851852E-3</v>
      </c>
      <c r="D102" s="3">
        <f t="shared" si="2"/>
        <v>1.200810185185185E-4</v>
      </c>
      <c r="E102" s="3">
        <f>C102-$C101</f>
        <v>1.4583333333333462E-6</v>
      </c>
      <c r="F102" s="4">
        <v>473</v>
      </c>
      <c r="G102" s="36">
        <f>Tableau22[[#This Row],[PP Corrected]]-Tableau22[[#This Row],[PP]]</f>
        <v>-5.3767133797217639</v>
      </c>
      <c r="H102" s="18">
        <f>(SUMPRODUCT((Tableau22[Lap time]&gt;=(C102-$S$7))*(Tableau22[Lap time]&lt;=(C102+$S$7))*(Tableau22[PP]))/SUMPRODUCT(--(Tableau22[Lap time]&gt;=(C102-$S$7))*(Tableau22[Lap time]&lt;=(C102+$S$7))))*((SUMPRODUCT((Tableau22[Lap time]&gt;=(C102-$S$7))*(Tableau22[Lap time]&lt;=(C102+$S$7))*(Tableau22[Lap time]))/SUMPRODUCT(--(Tableau22[Lap time]&gt;=(C102-Feuil1!$S$7))*(Tableau22[Lap time]&lt;=(C102+$S$7))))/C102)</f>
        <v>467.62328662027824</v>
      </c>
      <c r="I102" s="4" t="s">
        <v>12</v>
      </c>
      <c r="J102" s="4">
        <v>2003</v>
      </c>
      <c r="K102" s="4" t="s">
        <v>18</v>
      </c>
      <c r="L102" s="4" t="s">
        <v>35</v>
      </c>
      <c r="M102" s="4">
        <v>6</v>
      </c>
      <c r="N102" s="5" t="s">
        <v>46</v>
      </c>
      <c r="O102" s="4" t="s">
        <v>166</v>
      </c>
      <c r="P102" t="s">
        <v>334</v>
      </c>
    </row>
    <row r="103" spans="1:16" x14ac:dyDescent="0.3">
      <c r="A103" s="11">
        <f t="shared" si="3"/>
        <v>102</v>
      </c>
      <c r="B103" t="s">
        <v>63</v>
      </c>
      <c r="C103" s="3">
        <v>1.1647916666666666E-3</v>
      </c>
      <c r="D103" s="3">
        <f t="shared" si="2"/>
        <v>1.2052083333333316E-4</v>
      </c>
      <c r="E103" s="3">
        <f>C103-$C102</f>
        <v>4.3981481481466037E-7</v>
      </c>
      <c r="F103" s="4">
        <v>471</v>
      </c>
      <c r="G103" s="36">
        <f>Tableau22[[#This Row],[PP Corrected]]-Tableau22[[#This Row],[PP]]</f>
        <v>-4.1784115383072162</v>
      </c>
      <c r="H103" s="18">
        <f>(SUMPRODUCT((Tableau22[Lap time]&gt;=(C103-$S$7))*(Tableau22[Lap time]&lt;=(C103+$S$7))*(Tableau22[PP]))/SUMPRODUCT(--(Tableau22[Lap time]&gt;=(C103-$S$7))*(Tableau22[Lap time]&lt;=(C103+$S$7))))*((SUMPRODUCT((Tableau22[Lap time]&gt;=(C103-$S$7))*(Tableau22[Lap time]&lt;=(C103+$S$7))*(Tableau22[Lap time]))/SUMPRODUCT(--(Tableau22[Lap time]&gt;=(C103-Feuil1!$S$7))*(Tableau22[Lap time]&lt;=(C103+$S$7))))/C103)</f>
        <v>466.82158846169278</v>
      </c>
      <c r="I103" s="4" t="s">
        <v>12</v>
      </c>
      <c r="J103" s="4">
        <v>1999</v>
      </c>
      <c r="K103" s="4" t="s">
        <v>13</v>
      </c>
      <c r="L103" s="4" t="s">
        <v>35</v>
      </c>
      <c r="M103" s="4">
        <v>5</v>
      </c>
      <c r="N103" s="5" t="s">
        <v>49</v>
      </c>
      <c r="O103" s="4" t="s">
        <v>162</v>
      </c>
      <c r="P103" t="s">
        <v>335</v>
      </c>
    </row>
    <row r="104" spans="1:16" x14ac:dyDescent="0.3">
      <c r="A104" s="11">
        <f t="shared" si="3"/>
        <v>103</v>
      </c>
      <c r="B104" t="s">
        <v>64</v>
      </c>
      <c r="C104" s="3">
        <v>1.1649305555555556E-3</v>
      </c>
      <c r="D104" s="3">
        <f t="shared" si="2"/>
        <v>1.2065972222222209E-4</v>
      </c>
      <c r="E104" s="3">
        <f>C104-$C103</f>
        <v>1.3888888888893142E-7</v>
      </c>
      <c r="F104" s="4">
        <v>458</v>
      </c>
      <c r="G104" s="36">
        <f>Tableau22[[#This Row],[PP Corrected]]-Tableau22[[#This Row],[PP]]</f>
        <v>8.7818193208639741</v>
      </c>
      <c r="H104" s="18">
        <f>(SUMPRODUCT((Tableau22[Lap time]&gt;=(C104-$S$7))*(Tableau22[Lap time]&lt;=(C104+$S$7))*(Tableau22[PP]))/SUMPRODUCT(--(Tableau22[Lap time]&gt;=(C104-$S$7))*(Tableau22[Lap time]&lt;=(C104+$S$7))))*((SUMPRODUCT((Tableau22[Lap time]&gt;=(C104-$S$7))*(Tableau22[Lap time]&lt;=(C104+$S$7))*(Tableau22[Lap time]))/SUMPRODUCT(--(Tableau22[Lap time]&gt;=(C104-Feuil1!$S$7))*(Tableau22[Lap time]&lt;=(C104+$S$7))))/C104)</f>
        <v>466.78181932086397</v>
      </c>
      <c r="I104" s="4" t="s">
        <v>12</v>
      </c>
      <c r="J104" s="4">
        <v>1999</v>
      </c>
      <c r="K104" s="4" t="s">
        <v>18</v>
      </c>
      <c r="L104" s="4" t="s">
        <v>35</v>
      </c>
      <c r="M104" s="4">
        <v>5</v>
      </c>
      <c r="N104" s="5" t="s">
        <v>58</v>
      </c>
      <c r="O104" s="4" t="s">
        <v>162</v>
      </c>
      <c r="P104" t="s">
        <v>336</v>
      </c>
    </row>
    <row r="105" spans="1:16" x14ac:dyDescent="0.3">
      <c r="A105" s="11">
        <f t="shared" si="3"/>
        <v>104</v>
      </c>
      <c r="B105" s="29" t="s">
        <v>888</v>
      </c>
      <c r="C105" s="31">
        <v>1.1650810185185184E-3</v>
      </c>
      <c r="D105" s="3">
        <f t="shared" si="2"/>
        <v>1.2081018518518495E-4</v>
      </c>
      <c r="E105" s="3">
        <f>C105-$C104</f>
        <v>1.5046296296286447E-7</v>
      </c>
      <c r="F105" s="4">
        <v>467</v>
      </c>
      <c r="G105" s="33">
        <f>Tableau22[[#This Row],[PP Corrected]]-Tableau22[[#This Row],[PP]]</f>
        <v>-0.90508873481036289</v>
      </c>
      <c r="H105" s="18">
        <f>(SUMPRODUCT((Tableau22[Lap time]&gt;=(C105-$S$7))*(Tableau22[Lap time]&lt;=(C105+$S$7))*(Tableau22[PP]))/SUMPRODUCT(--(Tableau22[Lap time]&gt;=(C105-$S$7))*(Tableau22[Lap time]&lt;=(C105+$S$7))))*((SUMPRODUCT((Tableau22[Lap time]&gt;=(C105-$S$7))*(Tableau22[Lap time]&lt;=(C105+$S$7))*(Tableau22[Lap time]))/SUMPRODUCT(--(Tableau22[Lap time]&gt;=(C105-Feuil1!$S$7))*(Tableau22[Lap time]&lt;=(C105+$S$7))))/C105)</f>
        <v>466.09491126518964</v>
      </c>
      <c r="I105" s="4" t="s">
        <v>12</v>
      </c>
      <c r="J105" s="4">
        <v>2001</v>
      </c>
      <c r="K105" s="4" t="s">
        <v>18</v>
      </c>
      <c r="L105" s="4" t="s">
        <v>67</v>
      </c>
      <c r="M105" s="4">
        <v>6</v>
      </c>
      <c r="N105" s="5" t="s">
        <v>532</v>
      </c>
      <c r="O105" s="4" t="s">
        <v>162</v>
      </c>
      <c r="P105" t="s">
        <v>905</v>
      </c>
    </row>
    <row r="106" spans="1:16" x14ac:dyDescent="0.3">
      <c r="A106" s="11">
        <f t="shared" si="3"/>
        <v>105</v>
      </c>
      <c r="B106" t="s">
        <v>65</v>
      </c>
      <c r="C106" s="3">
        <v>1.1654976851851852E-3</v>
      </c>
      <c r="D106" s="3">
        <f t="shared" si="2"/>
        <v>1.2122685185185175E-4</v>
      </c>
      <c r="E106" s="3">
        <f>C106-$C105</f>
        <v>4.1666666666679425E-7</v>
      </c>
      <c r="F106" s="4">
        <v>475</v>
      </c>
      <c r="G106" s="36">
        <f>Tableau22[[#This Row],[PP Corrected]]-Tableau22[[#This Row],[PP]]</f>
        <v>-10.656436480168736</v>
      </c>
      <c r="H106" s="18">
        <f>(SUMPRODUCT((Tableau22[Lap time]&gt;=(C106-$S$7))*(Tableau22[Lap time]&lt;=(C106+$S$7))*(Tableau22[PP]))/SUMPRODUCT(--(Tableau22[Lap time]&gt;=(C106-$S$7))*(Tableau22[Lap time]&lt;=(C106+$S$7))))*((SUMPRODUCT((Tableau22[Lap time]&gt;=(C106-$S$7))*(Tableau22[Lap time]&lt;=(C106+$S$7))*(Tableau22[Lap time]))/SUMPRODUCT(--(Tableau22[Lap time]&gt;=(C106-Feuil1!$S$7))*(Tableau22[Lap time]&lt;=(C106+$S$7))))/C106)</f>
        <v>464.34356351983126</v>
      </c>
      <c r="I106" s="4" t="s">
        <v>12</v>
      </c>
      <c r="J106" s="4">
        <v>2004</v>
      </c>
      <c r="K106" s="4" t="s">
        <v>18</v>
      </c>
      <c r="L106" s="4" t="s">
        <v>35</v>
      </c>
      <c r="M106" s="4">
        <v>6</v>
      </c>
      <c r="N106" s="5" t="s">
        <v>46</v>
      </c>
      <c r="O106" s="4" t="s">
        <v>166</v>
      </c>
      <c r="P106" t="s">
        <v>334</v>
      </c>
    </row>
    <row r="107" spans="1:16" x14ac:dyDescent="0.3">
      <c r="A107" s="11">
        <f t="shared" si="3"/>
        <v>106</v>
      </c>
      <c r="B107" t="s">
        <v>66</v>
      </c>
      <c r="C107" s="3">
        <v>1.1656712962962964E-3</v>
      </c>
      <c r="D107" s="3">
        <f t="shared" si="2"/>
        <v>1.2140046296296291E-4</v>
      </c>
      <c r="E107" s="3">
        <f>C107-$C106</f>
        <v>1.7361111111116427E-7</v>
      </c>
      <c r="F107" s="4">
        <v>456</v>
      </c>
      <c r="G107" s="36">
        <f>Tableau22[[#This Row],[PP Corrected]]-Tableau22[[#This Row],[PP]]</f>
        <v>8.2744057716253678</v>
      </c>
      <c r="H107" s="18">
        <f>(SUMPRODUCT((Tableau22[Lap time]&gt;=(C107-$S$7))*(Tableau22[Lap time]&lt;=(C107+$S$7))*(Tableau22[PP]))/SUMPRODUCT(--(Tableau22[Lap time]&gt;=(C107-$S$7))*(Tableau22[Lap time]&lt;=(C107+$S$7))))*((SUMPRODUCT((Tableau22[Lap time]&gt;=(C107-$S$7))*(Tableau22[Lap time]&lt;=(C107+$S$7))*(Tableau22[Lap time]))/SUMPRODUCT(--(Tableau22[Lap time]&gt;=(C107-Feuil1!$S$7))*(Tableau22[Lap time]&lt;=(C107+$S$7))))/C107)</f>
        <v>464.27440577162537</v>
      </c>
      <c r="I107" s="4" t="s">
        <v>12</v>
      </c>
      <c r="J107" s="4">
        <v>1998</v>
      </c>
      <c r="K107" s="4" t="s">
        <v>18</v>
      </c>
      <c r="L107" s="4" t="s">
        <v>67</v>
      </c>
      <c r="M107" s="4">
        <v>5</v>
      </c>
      <c r="N107" s="5" t="s">
        <v>38</v>
      </c>
      <c r="O107" s="4" t="s">
        <v>162</v>
      </c>
      <c r="P107" t="s">
        <v>337</v>
      </c>
    </row>
    <row r="108" spans="1:16" x14ac:dyDescent="0.3">
      <c r="A108" s="11">
        <f t="shared" si="3"/>
        <v>107</v>
      </c>
      <c r="B108" t="s">
        <v>68</v>
      </c>
      <c r="C108" s="3">
        <v>1.1657291666666667E-3</v>
      </c>
      <c r="D108" s="3">
        <f t="shared" si="2"/>
        <v>1.2145833333333323E-4</v>
      </c>
      <c r="E108" s="3">
        <f>C108-$C107</f>
        <v>5.787037037031581E-8</v>
      </c>
      <c r="F108" s="4">
        <v>460</v>
      </c>
      <c r="G108" s="36">
        <f>Tableau22[[#This Row],[PP Corrected]]-Tableau22[[#This Row],[PP]]</f>
        <v>4.2513577664937543</v>
      </c>
      <c r="H108" s="18">
        <f>(SUMPRODUCT((Tableau22[Lap time]&gt;=(C108-$S$7))*(Tableau22[Lap time]&lt;=(C108+$S$7))*(Tableau22[PP]))/SUMPRODUCT(--(Tableau22[Lap time]&gt;=(C108-$S$7))*(Tableau22[Lap time]&lt;=(C108+$S$7))))*((SUMPRODUCT((Tableau22[Lap time]&gt;=(C108-$S$7))*(Tableau22[Lap time]&lt;=(C108+$S$7))*(Tableau22[Lap time]))/SUMPRODUCT(--(Tableau22[Lap time]&gt;=(C108-Feuil1!$S$7))*(Tableau22[Lap time]&lt;=(C108+$S$7))))/C108)</f>
        <v>464.25135776649375</v>
      </c>
      <c r="I108" s="4" t="s">
        <v>12</v>
      </c>
      <c r="J108" s="4">
        <v>2005</v>
      </c>
      <c r="K108" s="4" t="s">
        <v>18</v>
      </c>
      <c r="L108" s="4" t="s">
        <v>35</v>
      </c>
      <c r="M108" s="4">
        <v>6</v>
      </c>
      <c r="N108" s="5" t="s">
        <v>36</v>
      </c>
      <c r="O108" s="12" t="s">
        <v>162</v>
      </c>
      <c r="P108" t="s">
        <v>338</v>
      </c>
    </row>
    <row r="109" spans="1:16" x14ac:dyDescent="0.3">
      <c r="A109" s="11">
        <f t="shared" si="3"/>
        <v>108</v>
      </c>
      <c r="B109" s="29" t="s">
        <v>770</v>
      </c>
      <c r="C109" s="31">
        <v>1.1662731481481483E-3</v>
      </c>
      <c r="D109" s="3">
        <f t="shared" si="2"/>
        <v>1.220023148148148E-4</v>
      </c>
      <c r="E109" s="3">
        <f>C109-$C108</f>
        <v>5.4398148148157577E-7</v>
      </c>
      <c r="F109" s="4">
        <v>467</v>
      </c>
      <c r="G109" s="33">
        <f>Tableau22[[#This Row],[PP Corrected]]-Tableau22[[#This Row],[PP]]</f>
        <v>-2.9651816795001764</v>
      </c>
      <c r="H109" s="18">
        <f>(SUMPRODUCT((Tableau22[Lap time]&gt;=(C109-$S$7))*(Tableau22[Lap time]&lt;=(C109+$S$7))*(Tableau22[PP]))/SUMPRODUCT(--(Tableau22[Lap time]&gt;=(C109-$S$7))*(Tableau22[Lap time]&lt;=(C109+$S$7))))*((SUMPRODUCT((Tableau22[Lap time]&gt;=(C109-$S$7))*(Tableau22[Lap time]&lt;=(C109+$S$7))*(Tableau22[Lap time]))/SUMPRODUCT(--(Tableau22[Lap time]&gt;=(C109-Feuil1!$S$7))*(Tableau22[Lap time]&lt;=(C109+$S$7))))/C109)</f>
        <v>464.03481832049982</v>
      </c>
      <c r="I109" s="4" t="s">
        <v>42</v>
      </c>
      <c r="J109" s="4">
        <v>1996</v>
      </c>
      <c r="K109" s="4" t="s">
        <v>18</v>
      </c>
      <c r="L109" s="4" t="s">
        <v>67</v>
      </c>
      <c r="M109" s="4">
        <v>6</v>
      </c>
      <c r="N109" s="5" t="s">
        <v>58</v>
      </c>
      <c r="O109" s="4" t="s">
        <v>166</v>
      </c>
      <c r="P109" t="s">
        <v>805</v>
      </c>
    </row>
    <row r="110" spans="1:16" x14ac:dyDescent="0.3">
      <c r="A110" s="11">
        <f t="shared" si="3"/>
        <v>109</v>
      </c>
      <c r="B110" t="s">
        <v>69</v>
      </c>
      <c r="C110" s="3">
        <v>1.1680439814814815E-3</v>
      </c>
      <c r="D110" s="3">
        <f t="shared" si="2"/>
        <v>1.2377314814814803E-4</v>
      </c>
      <c r="E110" s="3">
        <f>C110-$C109</f>
        <v>1.770833333333225E-6</v>
      </c>
      <c r="F110" s="4">
        <v>463</v>
      </c>
      <c r="G110" s="36">
        <f>Tableau22[[#This Row],[PP Corrected]]-Tableau22[[#This Row],[PP]]</f>
        <v>-2.3939770828973792</v>
      </c>
      <c r="H110" s="18">
        <f>(SUMPRODUCT((Tableau22[Lap time]&gt;=(C110-$S$7))*(Tableau22[Lap time]&lt;=(C110+$S$7))*(Tableau22[PP]))/SUMPRODUCT(--(Tableau22[Lap time]&gt;=(C110-$S$7))*(Tableau22[Lap time]&lt;=(C110+$S$7))))*((SUMPRODUCT((Tableau22[Lap time]&gt;=(C110-$S$7))*(Tableau22[Lap time]&lt;=(C110+$S$7))*(Tableau22[Lap time]))/SUMPRODUCT(--(Tableau22[Lap time]&gt;=(C110-Feuil1!$S$7))*(Tableau22[Lap time]&lt;=(C110+$S$7))))/C110)</f>
        <v>460.60602291710262</v>
      </c>
      <c r="I110" s="4" t="s">
        <v>12</v>
      </c>
      <c r="J110" s="4">
        <v>2007</v>
      </c>
      <c r="K110" s="4" t="s">
        <v>18</v>
      </c>
      <c r="L110" s="4" t="s">
        <v>35</v>
      </c>
      <c r="M110" s="4">
        <v>6</v>
      </c>
      <c r="N110" s="5" t="s">
        <v>38</v>
      </c>
      <c r="O110" s="4" t="s">
        <v>162</v>
      </c>
      <c r="P110" t="s">
        <v>339</v>
      </c>
    </row>
    <row r="111" spans="1:16" x14ac:dyDescent="0.3">
      <c r="A111" s="11">
        <f t="shared" si="3"/>
        <v>110</v>
      </c>
      <c r="B111" t="s">
        <v>420</v>
      </c>
      <c r="C111" s="3">
        <v>1.1681018518518518E-3</v>
      </c>
      <c r="D111" s="3">
        <f t="shared" si="2"/>
        <v>1.2383101851851834E-4</v>
      </c>
      <c r="E111" s="3">
        <f>C111-$C110</f>
        <v>5.787037037031581E-8</v>
      </c>
      <c r="F111" s="4">
        <v>424</v>
      </c>
      <c r="G111" s="36">
        <f>Tableau22[[#This Row],[PP Corrected]]-Tableau22[[#This Row],[PP]]</f>
        <v>36.583203467669648</v>
      </c>
      <c r="H111" s="18">
        <f>(SUMPRODUCT((Tableau22[Lap time]&gt;=(C111-$S$7))*(Tableau22[Lap time]&lt;=(C111+$S$7))*(Tableau22[PP]))/SUMPRODUCT(--(Tableau22[Lap time]&gt;=(C111-$S$7))*(Tableau22[Lap time]&lt;=(C111+$S$7))))*((SUMPRODUCT((Tableau22[Lap time]&gt;=(C111-$S$7))*(Tableau22[Lap time]&lt;=(C111+$S$7))*(Tableau22[Lap time]))/SUMPRODUCT(--(Tableau22[Lap time]&gt;=(C111-Feuil1!$S$7))*(Tableau22[Lap time]&lt;=(C111+$S$7))))/C111)</f>
        <v>460.58320346766965</v>
      </c>
      <c r="I111" s="4" t="s">
        <v>25</v>
      </c>
      <c r="J111" s="4">
        <v>2003</v>
      </c>
      <c r="K111" s="4" t="s">
        <v>13</v>
      </c>
      <c r="L111" s="4" t="s">
        <v>19</v>
      </c>
      <c r="M111" s="4">
        <v>5</v>
      </c>
      <c r="N111" s="5" t="s">
        <v>58</v>
      </c>
      <c r="O111" s="12" t="s">
        <v>162</v>
      </c>
      <c r="P111" t="s">
        <v>430</v>
      </c>
    </row>
    <row r="112" spans="1:16" x14ac:dyDescent="0.3">
      <c r="A112" s="11">
        <f t="shared" si="3"/>
        <v>111</v>
      </c>
      <c r="B112" s="29" t="s">
        <v>636</v>
      </c>
      <c r="C112" s="31">
        <v>1.168402777777778E-3</v>
      </c>
      <c r="D112" s="3">
        <f t="shared" si="2"/>
        <v>1.2413194444444451E-4</v>
      </c>
      <c r="E112" s="3">
        <f>C112-$C111</f>
        <v>3.0092592592616263E-7</v>
      </c>
      <c r="F112" s="4">
        <v>448</v>
      </c>
      <c r="G112" s="33">
        <f>Tableau22[[#This Row],[PP Corrected]]-Tableau22[[#This Row],[PP]]</f>
        <v>12.353207111317488</v>
      </c>
      <c r="H112" s="18">
        <f>(SUMPRODUCT((Tableau22[Lap time]&gt;=(C112-$S$7))*(Tableau22[Lap time]&lt;=(C112+$S$7))*(Tableau22[PP]))/SUMPRODUCT(--(Tableau22[Lap time]&gt;=(C112-$S$7))*(Tableau22[Lap time]&lt;=(C112+$S$7))))*((SUMPRODUCT((Tableau22[Lap time]&gt;=(C112-$S$7))*(Tableau22[Lap time]&lt;=(C112+$S$7))*(Tableau22[Lap time]))/SUMPRODUCT(--(Tableau22[Lap time]&gt;=(C112-Feuil1!$S$7))*(Tableau22[Lap time]&lt;=(C112+$S$7))))/C112)</f>
        <v>460.35320711131749</v>
      </c>
      <c r="I112" s="4" t="s">
        <v>12</v>
      </c>
      <c r="J112" s="4">
        <v>2000</v>
      </c>
      <c r="K112" s="4" t="s">
        <v>85</v>
      </c>
      <c r="L112" s="4" t="s">
        <v>105</v>
      </c>
      <c r="M112" s="4">
        <v>5</v>
      </c>
      <c r="N112" s="5" t="s">
        <v>58</v>
      </c>
      <c r="O112" s="4" t="s">
        <v>166</v>
      </c>
      <c r="P112" t="s">
        <v>654</v>
      </c>
    </row>
    <row r="113" spans="1:16" x14ac:dyDescent="0.3">
      <c r="A113" s="11">
        <f t="shared" si="3"/>
        <v>112</v>
      </c>
      <c r="B113" s="29" t="s">
        <v>854</v>
      </c>
      <c r="C113" s="31">
        <v>1.1684606481481481E-3</v>
      </c>
      <c r="D113" s="3">
        <f t="shared" si="2"/>
        <v>1.2418981481481461E-4</v>
      </c>
      <c r="E113" s="3">
        <f>C113-$C112</f>
        <v>5.787037037009897E-8</v>
      </c>
      <c r="F113" s="4">
        <v>456</v>
      </c>
      <c r="G113" s="33">
        <f>Tableau22[[#This Row],[PP Corrected]]-Tableau22[[#This Row],[PP]]</f>
        <v>4.3304071902086321</v>
      </c>
      <c r="H113" s="18">
        <f>(SUMPRODUCT((Tableau22[Lap time]&gt;=(C113-$S$7))*(Tableau22[Lap time]&lt;=(C113+$S$7))*(Tableau22[PP]))/SUMPRODUCT(--(Tableau22[Lap time]&gt;=(C113-$S$7))*(Tableau22[Lap time]&lt;=(C113+$S$7))))*((SUMPRODUCT((Tableau22[Lap time]&gt;=(C113-$S$7))*(Tableau22[Lap time]&lt;=(C113+$S$7))*(Tableau22[Lap time]))/SUMPRODUCT(--(Tableau22[Lap time]&gt;=(C113-Feuil1!$S$7))*(Tableau22[Lap time]&lt;=(C113+$S$7))))/C113)</f>
        <v>460.33040719020863</v>
      </c>
      <c r="I113" s="4" t="s">
        <v>12</v>
      </c>
      <c r="J113" s="4">
        <v>1994</v>
      </c>
      <c r="K113" s="4" t="s">
        <v>18</v>
      </c>
      <c r="L113" s="4" t="s">
        <v>67</v>
      </c>
      <c r="M113" s="4">
        <v>5</v>
      </c>
      <c r="N113" s="5" t="s">
        <v>58</v>
      </c>
      <c r="O113" s="12" t="s">
        <v>162</v>
      </c>
      <c r="P113" t="s">
        <v>868</v>
      </c>
    </row>
    <row r="114" spans="1:16" x14ac:dyDescent="0.3">
      <c r="A114" s="11">
        <f t="shared" si="3"/>
        <v>113</v>
      </c>
      <c r="B114" t="s">
        <v>70</v>
      </c>
      <c r="C114" s="3">
        <v>1.168761574074074E-3</v>
      </c>
      <c r="D114" s="3">
        <f t="shared" si="2"/>
        <v>1.2449074074074055E-4</v>
      </c>
      <c r="E114" s="3">
        <f>C114-$C113</f>
        <v>3.0092592592594579E-7</v>
      </c>
      <c r="F114" s="4">
        <v>457</v>
      </c>
      <c r="G114" s="36">
        <f>Tableau22[[#This Row],[PP Corrected]]-Tableau22[[#This Row],[PP]]</f>
        <v>2.7677220723957134</v>
      </c>
      <c r="H114" s="18">
        <f>(SUMPRODUCT((Tableau22[Lap time]&gt;=(C114-$S$7))*(Tableau22[Lap time]&lt;=(C114+$S$7))*(Tableau22[PP]))/SUMPRODUCT(--(Tableau22[Lap time]&gt;=(C114-$S$7))*(Tableau22[Lap time]&lt;=(C114+$S$7))))*((SUMPRODUCT((Tableau22[Lap time]&gt;=(C114-$S$7))*(Tableau22[Lap time]&lt;=(C114+$S$7))*(Tableau22[Lap time]))/SUMPRODUCT(--(Tableau22[Lap time]&gt;=(C114-Feuil1!$S$7))*(Tableau22[Lap time]&lt;=(C114+$S$7))))/C114)</f>
        <v>459.76772207239571</v>
      </c>
      <c r="I114" s="4" t="s">
        <v>12</v>
      </c>
      <c r="J114" s="4">
        <v>2002</v>
      </c>
      <c r="K114" s="4" t="s">
        <v>18</v>
      </c>
      <c r="L114" s="4" t="s">
        <v>35</v>
      </c>
      <c r="M114" s="4">
        <v>6</v>
      </c>
      <c r="N114" s="5" t="s">
        <v>23</v>
      </c>
      <c r="O114" s="4" t="s">
        <v>162</v>
      </c>
      <c r="P114" t="s">
        <v>340</v>
      </c>
    </row>
    <row r="115" spans="1:16" x14ac:dyDescent="0.3">
      <c r="A115" s="11">
        <f t="shared" si="3"/>
        <v>114</v>
      </c>
      <c r="B115" s="29" t="s">
        <v>875</v>
      </c>
      <c r="C115" s="31">
        <v>1.1689467592592591E-3</v>
      </c>
      <c r="D115" s="3">
        <f t="shared" si="2"/>
        <v>1.2467592592592565E-4</v>
      </c>
      <c r="E115" s="3">
        <f>C115-$C114</f>
        <v>1.8518518518509733E-7</v>
      </c>
      <c r="F115" s="4">
        <v>458</v>
      </c>
      <c r="G115" s="33">
        <f>Tableau22[[#This Row],[PP Corrected]]-Tableau22[[#This Row],[PP]]</f>
        <v>1.6948854183053754</v>
      </c>
      <c r="H115" s="18">
        <f>(SUMPRODUCT((Tableau22[Lap time]&gt;=(C115-$S$7))*(Tableau22[Lap time]&lt;=(C115+$S$7))*(Tableau22[PP]))/SUMPRODUCT(--(Tableau22[Lap time]&gt;=(C115-$S$7))*(Tableau22[Lap time]&lt;=(C115+$S$7))))*((SUMPRODUCT((Tableau22[Lap time]&gt;=(C115-$S$7))*(Tableau22[Lap time]&lt;=(C115+$S$7))*(Tableau22[Lap time]))/SUMPRODUCT(--(Tableau22[Lap time]&gt;=(C115-Feuil1!$S$7))*(Tableau22[Lap time]&lt;=(C115+$S$7))))/C115)</f>
        <v>459.69488541830538</v>
      </c>
      <c r="I115" s="4" t="s">
        <v>12</v>
      </c>
      <c r="J115" s="4" t="s">
        <v>876</v>
      </c>
      <c r="K115" s="4" t="s">
        <v>18</v>
      </c>
      <c r="L115" s="4" t="s">
        <v>67</v>
      </c>
      <c r="M115" s="4">
        <v>5</v>
      </c>
      <c r="N115" s="5" t="s">
        <v>58</v>
      </c>
      <c r="O115" s="4" t="s">
        <v>162</v>
      </c>
      <c r="P115" t="s">
        <v>882</v>
      </c>
    </row>
    <row r="116" spans="1:16" x14ac:dyDescent="0.3">
      <c r="A116" s="11">
        <f t="shared" si="3"/>
        <v>115</v>
      </c>
      <c r="B116" s="29" t="s">
        <v>914</v>
      </c>
      <c r="C116" s="31">
        <v>1.1696180555555555E-3</v>
      </c>
      <c r="D116" s="3">
        <f t="shared" si="2"/>
        <v>1.2534722222222201E-4</v>
      </c>
      <c r="E116" s="3">
        <f>C116-$C115</f>
        <v>6.7129629629635729E-7</v>
      </c>
      <c r="F116" s="4">
        <v>546</v>
      </c>
      <c r="G116" s="33">
        <f>Tableau22[[#This Row],[PP Corrected]]-Tableau22[[#This Row],[PP]]</f>
        <v>-86.568954108232333</v>
      </c>
      <c r="H116" s="18">
        <f>(SUMPRODUCT((Tableau22[Lap time]&gt;=(C116-$S$7))*(Tableau22[Lap time]&lt;=(C116+$S$7))*(Tableau22[PP]))/SUMPRODUCT(--(Tableau22[Lap time]&gt;=(C116-$S$7))*(Tableau22[Lap time]&lt;=(C116+$S$7))))*((SUMPRODUCT((Tableau22[Lap time]&gt;=(C116-$S$7))*(Tableau22[Lap time]&lt;=(C116+$S$7))*(Tableau22[Lap time]))/SUMPRODUCT(--(Tableau22[Lap time]&gt;=(C116-Feuil1!$S$7))*(Tableau22[Lap time]&lt;=(C116+$S$7))))/C116)</f>
        <v>459.43104589176767</v>
      </c>
      <c r="I116" s="4" t="s">
        <v>22</v>
      </c>
      <c r="J116" s="4">
        <v>2004</v>
      </c>
      <c r="K116" s="4" t="s">
        <v>18</v>
      </c>
      <c r="L116" s="4" t="s">
        <v>580</v>
      </c>
      <c r="M116" s="4">
        <v>5</v>
      </c>
      <c r="N116" s="5" t="s">
        <v>58</v>
      </c>
      <c r="O116" s="4" t="s">
        <v>174</v>
      </c>
      <c r="P116" t="s">
        <v>962</v>
      </c>
    </row>
    <row r="117" spans="1:16" x14ac:dyDescent="0.3">
      <c r="A117" s="11">
        <f t="shared" si="3"/>
        <v>116</v>
      </c>
      <c r="B117" s="29" t="s">
        <v>871</v>
      </c>
      <c r="C117" s="31">
        <v>1.1700694444444445E-3</v>
      </c>
      <c r="D117" s="3">
        <f t="shared" si="2"/>
        <v>1.2579861111111103E-4</v>
      </c>
      <c r="E117" s="3">
        <f>C117-$C116</f>
        <v>4.513888888890271E-7</v>
      </c>
      <c r="F117" s="4">
        <v>458</v>
      </c>
      <c r="G117" s="33">
        <f>Tableau22[[#This Row],[PP Corrected]]-Tableau22[[#This Row],[PP]]</f>
        <v>1.2945023012035222</v>
      </c>
      <c r="H117" s="18">
        <f>(SUMPRODUCT((Tableau22[Lap time]&gt;=(C117-$S$7))*(Tableau22[Lap time]&lt;=(C117+$S$7))*(Tableau22[PP]))/SUMPRODUCT(--(Tableau22[Lap time]&gt;=(C117-$S$7))*(Tableau22[Lap time]&lt;=(C117+$S$7))))*((SUMPRODUCT((Tableau22[Lap time]&gt;=(C117-$S$7))*(Tableau22[Lap time]&lt;=(C117+$S$7))*(Tableau22[Lap time]))/SUMPRODUCT(--(Tableau22[Lap time]&gt;=(C117-Feuil1!$S$7))*(Tableau22[Lap time]&lt;=(C117+$S$7))))/C117)</f>
        <v>459.29450230120352</v>
      </c>
      <c r="I117" s="4" t="s">
        <v>12</v>
      </c>
      <c r="J117" s="4">
        <v>1997</v>
      </c>
      <c r="K117" s="4" t="s">
        <v>18</v>
      </c>
      <c r="L117" s="4" t="s">
        <v>67</v>
      </c>
      <c r="M117" s="4">
        <v>5</v>
      </c>
      <c r="N117" s="5" t="s">
        <v>58</v>
      </c>
      <c r="O117" s="4" t="s">
        <v>162</v>
      </c>
      <c r="P117" t="s">
        <v>882</v>
      </c>
    </row>
    <row r="118" spans="1:16" x14ac:dyDescent="0.3">
      <c r="A118" s="11">
        <f t="shared" si="3"/>
        <v>117</v>
      </c>
      <c r="B118" t="s">
        <v>71</v>
      </c>
      <c r="C118" s="3">
        <v>1.1702893518518518E-3</v>
      </c>
      <c r="D118" s="3">
        <f t="shared" si="2"/>
        <v>1.2601851851851836E-4</v>
      </c>
      <c r="E118" s="3">
        <f>C118-$C117</f>
        <v>2.1990740740733018E-7</v>
      </c>
      <c r="F118" s="4">
        <v>456</v>
      </c>
      <c r="G118" s="36">
        <f>Tableau22[[#This Row],[PP Corrected]]-Tableau22[[#This Row],[PP]]</f>
        <v>3.576976842781221</v>
      </c>
      <c r="H118" s="18">
        <f>(SUMPRODUCT((Tableau22[Lap time]&gt;=(C118-$S$7))*(Tableau22[Lap time]&lt;=(C118+$S$7))*(Tableau22[PP]))/SUMPRODUCT(--(Tableau22[Lap time]&gt;=(C118-$S$7))*(Tableau22[Lap time]&lt;=(C118+$S$7))))*((SUMPRODUCT((Tableau22[Lap time]&gt;=(C118-$S$7))*(Tableau22[Lap time]&lt;=(C118+$S$7))*(Tableau22[Lap time]))/SUMPRODUCT(--(Tableau22[Lap time]&gt;=(C118-Feuil1!$S$7))*(Tableau22[Lap time]&lt;=(C118+$S$7))))/C118)</f>
        <v>459.57697684278122</v>
      </c>
      <c r="I118" s="4" t="s">
        <v>12</v>
      </c>
      <c r="J118" s="4">
        <v>2001</v>
      </c>
      <c r="K118" s="4" t="s">
        <v>18</v>
      </c>
      <c r="L118" s="4" t="s">
        <v>35</v>
      </c>
      <c r="M118" s="4">
        <v>6</v>
      </c>
      <c r="N118" s="5" t="s">
        <v>23</v>
      </c>
      <c r="O118" s="4" t="s">
        <v>162</v>
      </c>
      <c r="P118" t="s">
        <v>340</v>
      </c>
    </row>
    <row r="119" spans="1:16" x14ac:dyDescent="0.3">
      <c r="A119" s="11">
        <f t="shared" si="3"/>
        <v>118</v>
      </c>
      <c r="B119" t="s">
        <v>72</v>
      </c>
      <c r="C119" s="3">
        <v>1.1708101851851853E-3</v>
      </c>
      <c r="D119" s="3">
        <f t="shared" si="2"/>
        <v>1.2653935185185186E-4</v>
      </c>
      <c r="E119" s="3">
        <f>C119-$C118</f>
        <v>5.2083333333349281E-7</v>
      </c>
      <c r="F119" s="4">
        <v>452</v>
      </c>
      <c r="G119" s="36">
        <f>Tableau22[[#This Row],[PP Corrected]]-Tableau22[[#This Row],[PP]]</f>
        <v>7.0209895239042908</v>
      </c>
      <c r="H119" s="18">
        <f>(SUMPRODUCT((Tableau22[Lap time]&gt;=(C119-$S$7))*(Tableau22[Lap time]&lt;=(C119+$S$7))*(Tableau22[PP]))/SUMPRODUCT(--(Tableau22[Lap time]&gt;=(C119-$S$7))*(Tableau22[Lap time]&lt;=(C119+$S$7))))*((SUMPRODUCT((Tableau22[Lap time]&gt;=(C119-$S$7))*(Tableau22[Lap time]&lt;=(C119+$S$7))*(Tableau22[Lap time]))/SUMPRODUCT(--(Tableau22[Lap time]&gt;=(C119-Feuil1!$S$7))*(Tableau22[Lap time]&lt;=(C119+$S$7))))/C119)</f>
        <v>459.02098952390429</v>
      </c>
      <c r="I119" s="4" t="s">
        <v>12</v>
      </c>
      <c r="J119" s="4">
        <v>1999</v>
      </c>
      <c r="K119" s="4" t="s">
        <v>18</v>
      </c>
      <c r="L119" s="4" t="s">
        <v>73</v>
      </c>
      <c r="M119" s="4">
        <v>5</v>
      </c>
      <c r="N119" s="5" t="s">
        <v>58</v>
      </c>
      <c r="O119" s="4" t="s">
        <v>162</v>
      </c>
      <c r="P119" t="s">
        <v>341</v>
      </c>
    </row>
    <row r="120" spans="1:16" x14ac:dyDescent="0.3">
      <c r="A120" s="11">
        <f t="shared" si="3"/>
        <v>119</v>
      </c>
      <c r="B120" s="29" t="s">
        <v>881</v>
      </c>
      <c r="C120" s="31">
        <v>1.1709374999999999E-3</v>
      </c>
      <c r="D120" s="3">
        <f t="shared" si="2"/>
        <v>1.2666666666666642E-4</v>
      </c>
      <c r="E120" s="3">
        <f>C120-$C119</f>
        <v>1.2731481481456468E-7</v>
      </c>
      <c r="F120" s="4">
        <v>457</v>
      </c>
      <c r="G120" s="33">
        <f>Tableau22[[#This Row],[PP Corrected]]-Tableau22[[#This Row],[PP]]</f>
        <v>1.879543601959881</v>
      </c>
      <c r="H120" s="18">
        <f>(SUMPRODUCT((Tableau22[Lap time]&gt;=(C120-$S$7))*(Tableau22[Lap time]&lt;=(C120+$S$7))*(Tableau22[PP]))/SUMPRODUCT(--(Tableau22[Lap time]&gt;=(C120-$S$7))*(Tableau22[Lap time]&lt;=(C120+$S$7))))*((SUMPRODUCT((Tableau22[Lap time]&gt;=(C120-$S$7))*(Tableau22[Lap time]&lt;=(C120+$S$7))*(Tableau22[Lap time]))/SUMPRODUCT(--(Tableau22[Lap time]&gt;=(C120-Feuil1!$S$7))*(Tableau22[Lap time]&lt;=(C120+$S$7))))/C120)</f>
        <v>458.87954360195988</v>
      </c>
      <c r="I120" s="4" t="s">
        <v>12</v>
      </c>
      <c r="J120" s="4" t="s">
        <v>877</v>
      </c>
      <c r="K120" s="4" t="s">
        <v>18</v>
      </c>
      <c r="L120" s="4" t="s">
        <v>67</v>
      </c>
      <c r="M120" s="4">
        <v>5</v>
      </c>
      <c r="N120" s="5" t="s">
        <v>58</v>
      </c>
      <c r="O120" s="4" t="s">
        <v>162</v>
      </c>
      <c r="P120" t="s">
        <v>882</v>
      </c>
    </row>
    <row r="121" spans="1:16" x14ac:dyDescent="0.3">
      <c r="A121" s="11">
        <f t="shared" si="3"/>
        <v>120</v>
      </c>
      <c r="B121" s="29" t="s">
        <v>799</v>
      </c>
      <c r="C121" s="31">
        <v>1.1710185185185185E-3</v>
      </c>
      <c r="D121" s="3">
        <f t="shared" si="2"/>
        <v>1.2674768518518504E-4</v>
      </c>
      <c r="E121" s="3">
        <f>C121-$C120</f>
        <v>8.1018518518615606E-8</v>
      </c>
      <c r="F121" s="4">
        <v>449</v>
      </c>
      <c r="G121" s="33">
        <f>Tableau22[[#This Row],[PP Corrected]]-Tableau22[[#This Row],[PP]]</f>
        <v>9.8477953928468764</v>
      </c>
      <c r="H121" s="18">
        <f>(SUMPRODUCT((Tableau22[Lap time]&gt;=(C121-$S$7))*(Tableau22[Lap time]&lt;=(C121+$S$7))*(Tableau22[PP]))/SUMPRODUCT(--(Tableau22[Lap time]&gt;=(C121-$S$7))*(Tableau22[Lap time]&lt;=(C121+$S$7))))*((SUMPRODUCT((Tableau22[Lap time]&gt;=(C121-$S$7))*(Tableau22[Lap time]&lt;=(C121+$S$7))*(Tableau22[Lap time]))/SUMPRODUCT(--(Tableau22[Lap time]&gt;=(C121-Feuil1!$S$7))*(Tableau22[Lap time]&lt;=(C121+$S$7))))/C121)</f>
        <v>458.84779539284688</v>
      </c>
      <c r="I121" s="4" t="s">
        <v>12</v>
      </c>
      <c r="J121" s="4">
        <v>2001</v>
      </c>
      <c r="K121" s="4" t="s">
        <v>18</v>
      </c>
      <c r="L121" s="4" t="s">
        <v>788</v>
      </c>
      <c r="M121" s="4">
        <v>5</v>
      </c>
      <c r="N121" s="5" t="s">
        <v>58</v>
      </c>
      <c r="O121" s="4" t="s">
        <v>162</v>
      </c>
      <c r="P121" t="s">
        <v>819</v>
      </c>
    </row>
    <row r="122" spans="1:16" x14ac:dyDescent="0.3">
      <c r="A122" s="11">
        <f t="shared" si="3"/>
        <v>121</v>
      </c>
      <c r="B122" s="29" t="s">
        <v>792</v>
      </c>
      <c r="C122" s="31">
        <v>1.1719675925925927E-3</v>
      </c>
      <c r="D122" s="3">
        <f t="shared" si="2"/>
        <v>1.2769675925925926E-4</v>
      </c>
      <c r="E122" s="3">
        <f>C122-$C121</f>
        <v>9.4907407407422012E-7</v>
      </c>
      <c r="F122" s="4">
        <v>457</v>
      </c>
      <c r="G122" s="33">
        <f>Tableau22[[#This Row],[PP Corrected]]-Tableau22[[#This Row],[PP]]</f>
        <v>1.9621644380361545</v>
      </c>
      <c r="H122" s="18">
        <f>(SUMPRODUCT((Tableau22[Lap time]&gt;=(C122-$S$7))*(Tableau22[Lap time]&lt;=(C122+$S$7))*(Tableau22[PP]))/SUMPRODUCT(--(Tableau22[Lap time]&gt;=(C122-$S$7))*(Tableau22[Lap time]&lt;=(C122+$S$7))))*((SUMPRODUCT((Tableau22[Lap time]&gt;=(C122-$S$7))*(Tableau22[Lap time]&lt;=(C122+$S$7))*(Tableau22[Lap time]))/SUMPRODUCT(--(Tableau22[Lap time]&gt;=(C122-Feuil1!$S$7))*(Tableau22[Lap time]&lt;=(C122+$S$7))))/C122)</f>
        <v>458.96216443803615</v>
      </c>
      <c r="I122" s="4" t="s">
        <v>12</v>
      </c>
      <c r="J122" s="4">
        <v>2002</v>
      </c>
      <c r="K122" s="4" t="s">
        <v>18</v>
      </c>
      <c r="L122" s="4" t="s">
        <v>788</v>
      </c>
      <c r="M122" s="4">
        <v>5</v>
      </c>
      <c r="N122" s="5" t="s">
        <v>510</v>
      </c>
      <c r="O122" s="4" t="s">
        <v>162</v>
      </c>
      <c r="P122" t="s">
        <v>815</v>
      </c>
    </row>
    <row r="123" spans="1:16" x14ac:dyDescent="0.3">
      <c r="A123" s="11">
        <f t="shared" si="3"/>
        <v>122</v>
      </c>
      <c r="B123" t="s">
        <v>74</v>
      </c>
      <c r="C123" s="3">
        <v>1.1719907407407406E-3</v>
      </c>
      <c r="D123" s="3">
        <f t="shared" si="2"/>
        <v>1.2771990740740712E-4</v>
      </c>
      <c r="E123" s="3">
        <f>C123-$C122</f>
        <v>2.3148148147866116E-8</v>
      </c>
      <c r="F123" s="4">
        <v>465</v>
      </c>
      <c r="G123" s="36">
        <f>Tableau22[[#This Row],[PP Corrected]]-Tableau22[[#This Row],[PP]]</f>
        <v>-6.0469005859502545</v>
      </c>
      <c r="H123" s="18">
        <f>(SUMPRODUCT((Tableau22[Lap time]&gt;=(C123-$S$7))*(Tableau22[Lap time]&lt;=(C123+$S$7))*(Tableau22[PP]))/SUMPRODUCT(--(Tableau22[Lap time]&gt;=(C123-$S$7))*(Tableau22[Lap time]&lt;=(C123+$S$7))))*((SUMPRODUCT((Tableau22[Lap time]&gt;=(C123-$S$7))*(Tableau22[Lap time]&lt;=(C123+$S$7))*(Tableau22[Lap time]))/SUMPRODUCT(--(Tableau22[Lap time]&gt;=(C123-Feuil1!$S$7))*(Tableau22[Lap time]&lt;=(C123+$S$7))))/C123)</f>
        <v>458.95309941404975</v>
      </c>
      <c r="I123" s="4" t="s">
        <v>12</v>
      </c>
      <c r="J123" s="4">
        <v>1999</v>
      </c>
      <c r="K123" s="4" t="s">
        <v>18</v>
      </c>
      <c r="L123" s="4" t="s">
        <v>35</v>
      </c>
      <c r="M123" s="4">
        <v>5</v>
      </c>
      <c r="N123" s="5" t="s">
        <v>38</v>
      </c>
      <c r="O123" s="4" t="s">
        <v>162</v>
      </c>
      <c r="P123" t="s">
        <v>342</v>
      </c>
    </row>
    <row r="124" spans="1:16" x14ac:dyDescent="0.3">
      <c r="A124" s="11">
        <f t="shared" si="3"/>
        <v>123</v>
      </c>
      <c r="B124" t="s">
        <v>75</v>
      </c>
      <c r="C124" s="3">
        <v>1.1723726851851851E-3</v>
      </c>
      <c r="D124" s="3">
        <f t="shared" si="2"/>
        <v>1.2810185185185168E-4</v>
      </c>
      <c r="E124" s="3">
        <f>C124-$C123</f>
        <v>3.819444444445614E-7</v>
      </c>
      <c r="F124" s="4">
        <v>455</v>
      </c>
      <c r="G124" s="36">
        <f>Tableau22[[#This Row],[PP Corrected]]-Tableau22[[#This Row],[PP]]</f>
        <v>3.6549731417219959</v>
      </c>
      <c r="H124" s="18">
        <f>(SUMPRODUCT((Tableau22[Lap time]&gt;=(C124-$S$7))*(Tableau22[Lap time]&lt;=(C124+$S$7))*(Tableau22[PP]))/SUMPRODUCT(--(Tableau22[Lap time]&gt;=(C124-$S$7))*(Tableau22[Lap time]&lt;=(C124+$S$7))))*((SUMPRODUCT((Tableau22[Lap time]&gt;=(C124-$S$7))*(Tableau22[Lap time]&lt;=(C124+$S$7))*(Tableau22[Lap time]))/SUMPRODUCT(--(Tableau22[Lap time]&gt;=(C124-Feuil1!$S$7))*(Tableau22[Lap time]&lt;=(C124+$S$7))))/C124)</f>
        <v>458.654973141722</v>
      </c>
      <c r="I124" s="4" t="s">
        <v>12</v>
      </c>
      <c r="J124" s="4">
        <v>1998</v>
      </c>
      <c r="K124" s="4" t="s">
        <v>18</v>
      </c>
      <c r="L124" s="4" t="s">
        <v>35</v>
      </c>
      <c r="M124" s="4">
        <v>5</v>
      </c>
      <c r="N124" s="5" t="s">
        <v>58</v>
      </c>
      <c r="O124" s="4" t="s">
        <v>162</v>
      </c>
      <c r="P124" t="s">
        <v>343</v>
      </c>
    </row>
    <row r="125" spans="1:16" x14ac:dyDescent="0.3">
      <c r="A125" s="11">
        <f t="shared" si="3"/>
        <v>124</v>
      </c>
      <c r="B125" t="s">
        <v>76</v>
      </c>
      <c r="C125" s="3">
        <v>1.1723958333333332E-3</v>
      </c>
      <c r="D125" s="3">
        <f t="shared" si="2"/>
        <v>1.2812499999999977E-4</v>
      </c>
      <c r="E125" s="3">
        <f>C125-$C124</f>
        <v>2.3148148148082956E-8</v>
      </c>
      <c r="F125" s="4">
        <v>458</v>
      </c>
      <c r="G125" s="36">
        <f>Tableau22[[#This Row],[PP Corrected]]-Tableau22[[#This Row],[PP]]</f>
        <v>0.64591731521244355</v>
      </c>
      <c r="H125" s="18">
        <f>(SUMPRODUCT((Tableau22[Lap time]&gt;=(C125-$S$7))*(Tableau22[Lap time]&lt;=(C125+$S$7))*(Tableau22[PP]))/SUMPRODUCT(--(Tableau22[Lap time]&gt;=(C125-$S$7))*(Tableau22[Lap time]&lt;=(C125+$S$7))))*((SUMPRODUCT((Tableau22[Lap time]&gt;=(C125-$S$7))*(Tableau22[Lap time]&lt;=(C125+$S$7))*(Tableau22[Lap time]))/SUMPRODUCT(--(Tableau22[Lap time]&gt;=(C125-Feuil1!$S$7))*(Tableau22[Lap time]&lt;=(C125+$S$7))))/C125)</f>
        <v>458.64591731521244</v>
      </c>
      <c r="I125" s="4" t="s">
        <v>12</v>
      </c>
      <c r="J125" s="4">
        <v>1999</v>
      </c>
      <c r="K125" s="4" t="s">
        <v>18</v>
      </c>
      <c r="L125" s="4" t="s">
        <v>67</v>
      </c>
      <c r="M125" s="4">
        <v>5</v>
      </c>
      <c r="N125" s="5" t="s">
        <v>38</v>
      </c>
      <c r="O125" s="4" t="s">
        <v>162</v>
      </c>
      <c r="P125" t="s">
        <v>344</v>
      </c>
    </row>
    <row r="126" spans="1:16" x14ac:dyDescent="0.3">
      <c r="A126" s="11">
        <f t="shared" si="3"/>
        <v>125</v>
      </c>
      <c r="B126" t="s">
        <v>77</v>
      </c>
      <c r="C126" s="3">
        <v>1.1724189814814813E-3</v>
      </c>
      <c r="D126" s="3">
        <f t="shared" si="2"/>
        <v>1.2814814814814785E-4</v>
      </c>
      <c r="E126" s="3">
        <f>C126-$C125</f>
        <v>2.3148148148082956E-8</v>
      </c>
      <c r="F126" s="4">
        <v>453</v>
      </c>
      <c r="G126" s="36">
        <f>Tableau22[[#This Row],[PP Corrected]]-Tableau22[[#This Row],[PP]]</f>
        <v>5.636861846298018</v>
      </c>
      <c r="H126" s="18">
        <f>(SUMPRODUCT((Tableau22[Lap time]&gt;=(C126-$S$7))*(Tableau22[Lap time]&lt;=(C126+$S$7))*(Tableau22[PP]))/SUMPRODUCT(--(Tableau22[Lap time]&gt;=(C126-$S$7))*(Tableau22[Lap time]&lt;=(C126+$S$7))))*((SUMPRODUCT((Tableau22[Lap time]&gt;=(C126-$S$7))*(Tableau22[Lap time]&lt;=(C126+$S$7))*(Tableau22[Lap time]))/SUMPRODUCT(--(Tableau22[Lap time]&gt;=(C126-Feuil1!$S$7))*(Tableau22[Lap time]&lt;=(C126+$S$7))))/C126)</f>
        <v>458.63686184629802</v>
      </c>
      <c r="I126" s="4" t="s">
        <v>12</v>
      </c>
      <c r="J126" s="4">
        <v>2000</v>
      </c>
      <c r="K126" s="4" t="s">
        <v>18</v>
      </c>
      <c r="L126" s="4" t="s">
        <v>73</v>
      </c>
      <c r="M126" s="4">
        <v>6</v>
      </c>
      <c r="N126" s="5" t="s">
        <v>23</v>
      </c>
      <c r="O126" s="4" t="s">
        <v>162</v>
      </c>
      <c r="P126" t="s">
        <v>345</v>
      </c>
    </row>
    <row r="127" spans="1:16" x14ac:dyDescent="0.3">
      <c r="A127" s="11">
        <f t="shared" si="3"/>
        <v>126</v>
      </c>
      <c r="B127" s="29" t="s">
        <v>870</v>
      </c>
      <c r="C127" s="31">
        <v>1.1726273148148149E-3</v>
      </c>
      <c r="D127" s="3">
        <f t="shared" si="2"/>
        <v>1.2835648148148146E-4</v>
      </c>
      <c r="E127" s="3">
        <f>C127-$C126</f>
        <v>2.0833333333361397E-7</v>
      </c>
      <c r="F127" s="4">
        <v>457</v>
      </c>
      <c r="G127" s="33">
        <f>Tableau22[[#This Row],[PP Corrected]]-Tableau22[[#This Row],[PP]]</f>
        <v>1.555378714350752</v>
      </c>
      <c r="H127" s="18">
        <f>(SUMPRODUCT((Tableau22[Lap time]&gt;=(C127-$S$7))*(Tableau22[Lap time]&lt;=(C127+$S$7))*(Tableau22[PP]))/SUMPRODUCT(--(Tableau22[Lap time]&gt;=(C127-$S$7))*(Tableau22[Lap time]&lt;=(C127+$S$7))))*((SUMPRODUCT((Tableau22[Lap time]&gt;=(C127-$S$7))*(Tableau22[Lap time]&lt;=(C127+$S$7))*(Tableau22[Lap time]))/SUMPRODUCT(--(Tableau22[Lap time]&gt;=(C127-Feuil1!$S$7))*(Tableau22[Lap time]&lt;=(C127+$S$7))))/C127)</f>
        <v>458.55537871435075</v>
      </c>
      <c r="I127" s="4" t="s">
        <v>12</v>
      </c>
      <c r="J127" s="4">
        <v>1995</v>
      </c>
      <c r="K127" s="4" t="s">
        <v>13</v>
      </c>
      <c r="L127" s="4" t="s">
        <v>67</v>
      </c>
      <c r="M127" s="4">
        <v>5</v>
      </c>
      <c r="N127" s="5" t="s">
        <v>58</v>
      </c>
      <c r="O127" s="4" t="s">
        <v>162</v>
      </c>
      <c r="P127" t="s">
        <v>882</v>
      </c>
    </row>
    <row r="128" spans="1:16" x14ac:dyDescent="0.3">
      <c r="A128" s="11">
        <f t="shared" si="3"/>
        <v>127</v>
      </c>
      <c r="B128" s="29" t="s">
        <v>912</v>
      </c>
      <c r="C128" s="31">
        <v>1.1728356481481481E-3</v>
      </c>
      <c r="D128" s="3">
        <f t="shared" si="2"/>
        <v>1.2856481481481464E-4</v>
      </c>
      <c r="E128" s="3">
        <f>C128-$C127</f>
        <v>2.0833333333318028E-7</v>
      </c>
      <c r="F128" s="4">
        <v>509</v>
      </c>
      <c r="G128" s="33">
        <f>Tableau22[[#This Row],[PP Corrected]]-Tableau22[[#This Row],[PP]]</f>
        <v>-49.875970644640233</v>
      </c>
      <c r="H128" s="18">
        <f>(SUMPRODUCT((Tableau22[Lap time]&gt;=(C128-$S$7))*(Tableau22[Lap time]&lt;=(C128+$S$7))*(Tableau22[PP]))/SUMPRODUCT(--(Tableau22[Lap time]&gt;=(C128-$S$7))*(Tableau22[Lap time]&lt;=(C128+$S$7))))*((SUMPRODUCT((Tableau22[Lap time]&gt;=(C128-$S$7))*(Tableau22[Lap time]&lt;=(C128+$S$7))*(Tableau22[Lap time]))/SUMPRODUCT(--(Tableau22[Lap time]&gt;=(C128-Feuil1!$S$7))*(Tableau22[Lap time]&lt;=(C128+$S$7))))/C128)</f>
        <v>459.12402935535977</v>
      </c>
      <c r="I128" s="4" t="s">
        <v>22</v>
      </c>
      <c r="J128" s="4">
        <v>2002</v>
      </c>
      <c r="K128" s="4" t="s">
        <v>18</v>
      </c>
      <c r="L128" s="4" t="s">
        <v>580</v>
      </c>
      <c r="M128" s="4">
        <v>5</v>
      </c>
      <c r="N128" s="5" t="s">
        <v>58</v>
      </c>
      <c r="O128" s="4" t="s">
        <v>174</v>
      </c>
      <c r="P128" t="s">
        <v>960</v>
      </c>
    </row>
    <row r="129" spans="1:16" x14ac:dyDescent="0.3">
      <c r="A129" s="11">
        <f t="shared" si="3"/>
        <v>128</v>
      </c>
      <c r="B129" s="47" t="s">
        <v>957</v>
      </c>
      <c r="C129" s="48">
        <v>1.1731944444444444E-3</v>
      </c>
      <c r="D129" s="3">
        <f t="shared" si="2"/>
        <v>1.2892361111111091E-4</v>
      </c>
      <c r="E129" s="3">
        <f>C129-$C128</f>
        <v>3.587962962962616E-7</v>
      </c>
      <c r="F129" s="4">
        <v>435</v>
      </c>
      <c r="G129" s="33">
        <f>Tableau22[[#This Row],[PP Corrected]]-Tableau22[[#This Row],[PP]]</f>
        <v>24.056979353618829</v>
      </c>
      <c r="H129" s="18">
        <f>(SUMPRODUCT((Tableau22[Lap time]&gt;=(C129-$S$7))*(Tableau22[Lap time]&lt;=(C129+$S$7))*(Tableau22[PP]))/SUMPRODUCT(--(Tableau22[Lap time]&gt;=(C129-$S$7))*(Tableau22[Lap time]&lt;=(C129+$S$7))))*((SUMPRODUCT((Tableau22[Lap time]&gt;=(C129-$S$7))*(Tableau22[Lap time]&lt;=(C129+$S$7))*(Tableau22[Lap time]))/SUMPRODUCT(--(Tableau22[Lap time]&gt;=(C129-Feuil1!$S$7))*(Tableau22[Lap time]&lt;=(C129+$S$7))))/C129)</f>
        <v>459.05697935361883</v>
      </c>
      <c r="I129" s="4" t="s">
        <v>42</v>
      </c>
      <c r="J129" s="4">
        <v>2002</v>
      </c>
      <c r="K129" s="4" t="s">
        <v>18</v>
      </c>
      <c r="L129" s="4" t="s">
        <v>105</v>
      </c>
      <c r="M129" s="4">
        <v>5</v>
      </c>
      <c r="N129" s="5" t="s">
        <v>38</v>
      </c>
      <c r="O129" s="12" t="s">
        <v>162</v>
      </c>
      <c r="P129" t="s">
        <v>993</v>
      </c>
    </row>
    <row r="130" spans="1:16" x14ac:dyDescent="0.3">
      <c r="A130" s="11">
        <f t="shared" si="3"/>
        <v>129</v>
      </c>
      <c r="B130" s="29" t="s">
        <v>704</v>
      </c>
      <c r="C130" s="31">
        <v>1.1741435185185186E-3</v>
      </c>
      <c r="D130" s="3">
        <f t="shared" ref="D130:D193" si="4">C130-$C$2</f>
        <v>1.2987268518518513E-4</v>
      </c>
      <c r="E130" s="3">
        <f>C130-$C129</f>
        <v>9.4907407407422012E-7</v>
      </c>
      <c r="F130" s="4">
        <v>429</v>
      </c>
      <c r="G130" s="33">
        <f>Tableau22[[#This Row],[PP Corrected]]-Tableau22[[#This Row],[PP]]</f>
        <v>30.357850882728144</v>
      </c>
      <c r="H130" s="18">
        <f>(SUMPRODUCT((Tableau22[Lap time]&gt;=(C130-$S$7))*(Tableau22[Lap time]&lt;=(C130+$S$7))*(Tableau22[PP]))/SUMPRODUCT(--(Tableau22[Lap time]&gt;=(C130-$S$7))*(Tableau22[Lap time]&lt;=(C130+$S$7))))*((SUMPRODUCT((Tableau22[Lap time]&gt;=(C130-$S$7))*(Tableau22[Lap time]&lt;=(C130+$S$7))*(Tableau22[Lap time]))/SUMPRODUCT(--(Tableau22[Lap time]&gt;=(C130-Feuil1!$S$7))*(Tableau22[Lap time]&lt;=(C130+$S$7))))/C130)</f>
        <v>459.35785088272814</v>
      </c>
      <c r="I130" s="4" t="s">
        <v>12</v>
      </c>
      <c r="J130" s="4">
        <v>2007</v>
      </c>
      <c r="K130" s="4" t="s">
        <v>18</v>
      </c>
      <c r="L130" s="4" t="s">
        <v>35</v>
      </c>
      <c r="M130" s="4">
        <v>6</v>
      </c>
      <c r="N130" s="5" t="s">
        <v>58</v>
      </c>
      <c r="O130" s="4" t="s">
        <v>162</v>
      </c>
      <c r="P130" t="s">
        <v>714</v>
      </c>
    </row>
    <row r="131" spans="1:16" x14ac:dyDescent="0.3">
      <c r="A131" s="11">
        <f t="shared" si="3"/>
        <v>130</v>
      </c>
      <c r="B131" t="s">
        <v>78</v>
      </c>
      <c r="C131" s="3">
        <v>1.1744675925925926E-3</v>
      </c>
      <c r="D131" s="3">
        <f t="shared" si="4"/>
        <v>1.3019675925925915E-4</v>
      </c>
      <c r="E131" s="3">
        <f>C131-$C130</f>
        <v>3.2407407407402875E-7</v>
      </c>
      <c r="F131" s="4">
        <v>466</v>
      </c>
      <c r="G131" s="36">
        <f>Tableau22[[#This Row],[PP Corrected]]-Tableau22[[#This Row],[PP]]</f>
        <v>-6.7689009928726591</v>
      </c>
      <c r="H131" s="18">
        <f>(SUMPRODUCT((Tableau22[Lap time]&gt;=(C131-$S$7))*(Tableau22[Lap time]&lt;=(C131+$S$7))*(Tableau22[PP]))/SUMPRODUCT(--(Tableau22[Lap time]&gt;=(C131-$S$7))*(Tableau22[Lap time]&lt;=(C131+$S$7))))*((SUMPRODUCT((Tableau22[Lap time]&gt;=(C131-$S$7))*(Tableau22[Lap time]&lt;=(C131+$S$7))*(Tableau22[Lap time]))/SUMPRODUCT(--(Tableau22[Lap time]&gt;=(C131-Feuil1!$S$7))*(Tableau22[Lap time]&lt;=(C131+$S$7))))/C131)</f>
        <v>459.23109900712734</v>
      </c>
      <c r="I131" s="4" t="s">
        <v>12</v>
      </c>
      <c r="J131" s="4">
        <v>1999</v>
      </c>
      <c r="K131" s="4" t="s">
        <v>18</v>
      </c>
      <c r="L131" s="4" t="s">
        <v>35</v>
      </c>
      <c r="M131" s="4">
        <v>5</v>
      </c>
      <c r="N131" s="5" t="s">
        <v>38</v>
      </c>
      <c r="O131" s="4" t="s">
        <v>162</v>
      </c>
      <c r="P131" t="s">
        <v>346</v>
      </c>
    </row>
    <row r="132" spans="1:16" x14ac:dyDescent="0.3">
      <c r="A132" s="11">
        <f t="shared" ref="A132:A195" si="5">A131+1</f>
        <v>131</v>
      </c>
      <c r="B132" t="s">
        <v>79</v>
      </c>
      <c r="C132" s="3">
        <v>1.1745833333333333E-3</v>
      </c>
      <c r="D132" s="3">
        <f t="shared" si="4"/>
        <v>1.3031249999999979E-4</v>
      </c>
      <c r="E132" s="3">
        <f>C132-$C131</f>
        <v>1.1574074074063162E-7</v>
      </c>
      <c r="F132" s="4">
        <v>466</v>
      </c>
      <c r="G132" s="36">
        <f>Tableau22[[#This Row],[PP Corrected]]-Tableau22[[#This Row],[PP]]</f>
        <v>-7.4216417338163865</v>
      </c>
      <c r="H132" s="18">
        <f>(SUMPRODUCT((Tableau22[Lap time]&gt;=(C132-$S$7))*(Tableau22[Lap time]&lt;=(C132+$S$7))*(Tableau22[PP]))/SUMPRODUCT(--(Tableau22[Lap time]&gt;=(C132-$S$7))*(Tableau22[Lap time]&lt;=(C132+$S$7))))*((SUMPRODUCT((Tableau22[Lap time]&gt;=(C132-$S$7))*(Tableau22[Lap time]&lt;=(C132+$S$7))*(Tableau22[Lap time]))/SUMPRODUCT(--(Tableau22[Lap time]&gt;=(C132-Feuil1!$S$7))*(Tableau22[Lap time]&lt;=(C132+$S$7))))/C132)</f>
        <v>458.57835826618361</v>
      </c>
      <c r="I132" s="4" t="s">
        <v>12</v>
      </c>
      <c r="J132" s="4">
        <v>2001</v>
      </c>
      <c r="K132" s="4" t="s">
        <v>18</v>
      </c>
      <c r="L132" s="4" t="s">
        <v>35</v>
      </c>
      <c r="M132" s="4">
        <v>5</v>
      </c>
      <c r="N132" s="5" t="s">
        <v>38</v>
      </c>
      <c r="O132" s="4" t="s">
        <v>166</v>
      </c>
      <c r="P132" t="s">
        <v>347</v>
      </c>
    </row>
    <row r="133" spans="1:16" x14ac:dyDescent="0.3">
      <c r="A133" s="11">
        <f t="shared" si="5"/>
        <v>132</v>
      </c>
      <c r="B133" t="s">
        <v>80</v>
      </c>
      <c r="C133" s="3">
        <v>1.1749884259259259E-3</v>
      </c>
      <c r="D133" s="3">
        <f t="shared" si="4"/>
        <v>1.3071759259259243E-4</v>
      </c>
      <c r="E133" s="3">
        <f>C133-$C132</f>
        <v>4.0509259259264435E-7</v>
      </c>
      <c r="F133" s="4">
        <v>453</v>
      </c>
      <c r="G133" s="36">
        <f>Tableau22[[#This Row],[PP Corrected]]-Tableau22[[#This Row],[PP]]</f>
        <v>5.4202573930532481</v>
      </c>
      <c r="H133" s="18">
        <f>(SUMPRODUCT((Tableau22[Lap time]&gt;=(C133-$S$7))*(Tableau22[Lap time]&lt;=(C133+$S$7))*(Tableau22[PP]))/SUMPRODUCT(--(Tableau22[Lap time]&gt;=(C133-$S$7))*(Tableau22[Lap time]&lt;=(C133+$S$7))))*((SUMPRODUCT((Tableau22[Lap time]&gt;=(C133-$S$7))*(Tableau22[Lap time]&lt;=(C133+$S$7))*(Tableau22[Lap time]))/SUMPRODUCT(--(Tableau22[Lap time]&gt;=(C133-Feuil1!$S$7))*(Tableau22[Lap time]&lt;=(C133+$S$7))))/C133)</f>
        <v>458.42025739305325</v>
      </c>
      <c r="I133" s="4" t="s">
        <v>12</v>
      </c>
      <c r="J133" s="4">
        <v>2000</v>
      </c>
      <c r="K133" s="4" t="s">
        <v>18</v>
      </c>
      <c r="L133" s="4" t="s">
        <v>35</v>
      </c>
      <c r="M133" s="4">
        <v>6</v>
      </c>
      <c r="N133" s="5" t="s">
        <v>23</v>
      </c>
      <c r="O133" s="4" t="s">
        <v>162</v>
      </c>
      <c r="P133" t="s">
        <v>340</v>
      </c>
    </row>
    <row r="134" spans="1:16" x14ac:dyDescent="0.3">
      <c r="A134" s="11">
        <f t="shared" si="5"/>
        <v>133</v>
      </c>
      <c r="B134" t="s">
        <v>81</v>
      </c>
      <c r="C134" s="3">
        <v>1.1752777777777777E-3</v>
      </c>
      <c r="D134" s="3">
        <f t="shared" si="4"/>
        <v>1.3100694444444423E-4</v>
      </c>
      <c r="E134" s="3">
        <f>C134-$C133</f>
        <v>2.8935185185179589E-7</v>
      </c>
      <c r="F134" s="4">
        <v>463</v>
      </c>
      <c r="G134" s="36">
        <f>Tableau22[[#This Row],[PP Corrected]]-Tableau22[[#This Row],[PP]]</f>
        <v>-5.4697899479437524</v>
      </c>
      <c r="H134" s="18">
        <f>(SUMPRODUCT((Tableau22[Lap time]&gt;=(C134-$S$7))*(Tableau22[Lap time]&lt;=(C134+$S$7))*(Tableau22[PP]))/SUMPRODUCT(--(Tableau22[Lap time]&gt;=(C134-$S$7))*(Tableau22[Lap time]&lt;=(C134+$S$7))))*((SUMPRODUCT((Tableau22[Lap time]&gt;=(C134-$S$7))*(Tableau22[Lap time]&lt;=(C134+$S$7))*(Tableau22[Lap time]))/SUMPRODUCT(--(Tableau22[Lap time]&gt;=(C134-Feuil1!$S$7))*(Tableau22[Lap time]&lt;=(C134+$S$7))))/C134)</f>
        <v>457.53021005205625</v>
      </c>
      <c r="I134" s="4" t="s">
        <v>42</v>
      </c>
      <c r="J134" s="4">
        <v>2008</v>
      </c>
      <c r="K134" s="4" t="s">
        <v>18</v>
      </c>
      <c r="L134" s="4" t="s">
        <v>19</v>
      </c>
      <c r="M134" s="4">
        <v>1</v>
      </c>
      <c r="N134" s="5" t="s">
        <v>82</v>
      </c>
      <c r="O134" s="4" t="s">
        <v>166</v>
      </c>
      <c r="P134" t="s">
        <v>348</v>
      </c>
    </row>
    <row r="135" spans="1:16" x14ac:dyDescent="0.3">
      <c r="A135" s="11">
        <f t="shared" si="5"/>
        <v>134</v>
      </c>
      <c r="B135" s="29" t="s">
        <v>880</v>
      </c>
      <c r="C135" s="31">
        <v>1.1756481481481481E-3</v>
      </c>
      <c r="D135" s="3">
        <f t="shared" si="4"/>
        <v>1.3137731481481464E-4</v>
      </c>
      <c r="E135" s="3">
        <f>C135-$C134</f>
        <v>3.703703703704115E-7</v>
      </c>
      <c r="F135" s="4">
        <v>452</v>
      </c>
      <c r="G135" s="33">
        <f>Tableau22[[#This Row],[PP Corrected]]-Tableau22[[#This Row],[PP]]</f>
        <v>5.3860720005316693</v>
      </c>
      <c r="H135" s="18">
        <f>(SUMPRODUCT((Tableau22[Lap time]&gt;=(C135-$S$7))*(Tableau22[Lap time]&lt;=(C135+$S$7))*(Tableau22[PP]))/SUMPRODUCT(--(Tableau22[Lap time]&gt;=(C135-$S$7))*(Tableau22[Lap time]&lt;=(C135+$S$7))))*((SUMPRODUCT((Tableau22[Lap time]&gt;=(C135-$S$7))*(Tableau22[Lap time]&lt;=(C135+$S$7))*(Tableau22[Lap time]))/SUMPRODUCT(--(Tableau22[Lap time]&gt;=(C135-Feuil1!$S$7))*(Tableau22[Lap time]&lt;=(C135+$S$7))))/C135)</f>
        <v>457.38607200053167</v>
      </c>
      <c r="I135" s="4" t="s">
        <v>12</v>
      </c>
      <c r="J135" s="4">
        <v>1993</v>
      </c>
      <c r="K135" s="4" t="s">
        <v>13</v>
      </c>
      <c r="L135" s="4" t="s">
        <v>67</v>
      </c>
      <c r="M135" s="4">
        <v>5</v>
      </c>
      <c r="N135" s="5" t="s">
        <v>58</v>
      </c>
      <c r="O135" s="4" t="s">
        <v>162</v>
      </c>
      <c r="P135" t="s">
        <v>867</v>
      </c>
    </row>
    <row r="136" spans="1:16" x14ac:dyDescent="0.3">
      <c r="A136" s="11">
        <f t="shared" si="5"/>
        <v>135</v>
      </c>
      <c r="B136" t="s">
        <v>83</v>
      </c>
      <c r="C136" s="3">
        <v>1.1757407407407409E-3</v>
      </c>
      <c r="D136" s="3">
        <f t="shared" si="4"/>
        <v>1.314699074074074E-4</v>
      </c>
      <c r="E136" s="3">
        <f>C136-$C135</f>
        <v>9.2592592592765505E-8</v>
      </c>
      <c r="F136" s="4">
        <v>452</v>
      </c>
      <c r="G136" s="36">
        <f>Tableau22[[#This Row],[PP Corrected]]-Tableau22[[#This Row],[PP]]</f>
        <v>5.350051676701014</v>
      </c>
      <c r="H136" s="18">
        <f>(SUMPRODUCT((Tableau22[Lap time]&gt;=(C136-$S$7))*(Tableau22[Lap time]&lt;=(C136+$S$7))*(Tableau22[PP]))/SUMPRODUCT(--(Tableau22[Lap time]&gt;=(C136-$S$7))*(Tableau22[Lap time]&lt;=(C136+$S$7))))*((SUMPRODUCT((Tableau22[Lap time]&gt;=(C136-$S$7))*(Tableau22[Lap time]&lt;=(C136+$S$7))*(Tableau22[Lap time]))/SUMPRODUCT(--(Tableau22[Lap time]&gt;=(C136-Feuil1!$S$7))*(Tableau22[Lap time]&lt;=(C136+$S$7))))/C136)</f>
        <v>457.35005167670101</v>
      </c>
      <c r="I136" s="4" t="s">
        <v>12</v>
      </c>
      <c r="J136" s="4">
        <v>1997</v>
      </c>
      <c r="K136" s="4" t="s">
        <v>18</v>
      </c>
      <c r="L136" s="4" t="s">
        <v>35</v>
      </c>
      <c r="M136" s="4">
        <v>5</v>
      </c>
      <c r="N136" s="5" t="s">
        <v>58</v>
      </c>
      <c r="O136" s="4" t="s">
        <v>166</v>
      </c>
      <c r="P136" t="s">
        <v>349</v>
      </c>
    </row>
    <row r="137" spans="1:16" x14ac:dyDescent="0.3">
      <c r="A137" s="11">
        <f t="shared" si="5"/>
        <v>136</v>
      </c>
      <c r="B137" s="29" t="s">
        <v>460</v>
      </c>
      <c r="C137" s="31">
        <v>1.1763425925925925E-3</v>
      </c>
      <c r="D137" s="3">
        <f t="shared" si="4"/>
        <v>1.3207175925925908E-4</v>
      </c>
      <c r="E137" s="3">
        <f>C137-$C136</f>
        <v>6.0185185185167474E-7</v>
      </c>
      <c r="F137" s="4">
        <v>431</v>
      </c>
      <c r="G137" s="33">
        <f>Tableau22[[#This Row],[PP Corrected]]-Tableau22[[#This Row],[PP]]</f>
        <v>26.084897737761708</v>
      </c>
      <c r="H137" s="18">
        <f>(SUMPRODUCT((Tableau22[Lap time]&gt;=(C137-$S$7))*(Tableau22[Lap time]&lt;=(C137+$S$7))*(Tableau22[PP]))/SUMPRODUCT(--(Tableau22[Lap time]&gt;=(C137-$S$7))*(Tableau22[Lap time]&lt;=(C137+$S$7))))*((SUMPRODUCT((Tableau22[Lap time]&gt;=(C137-$S$7))*(Tableau22[Lap time]&lt;=(C137+$S$7))*(Tableau22[Lap time]))/SUMPRODUCT(--(Tableau22[Lap time]&gt;=(C137-Feuil1!$S$7))*(Tableau22[Lap time]&lt;=(C137+$S$7))))/C137)</f>
        <v>457.08489773776171</v>
      </c>
      <c r="I137" s="4" t="s">
        <v>108</v>
      </c>
      <c r="J137" s="4">
        <v>2001</v>
      </c>
      <c r="K137" s="4" t="s">
        <v>18</v>
      </c>
      <c r="L137" s="4" t="s">
        <v>105</v>
      </c>
      <c r="M137" s="4">
        <v>6</v>
      </c>
      <c r="N137" s="5" t="s">
        <v>23</v>
      </c>
      <c r="O137" s="12" t="s">
        <v>162</v>
      </c>
      <c r="P137" t="s">
        <v>483</v>
      </c>
    </row>
    <row r="138" spans="1:16" x14ac:dyDescent="0.3">
      <c r="A138" s="11">
        <f t="shared" si="5"/>
        <v>137</v>
      </c>
      <c r="B138" t="s">
        <v>84</v>
      </c>
      <c r="C138" s="3">
        <v>1.1764236111111112E-3</v>
      </c>
      <c r="D138" s="3">
        <f t="shared" si="4"/>
        <v>1.3215277777777769E-4</v>
      </c>
      <c r="E138" s="3">
        <f>C138-$C137</f>
        <v>8.1018518518615606E-8</v>
      </c>
      <c r="F138" s="4">
        <v>463</v>
      </c>
      <c r="G138" s="36">
        <f>Tableau22[[#This Row],[PP Corrected]]-Tableau22[[#This Row],[PP]]</f>
        <v>-6.5388086748228602</v>
      </c>
      <c r="H138" s="18">
        <f>(SUMPRODUCT((Tableau22[Lap time]&gt;=(C138-$S$7))*(Tableau22[Lap time]&lt;=(C138+$S$7))*(Tableau22[PP]))/SUMPRODUCT(--(Tableau22[Lap time]&gt;=(C138-$S$7))*(Tableau22[Lap time]&lt;=(C138+$S$7))))*((SUMPRODUCT((Tableau22[Lap time]&gt;=(C138-$S$7))*(Tableau22[Lap time]&lt;=(C138+$S$7))*(Tableau22[Lap time]))/SUMPRODUCT(--(Tableau22[Lap time]&gt;=(C138-Feuil1!$S$7))*(Tableau22[Lap time]&lt;=(C138+$S$7))))/C138)</f>
        <v>456.46119132517714</v>
      </c>
      <c r="I138" s="4" t="s">
        <v>12</v>
      </c>
      <c r="J138" s="4">
        <v>1998</v>
      </c>
      <c r="K138" s="4" t="s">
        <v>85</v>
      </c>
      <c r="L138" s="4" t="s">
        <v>35</v>
      </c>
      <c r="M138" s="4">
        <v>5</v>
      </c>
      <c r="N138" s="5" t="s">
        <v>38</v>
      </c>
      <c r="O138" s="4" t="s">
        <v>166</v>
      </c>
      <c r="P138" t="s">
        <v>350</v>
      </c>
    </row>
    <row r="139" spans="1:16" x14ac:dyDescent="0.3">
      <c r="A139" s="11">
        <f t="shared" si="5"/>
        <v>138</v>
      </c>
      <c r="B139" s="29" t="s">
        <v>704</v>
      </c>
      <c r="C139" s="31">
        <v>1.1765277777777779E-3</v>
      </c>
      <c r="D139" s="3">
        <f t="shared" si="4"/>
        <v>1.3225694444444439E-4</v>
      </c>
      <c r="E139" s="3">
        <f>C139-$C138</f>
        <v>1.0416666666669856E-7</v>
      </c>
      <c r="F139" s="4">
        <v>429</v>
      </c>
      <c r="G139" s="33">
        <f>Tableau22[[#This Row],[PP Corrected]]-Tableau22[[#This Row],[PP]]</f>
        <v>27.471213437484721</v>
      </c>
      <c r="H139" s="18">
        <f>(SUMPRODUCT((Tableau22[Lap time]&gt;=(C139-$S$7))*(Tableau22[Lap time]&lt;=(C139+$S$7))*(Tableau22[PP]))/SUMPRODUCT(--(Tableau22[Lap time]&gt;=(C139-$S$7))*(Tableau22[Lap time]&lt;=(C139+$S$7))))*((SUMPRODUCT((Tableau22[Lap time]&gt;=(C139-$S$7))*(Tableau22[Lap time]&lt;=(C139+$S$7))*(Tableau22[Lap time]))/SUMPRODUCT(--(Tableau22[Lap time]&gt;=(C139-Feuil1!$S$7))*(Tableau22[Lap time]&lt;=(C139+$S$7))))/C139)</f>
        <v>456.47121343748472</v>
      </c>
      <c r="I139" s="4" t="s">
        <v>12</v>
      </c>
      <c r="J139" s="4">
        <v>2003</v>
      </c>
      <c r="K139" s="4" t="s">
        <v>18</v>
      </c>
      <c r="L139" s="4" t="s">
        <v>35</v>
      </c>
      <c r="M139" s="4">
        <v>6</v>
      </c>
      <c r="N139" s="5" t="s">
        <v>58</v>
      </c>
      <c r="O139" s="4" t="s">
        <v>162</v>
      </c>
      <c r="P139" t="s">
        <v>714</v>
      </c>
    </row>
    <row r="140" spans="1:16" x14ac:dyDescent="0.3">
      <c r="A140" s="11">
        <f t="shared" si="5"/>
        <v>139</v>
      </c>
      <c r="B140" s="29" t="s">
        <v>853</v>
      </c>
      <c r="C140" s="31">
        <v>1.1779050925925926E-3</v>
      </c>
      <c r="D140" s="3">
        <f t="shared" si="4"/>
        <v>1.3363425925925912E-4</v>
      </c>
      <c r="E140" s="3">
        <f>C140-$C139</f>
        <v>1.3773148148147306E-6</v>
      </c>
      <c r="F140" s="4">
        <v>453</v>
      </c>
      <c r="G140" s="33">
        <f>Tableau22[[#This Row],[PP Corrected]]-Tableau22[[#This Row],[PP]]</f>
        <v>1.5925844493009436</v>
      </c>
      <c r="H140" s="18">
        <f>(SUMPRODUCT((Tableau22[Lap time]&gt;=(C140-$S$7))*(Tableau22[Lap time]&lt;=(C140+$S$7))*(Tableau22[PP]))/SUMPRODUCT(--(Tableau22[Lap time]&gt;=(C140-$S$7))*(Tableau22[Lap time]&lt;=(C140+$S$7))))*((SUMPRODUCT((Tableau22[Lap time]&gt;=(C140-$S$7))*(Tableau22[Lap time]&lt;=(C140+$S$7))*(Tableau22[Lap time]))/SUMPRODUCT(--(Tableau22[Lap time]&gt;=(C140-Feuil1!$S$7))*(Tableau22[Lap time]&lt;=(C140+$S$7))))/C140)</f>
        <v>454.59258444930094</v>
      </c>
      <c r="I140" s="4" t="s">
        <v>12</v>
      </c>
      <c r="J140" s="4">
        <v>1989</v>
      </c>
      <c r="K140" s="4" t="s">
        <v>18</v>
      </c>
      <c r="L140" s="4" t="s">
        <v>67</v>
      </c>
      <c r="M140" s="4">
        <v>5</v>
      </c>
      <c r="N140" s="5" t="s">
        <v>58</v>
      </c>
      <c r="O140" s="4" t="s">
        <v>162</v>
      </c>
      <c r="P140" t="s">
        <v>867</v>
      </c>
    </row>
    <row r="141" spans="1:16" x14ac:dyDescent="0.3">
      <c r="A141" s="11">
        <f t="shared" si="5"/>
        <v>140</v>
      </c>
      <c r="B141" s="29" t="s">
        <v>939</v>
      </c>
      <c r="C141" s="31">
        <v>1.1780092592592593E-3</v>
      </c>
      <c r="D141" s="3">
        <f t="shared" si="4"/>
        <v>1.3373842592592582E-4</v>
      </c>
      <c r="E141" s="3">
        <f>C141-$C140</f>
        <v>1.0416666666669856E-7</v>
      </c>
      <c r="F141" s="4">
        <v>433</v>
      </c>
      <c r="G141" s="33">
        <f>Tableau22[[#This Row],[PP Corrected]]-Tableau22[[#This Row],[PP]]</f>
        <v>21.552386637746224</v>
      </c>
      <c r="H141" s="18">
        <f>(SUMPRODUCT((Tableau22[Lap time]&gt;=(C141-$S$7))*(Tableau22[Lap time]&lt;=(C141+$S$7))*(Tableau22[PP]))/SUMPRODUCT(--(Tableau22[Lap time]&gt;=(C141-$S$7))*(Tableau22[Lap time]&lt;=(C141+$S$7))))*((SUMPRODUCT((Tableau22[Lap time]&gt;=(C141-$S$7))*(Tableau22[Lap time]&lt;=(C141+$S$7))*(Tableau22[Lap time]))/SUMPRODUCT(--(Tableau22[Lap time]&gt;=(C141-Feuil1!$S$7))*(Tableau22[Lap time]&lt;=(C141+$S$7))))/C141)</f>
        <v>454.55238663774622</v>
      </c>
      <c r="I141" s="4" t="s">
        <v>42</v>
      </c>
      <c r="J141" s="4">
        <v>2002</v>
      </c>
      <c r="K141" s="4" t="s">
        <v>18</v>
      </c>
      <c r="L141" s="4" t="s">
        <v>67</v>
      </c>
      <c r="M141" s="4">
        <v>6</v>
      </c>
      <c r="N141" s="5" t="s">
        <v>948</v>
      </c>
      <c r="O141" s="12" t="s">
        <v>162</v>
      </c>
      <c r="P141" t="s">
        <v>973</v>
      </c>
    </row>
    <row r="142" spans="1:16" x14ac:dyDescent="0.3">
      <c r="A142" s="11">
        <f t="shared" si="5"/>
        <v>141</v>
      </c>
      <c r="B142" s="29" t="s">
        <v>609</v>
      </c>
      <c r="C142" s="31">
        <v>1.1782291666666666E-3</v>
      </c>
      <c r="D142" s="3">
        <f t="shared" si="4"/>
        <v>1.3395833333333315E-4</v>
      </c>
      <c r="E142" s="3">
        <f>C142-$C141</f>
        <v>2.1990740740733018E-7</v>
      </c>
      <c r="F142" s="4">
        <v>413</v>
      </c>
      <c r="G142" s="33">
        <f>Tableau22[[#This Row],[PP Corrected]]-Tableau22[[#This Row],[PP]]</f>
        <v>41.467547932590776</v>
      </c>
      <c r="H142" s="18">
        <f>(SUMPRODUCT((Tableau22[Lap time]&gt;=(C142-$S$7))*(Tableau22[Lap time]&lt;=(C142+$S$7))*(Tableau22[PP]))/SUMPRODUCT(--(Tableau22[Lap time]&gt;=(C142-$S$7))*(Tableau22[Lap time]&lt;=(C142+$S$7))))*((SUMPRODUCT((Tableau22[Lap time]&gt;=(C142-$S$7))*(Tableau22[Lap time]&lt;=(C142+$S$7))*(Tableau22[Lap time]))/SUMPRODUCT(--(Tableau22[Lap time]&gt;=(C142-Feuil1!$S$7))*(Tableau22[Lap time]&lt;=(C142+$S$7))))/C142)</f>
        <v>454.46754793259078</v>
      </c>
      <c r="I142" s="4" t="s">
        <v>32</v>
      </c>
      <c r="J142" s="4">
        <v>1971</v>
      </c>
      <c r="K142" s="4" t="s">
        <v>13</v>
      </c>
      <c r="L142" s="4" t="s">
        <v>67</v>
      </c>
      <c r="M142" s="4">
        <v>5</v>
      </c>
      <c r="N142" s="5" t="s">
        <v>58</v>
      </c>
      <c r="O142" s="4" t="s">
        <v>162</v>
      </c>
      <c r="P142" t="s">
        <v>616</v>
      </c>
    </row>
    <row r="143" spans="1:16" x14ac:dyDescent="0.3">
      <c r="A143" s="11">
        <f t="shared" si="5"/>
        <v>142</v>
      </c>
      <c r="B143" s="29" t="s">
        <v>1147</v>
      </c>
      <c r="C143" s="31">
        <v>1.1788541666666668E-3</v>
      </c>
      <c r="D143" s="3">
        <f t="shared" si="4"/>
        <v>1.3458333333333334E-4</v>
      </c>
      <c r="E143" s="3">
        <f>C143-$C142</f>
        <v>6.2500000000019137E-7</v>
      </c>
      <c r="F143" s="4">
        <v>476</v>
      </c>
      <c r="G143" s="33">
        <f>Tableau22[[#This Row],[PP Corrected]]-Tableau22[[#This Row],[PP]]</f>
        <v>-21.958332505918634</v>
      </c>
      <c r="H143" s="18">
        <f>(SUMPRODUCT((Tableau22[Lap time]&gt;=(C143-$S$7))*(Tableau22[Lap time]&lt;=(C143+$S$7))*(Tableau22[PP]))/SUMPRODUCT(--(Tableau22[Lap time]&gt;=(C143-$S$7))*(Tableau22[Lap time]&lt;=(C143+$S$7))))*((SUMPRODUCT((Tableau22[Lap time]&gt;=(C143-$S$7))*(Tableau22[Lap time]&lt;=(C143+$S$7))*(Tableau22[Lap time]))/SUMPRODUCT(--(Tableau22[Lap time]&gt;=(C143-Feuil1!$S$7))*(Tableau22[Lap time]&lt;=(C143+$S$7))))/C143)</f>
        <v>454.04166749408137</v>
      </c>
      <c r="I143" s="4" t="s">
        <v>42</v>
      </c>
      <c r="J143" s="4">
        <v>2000</v>
      </c>
      <c r="K143" s="4" t="s">
        <v>18</v>
      </c>
      <c r="L143" s="4" t="s">
        <v>67</v>
      </c>
      <c r="M143" s="4">
        <v>6</v>
      </c>
      <c r="N143" s="5" t="s">
        <v>58</v>
      </c>
      <c r="O143" s="4" t="s">
        <v>166</v>
      </c>
      <c r="P143" t="s">
        <v>1190</v>
      </c>
    </row>
    <row r="144" spans="1:16" x14ac:dyDescent="0.3">
      <c r="A144" s="11">
        <f t="shared" si="5"/>
        <v>143</v>
      </c>
      <c r="B144" s="29" t="s">
        <v>1143</v>
      </c>
      <c r="C144" s="31">
        <v>1.1789814814814816E-3</v>
      </c>
      <c r="D144" s="3">
        <f t="shared" si="4"/>
        <v>1.3471064814814812E-4</v>
      </c>
      <c r="E144" s="3">
        <f>C144-$C143</f>
        <v>1.2731481481478152E-7</v>
      </c>
      <c r="F144" s="4">
        <v>432</v>
      </c>
      <c r="G144" s="33">
        <f>Tableau22[[#This Row],[PP Corrected]]-Tableau22[[#This Row],[PP]]</f>
        <v>21.992636842011621</v>
      </c>
      <c r="H144" s="18">
        <f>(SUMPRODUCT((Tableau22[Lap time]&gt;=(C144-$S$7))*(Tableau22[Lap time]&lt;=(C144+$S$7))*(Tableau22[PP]))/SUMPRODUCT(--(Tableau22[Lap time]&gt;=(C144-$S$7))*(Tableau22[Lap time]&lt;=(C144+$S$7))))*((SUMPRODUCT((Tableau22[Lap time]&gt;=(C144-$S$7))*(Tableau22[Lap time]&lt;=(C144+$S$7))*(Tableau22[Lap time]))/SUMPRODUCT(--(Tableau22[Lap time]&gt;=(C144-Feuil1!$S$7))*(Tableau22[Lap time]&lt;=(C144+$S$7))))/C144)</f>
        <v>453.99263684201162</v>
      </c>
      <c r="I144" s="4" t="s">
        <v>42</v>
      </c>
      <c r="J144" s="4">
        <v>1984</v>
      </c>
      <c r="K144" s="4" t="s">
        <v>13</v>
      </c>
      <c r="L144" s="4" t="s">
        <v>67</v>
      </c>
      <c r="M144" s="4">
        <v>5</v>
      </c>
      <c r="N144" s="5" t="s">
        <v>58</v>
      </c>
      <c r="O144" s="4" t="s">
        <v>162</v>
      </c>
      <c r="P144" t="s">
        <v>1166</v>
      </c>
    </row>
    <row r="145" spans="1:16" x14ac:dyDescent="0.3">
      <c r="A145" s="11">
        <f t="shared" si="5"/>
        <v>144</v>
      </c>
      <c r="B145" s="29" t="s">
        <v>613</v>
      </c>
      <c r="C145" s="31">
        <v>1.1791203703703703E-3</v>
      </c>
      <c r="D145" s="3">
        <f t="shared" si="4"/>
        <v>1.3484953703703684E-4</v>
      </c>
      <c r="E145" s="3">
        <f>C145-$C144</f>
        <v>1.3888888888871458E-7</v>
      </c>
      <c r="F145" s="4">
        <v>474</v>
      </c>
      <c r="G145" s="33">
        <f>Tableau22[[#This Row],[PP Corrected]]-Tableau22[[#This Row],[PP]]</f>
        <v>-20.060839066368146</v>
      </c>
      <c r="H145" s="18">
        <f>(SUMPRODUCT((Tableau22[Lap time]&gt;=(C145-$S$7))*(Tableau22[Lap time]&lt;=(C145+$S$7))*(Tableau22[PP]))/SUMPRODUCT(--(Tableau22[Lap time]&gt;=(C145-$S$7))*(Tableau22[Lap time]&lt;=(C145+$S$7))))*((SUMPRODUCT((Tableau22[Lap time]&gt;=(C145-$S$7))*(Tableau22[Lap time]&lt;=(C145+$S$7))*(Tableau22[Lap time]))/SUMPRODUCT(--(Tableau22[Lap time]&gt;=(C145-Feuil1!$S$7))*(Tableau22[Lap time]&lt;=(C145+$S$7))))/C145)</f>
        <v>453.93916093363185</v>
      </c>
      <c r="I145" s="4" t="s">
        <v>32</v>
      </c>
      <c r="J145" s="4">
        <v>1962</v>
      </c>
      <c r="K145" s="4" t="s">
        <v>13</v>
      </c>
      <c r="L145" s="4" t="s">
        <v>67</v>
      </c>
      <c r="M145" s="4">
        <v>5</v>
      </c>
      <c r="N145" s="5" t="s">
        <v>23</v>
      </c>
      <c r="O145" s="4" t="s">
        <v>174</v>
      </c>
      <c r="P145" t="s">
        <v>618</v>
      </c>
    </row>
    <row r="146" spans="1:16" x14ac:dyDescent="0.3">
      <c r="A146" s="11">
        <f t="shared" si="5"/>
        <v>145</v>
      </c>
      <c r="B146" s="29" t="s">
        <v>1134</v>
      </c>
      <c r="C146" s="31">
        <v>1.1797453703703705E-3</v>
      </c>
      <c r="D146" s="3">
        <f t="shared" si="4"/>
        <v>1.3547453703703703E-4</v>
      </c>
      <c r="E146" s="3">
        <f>C146-$C145</f>
        <v>6.2500000000019137E-7</v>
      </c>
      <c r="F146" s="4">
        <v>450</v>
      </c>
      <c r="G146" s="33">
        <f>Tableau22[[#This Row],[PP Corrected]]-Tableau22[[#This Row],[PP]]</f>
        <v>4.6231004718330269</v>
      </c>
      <c r="H146" s="18">
        <f>(SUMPRODUCT((Tableau22[Lap time]&gt;=(C146-$S$7))*(Tableau22[Lap time]&lt;=(C146+$S$7))*(Tableau22[PP]))/SUMPRODUCT(--(Tableau22[Lap time]&gt;=(C146-$S$7))*(Tableau22[Lap time]&lt;=(C146+$S$7))))*((SUMPRODUCT((Tableau22[Lap time]&gt;=(C146-$S$7))*(Tableau22[Lap time]&lt;=(C146+$S$7))*(Tableau22[Lap time]))/SUMPRODUCT(--(Tableau22[Lap time]&gt;=(C146-Feuil1!$S$7))*(Tableau22[Lap time]&lt;=(C146+$S$7))))/C146)</f>
        <v>454.62310047183303</v>
      </c>
      <c r="I146" s="4" t="s">
        <v>12</v>
      </c>
      <c r="J146" s="4">
        <v>2003</v>
      </c>
      <c r="K146" s="4" t="s">
        <v>18</v>
      </c>
      <c r="L146" s="4" t="s">
        <v>35</v>
      </c>
      <c r="M146" s="4">
        <v>5</v>
      </c>
      <c r="N146" s="5" t="s">
        <v>58</v>
      </c>
      <c r="O146" s="4" t="s">
        <v>162</v>
      </c>
      <c r="P146" t="s">
        <v>1165</v>
      </c>
    </row>
    <row r="147" spans="1:16" x14ac:dyDescent="0.3">
      <c r="A147" s="11">
        <f t="shared" si="5"/>
        <v>146</v>
      </c>
      <c r="B147" s="29" t="s">
        <v>873</v>
      </c>
      <c r="C147" s="31">
        <v>1.1800810185185187E-3</v>
      </c>
      <c r="D147" s="3">
        <f t="shared" si="4"/>
        <v>1.3581018518518521E-4</v>
      </c>
      <c r="E147" s="3">
        <f>C147-$C146</f>
        <v>3.3564814814817864E-7</v>
      </c>
      <c r="F147" s="4">
        <v>456</v>
      </c>
      <c r="G147" s="33">
        <f>Tableau22[[#This Row],[PP Corrected]]-Tableau22[[#This Row],[PP]]</f>
        <v>-1.2568044683226276</v>
      </c>
      <c r="H147" s="18">
        <f>(SUMPRODUCT((Tableau22[Lap time]&gt;=(C147-$S$7))*(Tableau22[Lap time]&lt;=(C147+$S$7))*(Tableau22[PP]))/SUMPRODUCT(--(Tableau22[Lap time]&gt;=(C147-$S$7))*(Tableau22[Lap time]&lt;=(C147+$S$7))))*((SUMPRODUCT((Tableau22[Lap time]&gt;=(C147-$S$7))*(Tableau22[Lap time]&lt;=(C147+$S$7))*(Tableau22[Lap time]))/SUMPRODUCT(--(Tableau22[Lap time]&gt;=(C147-Feuil1!$S$7))*(Tableau22[Lap time]&lt;=(C147+$S$7))))/C147)</f>
        <v>454.74319553167737</v>
      </c>
      <c r="I147" s="4" t="s">
        <v>12</v>
      </c>
      <c r="J147" s="4">
        <v>1995</v>
      </c>
      <c r="K147" s="4" t="s">
        <v>18</v>
      </c>
      <c r="L147" s="4" t="s">
        <v>67</v>
      </c>
      <c r="M147" s="4">
        <v>5</v>
      </c>
      <c r="N147" s="5" t="s">
        <v>117</v>
      </c>
      <c r="O147" s="4" t="s">
        <v>162</v>
      </c>
      <c r="P147" t="s">
        <v>884</v>
      </c>
    </row>
    <row r="148" spans="1:16" x14ac:dyDescent="0.3">
      <c r="A148" s="11">
        <f t="shared" si="5"/>
        <v>147</v>
      </c>
      <c r="B148" t="s">
        <v>86</v>
      </c>
      <c r="C148" s="3">
        <v>1.1812384259259259E-3</v>
      </c>
      <c r="D148" s="3">
        <f t="shared" si="4"/>
        <v>1.3696759259259239E-4</v>
      </c>
      <c r="E148" s="3">
        <f>C148-$C147</f>
        <v>1.1574074074071836E-6</v>
      </c>
      <c r="F148" s="4">
        <v>542</v>
      </c>
      <c r="G148" s="36">
        <f>Tableau22[[#This Row],[PP Corrected]]-Tableau22[[#This Row],[PP]]</f>
        <v>-88.739928663462138</v>
      </c>
      <c r="H148" s="18">
        <f>(SUMPRODUCT((Tableau22[Lap time]&gt;=(C148-$S$7))*(Tableau22[Lap time]&lt;=(C148+$S$7))*(Tableau22[PP]))/SUMPRODUCT(--(Tableau22[Lap time]&gt;=(C148-$S$7))*(Tableau22[Lap time]&lt;=(C148+$S$7))))*((SUMPRODUCT((Tableau22[Lap time]&gt;=(C148-$S$7))*(Tableau22[Lap time]&lt;=(C148+$S$7))*(Tableau22[Lap time]))/SUMPRODUCT(--(Tableau22[Lap time]&gt;=(C148-Feuil1!$S$7))*(Tableau22[Lap time]&lt;=(C148+$S$7))))/C148)</f>
        <v>453.26007133653786</v>
      </c>
      <c r="I148" s="4" t="s">
        <v>42</v>
      </c>
      <c r="J148" s="4">
        <v>1962</v>
      </c>
      <c r="K148" s="4" t="s">
        <v>13</v>
      </c>
      <c r="L148" s="4" t="s">
        <v>14</v>
      </c>
      <c r="M148" s="4">
        <v>6</v>
      </c>
      <c r="N148" s="5" t="s">
        <v>23</v>
      </c>
      <c r="O148" s="4" t="s">
        <v>195</v>
      </c>
      <c r="P148" t="s">
        <v>351</v>
      </c>
    </row>
    <row r="149" spans="1:16" x14ac:dyDescent="0.3">
      <c r="A149" s="11">
        <f t="shared" si="5"/>
        <v>148</v>
      </c>
      <c r="B149" t="s">
        <v>416</v>
      </c>
      <c r="C149" s="3">
        <v>1.1815624999999999E-3</v>
      </c>
      <c r="D149" s="3">
        <f t="shared" si="4"/>
        <v>1.3729166666666642E-4</v>
      </c>
      <c r="E149" s="3">
        <f>C149-$C148</f>
        <v>3.2407407407402875E-7</v>
      </c>
      <c r="F149" s="4">
        <v>409</v>
      </c>
      <c r="G149" s="36">
        <f>Tableau22[[#This Row],[PP Corrected]]-Tableau22[[#This Row],[PP]]</f>
        <v>44.135753039424458</v>
      </c>
      <c r="H149" s="18">
        <f>(SUMPRODUCT((Tableau22[Lap time]&gt;=(C149-$S$7))*(Tableau22[Lap time]&lt;=(C149+$S$7))*(Tableau22[PP]))/SUMPRODUCT(--(Tableau22[Lap time]&gt;=(C149-$S$7))*(Tableau22[Lap time]&lt;=(C149+$S$7))))*((SUMPRODUCT((Tableau22[Lap time]&gt;=(C149-$S$7))*(Tableau22[Lap time]&lt;=(C149+$S$7))*(Tableau22[Lap time]))/SUMPRODUCT(--(Tableau22[Lap time]&gt;=(C149-Feuil1!$S$7))*(Tableau22[Lap time]&lt;=(C149+$S$7))))/C149)</f>
        <v>453.13575303942446</v>
      </c>
      <c r="I149" s="4" t="s">
        <v>25</v>
      </c>
      <c r="J149" s="4">
        <v>2001</v>
      </c>
      <c r="K149" s="4" t="s">
        <v>13</v>
      </c>
      <c r="L149" s="4" t="s">
        <v>19</v>
      </c>
      <c r="M149" s="4">
        <v>5</v>
      </c>
      <c r="N149" s="5" t="s">
        <v>38</v>
      </c>
      <c r="O149" s="4" t="s">
        <v>162</v>
      </c>
      <c r="P149" t="s">
        <v>428</v>
      </c>
    </row>
    <row r="150" spans="1:16" x14ac:dyDescent="0.3">
      <c r="A150" s="11">
        <f t="shared" si="5"/>
        <v>149</v>
      </c>
      <c r="B150" s="29" t="s">
        <v>771</v>
      </c>
      <c r="C150" s="31">
        <v>1.1817013888888888E-3</v>
      </c>
      <c r="D150" s="3">
        <f t="shared" si="4"/>
        <v>1.3743055555555535E-4</v>
      </c>
      <c r="E150" s="3">
        <f>C150-$C149</f>
        <v>1.3888888888893142E-7</v>
      </c>
      <c r="F150" s="4">
        <v>475</v>
      </c>
      <c r="G150" s="33">
        <f>Tableau22[[#This Row],[PP Corrected]]-Tableau22[[#This Row],[PP]]</f>
        <v>-21.990665919167725</v>
      </c>
      <c r="H150" s="18">
        <f>(SUMPRODUCT((Tableau22[Lap time]&gt;=(C150-$S$7))*(Tableau22[Lap time]&lt;=(C150+$S$7))*(Tableau22[PP]))/SUMPRODUCT(--(Tableau22[Lap time]&gt;=(C150-$S$7))*(Tableau22[Lap time]&lt;=(C150+$S$7))))*((SUMPRODUCT((Tableau22[Lap time]&gt;=(C150-$S$7))*(Tableau22[Lap time]&lt;=(C150+$S$7))*(Tableau22[Lap time]))/SUMPRODUCT(--(Tableau22[Lap time]&gt;=(C150-Feuil1!$S$7))*(Tableau22[Lap time]&lt;=(C150+$S$7))))/C150)</f>
        <v>453.00933408083228</v>
      </c>
      <c r="I150" s="4" t="s">
        <v>42</v>
      </c>
      <c r="J150" s="4">
        <v>1990</v>
      </c>
      <c r="K150" s="4" t="s">
        <v>18</v>
      </c>
      <c r="L150" s="4" t="s">
        <v>67</v>
      </c>
      <c r="M150" s="4">
        <v>6</v>
      </c>
      <c r="N150" s="5" t="s">
        <v>58</v>
      </c>
      <c r="O150" s="4" t="s">
        <v>166</v>
      </c>
      <c r="P150" t="s">
        <v>806</v>
      </c>
    </row>
    <row r="151" spans="1:16" x14ac:dyDescent="0.3">
      <c r="A151" s="11">
        <f t="shared" si="5"/>
        <v>150</v>
      </c>
      <c r="B151" s="29" t="s">
        <v>852</v>
      </c>
      <c r="C151" s="31">
        <v>1.1819097222222222E-3</v>
      </c>
      <c r="D151" s="3">
        <f t="shared" si="4"/>
        <v>1.3763888888888875E-4</v>
      </c>
      <c r="E151" s="3">
        <f>C151-$C150</f>
        <v>2.0833333333339712E-7</v>
      </c>
      <c r="F151" s="4">
        <v>451</v>
      </c>
      <c r="G151" s="33">
        <f>Tableau22[[#This Row],[PP Corrected]]-Tableau22[[#This Row],[PP]]</f>
        <v>1.9547781563476292</v>
      </c>
      <c r="H151" s="18">
        <f>(SUMPRODUCT((Tableau22[Lap time]&gt;=(C151-$S$7))*(Tableau22[Lap time]&lt;=(C151+$S$7))*(Tableau22[PP]))/SUMPRODUCT(--(Tableau22[Lap time]&gt;=(C151-$S$7))*(Tableau22[Lap time]&lt;=(C151+$S$7))))*((SUMPRODUCT((Tableau22[Lap time]&gt;=(C151-$S$7))*(Tableau22[Lap time]&lt;=(C151+$S$7))*(Tableau22[Lap time]))/SUMPRODUCT(--(Tableau22[Lap time]&gt;=(C151-Feuil1!$S$7))*(Tableau22[Lap time]&lt;=(C151+$S$7))))/C151)</f>
        <v>452.95477815634763</v>
      </c>
      <c r="I151" s="4" t="s">
        <v>12</v>
      </c>
      <c r="J151" s="4">
        <v>1991</v>
      </c>
      <c r="K151" s="4" t="s">
        <v>18</v>
      </c>
      <c r="L151" s="4" t="s">
        <v>67</v>
      </c>
      <c r="M151" s="4">
        <v>5</v>
      </c>
      <c r="N151" s="5" t="s">
        <v>58</v>
      </c>
      <c r="O151" s="4" t="s">
        <v>162</v>
      </c>
      <c r="P151" t="s">
        <v>867</v>
      </c>
    </row>
    <row r="152" spans="1:16" x14ac:dyDescent="0.3">
      <c r="A152" s="11">
        <f t="shared" si="5"/>
        <v>151</v>
      </c>
      <c r="B152" s="29" t="s">
        <v>856</v>
      </c>
      <c r="C152" s="31">
        <v>1.1821064814814817E-3</v>
      </c>
      <c r="D152" s="3">
        <f t="shared" si="4"/>
        <v>1.3783564814814821E-4</v>
      </c>
      <c r="E152" s="3">
        <f>C152-$C151</f>
        <v>1.9675925925946407E-7</v>
      </c>
      <c r="F152" s="4">
        <v>452</v>
      </c>
      <c r="G152" s="33">
        <f>Tableau22[[#This Row],[PP Corrected]]-Tableau22[[#This Row],[PP]]</f>
        <v>0.72894815579422811</v>
      </c>
      <c r="H152" s="18">
        <f>(SUMPRODUCT((Tableau22[Lap time]&gt;=(C152-$S$7))*(Tableau22[Lap time]&lt;=(C152+$S$7))*(Tableau22[PP]))/SUMPRODUCT(--(Tableau22[Lap time]&gt;=(C152-$S$7))*(Tableau22[Lap time]&lt;=(C152+$S$7))))*((SUMPRODUCT((Tableau22[Lap time]&gt;=(C152-$S$7))*(Tableau22[Lap time]&lt;=(C152+$S$7))*(Tableau22[Lap time]))/SUMPRODUCT(--(Tableau22[Lap time]&gt;=(C152-Feuil1!$S$7))*(Tableau22[Lap time]&lt;=(C152+$S$7))))/C152)</f>
        <v>452.72894815579423</v>
      </c>
      <c r="I152" s="4" t="s">
        <v>12</v>
      </c>
      <c r="J152" s="4">
        <v>1991</v>
      </c>
      <c r="K152" s="4" t="s">
        <v>13</v>
      </c>
      <c r="L152" s="4" t="s">
        <v>67</v>
      </c>
      <c r="M152" s="4">
        <v>5</v>
      </c>
      <c r="N152" s="5" t="s">
        <v>58</v>
      </c>
      <c r="O152" s="4" t="s">
        <v>162</v>
      </c>
      <c r="P152" t="s">
        <v>867</v>
      </c>
    </row>
    <row r="153" spans="1:16" x14ac:dyDescent="0.3">
      <c r="A153" s="11">
        <f t="shared" si="5"/>
        <v>152</v>
      </c>
      <c r="B153" s="29" t="s">
        <v>855</v>
      </c>
      <c r="C153" s="31">
        <v>1.1822569444444443E-3</v>
      </c>
      <c r="D153" s="3">
        <f t="shared" si="4"/>
        <v>1.3798611111111086E-4</v>
      </c>
      <c r="E153" s="3">
        <f>C153-$C152</f>
        <v>1.5046296296264763E-7</v>
      </c>
      <c r="F153" s="4">
        <v>450</v>
      </c>
      <c r="G153" s="33">
        <f>Tableau22[[#This Row],[PP Corrected]]-Tableau22[[#This Row],[PP]]</f>
        <v>2.671330444789362</v>
      </c>
      <c r="H153" s="18">
        <f>(SUMPRODUCT((Tableau22[Lap time]&gt;=(C153-$S$7))*(Tableau22[Lap time]&lt;=(C153+$S$7))*(Tableau22[PP]))/SUMPRODUCT(--(Tableau22[Lap time]&gt;=(C153-$S$7))*(Tableau22[Lap time]&lt;=(C153+$S$7))))*((SUMPRODUCT((Tableau22[Lap time]&gt;=(C153-$S$7))*(Tableau22[Lap time]&lt;=(C153+$S$7))*(Tableau22[Lap time]))/SUMPRODUCT(--(Tableau22[Lap time]&gt;=(C153-Feuil1!$S$7))*(Tableau22[Lap time]&lt;=(C153+$S$7))))/C153)</f>
        <v>452.67133044478936</v>
      </c>
      <c r="I153" s="4" t="s">
        <v>12</v>
      </c>
      <c r="J153" s="4">
        <v>1993</v>
      </c>
      <c r="K153" s="4" t="s">
        <v>18</v>
      </c>
      <c r="L153" s="4" t="s">
        <v>67</v>
      </c>
      <c r="M153" s="4">
        <v>5</v>
      </c>
      <c r="N153" s="5" t="s">
        <v>58</v>
      </c>
      <c r="O153" s="4" t="s">
        <v>162</v>
      </c>
      <c r="P153" t="s">
        <v>867</v>
      </c>
    </row>
    <row r="154" spans="1:16" x14ac:dyDescent="0.3">
      <c r="A154" s="11">
        <f t="shared" si="5"/>
        <v>153</v>
      </c>
      <c r="B154" t="s">
        <v>87</v>
      </c>
      <c r="C154" s="3">
        <v>1.1823495370370371E-3</v>
      </c>
      <c r="D154" s="3">
        <f t="shared" si="4"/>
        <v>1.3807870370370363E-4</v>
      </c>
      <c r="E154" s="3">
        <f>C154-$C153</f>
        <v>9.2592592592765505E-8</v>
      </c>
      <c r="F154" s="4">
        <v>446</v>
      </c>
      <c r="G154" s="36">
        <f>Tableau22[[#This Row],[PP Corrected]]-Tableau22[[#This Row],[PP]]</f>
        <v>6.6358806807683663</v>
      </c>
      <c r="H154" s="18">
        <f>(SUMPRODUCT((Tableau22[Lap time]&gt;=(C154-$S$7))*(Tableau22[Lap time]&lt;=(C154+$S$7))*(Tableau22[PP]))/SUMPRODUCT(--(Tableau22[Lap time]&gt;=(C154-$S$7))*(Tableau22[Lap time]&lt;=(C154+$S$7))))*((SUMPRODUCT((Tableau22[Lap time]&gt;=(C154-$S$7))*(Tableau22[Lap time]&lt;=(C154+$S$7))*(Tableau22[Lap time]))/SUMPRODUCT(--(Tableau22[Lap time]&gt;=(C154-Feuil1!$S$7))*(Tableau22[Lap time]&lt;=(C154+$S$7))))/C154)</f>
        <v>452.63588068076837</v>
      </c>
      <c r="I154" s="4" t="s">
        <v>12</v>
      </c>
      <c r="J154" s="4">
        <v>1997</v>
      </c>
      <c r="K154" s="4" t="s">
        <v>18</v>
      </c>
      <c r="L154" s="4" t="s">
        <v>14</v>
      </c>
      <c r="M154" s="4">
        <v>6</v>
      </c>
      <c r="N154" s="5" t="s">
        <v>23</v>
      </c>
      <c r="O154" s="4" t="s">
        <v>166</v>
      </c>
      <c r="P154" t="s">
        <v>352</v>
      </c>
    </row>
    <row r="155" spans="1:16" x14ac:dyDescent="0.3">
      <c r="A155" s="11">
        <f t="shared" si="5"/>
        <v>154</v>
      </c>
      <c r="B155" t="s">
        <v>88</v>
      </c>
      <c r="C155" s="3">
        <v>1.1824074074074074E-3</v>
      </c>
      <c r="D155" s="3">
        <f t="shared" si="4"/>
        <v>1.3813657407407394E-4</v>
      </c>
      <c r="E155" s="3">
        <f>C155-$C154</f>
        <v>5.787037037031581E-8</v>
      </c>
      <c r="F155" s="4">
        <v>449</v>
      </c>
      <c r="G155" s="36">
        <f>Tableau22[[#This Row],[PP Corrected]]-Tableau22[[#This Row],[PP]]</f>
        <v>3.7056837888388827</v>
      </c>
      <c r="H155" s="18">
        <f>(SUMPRODUCT((Tableau22[Lap time]&gt;=(C155-$S$7))*(Tableau22[Lap time]&lt;=(C155+$S$7))*(Tableau22[PP]))/SUMPRODUCT(--(Tableau22[Lap time]&gt;=(C155-$S$7))*(Tableau22[Lap time]&lt;=(C155+$S$7))))*((SUMPRODUCT((Tableau22[Lap time]&gt;=(C155-$S$7))*(Tableau22[Lap time]&lt;=(C155+$S$7))*(Tableau22[Lap time]))/SUMPRODUCT(--(Tableau22[Lap time]&gt;=(C155-Feuil1!$S$7))*(Tableau22[Lap time]&lt;=(C155+$S$7))))/C155)</f>
        <v>452.70568378883888</v>
      </c>
      <c r="I155" s="4" t="s">
        <v>12</v>
      </c>
      <c r="J155" s="4">
        <v>2005</v>
      </c>
      <c r="K155" s="4" t="s">
        <v>18</v>
      </c>
      <c r="L155" s="4" t="s">
        <v>35</v>
      </c>
      <c r="M155" s="4">
        <v>6</v>
      </c>
      <c r="N155" s="5" t="s">
        <v>38</v>
      </c>
      <c r="O155" s="4" t="s">
        <v>162</v>
      </c>
      <c r="P155" t="s">
        <v>353</v>
      </c>
    </row>
    <row r="156" spans="1:16" x14ac:dyDescent="0.3">
      <c r="A156" s="11">
        <f t="shared" si="5"/>
        <v>155</v>
      </c>
      <c r="B156" t="s">
        <v>89</v>
      </c>
      <c r="C156" s="3">
        <v>1.1829745370370369E-3</v>
      </c>
      <c r="D156" s="3">
        <f t="shared" si="4"/>
        <v>1.3870370370370338E-4</v>
      </c>
      <c r="E156" s="3">
        <f>C156-$C155</f>
        <v>5.6712962962944188E-7</v>
      </c>
      <c r="F156" s="4">
        <v>492</v>
      </c>
      <c r="G156" s="36">
        <f>Tableau22[[#This Row],[PP Corrected]]-Tableau22[[#This Row],[PP]]</f>
        <v>-40.047793581351641</v>
      </c>
      <c r="H156" s="18">
        <f>(SUMPRODUCT((Tableau22[Lap time]&gt;=(C156-$S$7))*(Tableau22[Lap time]&lt;=(C156+$S$7))*(Tableau22[PP]))/SUMPRODUCT(--(Tableau22[Lap time]&gt;=(C156-$S$7))*(Tableau22[Lap time]&lt;=(C156+$S$7))))*((SUMPRODUCT((Tableau22[Lap time]&gt;=(C156-$S$7))*(Tableau22[Lap time]&lt;=(C156+$S$7))*(Tableau22[Lap time]))/SUMPRODUCT(--(Tableau22[Lap time]&gt;=(C156-Feuil1!$S$7))*(Tableau22[Lap time]&lt;=(C156+$S$7))))/C156)</f>
        <v>451.95220641864836</v>
      </c>
      <c r="I156" s="4" t="s">
        <v>42</v>
      </c>
      <c r="J156" s="4">
        <v>2012</v>
      </c>
      <c r="K156" s="4" t="s">
        <v>18</v>
      </c>
      <c r="L156" s="4" t="s">
        <v>90</v>
      </c>
      <c r="M156" s="4">
        <v>1</v>
      </c>
      <c r="N156" s="5" t="s">
        <v>82</v>
      </c>
      <c r="O156" s="4" t="s">
        <v>162</v>
      </c>
      <c r="P156" t="s">
        <v>354</v>
      </c>
    </row>
    <row r="157" spans="1:16" x14ac:dyDescent="0.3">
      <c r="A157" s="11">
        <f t="shared" si="5"/>
        <v>156</v>
      </c>
      <c r="B157" t="s">
        <v>91</v>
      </c>
      <c r="C157" s="3">
        <v>1.1838657407407408E-3</v>
      </c>
      <c r="D157" s="3">
        <f t="shared" si="4"/>
        <v>1.3959490740740729E-4</v>
      </c>
      <c r="E157" s="3">
        <f>C157-$C156</f>
        <v>8.9120370370390431E-7</v>
      </c>
      <c r="F157" s="4">
        <v>450</v>
      </c>
      <c r="G157" s="36">
        <f>Tableau22[[#This Row],[PP Corrected]]-Tableau22[[#This Row],[PP]]</f>
        <v>1.2742112704780766</v>
      </c>
      <c r="H157" s="18">
        <f>(SUMPRODUCT((Tableau22[Lap time]&gt;=(C157-$S$7))*(Tableau22[Lap time]&lt;=(C157+$S$7))*(Tableau22[PP]))/SUMPRODUCT(--(Tableau22[Lap time]&gt;=(C157-$S$7))*(Tableau22[Lap time]&lt;=(C157+$S$7))))*((SUMPRODUCT((Tableau22[Lap time]&gt;=(C157-$S$7))*(Tableau22[Lap time]&lt;=(C157+$S$7))*(Tableau22[Lap time]))/SUMPRODUCT(--(Tableau22[Lap time]&gt;=(C157-Feuil1!$S$7))*(Tableau22[Lap time]&lt;=(C157+$S$7))))/C157)</f>
        <v>451.27421127047808</v>
      </c>
      <c r="I157" s="4" t="s">
        <v>12</v>
      </c>
      <c r="J157" s="4">
        <v>1996</v>
      </c>
      <c r="K157" s="4" t="s">
        <v>85</v>
      </c>
      <c r="L157" s="4" t="s">
        <v>35</v>
      </c>
      <c r="M157" s="4">
        <v>5</v>
      </c>
      <c r="N157" s="5" t="s">
        <v>58</v>
      </c>
      <c r="O157" s="4" t="s">
        <v>166</v>
      </c>
      <c r="P157" t="s">
        <v>355</v>
      </c>
    </row>
    <row r="158" spans="1:16" x14ac:dyDescent="0.3">
      <c r="A158" s="11">
        <f t="shared" si="5"/>
        <v>157</v>
      </c>
      <c r="B158" s="29" t="s">
        <v>917</v>
      </c>
      <c r="C158" s="31">
        <v>1.1842361111111109E-3</v>
      </c>
      <c r="D158" s="3">
        <f t="shared" si="4"/>
        <v>1.3996527777777748E-4</v>
      </c>
      <c r="E158" s="3">
        <f>C158-$C157</f>
        <v>3.7037037037019466E-7</v>
      </c>
      <c r="F158" s="4">
        <v>497</v>
      </c>
      <c r="G158" s="33">
        <f>Tableau22[[#This Row],[PP Corrected]]-Tableau22[[#This Row],[PP]]</f>
        <v>-46.391210692155596</v>
      </c>
      <c r="H158" s="18">
        <f>(SUMPRODUCT((Tableau22[Lap time]&gt;=(C158-$S$7))*(Tableau22[Lap time]&lt;=(C158+$S$7))*(Tableau22[PP]))/SUMPRODUCT(--(Tableau22[Lap time]&gt;=(C158-$S$7))*(Tableau22[Lap time]&lt;=(C158+$S$7))))*((SUMPRODUCT((Tableau22[Lap time]&gt;=(C158-$S$7))*(Tableau22[Lap time]&lt;=(C158+$S$7))*(Tableau22[Lap time]))/SUMPRODUCT(--(Tableau22[Lap time]&gt;=(C158-Feuil1!$S$7))*(Tableau22[Lap time]&lt;=(C158+$S$7))))/C158)</f>
        <v>450.6087893078444</v>
      </c>
      <c r="I158" s="4" t="s">
        <v>22</v>
      </c>
      <c r="J158" s="4">
        <v>2002</v>
      </c>
      <c r="K158" s="4" t="s">
        <v>18</v>
      </c>
      <c r="L158" s="4" t="s">
        <v>35</v>
      </c>
      <c r="M158" s="4">
        <v>5</v>
      </c>
      <c r="N158" s="5" t="s">
        <v>58</v>
      </c>
      <c r="O158" s="4" t="s">
        <v>184</v>
      </c>
      <c r="P158" t="s">
        <v>966</v>
      </c>
    </row>
    <row r="159" spans="1:16" x14ac:dyDescent="0.3">
      <c r="A159" s="11">
        <f t="shared" si="5"/>
        <v>158</v>
      </c>
      <c r="B159" s="29" t="s">
        <v>942</v>
      </c>
      <c r="C159" s="31">
        <v>1.1845949074074074E-3</v>
      </c>
      <c r="D159" s="3">
        <f t="shared" si="4"/>
        <v>1.4032407407407396E-4</v>
      </c>
      <c r="E159" s="3">
        <f>C159-$C158</f>
        <v>3.5879629629647844E-7</v>
      </c>
      <c r="F159" s="4">
        <v>459</v>
      </c>
      <c r="G159" s="33">
        <f>Tableau22[[#This Row],[PP Corrected]]-Tableau22[[#This Row],[PP]]</f>
        <v>-9.6296526495982562</v>
      </c>
      <c r="H159" s="18">
        <f>(SUMPRODUCT((Tableau22[Lap time]&gt;=(C159-$S$7))*(Tableau22[Lap time]&lt;=(C159+$S$7))*(Tableau22[PP]))/SUMPRODUCT(--(Tableau22[Lap time]&gt;=(C159-$S$7))*(Tableau22[Lap time]&lt;=(C159+$S$7))))*((SUMPRODUCT((Tableau22[Lap time]&gt;=(C159-$S$7))*(Tableau22[Lap time]&lt;=(C159+$S$7))*(Tableau22[Lap time]))/SUMPRODUCT(--(Tableau22[Lap time]&gt;=(C159-Feuil1!$S$7))*(Tableau22[Lap time]&lt;=(C159+$S$7))))/C159)</f>
        <v>449.37034735040174</v>
      </c>
      <c r="I159" s="4" t="s">
        <v>943</v>
      </c>
      <c r="J159" s="4">
        <v>2004</v>
      </c>
      <c r="K159" s="4" t="s">
        <v>18</v>
      </c>
      <c r="L159" s="4" t="s">
        <v>67</v>
      </c>
      <c r="M159" s="4">
        <v>6</v>
      </c>
      <c r="N159" s="5" t="s">
        <v>23</v>
      </c>
      <c r="O159" s="4" t="s">
        <v>166</v>
      </c>
      <c r="P159" t="s">
        <v>976</v>
      </c>
    </row>
    <row r="160" spans="1:16" x14ac:dyDescent="0.3">
      <c r="A160" s="11">
        <f t="shared" si="5"/>
        <v>159</v>
      </c>
      <c r="B160" t="s">
        <v>414</v>
      </c>
      <c r="C160" s="3">
        <v>1.1866087962962963E-3</v>
      </c>
      <c r="D160" s="3">
        <f t="shared" si="4"/>
        <v>1.4233796296296282E-4</v>
      </c>
      <c r="E160" s="3">
        <f>C160-$C159</f>
        <v>2.013888888888855E-6</v>
      </c>
      <c r="F160" s="4">
        <v>408</v>
      </c>
      <c r="G160" s="36">
        <f>Tableau22[[#This Row],[PP Corrected]]-Tableau22[[#This Row],[PP]]</f>
        <v>39.879504172234647</v>
      </c>
      <c r="H160" s="18">
        <f>(SUMPRODUCT((Tableau22[Lap time]&gt;=(C160-$S$7))*(Tableau22[Lap time]&lt;=(C160+$S$7))*(Tableau22[PP]))/SUMPRODUCT(--(Tableau22[Lap time]&gt;=(C160-$S$7))*(Tableau22[Lap time]&lt;=(C160+$S$7))))*((SUMPRODUCT((Tableau22[Lap time]&gt;=(C160-$S$7))*(Tableau22[Lap time]&lt;=(C160+$S$7))*(Tableau22[Lap time]))/SUMPRODUCT(--(Tableau22[Lap time]&gt;=(C160-Feuil1!$S$7))*(Tableau22[Lap time]&lt;=(C160+$S$7))))/C160)</f>
        <v>447.87950417223465</v>
      </c>
      <c r="I160" s="4" t="s">
        <v>25</v>
      </c>
      <c r="J160" s="4">
        <v>1996</v>
      </c>
      <c r="K160" s="4" t="s">
        <v>13</v>
      </c>
      <c r="L160" s="4" t="s">
        <v>19</v>
      </c>
      <c r="M160" s="4">
        <v>5</v>
      </c>
      <c r="N160" s="5" t="s">
        <v>58</v>
      </c>
      <c r="O160" s="4" t="s">
        <v>166</v>
      </c>
      <c r="P160" t="s">
        <v>427</v>
      </c>
    </row>
    <row r="161" spans="1:16" x14ac:dyDescent="0.3">
      <c r="A161" s="11">
        <f t="shared" si="5"/>
        <v>160</v>
      </c>
      <c r="B161" s="29" t="s">
        <v>944</v>
      </c>
      <c r="C161" s="31">
        <v>1.1878587962962964E-3</v>
      </c>
      <c r="D161" s="3">
        <f t="shared" si="4"/>
        <v>1.4358796296296298E-4</v>
      </c>
      <c r="E161" s="3">
        <f>C161-$C160</f>
        <v>1.2500000000001659E-6</v>
      </c>
      <c r="F161" s="4">
        <v>462</v>
      </c>
      <c r="G161" s="33">
        <f>Tableau22[[#This Row],[PP Corrected]]-Tableau22[[#This Row],[PP]]</f>
        <v>-14.946431872703215</v>
      </c>
      <c r="H161" s="18">
        <f>(SUMPRODUCT((Tableau22[Lap time]&gt;=(C161-$S$7))*(Tableau22[Lap time]&lt;=(C161+$S$7))*(Tableau22[PP]))/SUMPRODUCT(--(Tableau22[Lap time]&gt;=(C161-$S$7))*(Tableau22[Lap time]&lt;=(C161+$S$7))))*((SUMPRODUCT((Tableau22[Lap time]&gt;=(C161-$S$7))*(Tableau22[Lap time]&lt;=(C161+$S$7))*(Tableau22[Lap time]))/SUMPRODUCT(--(Tableau22[Lap time]&gt;=(C161-Feuil1!$S$7))*(Tableau22[Lap time]&lt;=(C161+$S$7))))/C161)</f>
        <v>447.05356812729678</v>
      </c>
      <c r="I161" s="4" t="s">
        <v>943</v>
      </c>
      <c r="J161" s="4">
        <v>2004</v>
      </c>
      <c r="K161" s="4" t="s">
        <v>18</v>
      </c>
      <c r="L161" s="4" t="s">
        <v>35</v>
      </c>
      <c r="M161" s="4">
        <v>6</v>
      </c>
      <c r="N161" s="5" t="s">
        <v>532</v>
      </c>
      <c r="O161" s="4" t="s">
        <v>166</v>
      </c>
      <c r="P161" t="s">
        <v>977</v>
      </c>
    </row>
    <row r="162" spans="1:16" x14ac:dyDescent="0.3">
      <c r="A162" s="11">
        <f t="shared" si="5"/>
        <v>161</v>
      </c>
      <c r="B162" s="29" t="s">
        <v>458</v>
      </c>
      <c r="C162" s="31">
        <v>1.1879745370370371E-3</v>
      </c>
      <c r="D162" s="3">
        <f t="shared" si="4"/>
        <v>1.4370370370370361E-4</v>
      </c>
      <c r="E162" s="3">
        <f>C162-$C161</f>
        <v>1.1574074074063162E-7</v>
      </c>
      <c r="F162" s="4">
        <v>427</v>
      </c>
      <c r="G162" s="33">
        <f>Tableau22[[#This Row],[PP Corrected]]-Tableau22[[#This Row],[PP]]</f>
        <v>19.699629353058072</v>
      </c>
      <c r="H162" s="18">
        <f>(SUMPRODUCT((Tableau22[Lap time]&gt;=(C162-$S$7))*(Tableau22[Lap time]&lt;=(C162+$S$7))*(Tableau22[PP]))/SUMPRODUCT(--(Tableau22[Lap time]&gt;=(C162-$S$7))*(Tableau22[Lap time]&lt;=(C162+$S$7))))*((SUMPRODUCT((Tableau22[Lap time]&gt;=(C162-$S$7))*(Tableau22[Lap time]&lt;=(C162+$S$7))*(Tableau22[Lap time]))/SUMPRODUCT(--(Tableau22[Lap time]&gt;=(C162-Feuil1!$S$7))*(Tableau22[Lap time]&lt;=(C162+$S$7))))/C162)</f>
        <v>446.69962935305807</v>
      </c>
      <c r="I162" s="4" t="s">
        <v>108</v>
      </c>
      <c r="J162" s="4">
        <v>2000</v>
      </c>
      <c r="K162" s="4" t="s">
        <v>18</v>
      </c>
      <c r="L162" s="4" t="s">
        <v>105</v>
      </c>
      <c r="M162" s="4">
        <v>6</v>
      </c>
      <c r="N162" s="5" t="s">
        <v>23</v>
      </c>
      <c r="O162" s="12" t="s">
        <v>162</v>
      </c>
      <c r="P162" t="s">
        <v>481</v>
      </c>
    </row>
    <row r="163" spans="1:16" x14ac:dyDescent="0.3">
      <c r="A163" s="11">
        <f t="shared" si="5"/>
        <v>162</v>
      </c>
      <c r="B163" t="s">
        <v>92</v>
      </c>
      <c r="C163" s="3">
        <v>1.1885648148148148E-3</v>
      </c>
      <c r="D163" s="3">
        <f t="shared" si="4"/>
        <v>1.4429398148148136E-4</v>
      </c>
      <c r="E163" s="3">
        <f>C163-$C162</f>
        <v>5.9027777777774168E-7</v>
      </c>
      <c r="F163" s="4">
        <v>435</v>
      </c>
      <c r="G163" s="36">
        <f>Tableau22[[#This Row],[PP Corrected]]-Tableau22[[#This Row],[PP]]</f>
        <v>11.597490107883687</v>
      </c>
      <c r="H163" s="18">
        <f>(SUMPRODUCT((Tableau22[Lap time]&gt;=(C163-$S$7))*(Tableau22[Lap time]&lt;=(C163+$S$7))*(Tableau22[PP]))/SUMPRODUCT(--(Tableau22[Lap time]&gt;=(C163-$S$7))*(Tableau22[Lap time]&lt;=(C163+$S$7))))*((SUMPRODUCT((Tableau22[Lap time]&gt;=(C163-$S$7))*(Tableau22[Lap time]&lt;=(C163+$S$7))*(Tableau22[Lap time]))/SUMPRODUCT(--(Tableau22[Lap time]&gt;=(C163-Feuil1!$S$7))*(Tableau22[Lap time]&lt;=(C163+$S$7))))/C163)</f>
        <v>446.59749010788369</v>
      </c>
      <c r="I163" s="4" t="s">
        <v>22</v>
      </c>
      <c r="J163" s="4">
        <v>2010</v>
      </c>
      <c r="K163" s="4" t="s">
        <v>18</v>
      </c>
      <c r="L163" s="4" t="s">
        <v>93</v>
      </c>
      <c r="M163" s="4">
        <v>6</v>
      </c>
      <c r="N163" s="5" t="s">
        <v>38</v>
      </c>
      <c r="O163" s="4" t="s">
        <v>162</v>
      </c>
      <c r="P163" t="s">
        <v>356</v>
      </c>
    </row>
    <row r="164" spans="1:16" x14ac:dyDescent="0.3">
      <c r="A164" s="11">
        <f t="shared" si="5"/>
        <v>163</v>
      </c>
      <c r="B164" s="29" t="s">
        <v>1133</v>
      </c>
      <c r="C164" s="31">
        <v>1.1892592592592595E-3</v>
      </c>
      <c r="D164" s="3">
        <f t="shared" si="4"/>
        <v>1.4498842592592601E-4</v>
      </c>
      <c r="E164" s="3">
        <f>C164-$C163</f>
        <v>6.9444444444465708E-7</v>
      </c>
      <c r="F164" s="4">
        <v>447</v>
      </c>
      <c r="G164" s="33">
        <f>Tableau22[[#This Row],[PP Corrected]]-Tableau22[[#This Row],[PP]]</f>
        <v>-1.281878476178008</v>
      </c>
      <c r="H164" s="18">
        <f>(SUMPRODUCT((Tableau22[Lap time]&gt;=(C164-$S$7))*(Tableau22[Lap time]&lt;=(C164+$S$7))*(Tableau22[PP]))/SUMPRODUCT(--(Tableau22[Lap time]&gt;=(C164-$S$7))*(Tableau22[Lap time]&lt;=(C164+$S$7))))*((SUMPRODUCT((Tableau22[Lap time]&gt;=(C164-$S$7))*(Tableau22[Lap time]&lt;=(C164+$S$7))*(Tableau22[Lap time]))/SUMPRODUCT(--(Tableau22[Lap time]&gt;=(C164-Feuil1!$S$7))*(Tableau22[Lap time]&lt;=(C164+$S$7))))/C164)</f>
        <v>445.71812152382199</v>
      </c>
      <c r="I164" s="4" t="s">
        <v>12</v>
      </c>
      <c r="J164" s="4">
        <v>2003</v>
      </c>
      <c r="K164" s="4" t="s">
        <v>18</v>
      </c>
      <c r="L164" s="4" t="s">
        <v>35</v>
      </c>
      <c r="M164" s="4">
        <v>5</v>
      </c>
      <c r="N164" s="5" t="s">
        <v>58</v>
      </c>
      <c r="O164" s="4" t="s">
        <v>162</v>
      </c>
      <c r="P164" t="s">
        <v>1164</v>
      </c>
    </row>
    <row r="165" spans="1:16" x14ac:dyDescent="0.3">
      <c r="A165" s="11">
        <f t="shared" si="5"/>
        <v>164</v>
      </c>
      <c r="B165" s="29" t="s">
        <v>437</v>
      </c>
      <c r="C165" s="31">
        <v>1.1893402777777777E-3</v>
      </c>
      <c r="D165" s="3">
        <f t="shared" si="4"/>
        <v>1.450694444444442E-4</v>
      </c>
      <c r="E165" s="3">
        <f>C165-$C164</f>
        <v>8.1018518518181926E-8</v>
      </c>
      <c r="F165" s="4">
        <v>419</v>
      </c>
      <c r="G165" s="33">
        <f>Tableau22[[#This Row],[PP Corrected]]-Tableau22[[#This Row],[PP]]</f>
        <v>26.68775895849285</v>
      </c>
      <c r="H165" s="18">
        <f>(SUMPRODUCT((Tableau22[Lap time]&gt;=(C165-$S$7))*(Tableau22[Lap time]&lt;=(C165+$S$7))*(Tableau22[PP]))/SUMPRODUCT(--(Tableau22[Lap time]&gt;=(C165-$S$7))*(Tableau22[Lap time]&lt;=(C165+$S$7))))*((SUMPRODUCT((Tableau22[Lap time]&gt;=(C165-$S$7))*(Tableau22[Lap time]&lt;=(C165+$S$7))*(Tableau22[Lap time]))/SUMPRODUCT(--(Tableau22[Lap time]&gt;=(C165-Feuil1!$S$7))*(Tableau22[Lap time]&lt;=(C165+$S$7))))/C165)</f>
        <v>445.68775895849285</v>
      </c>
      <c r="I165" s="4" t="s">
        <v>12</v>
      </c>
      <c r="J165" s="4">
        <v>2004</v>
      </c>
      <c r="K165" s="4" t="s">
        <v>18</v>
      </c>
      <c r="L165" s="4" t="s">
        <v>67</v>
      </c>
      <c r="M165" s="4">
        <v>6</v>
      </c>
      <c r="N165" s="5" t="s">
        <v>36</v>
      </c>
      <c r="O165" s="12" t="s">
        <v>162</v>
      </c>
      <c r="P165" t="s">
        <v>446</v>
      </c>
    </row>
    <row r="166" spans="1:16" x14ac:dyDescent="0.3">
      <c r="A166" s="11">
        <f t="shared" si="5"/>
        <v>165</v>
      </c>
      <c r="B166" t="s">
        <v>94</v>
      </c>
      <c r="C166" s="3">
        <v>1.1898611111111112E-3</v>
      </c>
      <c r="D166" s="3">
        <f t="shared" si="4"/>
        <v>1.4559027777777769E-4</v>
      </c>
      <c r="E166" s="3">
        <f>C166-$C165</f>
        <v>5.2083333333349281E-7</v>
      </c>
      <c r="F166" s="4">
        <v>433</v>
      </c>
      <c r="G166" s="36">
        <f>Tableau22[[#This Row],[PP Corrected]]-Tableau22[[#This Row],[PP]]</f>
        <v>13.106645372636081</v>
      </c>
      <c r="H166" s="18">
        <f>(SUMPRODUCT((Tableau22[Lap time]&gt;=(C166-$S$7))*(Tableau22[Lap time]&lt;=(C166+$S$7))*(Tableau22[PP]))/SUMPRODUCT(--(Tableau22[Lap time]&gt;=(C166-$S$7))*(Tableau22[Lap time]&lt;=(C166+$S$7))))*((SUMPRODUCT((Tableau22[Lap time]&gt;=(C166-$S$7))*(Tableau22[Lap time]&lt;=(C166+$S$7))*(Tableau22[Lap time]))/SUMPRODUCT(--(Tableau22[Lap time]&gt;=(C166-Feuil1!$S$7))*(Tableau22[Lap time]&lt;=(C166+$S$7))))/C166)</f>
        <v>446.10664537263608</v>
      </c>
      <c r="I166" s="4" t="s">
        <v>12</v>
      </c>
      <c r="J166" s="4">
        <v>1991</v>
      </c>
      <c r="K166" s="4" t="s">
        <v>18</v>
      </c>
      <c r="L166" s="4" t="s">
        <v>14</v>
      </c>
      <c r="M166" s="4">
        <v>5</v>
      </c>
      <c r="N166" s="5" t="s">
        <v>58</v>
      </c>
      <c r="O166" s="4" t="s">
        <v>166</v>
      </c>
      <c r="P166" t="s">
        <v>357</v>
      </c>
    </row>
    <row r="167" spans="1:16" x14ac:dyDescent="0.3">
      <c r="A167" s="11">
        <f t="shared" si="5"/>
        <v>166</v>
      </c>
      <c r="B167" t="s">
        <v>95</v>
      </c>
      <c r="C167" s="3">
        <v>1.1904050925925925E-3</v>
      </c>
      <c r="D167" s="3">
        <f t="shared" si="4"/>
        <v>1.4613425925925905E-4</v>
      </c>
      <c r="E167" s="3">
        <f>C167-$C166</f>
        <v>5.4398148148135893E-7</v>
      </c>
      <c r="F167" s="4">
        <v>456</v>
      </c>
      <c r="G167" s="36">
        <f>Tableau22[[#This Row],[PP Corrected]]-Tableau22[[#This Row],[PP]]</f>
        <v>-12.097283555373849</v>
      </c>
      <c r="H167" s="18">
        <f>(SUMPRODUCT((Tableau22[Lap time]&gt;=(C167-$S$7))*(Tableau22[Lap time]&lt;=(C167+$S$7))*(Tableau22[PP]))/SUMPRODUCT(--(Tableau22[Lap time]&gt;=(C167-$S$7))*(Tableau22[Lap time]&lt;=(C167+$S$7))))*((SUMPRODUCT((Tableau22[Lap time]&gt;=(C167-$S$7))*(Tableau22[Lap time]&lt;=(C167+$S$7))*(Tableau22[Lap time]))/SUMPRODUCT(--(Tableau22[Lap time]&gt;=(C167-Feuil1!$S$7))*(Tableau22[Lap time]&lt;=(C167+$S$7))))/C167)</f>
        <v>443.90271644462615</v>
      </c>
      <c r="I167" s="4" t="s">
        <v>12</v>
      </c>
      <c r="J167" s="4">
        <v>2002</v>
      </c>
      <c r="K167" s="4" t="s">
        <v>18</v>
      </c>
      <c r="L167" s="4" t="s">
        <v>35</v>
      </c>
      <c r="M167" s="4">
        <v>5</v>
      </c>
      <c r="N167" s="5" t="s">
        <v>58</v>
      </c>
      <c r="O167" s="4" t="s">
        <v>166</v>
      </c>
      <c r="P167" t="s">
        <v>449</v>
      </c>
    </row>
    <row r="168" spans="1:16" x14ac:dyDescent="0.3">
      <c r="A168" s="11">
        <f t="shared" si="5"/>
        <v>167</v>
      </c>
      <c r="B168" s="29" t="s">
        <v>941</v>
      </c>
      <c r="C168" s="31">
        <v>1.1907870370370369E-3</v>
      </c>
      <c r="D168" s="3">
        <f t="shared" si="4"/>
        <v>1.4651620370370339E-4</v>
      </c>
      <c r="E168" s="3">
        <f>C168-$C167</f>
        <v>3.8194444444434456E-7</v>
      </c>
      <c r="F168" s="4">
        <v>468</v>
      </c>
      <c r="G168" s="33">
        <f>Tableau22[[#This Row],[PP Corrected]]-Tableau22[[#This Row],[PP]]</f>
        <v>-25.581334731864786</v>
      </c>
      <c r="H168" s="18">
        <f>(SUMPRODUCT((Tableau22[Lap time]&gt;=(C168-$S$7))*(Tableau22[Lap time]&lt;=(C168+$S$7))*(Tableau22[PP]))/SUMPRODUCT(--(Tableau22[Lap time]&gt;=(C168-$S$7))*(Tableau22[Lap time]&lt;=(C168+$S$7))))*((SUMPRODUCT((Tableau22[Lap time]&gt;=(C168-$S$7))*(Tableau22[Lap time]&lt;=(C168+$S$7))*(Tableau22[Lap time]))/SUMPRODUCT(--(Tableau22[Lap time]&gt;=(C168-Feuil1!$S$7))*(Tableau22[Lap time]&lt;=(C168+$S$7))))/C168)</f>
        <v>442.41866526813521</v>
      </c>
      <c r="I168" s="4" t="s">
        <v>42</v>
      </c>
      <c r="J168" s="4">
        <v>2004</v>
      </c>
      <c r="K168" s="4" t="s">
        <v>18</v>
      </c>
      <c r="L168" s="4" t="s">
        <v>67</v>
      </c>
      <c r="M168" s="4">
        <v>6</v>
      </c>
      <c r="N168" s="5" t="s">
        <v>58</v>
      </c>
      <c r="O168" s="4" t="s">
        <v>166</v>
      </c>
      <c r="P168" t="s">
        <v>975</v>
      </c>
    </row>
    <row r="169" spans="1:16" x14ac:dyDescent="0.3">
      <c r="A169" s="11">
        <f t="shared" si="5"/>
        <v>168</v>
      </c>
      <c r="B169" s="29" t="s">
        <v>766</v>
      </c>
      <c r="C169" s="31">
        <v>1.1911921296296295E-3</v>
      </c>
      <c r="D169" s="3">
        <f t="shared" si="4"/>
        <v>1.4692129629629604E-4</v>
      </c>
      <c r="E169" s="3">
        <f>C169-$C168</f>
        <v>4.0509259259264435E-7</v>
      </c>
      <c r="F169" s="4">
        <v>455</v>
      </c>
      <c r="G169" s="33">
        <f>Tableau22[[#This Row],[PP Corrected]]-Tableau22[[#This Row],[PP]]</f>
        <v>-12.731789490309666</v>
      </c>
      <c r="H169" s="18">
        <f>(SUMPRODUCT((Tableau22[Lap time]&gt;=(C169-$S$7))*(Tableau22[Lap time]&lt;=(C169+$S$7))*(Tableau22[PP]))/SUMPRODUCT(--(Tableau22[Lap time]&gt;=(C169-$S$7))*(Tableau22[Lap time]&lt;=(C169+$S$7))))*((SUMPRODUCT((Tableau22[Lap time]&gt;=(C169-$S$7))*(Tableau22[Lap time]&lt;=(C169+$S$7))*(Tableau22[Lap time]))/SUMPRODUCT(--(Tableau22[Lap time]&gt;=(C169-Feuil1!$S$7))*(Tableau22[Lap time]&lt;=(C169+$S$7))))/C169)</f>
        <v>442.26821050969033</v>
      </c>
      <c r="I169" s="4" t="s">
        <v>42</v>
      </c>
      <c r="J169" s="4">
        <v>1969</v>
      </c>
      <c r="K169" s="4" t="s">
        <v>13</v>
      </c>
      <c r="L169" s="4" t="s">
        <v>19</v>
      </c>
      <c r="M169" s="4">
        <v>4</v>
      </c>
      <c r="N169" s="5" t="s">
        <v>612</v>
      </c>
      <c r="O169" s="4" t="s">
        <v>166</v>
      </c>
      <c r="P169" t="s">
        <v>803</v>
      </c>
    </row>
    <row r="170" spans="1:16" x14ac:dyDescent="0.3">
      <c r="A170" s="11">
        <f t="shared" si="5"/>
        <v>169</v>
      </c>
      <c r="B170" s="29" t="s">
        <v>521</v>
      </c>
      <c r="C170" s="31">
        <v>1.1917245370370371E-3</v>
      </c>
      <c r="D170" s="3">
        <f t="shared" si="4"/>
        <v>1.4745370370370368E-4</v>
      </c>
      <c r="E170" s="3">
        <f>C170-$C169</f>
        <v>5.3240740740764271E-7</v>
      </c>
      <c r="F170" s="4">
        <v>425</v>
      </c>
      <c r="G170" s="33">
        <f>Tableau22[[#This Row],[PP Corrected]]-Tableau22[[#This Row],[PP]]</f>
        <v>16.779684694487571</v>
      </c>
      <c r="H170" s="18">
        <f>(SUMPRODUCT((Tableau22[Lap time]&gt;=(C170-$S$7))*(Tableau22[Lap time]&lt;=(C170+$S$7))*(Tableau22[PP]))/SUMPRODUCT(--(Tableau22[Lap time]&gt;=(C170-$S$7))*(Tableau22[Lap time]&lt;=(C170+$S$7))))*((SUMPRODUCT((Tableau22[Lap time]&gt;=(C170-$S$7))*(Tableau22[Lap time]&lt;=(C170+$S$7))*(Tableau22[Lap time]))/SUMPRODUCT(--(Tableau22[Lap time]&gt;=(C170-Feuil1!$S$7))*(Tableau22[Lap time]&lt;=(C170+$S$7))))/C170)</f>
        <v>441.77968469448757</v>
      </c>
      <c r="I170" s="4" t="s">
        <v>25</v>
      </c>
      <c r="J170" s="4">
        <v>1987</v>
      </c>
      <c r="K170" s="4" t="s">
        <v>13</v>
      </c>
      <c r="L170" s="4" t="s">
        <v>67</v>
      </c>
      <c r="M170" s="4">
        <v>5</v>
      </c>
      <c r="N170" s="5" t="s">
        <v>58</v>
      </c>
      <c r="O170" s="4" t="s">
        <v>166</v>
      </c>
      <c r="P170" t="s">
        <v>544</v>
      </c>
    </row>
    <row r="171" spans="1:16" x14ac:dyDescent="0.3">
      <c r="A171" s="11">
        <f t="shared" si="5"/>
        <v>170</v>
      </c>
      <c r="B171" s="29" t="s">
        <v>461</v>
      </c>
      <c r="C171" s="31">
        <v>1.1923842592592591E-3</v>
      </c>
      <c r="D171" s="3">
        <f t="shared" si="4"/>
        <v>1.4811342592592567E-4</v>
      </c>
      <c r="E171" s="3">
        <f>C171-$C170</f>
        <v>6.5972222222199055E-7</v>
      </c>
      <c r="F171" s="4">
        <v>440</v>
      </c>
      <c r="G171" s="33">
        <f>Tableau22[[#This Row],[PP Corrected]]-Tableau22[[#This Row],[PP]]</f>
        <v>0.92562782587987158</v>
      </c>
      <c r="H171" s="18">
        <f>(SUMPRODUCT((Tableau22[Lap time]&gt;=(C171-$S$7))*(Tableau22[Lap time]&lt;=(C171+$S$7))*(Tableau22[PP]))/SUMPRODUCT(--(Tableau22[Lap time]&gt;=(C171-$S$7))*(Tableau22[Lap time]&lt;=(C171+$S$7))))*((SUMPRODUCT((Tableau22[Lap time]&gt;=(C171-$S$7))*(Tableau22[Lap time]&lt;=(C171+$S$7))*(Tableau22[Lap time]))/SUMPRODUCT(--(Tableau22[Lap time]&gt;=(C171-Feuil1!$S$7))*(Tableau22[Lap time]&lt;=(C171+$S$7))))/C171)</f>
        <v>440.92562782587987</v>
      </c>
      <c r="I171" s="4" t="s">
        <v>108</v>
      </c>
      <c r="J171" s="4">
        <v>2011</v>
      </c>
      <c r="K171" s="4" t="s">
        <v>18</v>
      </c>
      <c r="L171" s="4" t="s">
        <v>93</v>
      </c>
      <c r="M171" s="4">
        <v>6</v>
      </c>
      <c r="N171" s="5" t="s">
        <v>23</v>
      </c>
      <c r="O171" s="4" t="s">
        <v>162</v>
      </c>
      <c r="P171" t="s">
        <v>484</v>
      </c>
    </row>
    <row r="172" spans="1:16" x14ac:dyDescent="0.3">
      <c r="A172" s="11">
        <f t="shared" si="5"/>
        <v>171</v>
      </c>
      <c r="B172" s="29" t="s">
        <v>913</v>
      </c>
      <c r="C172" s="31">
        <v>1.1927662037037037E-3</v>
      </c>
      <c r="D172" s="3">
        <f t="shared" si="4"/>
        <v>1.4849537037037023E-4</v>
      </c>
      <c r="E172" s="3">
        <f>C172-$C171</f>
        <v>3.819444444445614E-7</v>
      </c>
      <c r="F172" s="4">
        <v>511</v>
      </c>
      <c r="G172" s="33">
        <f>Tableau22[[#This Row],[PP Corrected]]-Tableau22[[#This Row],[PP]]</f>
        <v>-70.215564214470021</v>
      </c>
      <c r="H172" s="18">
        <f>(SUMPRODUCT((Tableau22[Lap time]&gt;=(C172-$S$7))*(Tableau22[Lap time]&lt;=(C172+$S$7))*(Tableau22[PP]))/SUMPRODUCT(--(Tableau22[Lap time]&gt;=(C172-$S$7))*(Tableau22[Lap time]&lt;=(C172+$S$7))))*((SUMPRODUCT((Tableau22[Lap time]&gt;=(C172-$S$7))*(Tableau22[Lap time]&lt;=(C172+$S$7))*(Tableau22[Lap time]))/SUMPRODUCT(--(Tableau22[Lap time]&gt;=(C172-Feuil1!$S$7))*(Tableau22[Lap time]&lt;=(C172+$S$7))))/C172)</f>
        <v>440.78443578552998</v>
      </c>
      <c r="I172" s="4" t="s">
        <v>22</v>
      </c>
      <c r="J172" s="4">
        <v>2004</v>
      </c>
      <c r="K172" s="4" t="s">
        <v>18</v>
      </c>
      <c r="L172" s="4" t="s">
        <v>580</v>
      </c>
      <c r="M172" s="4">
        <v>5</v>
      </c>
      <c r="N172" s="5" t="s">
        <v>58</v>
      </c>
      <c r="O172" s="4" t="s">
        <v>184</v>
      </c>
      <c r="P172" t="s">
        <v>961</v>
      </c>
    </row>
    <row r="173" spans="1:16" x14ac:dyDescent="0.3">
      <c r="A173" s="11">
        <f t="shared" si="5"/>
        <v>172</v>
      </c>
      <c r="B173" s="29" t="s">
        <v>911</v>
      </c>
      <c r="C173" s="31">
        <v>1.1932175925925927E-3</v>
      </c>
      <c r="D173" s="3">
        <f t="shared" si="4"/>
        <v>1.4894675925925926E-4</v>
      </c>
      <c r="E173" s="3">
        <f>C173-$C172</f>
        <v>4.513888888890271E-7</v>
      </c>
      <c r="F173" s="4">
        <v>445</v>
      </c>
      <c r="G173" s="33">
        <f>Tableau22[[#This Row],[PP Corrected]]-Tableau22[[#This Row],[PP]]</f>
        <v>-5.7378984347737401</v>
      </c>
      <c r="H173" s="18">
        <f>(SUMPRODUCT((Tableau22[Lap time]&gt;=(C173-$S$7))*(Tableau22[Lap time]&lt;=(C173+$S$7))*(Tableau22[PP]))/SUMPRODUCT(--(Tableau22[Lap time]&gt;=(C173-$S$7))*(Tableau22[Lap time]&lt;=(C173+$S$7))))*((SUMPRODUCT((Tableau22[Lap time]&gt;=(C173-$S$7))*(Tableau22[Lap time]&lt;=(C173+$S$7))*(Tableau22[Lap time]))/SUMPRODUCT(--(Tableau22[Lap time]&gt;=(C173-Feuil1!$S$7))*(Tableau22[Lap time]&lt;=(C173+$S$7))))/C173)</f>
        <v>439.26210156522626</v>
      </c>
      <c r="I173" s="4" t="s">
        <v>22</v>
      </c>
      <c r="J173" s="4">
        <v>2002</v>
      </c>
      <c r="K173" s="4" t="s">
        <v>18</v>
      </c>
      <c r="L173" s="4" t="s">
        <v>580</v>
      </c>
      <c r="M173" s="4">
        <v>5</v>
      </c>
      <c r="N173" s="5" t="s">
        <v>117</v>
      </c>
      <c r="O173" s="4" t="s">
        <v>162</v>
      </c>
      <c r="P173" t="s">
        <v>959</v>
      </c>
    </row>
    <row r="174" spans="1:16" x14ac:dyDescent="0.3">
      <c r="A174" s="11">
        <f t="shared" si="5"/>
        <v>173</v>
      </c>
      <c r="B174" s="29" t="s">
        <v>1131</v>
      </c>
      <c r="C174" s="31">
        <v>1.1936805555555557E-3</v>
      </c>
      <c r="D174" s="3">
        <f t="shared" si="4"/>
        <v>1.4940972222222222E-4</v>
      </c>
      <c r="E174" s="3">
        <f>C174-$C173</f>
        <v>4.6296296296296016E-7</v>
      </c>
      <c r="F174" s="4">
        <v>440</v>
      </c>
      <c r="G174" s="33">
        <f>Tableau22[[#This Row],[PP Corrected]]-Tableau22[[#This Row],[PP]]</f>
        <v>-1.1110380629741599</v>
      </c>
      <c r="H174" s="18">
        <f>(SUMPRODUCT((Tableau22[Lap time]&gt;=(C174-$S$7))*(Tableau22[Lap time]&lt;=(C174+$S$7))*(Tableau22[PP]))/SUMPRODUCT(--(Tableau22[Lap time]&gt;=(C174-$S$7))*(Tableau22[Lap time]&lt;=(C174+$S$7))))*((SUMPRODUCT((Tableau22[Lap time]&gt;=(C174-$S$7))*(Tableau22[Lap time]&lt;=(C174+$S$7))*(Tableau22[Lap time]))/SUMPRODUCT(--(Tableau22[Lap time]&gt;=(C174-Feuil1!$S$7))*(Tableau22[Lap time]&lt;=(C174+$S$7))))/C174)</f>
        <v>438.88896193702584</v>
      </c>
      <c r="I174" s="4" t="s">
        <v>12</v>
      </c>
      <c r="J174" s="4">
        <v>2003</v>
      </c>
      <c r="K174" s="4" t="s">
        <v>18</v>
      </c>
      <c r="L174" s="4" t="s">
        <v>73</v>
      </c>
      <c r="M174" s="4">
        <v>5</v>
      </c>
      <c r="N174" s="5" t="s">
        <v>58</v>
      </c>
      <c r="O174" s="4" t="s">
        <v>162</v>
      </c>
      <c r="P174" t="s">
        <v>1163</v>
      </c>
    </row>
    <row r="175" spans="1:16" x14ac:dyDescent="0.3">
      <c r="A175" s="11">
        <f t="shared" si="5"/>
        <v>174</v>
      </c>
      <c r="B175" t="s">
        <v>418</v>
      </c>
      <c r="C175" s="3">
        <v>1.194201388888889E-3</v>
      </c>
      <c r="D175" s="3">
        <f t="shared" si="4"/>
        <v>1.4993055555555549E-4</v>
      </c>
      <c r="E175" s="3">
        <f>C175-$C174</f>
        <v>5.2083333333327597E-7</v>
      </c>
      <c r="F175" s="4">
        <v>411</v>
      </c>
      <c r="G175" s="36">
        <f>Tableau22[[#This Row],[PP Corrected]]-Tableau22[[#This Row],[PP]]</f>
        <v>26.942303651059717</v>
      </c>
      <c r="H175" s="18">
        <f>(SUMPRODUCT((Tableau22[Lap time]&gt;=(C175-$S$7))*(Tableau22[Lap time]&lt;=(C175+$S$7))*(Tableau22[PP]))/SUMPRODUCT(--(Tableau22[Lap time]&gt;=(C175-$S$7))*(Tableau22[Lap time]&lt;=(C175+$S$7))))*((SUMPRODUCT((Tableau22[Lap time]&gt;=(C175-$S$7))*(Tableau22[Lap time]&lt;=(C175+$S$7))*(Tableau22[Lap time]))/SUMPRODUCT(--(Tableau22[Lap time]&gt;=(C175-Feuil1!$S$7))*(Tableau22[Lap time]&lt;=(C175+$S$7))))/C175)</f>
        <v>437.94230365105972</v>
      </c>
      <c r="I175" s="4" t="s">
        <v>25</v>
      </c>
      <c r="J175" s="4">
        <v>2000</v>
      </c>
      <c r="K175" s="4" t="s">
        <v>13</v>
      </c>
      <c r="L175" s="4" t="s">
        <v>19</v>
      </c>
      <c r="M175" s="4">
        <v>5</v>
      </c>
      <c r="N175" s="5" t="s">
        <v>38</v>
      </c>
      <c r="O175" s="4" t="s">
        <v>166</v>
      </c>
      <c r="P175" t="s">
        <v>429</v>
      </c>
    </row>
    <row r="176" spans="1:16" x14ac:dyDescent="0.3">
      <c r="A176" s="11">
        <f t="shared" si="5"/>
        <v>175</v>
      </c>
      <c r="B176" t="s">
        <v>96</v>
      </c>
      <c r="C176" s="3">
        <v>1.1952662037037038E-3</v>
      </c>
      <c r="D176" s="3">
        <f t="shared" si="4"/>
        <v>1.5099537037037035E-4</v>
      </c>
      <c r="E176" s="3">
        <f>C176-$C175</f>
        <v>1.0648148148148517E-6</v>
      </c>
      <c r="F176" s="4">
        <v>439</v>
      </c>
      <c r="G176" s="36">
        <f>Tableau22[[#This Row],[PP Corrected]]-Tableau22[[#This Row],[PP]]</f>
        <v>-2.3162359659968388</v>
      </c>
      <c r="H176" s="18">
        <f>(SUMPRODUCT((Tableau22[Lap time]&gt;=(C176-$S$7))*(Tableau22[Lap time]&lt;=(C176+$S$7))*(Tableau22[PP]))/SUMPRODUCT(--(Tableau22[Lap time]&gt;=(C176-$S$7))*(Tableau22[Lap time]&lt;=(C176+$S$7))))*((SUMPRODUCT((Tableau22[Lap time]&gt;=(C176-$S$7))*(Tableau22[Lap time]&lt;=(C176+$S$7))*(Tableau22[Lap time]))/SUMPRODUCT(--(Tableau22[Lap time]&gt;=(C176-Feuil1!$S$7))*(Tableau22[Lap time]&lt;=(C176+$S$7))))/C176)</f>
        <v>436.68376403400316</v>
      </c>
      <c r="I176" s="4" t="s">
        <v>12</v>
      </c>
      <c r="J176" s="4">
        <v>1995</v>
      </c>
      <c r="K176" s="4" t="s">
        <v>85</v>
      </c>
      <c r="L176" s="4" t="s">
        <v>35</v>
      </c>
      <c r="M176" s="4">
        <v>5</v>
      </c>
      <c r="N176" s="5" t="s">
        <v>36</v>
      </c>
      <c r="O176" s="4" t="s">
        <v>166</v>
      </c>
      <c r="P176" t="s">
        <v>358</v>
      </c>
    </row>
    <row r="177" spans="1:16" x14ac:dyDescent="0.3">
      <c r="A177" s="11">
        <f t="shared" si="5"/>
        <v>176</v>
      </c>
      <c r="B177" s="29" t="s">
        <v>436</v>
      </c>
      <c r="C177" s="31">
        <v>1.1956712962962962E-3</v>
      </c>
      <c r="D177" s="3">
        <f t="shared" si="4"/>
        <v>1.5140046296296277E-4</v>
      </c>
      <c r="E177" s="3">
        <f>C177-$C176</f>
        <v>4.0509259259242751E-7</v>
      </c>
      <c r="F177" s="4">
        <v>421</v>
      </c>
      <c r="G177" s="33">
        <f>Tableau22[[#This Row],[PP Corrected]]-Tableau22[[#This Row],[PP]]</f>
        <v>14.832938175044205</v>
      </c>
      <c r="H177" s="18">
        <f>(SUMPRODUCT((Tableau22[Lap time]&gt;=(C177-$S$7))*(Tableau22[Lap time]&lt;=(C177+$S$7))*(Tableau22[PP]))/SUMPRODUCT(--(Tableau22[Lap time]&gt;=(C177-$S$7))*(Tableau22[Lap time]&lt;=(C177+$S$7))))*((SUMPRODUCT((Tableau22[Lap time]&gt;=(C177-$S$7))*(Tableau22[Lap time]&lt;=(C177+$S$7))*(Tableau22[Lap time]))/SUMPRODUCT(--(Tableau22[Lap time]&gt;=(C177-Feuil1!$S$7))*(Tableau22[Lap time]&lt;=(C177+$S$7))))/C177)</f>
        <v>435.83293817504421</v>
      </c>
      <c r="I177" s="4" t="s">
        <v>12</v>
      </c>
      <c r="J177" s="4">
        <v>2003</v>
      </c>
      <c r="K177" s="4" t="s">
        <v>18</v>
      </c>
      <c r="L177" s="4" t="s">
        <v>67</v>
      </c>
      <c r="M177" s="4">
        <v>6</v>
      </c>
      <c r="N177" s="5" t="s">
        <v>36</v>
      </c>
      <c r="O177" s="4" t="s">
        <v>162</v>
      </c>
      <c r="P177" t="s">
        <v>445</v>
      </c>
    </row>
    <row r="178" spans="1:16" x14ac:dyDescent="0.3">
      <c r="A178" s="11">
        <f t="shared" si="5"/>
        <v>177</v>
      </c>
      <c r="B178" t="s">
        <v>97</v>
      </c>
      <c r="C178" s="3">
        <v>1.1962847222222223E-3</v>
      </c>
      <c r="D178" s="3">
        <f t="shared" si="4"/>
        <v>1.5201388888888881E-4</v>
      </c>
      <c r="E178" s="3">
        <f>C178-$C177</f>
        <v>6.1342592592604148E-7</v>
      </c>
      <c r="F178" s="4">
        <v>442</v>
      </c>
      <c r="G178" s="36">
        <f>Tableau22[[#This Row],[PP Corrected]]-Tableau22[[#This Row],[PP]]</f>
        <v>-7.6898222130726595</v>
      </c>
      <c r="H178" s="18">
        <f>(SUMPRODUCT((Tableau22[Lap time]&gt;=(C178-$S$7))*(Tableau22[Lap time]&lt;=(C178+$S$7))*(Tableau22[PP]))/SUMPRODUCT(--(Tableau22[Lap time]&gt;=(C178-$S$7))*(Tableau22[Lap time]&lt;=(C178+$S$7))))*((SUMPRODUCT((Tableau22[Lap time]&gt;=(C178-$S$7))*(Tableau22[Lap time]&lt;=(C178+$S$7))*(Tableau22[Lap time]))/SUMPRODUCT(--(Tableau22[Lap time]&gt;=(C178-Feuil1!$S$7))*(Tableau22[Lap time]&lt;=(C178+$S$7))))/C178)</f>
        <v>434.31017778692734</v>
      </c>
      <c r="I178" s="4" t="s">
        <v>12</v>
      </c>
      <c r="J178" s="4">
        <v>1996</v>
      </c>
      <c r="K178" s="4" t="s">
        <v>18</v>
      </c>
      <c r="L178" s="4" t="s">
        <v>35</v>
      </c>
      <c r="M178" s="4">
        <v>5</v>
      </c>
      <c r="N178" s="5" t="s">
        <v>38</v>
      </c>
      <c r="O178" s="4" t="s">
        <v>166</v>
      </c>
      <c r="P178" t="s">
        <v>359</v>
      </c>
    </row>
    <row r="179" spans="1:16" x14ac:dyDescent="0.3">
      <c r="A179" s="11">
        <f t="shared" si="5"/>
        <v>178</v>
      </c>
      <c r="B179" s="29" t="s">
        <v>1132</v>
      </c>
      <c r="C179" s="31">
        <v>1.1971412037037035E-3</v>
      </c>
      <c r="D179" s="3">
        <f t="shared" si="4"/>
        <v>1.5287037037037005E-4</v>
      </c>
      <c r="E179" s="3">
        <f>C179-$C178</f>
        <v>8.5648148148123777E-7</v>
      </c>
      <c r="F179" s="4">
        <v>441</v>
      </c>
      <c r="G179" s="33">
        <f>Tableau22[[#This Row],[PP Corrected]]-Tableau22[[#This Row],[PP]]</f>
        <v>-7.0421494249100078</v>
      </c>
      <c r="H179" s="18">
        <f>(SUMPRODUCT((Tableau22[Lap time]&gt;=(C179-$S$7))*(Tableau22[Lap time]&lt;=(C179+$S$7))*(Tableau22[PP]))/SUMPRODUCT(--(Tableau22[Lap time]&gt;=(C179-$S$7))*(Tableau22[Lap time]&lt;=(C179+$S$7))))*((SUMPRODUCT((Tableau22[Lap time]&gt;=(C179-$S$7))*(Tableau22[Lap time]&lt;=(C179+$S$7))*(Tableau22[Lap time]))/SUMPRODUCT(--(Tableau22[Lap time]&gt;=(C179-Feuil1!$S$7))*(Tableau22[Lap time]&lt;=(C179+$S$7))))/C179)</f>
        <v>433.95785057508999</v>
      </c>
      <c r="I179" s="4" t="s">
        <v>12</v>
      </c>
      <c r="J179" s="4">
        <v>2003</v>
      </c>
      <c r="K179" s="4" t="s">
        <v>18</v>
      </c>
      <c r="L179" s="4" t="s">
        <v>73</v>
      </c>
      <c r="M179" s="4">
        <v>5</v>
      </c>
      <c r="N179" s="5" t="s">
        <v>58</v>
      </c>
      <c r="O179" s="4" t="s">
        <v>162</v>
      </c>
      <c r="P179" t="s">
        <v>1163</v>
      </c>
    </row>
    <row r="180" spans="1:16" x14ac:dyDescent="0.3">
      <c r="A180" s="11">
        <f t="shared" si="5"/>
        <v>179</v>
      </c>
      <c r="B180" s="29" t="s">
        <v>459</v>
      </c>
      <c r="C180" s="31">
        <v>1.1972916666666666E-3</v>
      </c>
      <c r="D180" s="3">
        <f t="shared" si="4"/>
        <v>1.5302083333333313E-4</v>
      </c>
      <c r="E180" s="3">
        <f>C180-$C179</f>
        <v>1.5046296296308131E-7</v>
      </c>
      <c r="F180" s="4">
        <v>434</v>
      </c>
      <c r="G180" s="33">
        <f>Tableau22[[#This Row],[PP Corrected]]-Tableau22[[#This Row],[PP]]</f>
        <v>-9.6684661240885816E-2</v>
      </c>
      <c r="H180" s="18">
        <f>(SUMPRODUCT((Tableau22[Lap time]&gt;=(C180-$S$7))*(Tableau22[Lap time]&lt;=(C180+$S$7))*(Tableau22[PP]))/SUMPRODUCT(--(Tableau22[Lap time]&gt;=(C180-$S$7))*(Tableau22[Lap time]&lt;=(C180+$S$7))))*((SUMPRODUCT((Tableau22[Lap time]&gt;=(C180-$S$7))*(Tableau22[Lap time]&lt;=(C180+$S$7))*(Tableau22[Lap time]))/SUMPRODUCT(--(Tableau22[Lap time]&gt;=(C180-Feuil1!$S$7))*(Tableau22[Lap time]&lt;=(C180+$S$7))))/C180)</f>
        <v>433.90331533875911</v>
      </c>
      <c r="I180" s="4" t="s">
        <v>108</v>
      </c>
      <c r="J180" s="4">
        <v>2003</v>
      </c>
      <c r="K180" s="4" t="s">
        <v>18</v>
      </c>
      <c r="L180" s="4" t="s">
        <v>105</v>
      </c>
      <c r="M180" s="4">
        <v>6</v>
      </c>
      <c r="N180" s="5" t="s">
        <v>23</v>
      </c>
      <c r="O180" s="38" t="s">
        <v>174</v>
      </c>
      <c r="P180" t="s">
        <v>482</v>
      </c>
    </row>
    <row r="181" spans="1:16" x14ac:dyDescent="0.3">
      <c r="A181" s="11">
        <f t="shared" si="5"/>
        <v>180</v>
      </c>
      <c r="B181" s="29" t="s">
        <v>747</v>
      </c>
      <c r="C181" s="31">
        <v>1.1979282407407407E-3</v>
      </c>
      <c r="D181" s="3">
        <f t="shared" si="4"/>
        <v>1.5365740740740726E-4</v>
      </c>
      <c r="E181" s="3">
        <f>C181-$C180</f>
        <v>6.3657407407412443E-7</v>
      </c>
      <c r="F181" s="4">
        <v>409</v>
      </c>
      <c r="G181" s="33">
        <f>Tableau22[[#This Row],[PP Corrected]]-Tableau22[[#This Row],[PP]]</f>
        <v>23.852480480936435</v>
      </c>
      <c r="H181" s="18">
        <f>(SUMPRODUCT((Tableau22[Lap time]&gt;=(C181-$S$7))*(Tableau22[Lap time]&lt;=(C181+$S$7))*(Tableau22[PP]))/SUMPRODUCT(--(Tableau22[Lap time]&gt;=(C181-$S$7))*(Tableau22[Lap time]&lt;=(C181+$S$7))))*((SUMPRODUCT((Tableau22[Lap time]&gt;=(C181-$S$7))*(Tableau22[Lap time]&lt;=(C181+$S$7))*(Tableau22[Lap time]))/SUMPRODUCT(--(Tableau22[Lap time]&gt;=(C181-Feuil1!$S$7))*(Tableau22[Lap time]&lt;=(C181+$S$7))))/C181)</f>
        <v>432.85248048093644</v>
      </c>
      <c r="I181" s="4" t="s">
        <v>12</v>
      </c>
      <c r="J181" s="4">
        <v>2000</v>
      </c>
      <c r="K181" s="4" t="s">
        <v>18</v>
      </c>
      <c r="L181" s="4" t="s">
        <v>93</v>
      </c>
      <c r="M181" s="4">
        <v>6</v>
      </c>
      <c r="N181" s="5" t="s">
        <v>38</v>
      </c>
      <c r="O181" s="4" t="s">
        <v>162</v>
      </c>
      <c r="P181" t="s">
        <v>763</v>
      </c>
    </row>
    <row r="182" spans="1:16" x14ac:dyDescent="0.3">
      <c r="A182" s="11">
        <f t="shared" si="5"/>
        <v>181</v>
      </c>
      <c r="B182" t="s">
        <v>98</v>
      </c>
      <c r="C182" s="3">
        <v>1.1982060185185184E-3</v>
      </c>
      <c r="D182" s="3">
        <f t="shared" si="4"/>
        <v>1.539351851851849E-4</v>
      </c>
      <c r="E182" s="3">
        <f>C182-$C181</f>
        <v>2.7777777777764599E-7</v>
      </c>
      <c r="F182" s="4">
        <v>438</v>
      </c>
      <c r="G182" s="36">
        <f>Tableau22[[#This Row],[PP Corrected]]-Tableau22[[#This Row],[PP]]</f>
        <v>-5.3945702970296452</v>
      </c>
      <c r="H182" s="18">
        <f>(SUMPRODUCT((Tableau22[Lap time]&gt;=(C182-$S$7))*(Tableau22[Lap time]&lt;=(C182+$S$7))*(Tableau22[PP]))/SUMPRODUCT(--(Tableau22[Lap time]&gt;=(C182-$S$7))*(Tableau22[Lap time]&lt;=(C182+$S$7))))*((SUMPRODUCT((Tableau22[Lap time]&gt;=(C182-$S$7))*(Tableau22[Lap time]&lt;=(C182+$S$7))*(Tableau22[Lap time]))/SUMPRODUCT(--(Tableau22[Lap time]&gt;=(C182-Feuil1!$S$7))*(Tableau22[Lap time]&lt;=(C182+$S$7))))/C182)</f>
        <v>432.60542970297035</v>
      </c>
      <c r="I182" s="4" t="s">
        <v>12</v>
      </c>
      <c r="J182" s="4">
        <v>1994</v>
      </c>
      <c r="K182" s="4" t="s">
        <v>85</v>
      </c>
      <c r="L182" s="4" t="s">
        <v>35</v>
      </c>
      <c r="M182" s="4">
        <v>5</v>
      </c>
      <c r="N182" s="5" t="s">
        <v>38</v>
      </c>
      <c r="O182" s="4" t="s">
        <v>166</v>
      </c>
      <c r="P182" t="s">
        <v>360</v>
      </c>
    </row>
    <row r="183" spans="1:16" x14ac:dyDescent="0.3">
      <c r="A183" s="11">
        <f t="shared" si="5"/>
        <v>182</v>
      </c>
      <c r="B183" s="29" t="s">
        <v>703</v>
      </c>
      <c r="C183" s="31">
        <v>1.1994444444444444E-3</v>
      </c>
      <c r="D183" s="3">
        <f t="shared" si="4"/>
        <v>1.5517361111111092E-4</v>
      </c>
      <c r="E183" s="3">
        <f>C183-$C182</f>
        <v>1.238425925926016E-6</v>
      </c>
      <c r="F183" s="4">
        <v>408</v>
      </c>
      <c r="G183" s="33">
        <f>Tableau22[[#This Row],[PP Corrected]]-Tableau22[[#This Row],[PP]]</f>
        <v>22.919928136131205</v>
      </c>
      <c r="H183" s="18">
        <f>(SUMPRODUCT((Tableau22[Lap time]&gt;=(C183-$S$7))*(Tableau22[Lap time]&lt;=(C183+$S$7))*(Tableau22[PP]))/SUMPRODUCT(--(Tableau22[Lap time]&gt;=(C183-$S$7))*(Tableau22[Lap time]&lt;=(C183+$S$7))))*((SUMPRODUCT((Tableau22[Lap time]&gt;=(C183-$S$7))*(Tableau22[Lap time]&lt;=(C183+$S$7))*(Tableau22[Lap time]))/SUMPRODUCT(--(Tableau22[Lap time]&gt;=(C183-Feuil1!$S$7))*(Tableau22[Lap time]&lt;=(C183+$S$7))))/C183)</f>
        <v>430.9199281361312</v>
      </c>
      <c r="I183" s="4" t="s">
        <v>12</v>
      </c>
      <c r="J183" s="4">
        <v>2003</v>
      </c>
      <c r="K183" s="4" t="s">
        <v>18</v>
      </c>
      <c r="L183" s="4" t="s">
        <v>35</v>
      </c>
      <c r="M183" s="4">
        <v>4</v>
      </c>
      <c r="N183" s="5" t="s">
        <v>117</v>
      </c>
      <c r="O183" s="4" t="s">
        <v>162</v>
      </c>
      <c r="P183" t="s">
        <v>715</v>
      </c>
    </row>
    <row r="184" spans="1:16" x14ac:dyDescent="0.3">
      <c r="A184" s="11">
        <f t="shared" si="5"/>
        <v>183</v>
      </c>
      <c r="B184" s="29" t="s">
        <v>611</v>
      </c>
      <c r="C184" s="31">
        <v>1.1996412037037036E-3</v>
      </c>
      <c r="D184" s="3">
        <f t="shared" si="4"/>
        <v>1.5537037037037017E-4</v>
      </c>
      <c r="E184" s="3">
        <f>C184-$C183</f>
        <v>1.9675925925924723E-7</v>
      </c>
      <c r="F184" s="4">
        <v>454</v>
      </c>
      <c r="G184" s="33">
        <f>Tableau22[[#This Row],[PP Corrected]]-Tableau22[[#This Row],[PP]]</f>
        <v>-22.993108150263595</v>
      </c>
      <c r="H184" s="18">
        <f>(SUMPRODUCT((Tableau22[Lap time]&gt;=(C184-$S$7))*(Tableau22[Lap time]&lt;=(C184+$S$7))*(Tableau22[PP]))/SUMPRODUCT(--(Tableau22[Lap time]&gt;=(C184-$S$7))*(Tableau22[Lap time]&lt;=(C184+$S$7))))*((SUMPRODUCT((Tableau22[Lap time]&gt;=(C184-$S$7))*(Tableau22[Lap time]&lt;=(C184+$S$7))*(Tableau22[Lap time]))/SUMPRODUCT(--(Tableau22[Lap time]&gt;=(C184-Feuil1!$S$7))*(Tableau22[Lap time]&lt;=(C184+$S$7))))/C184)</f>
        <v>431.00689184973641</v>
      </c>
      <c r="I184" s="4" t="s">
        <v>32</v>
      </c>
      <c r="J184" s="4">
        <v>1961</v>
      </c>
      <c r="K184" s="4" t="s">
        <v>13</v>
      </c>
      <c r="L184" s="4" t="s">
        <v>67</v>
      </c>
      <c r="M184" s="4">
        <v>4</v>
      </c>
      <c r="N184" s="5" t="s">
        <v>612</v>
      </c>
      <c r="O184" s="4" t="s">
        <v>184</v>
      </c>
      <c r="P184" t="s">
        <v>617</v>
      </c>
    </row>
    <row r="185" spans="1:16" x14ac:dyDescent="0.3">
      <c r="A185" s="11">
        <f t="shared" si="5"/>
        <v>184</v>
      </c>
      <c r="B185" s="29" t="s">
        <v>798</v>
      </c>
      <c r="C185" s="31">
        <v>1.1998379629629631E-3</v>
      </c>
      <c r="D185" s="3">
        <f t="shared" si="4"/>
        <v>1.5556712962962963E-4</v>
      </c>
      <c r="E185" s="3">
        <f>C185-$C184</f>
        <v>1.9675925925946407E-7</v>
      </c>
      <c r="F185" s="4">
        <v>426</v>
      </c>
      <c r="G185" s="33">
        <f>Tableau22[[#This Row],[PP Corrected]]-Tableau22[[#This Row],[PP]]</f>
        <v>5.8441989733298669</v>
      </c>
      <c r="H185" s="18">
        <f>(SUMPRODUCT((Tableau22[Lap time]&gt;=(C185-$S$7))*(Tableau22[Lap time]&lt;=(C185+$S$7))*(Tableau22[PP]))/SUMPRODUCT(--(Tableau22[Lap time]&gt;=(C185-$S$7))*(Tableau22[Lap time]&lt;=(C185+$S$7))))*((SUMPRODUCT((Tableau22[Lap time]&gt;=(C185-$S$7))*(Tableau22[Lap time]&lt;=(C185+$S$7))*(Tableau22[Lap time]))/SUMPRODUCT(--(Tableau22[Lap time]&gt;=(C185-Feuil1!$S$7))*(Tableau22[Lap time]&lt;=(C185+$S$7))))/C185)</f>
        <v>431.84419897332987</v>
      </c>
      <c r="I185" s="4" t="s">
        <v>12</v>
      </c>
      <c r="J185" s="4">
        <v>2005</v>
      </c>
      <c r="K185" s="4" t="s">
        <v>18</v>
      </c>
      <c r="L185" s="4" t="s">
        <v>788</v>
      </c>
      <c r="M185" s="4">
        <v>6</v>
      </c>
      <c r="N185" s="5" t="s">
        <v>58</v>
      </c>
      <c r="O185" s="4" t="s">
        <v>162</v>
      </c>
      <c r="P185" t="s">
        <v>818</v>
      </c>
    </row>
    <row r="186" spans="1:16" x14ac:dyDescent="0.3">
      <c r="A186" s="11">
        <f t="shared" si="5"/>
        <v>185</v>
      </c>
      <c r="B186" s="29" t="s">
        <v>1081</v>
      </c>
      <c r="C186" s="31">
        <v>1.2005324074074073E-3</v>
      </c>
      <c r="D186" s="3">
        <f t="shared" si="4"/>
        <v>1.5626157407407385E-4</v>
      </c>
      <c r="E186" s="3">
        <f>C186-$C185</f>
        <v>6.944444444442234E-7</v>
      </c>
      <c r="F186" s="4">
        <v>413</v>
      </c>
      <c r="G186" s="33">
        <f>Tableau22[[#This Row],[PP Corrected]]-Tableau22[[#This Row],[PP]]</f>
        <v>18.611936701033869</v>
      </c>
      <c r="H186" s="18">
        <f>(SUMPRODUCT((Tableau22[Lap time]&gt;=(C186-$S$7))*(Tableau22[Lap time]&lt;=(C186+$S$7))*(Tableau22[PP]))/SUMPRODUCT(--(Tableau22[Lap time]&gt;=(C186-$S$7))*(Tableau22[Lap time]&lt;=(C186+$S$7))))*((SUMPRODUCT((Tableau22[Lap time]&gt;=(C186-$S$7))*(Tableau22[Lap time]&lt;=(C186+$S$7))*(Tableau22[Lap time]))/SUMPRODUCT(--(Tableau22[Lap time]&gt;=(C186-Feuil1!$S$7))*(Tableau22[Lap time]&lt;=(C186+$S$7))))/C186)</f>
        <v>431.61193670103387</v>
      </c>
      <c r="I186" s="4" t="s">
        <v>12</v>
      </c>
      <c r="J186" s="4">
        <v>2001</v>
      </c>
      <c r="K186" s="4" t="s">
        <v>18</v>
      </c>
      <c r="L186" s="4" t="s">
        <v>105</v>
      </c>
      <c r="M186" s="4">
        <v>6</v>
      </c>
      <c r="N186" s="5" t="s">
        <v>38</v>
      </c>
      <c r="O186" s="12" t="s">
        <v>162</v>
      </c>
      <c r="P186" t="s">
        <v>1103</v>
      </c>
    </row>
    <row r="187" spans="1:16" x14ac:dyDescent="0.3">
      <c r="A187" s="11">
        <f t="shared" si="5"/>
        <v>186</v>
      </c>
      <c r="B187" s="29" t="s">
        <v>717</v>
      </c>
      <c r="C187" s="31">
        <v>1.2009837962962963E-3</v>
      </c>
      <c r="D187" s="3">
        <f t="shared" si="4"/>
        <v>1.5671296296296288E-4</v>
      </c>
      <c r="E187" s="3">
        <f>C187-$C186</f>
        <v>4.513888888890271E-7</v>
      </c>
      <c r="F187" s="4">
        <v>407</v>
      </c>
      <c r="G187" s="33">
        <f>Tableau22[[#This Row],[PP Corrected]]-Tableau22[[#This Row],[PP]]</f>
        <v>23.830715136065123</v>
      </c>
      <c r="H187" s="18">
        <f>(SUMPRODUCT((Tableau22[Lap time]&gt;=(C187-$S$7))*(Tableau22[Lap time]&lt;=(C187+$S$7))*(Tableau22[PP]))/SUMPRODUCT(--(Tableau22[Lap time]&gt;=(C187-$S$7))*(Tableau22[Lap time]&lt;=(C187+$S$7))))*((SUMPRODUCT((Tableau22[Lap time]&gt;=(C187-$S$7))*(Tableau22[Lap time]&lt;=(C187+$S$7))*(Tableau22[Lap time]))/SUMPRODUCT(--(Tableau22[Lap time]&gt;=(C187-Feuil1!$S$7))*(Tableau22[Lap time]&lt;=(C187+$S$7))))/C187)</f>
        <v>430.83071513606512</v>
      </c>
      <c r="I187" s="4" t="s">
        <v>12</v>
      </c>
      <c r="J187" s="4">
        <v>2012</v>
      </c>
      <c r="K187" s="4" t="s">
        <v>18</v>
      </c>
      <c r="L187" s="4" t="s">
        <v>67</v>
      </c>
      <c r="M187" s="4">
        <v>6</v>
      </c>
      <c r="N187" s="5" t="s">
        <v>36</v>
      </c>
      <c r="O187" s="38" t="s">
        <v>162</v>
      </c>
      <c r="P187" t="s">
        <v>750</v>
      </c>
    </row>
    <row r="188" spans="1:16" x14ac:dyDescent="0.3">
      <c r="A188" s="11">
        <f t="shared" si="5"/>
        <v>187</v>
      </c>
      <c r="B188" s="29" t="s">
        <v>1146</v>
      </c>
      <c r="C188" s="31">
        <v>1.2013194444444443E-3</v>
      </c>
      <c r="D188" s="3">
        <f t="shared" si="4"/>
        <v>1.5704861111111084E-4</v>
      </c>
      <c r="E188" s="3">
        <f>C188-$C187</f>
        <v>3.356481481479618E-7</v>
      </c>
      <c r="F188" s="4">
        <v>453</v>
      </c>
      <c r="G188" s="33">
        <f>Tableau22[[#This Row],[PP Corrected]]-Tableau22[[#This Row],[PP]]</f>
        <v>-22.28965878476788</v>
      </c>
      <c r="H188" s="18">
        <f>(SUMPRODUCT((Tableau22[Lap time]&gt;=(C188-$S$7))*(Tableau22[Lap time]&lt;=(C188+$S$7))*(Tableau22[PP]))/SUMPRODUCT(--(Tableau22[Lap time]&gt;=(C188-$S$7))*(Tableau22[Lap time]&lt;=(C188+$S$7))))*((SUMPRODUCT((Tableau22[Lap time]&gt;=(C188-$S$7))*(Tableau22[Lap time]&lt;=(C188+$S$7))*(Tableau22[Lap time]))/SUMPRODUCT(--(Tableau22[Lap time]&gt;=(C188-Feuil1!$S$7))*(Tableau22[Lap time]&lt;=(C188+$S$7))))/C188)</f>
        <v>430.71034121523212</v>
      </c>
      <c r="I188" s="4" t="s">
        <v>42</v>
      </c>
      <c r="J188" s="4">
        <v>1971</v>
      </c>
      <c r="K188" s="4" t="s">
        <v>13</v>
      </c>
      <c r="L188" s="4" t="s">
        <v>67</v>
      </c>
      <c r="M188" s="4">
        <v>4</v>
      </c>
      <c r="N188" s="5" t="s">
        <v>1170</v>
      </c>
      <c r="O188" s="4" t="s">
        <v>166</v>
      </c>
      <c r="P188" t="s">
        <v>1189</v>
      </c>
    </row>
    <row r="189" spans="1:16" x14ac:dyDescent="0.3">
      <c r="A189" s="11">
        <f t="shared" si="5"/>
        <v>188</v>
      </c>
      <c r="B189" s="29" t="s">
        <v>721</v>
      </c>
      <c r="C189" s="31">
        <v>1.2015162037037036E-3</v>
      </c>
      <c r="D189" s="3">
        <f t="shared" si="4"/>
        <v>1.5724537037037009E-4</v>
      </c>
      <c r="E189" s="3">
        <f>C189-$C188</f>
        <v>1.9675925925924723E-7</v>
      </c>
      <c r="F189" s="4">
        <v>407</v>
      </c>
      <c r="G189" s="33">
        <f>Tableau22[[#This Row],[PP Corrected]]-Tableau22[[#This Row],[PP]]</f>
        <v>23.67609495718176</v>
      </c>
      <c r="H189" s="18">
        <f>(SUMPRODUCT((Tableau22[Lap time]&gt;=(C189-$S$7))*(Tableau22[Lap time]&lt;=(C189+$S$7))*(Tableau22[PP]))/SUMPRODUCT(--(Tableau22[Lap time]&gt;=(C189-$S$7))*(Tableau22[Lap time]&lt;=(C189+$S$7))))*((SUMPRODUCT((Tableau22[Lap time]&gt;=(C189-$S$7))*(Tableau22[Lap time]&lt;=(C189+$S$7))*(Tableau22[Lap time]))/SUMPRODUCT(--(Tableau22[Lap time]&gt;=(C189-Feuil1!$S$7))*(Tableau22[Lap time]&lt;=(C189+$S$7))))/C189)</f>
        <v>430.67609495718176</v>
      </c>
      <c r="I189" s="4" t="s">
        <v>12</v>
      </c>
      <c r="J189" s="4">
        <v>2012</v>
      </c>
      <c r="K189" s="4" t="s">
        <v>18</v>
      </c>
      <c r="L189" s="4" t="s">
        <v>67</v>
      </c>
      <c r="M189" s="4">
        <v>6</v>
      </c>
      <c r="N189" s="5" t="s">
        <v>36</v>
      </c>
      <c r="O189" s="4" t="s">
        <v>162</v>
      </c>
      <c r="P189" t="s">
        <v>750</v>
      </c>
    </row>
    <row r="190" spans="1:16" x14ac:dyDescent="0.3">
      <c r="A190" s="11">
        <f t="shared" si="5"/>
        <v>189</v>
      </c>
      <c r="B190" s="29" t="s">
        <v>702</v>
      </c>
      <c r="C190" s="31">
        <v>1.2017476851851853E-3</v>
      </c>
      <c r="D190" s="3">
        <f t="shared" si="4"/>
        <v>1.5747685185185179E-4</v>
      </c>
      <c r="E190" s="3">
        <f>C190-$C189</f>
        <v>2.3148148148169692E-7</v>
      </c>
      <c r="F190" s="4">
        <v>406</v>
      </c>
      <c r="G190" s="33">
        <f>Tableau22[[#This Row],[PP Corrected]]-Tableau22[[#This Row],[PP]]</f>
        <v>24.593137825890039</v>
      </c>
      <c r="H190" s="18">
        <f>(SUMPRODUCT((Tableau22[Lap time]&gt;=(C190-$S$7))*(Tableau22[Lap time]&lt;=(C190+$S$7))*(Tableau22[PP]))/SUMPRODUCT(--(Tableau22[Lap time]&gt;=(C190-$S$7))*(Tableau22[Lap time]&lt;=(C190+$S$7))))*((SUMPRODUCT((Tableau22[Lap time]&gt;=(C190-$S$7))*(Tableau22[Lap time]&lt;=(C190+$S$7))*(Tableau22[Lap time]))/SUMPRODUCT(--(Tableau22[Lap time]&gt;=(C190-Feuil1!$S$7))*(Tableau22[Lap time]&lt;=(C190+$S$7))))/C190)</f>
        <v>430.59313782589004</v>
      </c>
      <c r="I190" s="4" t="s">
        <v>12</v>
      </c>
      <c r="J190" s="4">
        <v>2003</v>
      </c>
      <c r="K190" s="4" t="s">
        <v>18</v>
      </c>
      <c r="L190" s="4" t="s">
        <v>35</v>
      </c>
      <c r="M190" s="4">
        <v>5</v>
      </c>
      <c r="N190" s="5" t="s">
        <v>58</v>
      </c>
      <c r="O190" s="38" t="s">
        <v>162</v>
      </c>
      <c r="P190" t="s">
        <v>714</v>
      </c>
    </row>
    <row r="191" spans="1:16" x14ac:dyDescent="0.3">
      <c r="A191" s="11">
        <f t="shared" si="5"/>
        <v>190</v>
      </c>
      <c r="B191" s="29" t="s">
        <v>1083</v>
      </c>
      <c r="C191" s="31">
        <v>1.2018055555555556E-3</v>
      </c>
      <c r="D191" s="3">
        <f t="shared" si="4"/>
        <v>1.575347222222221E-4</v>
      </c>
      <c r="E191" s="3">
        <f>C191-$C190</f>
        <v>5.787037037031581E-8</v>
      </c>
      <c r="F191" s="4">
        <v>414</v>
      </c>
      <c r="G191" s="33">
        <f>Tableau22[[#This Row],[PP Corrected]]-Tableau22[[#This Row],[PP]]</f>
        <v>16.485436806353505</v>
      </c>
      <c r="H191" s="18">
        <f>(SUMPRODUCT((Tableau22[Lap time]&gt;=(C191-$S$7))*(Tableau22[Lap time]&lt;=(C191+$S$7))*(Tableau22[PP]))/SUMPRODUCT(--(Tableau22[Lap time]&gt;=(C191-$S$7))*(Tableau22[Lap time]&lt;=(C191+$S$7))))*((SUMPRODUCT((Tableau22[Lap time]&gt;=(C191-$S$7))*(Tableau22[Lap time]&lt;=(C191+$S$7))*(Tableau22[Lap time]))/SUMPRODUCT(--(Tableau22[Lap time]&gt;=(C191-Feuil1!$S$7))*(Tableau22[Lap time]&lt;=(C191+$S$7))))/C191)</f>
        <v>430.4854368063535</v>
      </c>
      <c r="I191" s="4" t="s">
        <v>12</v>
      </c>
      <c r="J191" s="4">
        <v>2004</v>
      </c>
      <c r="K191" s="4" t="s">
        <v>18</v>
      </c>
      <c r="L191" s="4" t="s">
        <v>105</v>
      </c>
      <c r="M191" s="4">
        <v>6</v>
      </c>
      <c r="N191" s="5" t="s">
        <v>38</v>
      </c>
      <c r="O191" s="12" t="s">
        <v>162</v>
      </c>
      <c r="P191" t="s">
        <v>1103</v>
      </c>
    </row>
    <row r="192" spans="1:16" x14ac:dyDescent="0.3">
      <c r="A192" s="11">
        <f t="shared" si="5"/>
        <v>191</v>
      </c>
      <c r="B192" s="29" t="s">
        <v>440</v>
      </c>
      <c r="C192" s="31">
        <v>1.2021874999999999E-3</v>
      </c>
      <c r="D192" s="3">
        <f t="shared" si="4"/>
        <v>1.5791666666666645E-4</v>
      </c>
      <c r="E192" s="3">
        <f>C192-$C191</f>
        <v>3.8194444444434456E-7</v>
      </c>
      <c r="F192" s="4">
        <v>414</v>
      </c>
      <c r="G192" s="33">
        <f>Tableau22[[#This Row],[PP Corrected]]-Tableau22[[#This Row],[PP]]</f>
        <v>15.733624628222799</v>
      </c>
      <c r="H192" s="18">
        <f>(SUMPRODUCT((Tableau22[Lap time]&gt;=(C192-$S$7))*(Tableau22[Lap time]&lt;=(C192+$S$7))*(Tableau22[PP]))/SUMPRODUCT(--(Tableau22[Lap time]&gt;=(C192-$S$7))*(Tableau22[Lap time]&lt;=(C192+$S$7))))*((SUMPRODUCT((Tableau22[Lap time]&gt;=(C192-$S$7))*(Tableau22[Lap time]&lt;=(C192+$S$7))*(Tableau22[Lap time]))/SUMPRODUCT(--(Tableau22[Lap time]&gt;=(C192-Feuil1!$S$7))*(Tableau22[Lap time]&lt;=(C192+$S$7))))/C192)</f>
        <v>429.7336246282228</v>
      </c>
      <c r="I192" s="4" t="s">
        <v>12</v>
      </c>
      <c r="J192" s="4">
        <v>2008</v>
      </c>
      <c r="K192" s="4" t="s">
        <v>18</v>
      </c>
      <c r="L192" s="4" t="s">
        <v>35</v>
      </c>
      <c r="M192" s="4">
        <v>6</v>
      </c>
      <c r="N192" s="5" t="s">
        <v>38</v>
      </c>
      <c r="O192" s="12" t="s">
        <v>162</v>
      </c>
      <c r="P192" t="s">
        <v>447</v>
      </c>
    </row>
    <row r="193" spans="1:32" x14ac:dyDescent="0.3">
      <c r="A193" s="11">
        <f t="shared" si="5"/>
        <v>192</v>
      </c>
      <c r="B193" s="29" t="s">
        <v>596</v>
      </c>
      <c r="C193" s="31">
        <v>1.2036226851851854E-3</v>
      </c>
      <c r="D193" s="3">
        <f t="shared" si="4"/>
        <v>1.5935185185185193E-4</v>
      </c>
      <c r="E193" s="3">
        <f>C193-$C192</f>
        <v>1.4351851851854801E-6</v>
      </c>
      <c r="F193" s="4">
        <v>408</v>
      </c>
      <c r="G193" s="33">
        <f>Tableau22[[#This Row],[PP Corrected]]-Tableau22[[#This Row],[PP]]</f>
        <v>19.475513133512266</v>
      </c>
      <c r="H193" s="18">
        <f>(SUMPRODUCT((Tableau22[Lap time]&gt;=(C193-$S$7))*(Tableau22[Lap time]&lt;=(C193+$S$7))*(Tableau22[PP]))/SUMPRODUCT(--(Tableau22[Lap time]&gt;=(C193-$S$7))*(Tableau22[Lap time]&lt;=(C193+$S$7))))*((SUMPRODUCT((Tableau22[Lap time]&gt;=(C193-$S$7))*(Tableau22[Lap time]&lt;=(C193+$S$7))*(Tableau22[Lap time]))/SUMPRODUCT(--(Tableau22[Lap time]&gt;=(C193-Feuil1!$S$7))*(Tableau22[Lap time]&lt;=(C193+$S$7))))/C193)</f>
        <v>427.47551313351227</v>
      </c>
      <c r="I193" s="4" t="s">
        <v>108</v>
      </c>
      <c r="J193" s="4">
        <v>1985</v>
      </c>
      <c r="K193" s="4" t="s">
        <v>13</v>
      </c>
      <c r="L193" s="4" t="s">
        <v>119</v>
      </c>
      <c r="M193" s="4">
        <v>5</v>
      </c>
      <c r="N193" s="5" t="s">
        <v>58</v>
      </c>
      <c r="O193" s="4" t="s">
        <v>174</v>
      </c>
      <c r="P193" t="s">
        <v>607</v>
      </c>
    </row>
    <row r="194" spans="1:32" x14ac:dyDescent="0.3">
      <c r="A194" s="11">
        <f t="shared" si="5"/>
        <v>193</v>
      </c>
      <c r="B194" s="29" t="s">
        <v>1130</v>
      </c>
      <c r="C194" s="31">
        <v>1.2038541666666667E-3</v>
      </c>
      <c r="D194" s="3">
        <f t="shared" ref="D194:D257" si="6">C194-$C$2</f>
        <v>1.5958333333333319E-4</v>
      </c>
      <c r="E194" s="3">
        <f>C194-$C193</f>
        <v>2.3148148148126324E-7</v>
      </c>
      <c r="F194" s="4">
        <v>438</v>
      </c>
      <c r="G194" s="33">
        <f>Tableau22[[#This Row],[PP Corrected]]-Tableau22[[#This Row],[PP]]</f>
        <v>-10.606683421367109</v>
      </c>
      <c r="H194" s="18">
        <f>(SUMPRODUCT((Tableau22[Lap time]&gt;=(C194-$S$7))*(Tableau22[Lap time]&lt;=(C194+$S$7))*(Tableau22[PP]))/SUMPRODUCT(--(Tableau22[Lap time]&gt;=(C194-$S$7))*(Tableau22[Lap time]&lt;=(C194+$S$7))))*((SUMPRODUCT((Tableau22[Lap time]&gt;=(C194-$S$7))*(Tableau22[Lap time]&lt;=(C194+$S$7))*(Tableau22[Lap time]))/SUMPRODUCT(--(Tableau22[Lap time]&gt;=(C194-Feuil1!$S$7))*(Tableau22[Lap time]&lt;=(C194+$S$7))))/C194)</f>
        <v>427.39331657863289</v>
      </c>
      <c r="I194" s="4" t="s">
        <v>12</v>
      </c>
      <c r="J194" s="4">
        <v>2000</v>
      </c>
      <c r="K194" s="4" t="s">
        <v>18</v>
      </c>
      <c r="L194" s="4" t="s">
        <v>35</v>
      </c>
      <c r="M194" s="4">
        <v>5</v>
      </c>
      <c r="N194" s="5" t="s">
        <v>23</v>
      </c>
      <c r="O194" s="4" t="s">
        <v>166</v>
      </c>
      <c r="P194" t="s">
        <v>1162</v>
      </c>
    </row>
    <row r="195" spans="1:32" x14ac:dyDescent="0.3">
      <c r="A195" s="11">
        <f t="shared" si="5"/>
        <v>194</v>
      </c>
      <c r="B195" s="29" t="s">
        <v>767</v>
      </c>
      <c r="C195" s="31">
        <v>1.2051967592592592E-3</v>
      </c>
      <c r="D195" s="3">
        <f t="shared" si="6"/>
        <v>1.6092592592592569E-4</v>
      </c>
      <c r="E195" s="3">
        <f>C195-$C194</f>
        <v>1.3425925925924977E-6</v>
      </c>
      <c r="F195" s="4">
        <v>465</v>
      </c>
      <c r="G195" s="33">
        <f>Tableau22[[#This Row],[PP Corrected]]-Tableau22[[#This Row],[PP]]</f>
        <v>-40.208303801821444</v>
      </c>
      <c r="H195" s="18">
        <f>(SUMPRODUCT((Tableau22[Lap time]&gt;=(C195-$S$7))*(Tableau22[Lap time]&lt;=(C195+$S$7))*(Tableau22[PP]))/SUMPRODUCT(--(Tableau22[Lap time]&gt;=(C195-$S$7))*(Tableau22[Lap time]&lt;=(C195+$S$7))))*((SUMPRODUCT((Tableau22[Lap time]&gt;=(C195-$S$7))*(Tableau22[Lap time]&lt;=(C195+$S$7))*(Tableau22[Lap time]))/SUMPRODUCT(--(Tableau22[Lap time]&gt;=(C195-Feuil1!$S$7))*(Tableau22[Lap time]&lt;=(C195+$S$7))))/C195)</f>
        <v>424.79169619817856</v>
      </c>
      <c r="I195" s="4" t="s">
        <v>42</v>
      </c>
      <c r="J195" s="4">
        <v>1969</v>
      </c>
      <c r="K195" s="4" t="s">
        <v>13</v>
      </c>
      <c r="L195" s="4" t="s">
        <v>67</v>
      </c>
      <c r="M195" s="4">
        <v>4</v>
      </c>
      <c r="N195" s="5" t="s">
        <v>612</v>
      </c>
      <c r="O195" s="4" t="s">
        <v>174</v>
      </c>
      <c r="P195" t="s">
        <v>804</v>
      </c>
    </row>
    <row r="196" spans="1:32" x14ac:dyDescent="0.3">
      <c r="A196" s="11">
        <f t="shared" ref="A196:A259" si="7">A195+1</f>
        <v>195</v>
      </c>
      <c r="B196" s="29" t="s">
        <v>956</v>
      </c>
      <c r="C196" s="31">
        <v>1.2055439814814815E-3</v>
      </c>
      <c r="D196" s="3">
        <f t="shared" si="6"/>
        <v>1.6127314814814802E-4</v>
      </c>
      <c r="E196" s="3">
        <f>C196-$C195</f>
        <v>3.4722222222232854E-7</v>
      </c>
      <c r="F196" s="4">
        <v>429</v>
      </c>
      <c r="G196" s="33">
        <f>Tableau22[[#This Row],[PP Corrected]]-Tableau22[[#This Row],[PP]]</f>
        <v>-4.5970201073466797</v>
      </c>
      <c r="H196" s="18">
        <f>(SUMPRODUCT((Tableau22[Lap time]&gt;=(C196-$S$7))*(Tableau22[Lap time]&lt;=(C196+$S$7))*(Tableau22[PP]))/SUMPRODUCT(--(Tableau22[Lap time]&gt;=(C196-$S$7))*(Tableau22[Lap time]&lt;=(C196+$S$7))))*((SUMPRODUCT((Tableau22[Lap time]&gt;=(C196-$S$7))*(Tableau22[Lap time]&lt;=(C196+$S$7))*(Tableau22[Lap time]))/SUMPRODUCT(--(Tableau22[Lap time]&gt;=(C196-Feuil1!$S$7))*(Tableau22[Lap time]&lt;=(C196+$S$7))))/C196)</f>
        <v>424.40297989265332</v>
      </c>
      <c r="I196" s="4" t="s">
        <v>42</v>
      </c>
      <c r="J196" s="4">
        <v>2013</v>
      </c>
      <c r="K196" s="4" t="s">
        <v>18</v>
      </c>
      <c r="L196" s="4" t="s">
        <v>105</v>
      </c>
      <c r="M196" s="4">
        <v>6</v>
      </c>
      <c r="N196" s="5" t="s">
        <v>532</v>
      </c>
      <c r="O196" s="4" t="s">
        <v>162</v>
      </c>
      <c r="P196" t="s">
        <v>992</v>
      </c>
    </row>
    <row r="197" spans="1:32" x14ac:dyDescent="0.3">
      <c r="A197" s="11">
        <f t="shared" si="7"/>
        <v>196</v>
      </c>
      <c r="B197" t="s">
        <v>99</v>
      </c>
      <c r="C197" s="3">
        <v>1.2057175925925926E-3</v>
      </c>
      <c r="D197" s="3">
        <f t="shared" si="6"/>
        <v>1.6144675925925918E-4</v>
      </c>
      <c r="E197" s="3">
        <f>C197-$C196</f>
        <v>1.7361111111116427E-7</v>
      </c>
      <c r="F197" s="4">
        <v>433</v>
      </c>
      <c r="G197" s="36">
        <f>Tableau22[[#This Row],[PP Corrected]]-Tableau22[[#This Row],[PP]]</f>
        <v>-8.6581298343264166</v>
      </c>
      <c r="H197" s="18">
        <f>(SUMPRODUCT((Tableau22[Lap time]&gt;=(C197-$S$7))*(Tableau22[Lap time]&lt;=(C197+$S$7))*(Tableau22[PP]))/SUMPRODUCT(--(Tableau22[Lap time]&gt;=(C197-$S$7))*(Tableau22[Lap time]&lt;=(C197+$S$7))))*((SUMPRODUCT((Tableau22[Lap time]&gt;=(C197-$S$7))*(Tableau22[Lap time]&lt;=(C197+$S$7))*(Tableau22[Lap time]))/SUMPRODUCT(--(Tableau22[Lap time]&gt;=(C197-Feuil1!$S$7))*(Tableau22[Lap time]&lt;=(C197+$S$7))))/C197)</f>
        <v>424.34187016567358</v>
      </c>
      <c r="I197" s="4" t="s">
        <v>12</v>
      </c>
      <c r="J197" s="4">
        <v>1994</v>
      </c>
      <c r="K197" s="4" t="s">
        <v>85</v>
      </c>
      <c r="L197" s="4" t="s">
        <v>35</v>
      </c>
      <c r="M197" s="4">
        <v>5</v>
      </c>
      <c r="N197" s="5" t="s">
        <v>38</v>
      </c>
      <c r="O197" s="4" t="s">
        <v>166</v>
      </c>
      <c r="P197" t="s">
        <v>361</v>
      </c>
    </row>
    <row r="198" spans="1:32" x14ac:dyDescent="0.3">
      <c r="A198" s="11">
        <f t="shared" si="7"/>
        <v>197</v>
      </c>
      <c r="B198" s="29" t="s">
        <v>916</v>
      </c>
      <c r="C198" s="31">
        <v>1.2058217592592593E-3</v>
      </c>
      <c r="D198" s="3">
        <f t="shared" si="6"/>
        <v>1.6155092592592588E-4</v>
      </c>
      <c r="E198" s="3">
        <f>C198-$C197</f>
        <v>1.0416666666669856E-7</v>
      </c>
      <c r="F198" s="4">
        <v>466</v>
      </c>
      <c r="G198" s="33">
        <f>Tableau22[[#This Row],[PP Corrected]]-Tableau22[[#This Row],[PP]]</f>
        <v>-41.324713356199823</v>
      </c>
      <c r="H198" s="18">
        <f>(SUMPRODUCT((Tableau22[Lap time]&gt;=(C198-$S$7))*(Tableau22[Lap time]&lt;=(C198+$S$7))*(Tableau22[PP]))/SUMPRODUCT(--(Tableau22[Lap time]&gt;=(C198-$S$7))*(Tableau22[Lap time]&lt;=(C198+$S$7))))*((SUMPRODUCT((Tableau22[Lap time]&gt;=(C198-$S$7))*(Tableau22[Lap time]&lt;=(C198+$S$7))*(Tableau22[Lap time]))/SUMPRODUCT(--(Tableau22[Lap time]&gt;=(C198-Feuil1!$S$7))*(Tableau22[Lap time]&lt;=(C198+$S$7))))/C198)</f>
        <v>424.67528664380018</v>
      </c>
      <c r="I198" s="4" t="s">
        <v>22</v>
      </c>
      <c r="J198" s="4">
        <v>2000</v>
      </c>
      <c r="K198" s="4" t="s">
        <v>18</v>
      </c>
      <c r="L198" s="4" t="s">
        <v>67</v>
      </c>
      <c r="M198" s="4">
        <v>5</v>
      </c>
      <c r="N198" s="5" t="s">
        <v>58</v>
      </c>
      <c r="O198" s="4" t="s">
        <v>184</v>
      </c>
      <c r="P198" t="s">
        <v>964</v>
      </c>
    </row>
    <row r="199" spans="1:32" x14ac:dyDescent="0.3">
      <c r="A199" s="11">
        <f t="shared" si="7"/>
        <v>198</v>
      </c>
      <c r="B199" t="s">
        <v>100</v>
      </c>
      <c r="C199" s="3">
        <v>1.2062152777777778E-3</v>
      </c>
      <c r="D199" s="3">
        <f t="shared" si="6"/>
        <v>1.6194444444444438E-4</v>
      </c>
      <c r="E199" s="3">
        <f>C199-$C198</f>
        <v>3.9351851851849445E-7</v>
      </c>
      <c r="F199" s="4">
        <v>423</v>
      </c>
      <c r="G199" s="36">
        <f>Tableau22[[#This Row],[PP Corrected]]-Tableau22[[#This Row],[PP]]</f>
        <v>1.0871513498586296</v>
      </c>
      <c r="H199" s="18">
        <f>(SUMPRODUCT((Tableau22[Lap time]&gt;=(C199-$S$7))*(Tableau22[Lap time]&lt;=(C199+$S$7))*(Tableau22[PP]))/SUMPRODUCT(--(Tableau22[Lap time]&gt;=(C199-$S$7))*(Tableau22[Lap time]&lt;=(C199+$S$7))))*((SUMPRODUCT((Tableau22[Lap time]&gt;=(C199-$S$7))*(Tableau22[Lap time]&lt;=(C199+$S$7))*(Tableau22[Lap time]))/SUMPRODUCT(--(Tableau22[Lap time]&gt;=(C199-Feuil1!$S$7))*(Tableau22[Lap time]&lt;=(C199+$S$7))))/C199)</f>
        <v>424.08715134985863</v>
      </c>
      <c r="I199" s="4" t="s">
        <v>32</v>
      </c>
      <c r="J199" s="4">
        <v>2004</v>
      </c>
      <c r="K199" s="4" t="s">
        <v>18</v>
      </c>
      <c r="L199" s="4" t="s">
        <v>14</v>
      </c>
      <c r="M199" s="4">
        <v>6</v>
      </c>
      <c r="N199" s="5" t="s">
        <v>38</v>
      </c>
      <c r="O199" s="4" t="s">
        <v>166</v>
      </c>
      <c r="P199" t="s">
        <v>362</v>
      </c>
    </row>
    <row r="200" spans="1:32" x14ac:dyDescent="0.3">
      <c r="A200" s="11">
        <f t="shared" si="7"/>
        <v>199</v>
      </c>
      <c r="B200" s="29" t="s">
        <v>1145</v>
      </c>
      <c r="C200" s="31">
        <v>1.206261574074074E-3</v>
      </c>
      <c r="D200" s="3">
        <f t="shared" si="6"/>
        <v>1.6199074074074054E-4</v>
      </c>
      <c r="E200" s="3">
        <f>C200-$C199</f>
        <v>4.6296296296165912E-8</v>
      </c>
      <c r="F200" s="4">
        <v>451</v>
      </c>
      <c r="G200" s="33">
        <f>Tableau22[[#This Row],[PP Corrected]]-Tableau22[[#This Row],[PP]]</f>
        <v>-26.929125106953279</v>
      </c>
      <c r="H200" s="18">
        <f>(SUMPRODUCT((Tableau22[Lap time]&gt;=(C200-$S$7))*(Tableau22[Lap time]&lt;=(C200+$S$7))*(Tableau22[PP]))/SUMPRODUCT(--(Tableau22[Lap time]&gt;=(C200-$S$7))*(Tableau22[Lap time]&lt;=(C200+$S$7))))*((SUMPRODUCT((Tableau22[Lap time]&gt;=(C200-$S$7))*(Tableau22[Lap time]&lt;=(C200+$S$7))*(Tableau22[Lap time]))/SUMPRODUCT(--(Tableau22[Lap time]&gt;=(C200-Feuil1!$S$7))*(Tableau22[Lap time]&lt;=(C200+$S$7))))/C200)</f>
        <v>424.07087489304672</v>
      </c>
      <c r="I200" s="4" t="s">
        <v>42</v>
      </c>
      <c r="J200" s="4">
        <v>2005</v>
      </c>
      <c r="K200" s="4" t="s">
        <v>18</v>
      </c>
      <c r="L200" s="4" t="s">
        <v>67</v>
      </c>
      <c r="M200" s="4">
        <v>5</v>
      </c>
      <c r="N200" s="5" t="s">
        <v>58</v>
      </c>
      <c r="O200" s="4" t="s">
        <v>174</v>
      </c>
      <c r="P200" t="s">
        <v>1168</v>
      </c>
    </row>
    <row r="201" spans="1:32" x14ac:dyDescent="0.3">
      <c r="A201" s="11">
        <f t="shared" si="7"/>
        <v>200</v>
      </c>
      <c r="B201" s="29" t="s">
        <v>1082</v>
      </c>
      <c r="C201" s="31">
        <v>1.2068402777777778E-3</v>
      </c>
      <c r="D201" s="3">
        <f t="shared" si="6"/>
        <v>1.6256944444444435E-4</v>
      </c>
      <c r="E201" s="3">
        <f>C201-$C200</f>
        <v>5.7870370370380862E-7</v>
      </c>
      <c r="F201" s="4">
        <v>405</v>
      </c>
      <c r="G201" s="33">
        <f>Tableau22[[#This Row],[PP Corrected]]-Tableau22[[#This Row],[PP]]</f>
        <v>18.911657049005498</v>
      </c>
      <c r="H201" s="18">
        <f>(SUMPRODUCT((Tableau22[Lap time]&gt;=(C201-$S$7))*(Tableau22[Lap time]&lt;=(C201+$S$7))*(Tableau22[PP]))/SUMPRODUCT(--(Tableau22[Lap time]&gt;=(C201-$S$7))*(Tableau22[Lap time]&lt;=(C201+$S$7))))*((SUMPRODUCT((Tableau22[Lap time]&gt;=(C201-$S$7))*(Tableau22[Lap time]&lt;=(C201+$S$7))*(Tableau22[Lap time]))/SUMPRODUCT(--(Tableau22[Lap time]&gt;=(C201-Feuil1!$S$7))*(Tableau22[Lap time]&lt;=(C201+$S$7))))/C201)</f>
        <v>423.9116570490055</v>
      </c>
      <c r="I201" s="4" t="s">
        <v>12</v>
      </c>
      <c r="J201" s="4">
        <v>2001</v>
      </c>
      <c r="K201" s="4" t="s">
        <v>18</v>
      </c>
      <c r="L201" s="4" t="s">
        <v>105</v>
      </c>
      <c r="M201" s="4">
        <v>6</v>
      </c>
      <c r="N201" s="5" t="s">
        <v>38</v>
      </c>
      <c r="O201" s="12" t="s">
        <v>162</v>
      </c>
      <c r="P201" t="s">
        <v>1103</v>
      </c>
      <c r="R201" s="39" t="s">
        <v>695</v>
      </c>
      <c r="S201" s="40">
        <v>1.3395254629629627E-3</v>
      </c>
      <c r="T201" s="40">
        <f t="shared" ref="T201" si="8">S201-$C$2</f>
        <v>2.9525462962962925E-4</v>
      </c>
      <c r="U201" s="40">
        <f t="shared" ref="U201" si="9">S201-$C200</f>
        <v>1.3326388888888871E-4</v>
      </c>
      <c r="V201" s="41">
        <v>532</v>
      </c>
      <c r="W201" s="42">
        <f>Tableau2[[#This Row],[PP ajustés]]-Tableau2[[#This Row],[PP]]</f>
        <v>18.911657049005498</v>
      </c>
      <c r="X201" s="43">
        <f>(SUMPRODUCT((Tableau2[Chrono]&gt;=(S201-$S$7))*(Tableau2[Chrono]&lt;=(S201+$S$7))*(Tableau2[PP]))/SUMPRODUCT(--(Tableau2[Chrono]&gt;=(S201-$S$7))*(Tableau2[Chrono]&lt;=(S201+$S$7))))*((SUMPRODUCT((Tableau2[Chrono]&gt;=(S201-$S$7))*(Tableau2[Chrono]&lt;=(S201+$S$7))*(Tableau2[Chrono]))/SUMPRODUCT(--(Tableau2[Chrono]&gt;=(S201-$S$7))*(Tableau2[Chrono]&lt;=(S201+$S$7))))/S201)</f>
        <v>326.44599012111007</v>
      </c>
      <c r="Y201" s="41" t="s">
        <v>42</v>
      </c>
      <c r="Z201" s="41">
        <v>2003</v>
      </c>
      <c r="AA201" s="41" t="s">
        <v>13</v>
      </c>
      <c r="AB201" s="41" t="s">
        <v>19</v>
      </c>
      <c r="AC201" s="41">
        <v>6</v>
      </c>
      <c r="AD201" s="44" t="s">
        <v>15</v>
      </c>
      <c r="AE201" s="46" t="s">
        <v>195</v>
      </c>
      <c r="AF201" s="45" t="s">
        <v>716</v>
      </c>
    </row>
    <row r="202" spans="1:32" x14ac:dyDescent="0.3">
      <c r="A202" s="11">
        <f t="shared" si="7"/>
        <v>201</v>
      </c>
      <c r="B202" s="29" t="s">
        <v>844</v>
      </c>
      <c r="C202" s="31">
        <v>1.2069212962962964E-3</v>
      </c>
      <c r="D202" s="3">
        <f t="shared" si="6"/>
        <v>1.6265046296296297E-4</v>
      </c>
      <c r="E202" s="3">
        <f>C202-$C201</f>
        <v>8.1018518518615606E-8</v>
      </c>
      <c r="F202" s="4">
        <v>410</v>
      </c>
      <c r="G202" s="33">
        <f>Tableau22[[#This Row],[PP Corrected]]-Tableau22[[#This Row],[PP]]</f>
        <v>13.662781296150456</v>
      </c>
      <c r="H202" s="18">
        <f>(SUMPRODUCT((Tableau22[Lap time]&gt;=(C202-$S$7))*(Tableau22[Lap time]&lt;=(C202+$S$7))*(Tableau22[PP]))/SUMPRODUCT(--(Tableau22[Lap time]&gt;=(C202-$S$7))*(Tableau22[Lap time]&lt;=(C202+$S$7))))*((SUMPRODUCT((Tableau22[Lap time]&gt;=(C202-$S$7))*(Tableau22[Lap time]&lt;=(C202+$S$7))*(Tableau22[Lap time]))/SUMPRODUCT(--(Tableau22[Lap time]&gt;=(C202-Feuil1!$S$7))*(Tableau22[Lap time]&lt;=(C202+$S$7))))/C202)</f>
        <v>423.66278129615046</v>
      </c>
      <c r="I202" s="4" t="s">
        <v>22</v>
      </c>
      <c r="J202" s="4">
        <v>1991</v>
      </c>
      <c r="K202" s="4" t="s">
        <v>18</v>
      </c>
      <c r="L202" s="4" t="s">
        <v>35</v>
      </c>
      <c r="M202" s="4">
        <v>5</v>
      </c>
      <c r="N202" s="5" t="s">
        <v>141</v>
      </c>
      <c r="O202" s="4" t="s">
        <v>162</v>
      </c>
      <c r="P202" t="s">
        <v>865</v>
      </c>
    </row>
    <row r="203" spans="1:32" x14ac:dyDescent="0.3">
      <c r="A203" s="11">
        <f t="shared" si="7"/>
        <v>202</v>
      </c>
      <c r="B203" s="29" t="s">
        <v>720</v>
      </c>
      <c r="C203" s="31">
        <v>1.2073495370370369E-3</v>
      </c>
      <c r="D203" s="3">
        <f t="shared" si="6"/>
        <v>1.6307870370370348E-4</v>
      </c>
      <c r="E203" s="3">
        <f>C203-$C202</f>
        <v>4.2824074074051047E-7</v>
      </c>
      <c r="F203" s="4">
        <v>406</v>
      </c>
      <c r="G203" s="33">
        <f>Tableau22[[#This Row],[PP Corrected]]-Tableau22[[#This Row],[PP]]</f>
        <v>17.647410584786542</v>
      </c>
      <c r="H203" s="18">
        <f>(SUMPRODUCT((Tableau22[Lap time]&gt;=(C203-$S$7))*(Tableau22[Lap time]&lt;=(C203+$S$7))*(Tableau22[PP]))/SUMPRODUCT(--(Tableau22[Lap time]&gt;=(C203-$S$7))*(Tableau22[Lap time]&lt;=(C203+$S$7))))*((SUMPRODUCT((Tableau22[Lap time]&gt;=(C203-$S$7))*(Tableau22[Lap time]&lt;=(C203+$S$7))*(Tableau22[Lap time]))/SUMPRODUCT(--(Tableau22[Lap time]&gt;=(C203-Feuil1!$S$7))*(Tableau22[Lap time]&lt;=(C203+$S$7))))/C203)</f>
        <v>423.64741058478654</v>
      </c>
      <c r="I203" s="4" t="s">
        <v>12</v>
      </c>
      <c r="J203" s="4">
        <v>2011</v>
      </c>
      <c r="K203" s="4" t="s">
        <v>18</v>
      </c>
      <c r="L203" s="4" t="s">
        <v>67</v>
      </c>
      <c r="M203" s="4">
        <v>6</v>
      </c>
      <c r="N203" s="5" t="s">
        <v>36</v>
      </c>
      <c r="O203" s="4" t="s">
        <v>162</v>
      </c>
      <c r="P203" t="s">
        <v>752</v>
      </c>
    </row>
    <row r="204" spans="1:32" x14ac:dyDescent="0.3">
      <c r="A204" s="11">
        <f t="shared" si="7"/>
        <v>203</v>
      </c>
      <c r="B204" t="s">
        <v>101</v>
      </c>
      <c r="C204" s="3">
        <v>1.2075578703703703E-3</v>
      </c>
      <c r="D204" s="3">
        <f t="shared" si="6"/>
        <v>1.6328703703703687E-4</v>
      </c>
      <c r="E204" s="3">
        <f>C204-$C203</f>
        <v>2.0833333333339712E-7</v>
      </c>
      <c r="F204" s="4">
        <v>433</v>
      </c>
      <c r="G204" s="36">
        <f>Tableau22[[#This Row],[PP Corrected]]-Tableau22[[#This Row],[PP]]</f>
        <v>-9.6239959059902276</v>
      </c>
      <c r="H204" s="18">
        <f>(SUMPRODUCT((Tableau22[Lap time]&gt;=(C204-$S$7))*(Tableau22[Lap time]&lt;=(C204+$S$7))*(Tableau22[PP]))/SUMPRODUCT(--(Tableau22[Lap time]&gt;=(C204-$S$7))*(Tableau22[Lap time]&lt;=(C204+$S$7))))*((SUMPRODUCT((Tableau22[Lap time]&gt;=(C204-$S$7))*(Tableau22[Lap time]&lt;=(C204+$S$7))*(Tableau22[Lap time]))/SUMPRODUCT(--(Tableau22[Lap time]&gt;=(C204-Feuil1!$S$7))*(Tableau22[Lap time]&lt;=(C204+$S$7))))/C204)</f>
        <v>423.37600409400977</v>
      </c>
      <c r="I204" s="4" t="s">
        <v>12</v>
      </c>
      <c r="J204" s="4">
        <v>1995</v>
      </c>
      <c r="K204" s="4" t="s">
        <v>85</v>
      </c>
      <c r="L204" s="4" t="s">
        <v>35</v>
      </c>
      <c r="M204" s="4">
        <v>5</v>
      </c>
      <c r="N204" s="5" t="s">
        <v>38</v>
      </c>
      <c r="O204" s="4" t="s">
        <v>166</v>
      </c>
      <c r="P204" t="s">
        <v>363</v>
      </c>
    </row>
    <row r="205" spans="1:32" x14ac:dyDescent="0.3">
      <c r="A205" s="11">
        <f t="shared" si="7"/>
        <v>204</v>
      </c>
      <c r="B205" s="29" t="s">
        <v>531</v>
      </c>
      <c r="C205" s="31">
        <v>1.2078240740740741E-3</v>
      </c>
      <c r="D205" s="3">
        <f t="shared" si="6"/>
        <v>1.6355324074074059E-4</v>
      </c>
      <c r="E205" s="3">
        <f>C205-$C204</f>
        <v>2.6620370370371294E-7</v>
      </c>
      <c r="F205" s="4">
        <v>472</v>
      </c>
      <c r="G205" s="33">
        <f>Tableau22[[#This Row],[PP Corrected]]-Tableau22[[#This Row],[PP]]</f>
        <v>-49.107318292118521</v>
      </c>
      <c r="H205" s="18">
        <f>(SUMPRODUCT((Tableau22[Lap time]&gt;=(C205-$S$7))*(Tableau22[Lap time]&lt;=(C205+$S$7))*(Tableau22[PP]))/SUMPRODUCT(--(Tableau22[Lap time]&gt;=(C205-$S$7))*(Tableau22[Lap time]&lt;=(C205+$S$7))))*((SUMPRODUCT((Tableau22[Lap time]&gt;=(C205-$S$7))*(Tableau22[Lap time]&lt;=(C205+$S$7))*(Tableau22[Lap time]))/SUMPRODUCT(--(Tableau22[Lap time]&gt;=(C205-Feuil1!$S$7))*(Tableau22[Lap time]&lt;=(C205+$S$7))))/C205)</f>
        <v>422.89268170788148</v>
      </c>
      <c r="I205" s="4" t="s">
        <v>25</v>
      </c>
      <c r="J205" s="4">
        <v>1990</v>
      </c>
      <c r="K205" s="4" t="s">
        <v>18</v>
      </c>
      <c r="L205" s="4" t="s">
        <v>35</v>
      </c>
      <c r="M205" s="4">
        <v>6</v>
      </c>
      <c r="N205" s="5" t="s">
        <v>532</v>
      </c>
      <c r="O205" s="4" t="s">
        <v>174</v>
      </c>
      <c r="P205" t="s">
        <v>549</v>
      </c>
    </row>
    <row r="206" spans="1:32" x14ac:dyDescent="0.3">
      <c r="A206" s="11">
        <f t="shared" si="7"/>
        <v>205</v>
      </c>
      <c r="B206" t="s">
        <v>102</v>
      </c>
      <c r="C206" s="3">
        <v>1.2083217592592595E-3</v>
      </c>
      <c r="D206" s="3">
        <f t="shared" si="6"/>
        <v>1.64050925925926E-4</v>
      </c>
      <c r="E206" s="3">
        <f>C206-$C205</f>
        <v>4.9768518518540986E-7</v>
      </c>
      <c r="F206" s="4">
        <v>428</v>
      </c>
      <c r="G206" s="36">
        <f>Tableau22[[#This Row],[PP Corrected]]-Tableau22[[#This Row],[PP]]</f>
        <v>-5.8565317029326707</v>
      </c>
      <c r="H206" s="18">
        <f>(SUMPRODUCT((Tableau22[Lap time]&gt;=(C206-$S$7))*(Tableau22[Lap time]&lt;=(C206+$S$7))*(Tableau22[PP]))/SUMPRODUCT(--(Tableau22[Lap time]&gt;=(C206-$S$7))*(Tableau22[Lap time]&lt;=(C206+$S$7))))*((SUMPRODUCT((Tableau22[Lap time]&gt;=(C206-$S$7))*(Tableau22[Lap time]&lt;=(C206+$S$7))*(Tableau22[Lap time]))/SUMPRODUCT(--(Tableau22[Lap time]&gt;=(C206-Feuil1!$S$7))*(Tableau22[Lap time]&lt;=(C206+$S$7))))/C206)</f>
        <v>422.14346829706733</v>
      </c>
      <c r="I206" s="4" t="s">
        <v>22</v>
      </c>
      <c r="J206" s="4">
        <v>2010</v>
      </c>
      <c r="K206" s="4" t="s">
        <v>18</v>
      </c>
      <c r="L206" s="4" t="s">
        <v>103</v>
      </c>
      <c r="M206" s="4">
        <v>6</v>
      </c>
      <c r="N206" s="5" t="s">
        <v>38</v>
      </c>
      <c r="O206" s="4" t="s">
        <v>166</v>
      </c>
      <c r="P206" t="s">
        <v>364</v>
      </c>
    </row>
    <row r="207" spans="1:32" x14ac:dyDescent="0.3">
      <c r="A207" s="11">
        <f t="shared" si="7"/>
        <v>206</v>
      </c>
      <c r="B207" s="29" t="s">
        <v>506</v>
      </c>
      <c r="C207" s="31">
        <v>1.2092129629629629E-3</v>
      </c>
      <c r="D207" s="3">
        <f t="shared" si="6"/>
        <v>1.6494212962962947E-4</v>
      </c>
      <c r="E207" s="3">
        <f>C207-$C206</f>
        <v>8.9120370370347063E-7</v>
      </c>
      <c r="F207" s="4">
        <v>395</v>
      </c>
      <c r="G207" s="33">
        <f>Tableau22[[#This Row],[PP Corrected]]-Tableau22[[#This Row],[PP]]</f>
        <v>25.721831077650677</v>
      </c>
      <c r="H207" s="18">
        <f>(SUMPRODUCT((Tableau22[Lap time]&gt;=(C207-$S$7))*(Tableau22[Lap time]&lt;=(C207+$S$7))*(Tableau22[PP]))/SUMPRODUCT(--(Tableau22[Lap time]&gt;=(C207-$S$7))*(Tableau22[Lap time]&lt;=(C207+$S$7))))*((SUMPRODUCT((Tableau22[Lap time]&gt;=(C207-$S$7))*(Tableau22[Lap time]&lt;=(C207+$S$7))*(Tableau22[Lap time]))/SUMPRODUCT(--(Tableau22[Lap time]&gt;=(C207-Feuil1!$S$7))*(Tableau22[Lap time]&lt;=(C207+$S$7))))/C207)</f>
        <v>420.72183107765068</v>
      </c>
      <c r="I207" s="4" t="s">
        <v>108</v>
      </c>
      <c r="J207" s="4">
        <v>1999</v>
      </c>
      <c r="K207" s="4" t="s">
        <v>13</v>
      </c>
      <c r="L207" s="4" t="s">
        <v>67</v>
      </c>
      <c r="M207" s="4">
        <v>6</v>
      </c>
      <c r="N207" s="5" t="s">
        <v>23</v>
      </c>
      <c r="O207" s="4" t="s">
        <v>162</v>
      </c>
      <c r="P207" t="s">
        <v>519</v>
      </c>
    </row>
    <row r="208" spans="1:32" x14ac:dyDescent="0.3">
      <c r="A208" s="11">
        <f t="shared" si="7"/>
        <v>207</v>
      </c>
      <c r="B208" t="s">
        <v>104</v>
      </c>
      <c r="C208" s="3">
        <v>1.2092708333333335E-3</v>
      </c>
      <c r="D208" s="3">
        <f t="shared" si="6"/>
        <v>1.65E-4</v>
      </c>
      <c r="E208" s="3">
        <f>C208-$C207</f>
        <v>5.7870370370532651E-8</v>
      </c>
      <c r="F208" s="4">
        <v>424</v>
      </c>
      <c r="G208" s="36">
        <f>Tableau22[[#This Row],[PP Corrected]]-Tableau22[[#This Row],[PP]]</f>
        <v>-3.2983028142090802</v>
      </c>
      <c r="H208" s="18">
        <f>(SUMPRODUCT((Tableau22[Lap time]&gt;=(C208-$S$7))*(Tableau22[Lap time]&lt;=(C208+$S$7))*(Tableau22[PP]))/SUMPRODUCT(--(Tableau22[Lap time]&gt;=(C208-$S$7))*(Tableau22[Lap time]&lt;=(C208+$S$7))))*((SUMPRODUCT((Tableau22[Lap time]&gt;=(C208-$S$7))*(Tableau22[Lap time]&lt;=(C208+$S$7))*(Tableau22[Lap time]))/SUMPRODUCT(--(Tableau22[Lap time]&gt;=(C208-Feuil1!$S$7))*(Tableau22[Lap time]&lt;=(C208+$S$7))))/C208)</f>
        <v>420.70169718579092</v>
      </c>
      <c r="I208" s="4" t="s">
        <v>22</v>
      </c>
      <c r="J208" s="4">
        <v>2003</v>
      </c>
      <c r="K208" s="4" t="s">
        <v>18</v>
      </c>
      <c r="L208" s="4" t="s">
        <v>105</v>
      </c>
      <c r="M208" s="4">
        <v>6</v>
      </c>
      <c r="N208" s="5" t="s">
        <v>38</v>
      </c>
      <c r="O208" s="4" t="s">
        <v>166</v>
      </c>
      <c r="P208" t="s">
        <v>365</v>
      </c>
    </row>
    <row r="209" spans="1:16" x14ac:dyDescent="0.3">
      <c r="A209" s="11">
        <f t="shared" si="7"/>
        <v>208</v>
      </c>
      <c r="B209" s="29" t="s">
        <v>820</v>
      </c>
      <c r="C209" s="31">
        <v>1.2095601851851853E-3</v>
      </c>
      <c r="D209" s="3">
        <f t="shared" si="6"/>
        <v>1.6528935185185179E-4</v>
      </c>
      <c r="E209" s="3">
        <f>C209-$C208</f>
        <v>2.8935185185179589E-7</v>
      </c>
      <c r="F209" s="4">
        <v>414</v>
      </c>
      <c r="G209" s="33">
        <f>Tableau22[[#This Row],[PP Corrected]]-Tableau22[[#This Row],[PP]]</f>
        <v>7.438296269014586</v>
      </c>
      <c r="H209" s="18">
        <f>(SUMPRODUCT((Tableau22[Lap time]&gt;=(C209-$S$7))*(Tableau22[Lap time]&lt;=(C209+$S$7))*(Tableau22[PP]))/SUMPRODUCT(--(Tableau22[Lap time]&gt;=(C209-$S$7))*(Tableau22[Lap time]&lt;=(C209+$S$7))))*((SUMPRODUCT((Tableau22[Lap time]&gt;=(C209-$S$7))*(Tableau22[Lap time]&lt;=(C209+$S$7))*(Tableau22[Lap time]))/SUMPRODUCT(--(Tableau22[Lap time]&gt;=(C209-Feuil1!$S$7))*(Tableau22[Lap time]&lt;=(C209+$S$7))))/C209)</f>
        <v>421.43829626901459</v>
      </c>
      <c r="I209" s="4" t="s">
        <v>12</v>
      </c>
      <c r="J209" s="4">
        <v>2004</v>
      </c>
      <c r="K209" s="4" t="s">
        <v>18</v>
      </c>
      <c r="L209" s="4" t="s">
        <v>821</v>
      </c>
      <c r="M209" s="4">
        <v>6</v>
      </c>
      <c r="N209" s="5" t="s">
        <v>58</v>
      </c>
      <c r="O209" s="12" t="s">
        <v>162</v>
      </c>
      <c r="P209" t="s">
        <v>834</v>
      </c>
    </row>
    <row r="210" spans="1:16" x14ac:dyDescent="0.3">
      <c r="A210" s="11">
        <f t="shared" si="7"/>
        <v>209</v>
      </c>
      <c r="B210" s="29" t="s">
        <v>718</v>
      </c>
      <c r="C210" s="31">
        <v>1.2097106481481481E-3</v>
      </c>
      <c r="D210" s="3">
        <f t="shared" si="6"/>
        <v>1.6543981481481466E-4</v>
      </c>
      <c r="E210" s="3">
        <f>C210-$C209</f>
        <v>1.5046296296286447E-7</v>
      </c>
      <c r="F210" s="4">
        <v>407</v>
      </c>
      <c r="G210" s="33">
        <f>Tableau22[[#This Row],[PP Corrected]]-Tableau22[[#This Row],[PP]]</f>
        <v>14.385878068960153</v>
      </c>
      <c r="H210" s="18">
        <f>(SUMPRODUCT((Tableau22[Lap time]&gt;=(C210-$S$7))*(Tableau22[Lap time]&lt;=(C210+$S$7))*(Tableau22[PP]))/SUMPRODUCT(--(Tableau22[Lap time]&gt;=(C210-$S$7))*(Tableau22[Lap time]&lt;=(C210+$S$7))))*((SUMPRODUCT((Tableau22[Lap time]&gt;=(C210-$S$7))*(Tableau22[Lap time]&lt;=(C210+$S$7))*(Tableau22[Lap time]))/SUMPRODUCT(--(Tableau22[Lap time]&gt;=(C210-Feuil1!$S$7))*(Tableau22[Lap time]&lt;=(C210+$S$7))))/C210)</f>
        <v>421.38587806896015</v>
      </c>
      <c r="I210" s="4" t="s">
        <v>12</v>
      </c>
      <c r="J210" s="4">
        <v>2012</v>
      </c>
      <c r="K210" s="4" t="s">
        <v>18</v>
      </c>
      <c r="L210" s="4" t="s">
        <v>67</v>
      </c>
      <c r="M210" s="4">
        <v>6</v>
      </c>
      <c r="N210" s="5" t="s">
        <v>36</v>
      </c>
      <c r="O210" s="4" t="s">
        <v>162</v>
      </c>
      <c r="P210" t="s">
        <v>752</v>
      </c>
    </row>
    <row r="211" spans="1:16" x14ac:dyDescent="0.3">
      <c r="A211" s="11">
        <f t="shared" si="7"/>
        <v>210</v>
      </c>
      <c r="B211" t="s">
        <v>106</v>
      </c>
      <c r="C211" s="3">
        <v>1.2101388888888889E-3</v>
      </c>
      <c r="D211" s="3">
        <f t="shared" si="6"/>
        <v>1.6586805555555539E-4</v>
      </c>
      <c r="E211" s="3">
        <f>C211-$C210</f>
        <v>4.2824074074072731E-7</v>
      </c>
      <c r="F211" s="4">
        <v>423</v>
      </c>
      <c r="G211" s="36">
        <f>Tableau22[[#This Row],[PP Corrected]]-Tableau22[[#This Row],[PP]]</f>
        <v>-2.2717824747508644</v>
      </c>
      <c r="H211" s="18">
        <f>(SUMPRODUCT((Tableau22[Lap time]&gt;=(C211-$S$7))*(Tableau22[Lap time]&lt;=(C211+$S$7))*(Tableau22[PP]))/SUMPRODUCT(--(Tableau22[Lap time]&gt;=(C211-$S$7))*(Tableau22[Lap time]&lt;=(C211+$S$7))))*((SUMPRODUCT((Tableau22[Lap time]&gt;=(C211-$S$7))*(Tableau22[Lap time]&lt;=(C211+$S$7))*(Tableau22[Lap time]))/SUMPRODUCT(--(Tableau22[Lap time]&gt;=(C211-Feuil1!$S$7))*(Tableau22[Lap time]&lt;=(C211+$S$7))))/C211)</f>
        <v>420.72821752524914</v>
      </c>
      <c r="I211" s="4" t="s">
        <v>22</v>
      </c>
      <c r="J211" s="4">
        <v>2003</v>
      </c>
      <c r="K211" s="4" t="s">
        <v>18</v>
      </c>
      <c r="L211" s="4" t="s">
        <v>105</v>
      </c>
      <c r="M211" s="4">
        <v>6</v>
      </c>
      <c r="N211" s="5" t="s">
        <v>38</v>
      </c>
      <c r="O211" s="4" t="s">
        <v>166</v>
      </c>
      <c r="P211" t="s">
        <v>366</v>
      </c>
    </row>
    <row r="212" spans="1:16" x14ac:dyDescent="0.3">
      <c r="A212" s="11">
        <f t="shared" si="7"/>
        <v>211</v>
      </c>
      <c r="B212" t="s">
        <v>412</v>
      </c>
      <c r="C212" s="3">
        <v>1.2104513888888889E-3</v>
      </c>
      <c r="D212" s="3">
        <f t="shared" si="6"/>
        <v>1.6618055555555548E-4</v>
      </c>
      <c r="E212" s="3">
        <f>C212-$C211</f>
        <v>3.1250000000009569E-7</v>
      </c>
      <c r="F212" s="4">
        <v>388</v>
      </c>
      <c r="G212" s="36">
        <f>Tableau22[[#This Row],[PP Corrected]]-Tableau22[[#This Row],[PP]]</f>
        <v>32.619598898195136</v>
      </c>
      <c r="H212" s="18">
        <f>(SUMPRODUCT((Tableau22[Lap time]&gt;=(C212-$S$7))*(Tableau22[Lap time]&lt;=(C212+$S$7))*(Tableau22[PP]))/SUMPRODUCT(--(Tableau22[Lap time]&gt;=(C212-$S$7))*(Tableau22[Lap time]&lt;=(C212+$S$7))))*((SUMPRODUCT((Tableau22[Lap time]&gt;=(C212-$S$7))*(Tableau22[Lap time]&lt;=(C212+$S$7))*(Tableau22[Lap time]))/SUMPRODUCT(--(Tableau22[Lap time]&gt;=(C212-Feuil1!$S$7))*(Tableau22[Lap time]&lt;=(C212+$S$7))))/C212)</f>
        <v>420.61959889819514</v>
      </c>
      <c r="I212" s="4" t="s">
        <v>25</v>
      </c>
      <c r="J212" s="4">
        <v>2011</v>
      </c>
      <c r="K212" s="4" t="s">
        <v>18</v>
      </c>
      <c r="L212" s="4" t="s">
        <v>19</v>
      </c>
      <c r="M212" s="4">
        <v>6</v>
      </c>
      <c r="N212" s="5" t="s">
        <v>141</v>
      </c>
      <c r="O212" s="12" t="s">
        <v>162</v>
      </c>
      <c r="P212" t="s">
        <v>426</v>
      </c>
    </row>
    <row r="213" spans="1:16" x14ac:dyDescent="0.3">
      <c r="A213" s="11">
        <f t="shared" si="7"/>
        <v>212</v>
      </c>
      <c r="B213" s="29" t="s">
        <v>1129</v>
      </c>
      <c r="C213" s="31">
        <v>1.2104513888888889E-3</v>
      </c>
      <c r="D213" s="3">
        <f t="shared" si="6"/>
        <v>1.6618055555555548E-4</v>
      </c>
      <c r="E213" s="3">
        <f>C213-$C212</f>
        <v>0</v>
      </c>
      <c r="F213" s="4">
        <v>435</v>
      </c>
      <c r="G213" s="33">
        <f>Tableau22[[#This Row],[PP Corrected]]-Tableau22[[#This Row],[PP]]</f>
        <v>-14.380401101804864</v>
      </c>
      <c r="H213" s="18">
        <f>(SUMPRODUCT((Tableau22[Lap time]&gt;=(C213-$S$7))*(Tableau22[Lap time]&lt;=(C213+$S$7))*(Tableau22[PP]))/SUMPRODUCT(--(Tableau22[Lap time]&gt;=(C213-$S$7))*(Tableau22[Lap time]&lt;=(C213+$S$7))))*((SUMPRODUCT((Tableau22[Lap time]&gt;=(C213-$S$7))*(Tableau22[Lap time]&lt;=(C213+$S$7))*(Tableau22[Lap time]))/SUMPRODUCT(--(Tableau22[Lap time]&gt;=(C213-Feuil1!$S$7))*(Tableau22[Lap time]&lt;=(C213+$S$7))))/C213)</f>
        <v>420.61959889819514</v>
      </c>
      <c r="I213" s="4" t="s">
        <v>12</v>
      </c>
      <c r="J213" s="4">
        <v>1996</v>
      </c>
      <c r="K213" s="4" t="s">
        <v>18</v>
      </c>
      <c r="L213" s="4" t="s">
        <v>73</v>
      </c>
      <c r="M213" s="4">
        <v>5</v>
      </c>
      <c r="N213" s="5" t="s">
        <v>58</v>
      </c>
      <c r="O213" s="4" t="s">
        <v>166</v>
      </c>
      <c r="P213" t="s">
        <v>1161</v>
      </c>
    </row>
    <row r="214" spans="1:16" x14ac:dyDescent="0.3">
      <c r="A214" s="11">
        <f t="shared" si="7"/>
        <v>213</v>
      </c>
      <c r="B214" s="29" t="s">
        <v>827</v>
      </c>
      <c r="C214" s="31">
        <v>1.2113078703703702E-3</v>
      </c>
      <c r="D214" s="3">
        <f t="shared" si="6"/>
        <v>1.6703703703703672E-4</v>
      </c>
      <c r="E214" s="3">
        <f>C214-$C213</f>
        <v>8.5648148148123777E-7</v>
      </c>
      <c r="F214" s="4">
        <v>474</v>
      </c>
      <c r="G214" s="33">
        <f>Tableau22[[#This Row],[PP Corrected]]-Tableau22[[#This Row],[PP]]</f>
        <v>-53.017643886343194</v>
      </c>
      <c r="H214" s="18">
        <f>(SUMPRODUCT((Tableau22[Lap time]&gt;=(C214-$S$7))*(Tableau22[Lap time]&lt;=(C214+$S$7))*(Tableau22[PP]))/SUMPRODUCT(--(Tableau22[Lap time]&gt;=(C214-$S$7))*(Tableau22[Lap time]&lt;=(C214+$S$7))))*((SUMPRODUCT((Tableau22[Lap time]&gt;=(C214-$S$7))*(Tableau22[Lap time]&lt;=(C214+$S$7))*(Tableau22[Lap time]))/SUMPRODUCT(--(Tableau22[Lap time]&gt;=(C214-Feuil1!$S$7))*(Tableau22[Lap time]&lt;=(C214+$S$7))))/C214)</f>
        <v>420.98235611365681</v>
      </c>
      <c r="I214" s="4" t="s">
        <v>42</v>
      </c>
      <c r="J214" s="4">
        <v>2002</v>
      </c>
      <c r="K214" s="4" t="s">
        <v>18</v>
      </c>
      <c r="L214" s="4" t="s">
        <v>821</v>
      </c>
      <c r="M214" s="4">
        <v>6</v>
      </c>
      <c r="N214" s="5" t="s">
        <v>510</v>
      </c>
      <c r="O214" s="4" t="s">
        <v>184</v>
      </c>
      <c r="P214" t="s">
        <v>837</v>
      </c>
    </row>
    <row r="215" spans="1:16" x14ac:dyDescent="0.3">
      <c r="A215" s="11">
        <f t="shared" si="7"/>
        <v>214</v>
      </c>
      <c r="B215" s="29" t="s">
        <v>794</v>
      </c>
      <c r="C215" s="31">
        <v>1.2121643518518519E-3</v>
      </c>
      <c r="D215" s="3">
        <f t="shared" si="6"/>
        <v>1.6789351851851839E-4</v>
      </c>
      <c r="E215" s="3">
        <f>C215-$C214</f>
        <v>8.5648148148167146E-7</v>
      </c>
      <c r="F215" s="4">
        <v>415</v>
      </c>
      <c r="G215" s="33">
        <f>Tableau22[[#This Row],[PP Corrected]]-Tableau22[[#This Row],[PP]]</f>
        <v>5.8987288042700357</v>
      </c>
      <c r="H215" s="18">
        <f>(SUMPRODUCT((Tableau22[Lap time]&gt;=(C215-$S$7))*(Tableau22[Lap time]&lt;=(C215+$S$7))*(Tableau22[PP]))/SUMPRODUCT(--(Tableau22[Lap time]&gt;=(C215-$S$7))*(Tableau22[Lap time]&lt;=(C215+$S$7))))*((SUMPRODUCT((Tableau22[Lap time]&gt;=(C215-$S$7))*(Tableau22[Lap time]&lt;=(C215+$S$7))*(Tableau22[Lap time]))/SUMPRODUCT(--(Tableau22[Lap time]&gt;=(C215-Feuil1!$S$7))*(Tableau22[Lap time]&lt;=(C215+$S$7))))/C215)</f>
        <v>420.89872880427004</v>
      </c>
      <c r="I215" s="4" t="s">
        <v>25</v>
      </c>
      <c r="J215" s="4">
        <v>2013</v>
      </c>
      <c r="K215" s="4" t="s">
        <v>18</v>
      </c>
      <c r="L215" s="4" t="s">
        <v>788</v>
      </c>
      <c r="M215" s="4">
        <v>6</v>
      </c>
      <c r="N215" s="5" t="s">
        <v>58</v>
      </c>
      <c r="O215" s="4" t="s">
        <v>162</v>
      </c>
      <c r="P215" t="s">
        <v>816</v>
      </c>
    </row>
    <row r="216" spans="1:16" x14ac:dyDescent="0.3">
      <c r="A216" s="11">
        <f t="shared" si="7"/>
        <v>215</v>
      </c>
      <c r="B216" s="29" t="s">
        <v>456</v>
      </c>
      <c r="C216" s="31">
        <v>1.2122800925925927E-3</v>
      </c>
      <c r="D216" s="3">
        <f t="shared" si="6"/>
        <v>1.6800925925925924E-4</v>
      </c>
      <c r="E216" s="3">
        <f>C216-$C215</f>
        <v>1.1574074074084846E-7</v>
      </c>
      <c r="F216" s="4">
        <v>403</v>
      </c>
      <c r="G216" s="33">
        <f>Tableau22[[#This Row],[PP Corrected]]-Tableau22[[#This Row],[PP]]</f>
        <v>17.85854408875224</v>
      </c>
      <c r="H216" s="18">
        <f>(SUMPRODUCT((Tableau22[Lap time]&gt;=(C216-$S$7))*(Tableau22[Lap time]&lt;=(C216+$S$7))*(Tableau22[PP]))/SUMPRODUCT(--(Tableau22[Lap time]&gt;=(C216-$S$7))*(Tableau22[Lap time]&lt;=(C216+$S$7))))*((SUMPRODUCT((Tableau22[Lap time]&gt;=(C216-$S$7))*(Tableau22[Lap time]&lt;=(C216+$S$7))*(Tableau22[Lap time]))/SUMPRODUCT(--(Tableau22[Lap time]&gt;=(C216-Feuil1!$S$7))*(Tableau22[Lap time]&lt;=(C216+$S$7))))/C216)</f>
        <v>420.85854408875224</v>
      </c>
      <c r="I216" s="4" t="s">
        <v>108</v>
      </c>
      <c r="J216" s="4">
        <v>2011</v>
      </c>
      <c r="K216" s="4" t="s">
        <v>18</v>
      </c>
      <c r="L216" s="4" t="s">
        <v>105</v>
      </c>
      <c r="M216" s="4">
        <v>6</v>
      </c>
      <c r="N216" s="5" t="s">
        <v>38</v>
      </c>
      <c r="O216" s="12" t="s">
        <v>162</v>
      </c>
      <c r="P216" t="s">
        <v>479</v>
      </c>
    </row>
    <row r="217" spans="1:16" x14ac:dyDescent="0.3">
      <c r="A217" s="11">
        <f t="shared" si="7"/>
        <v>216</v>
      </c>
      <c r="B217" t="s">
        <v>107</v>
      </c>
      <c r="C217" s="3">
        <v>1.2133680555555554E-3</v>
      </c>
      <c r="D217" s="3">
        <f t="shared" si="6"/>
        <v>1.6909722222222196E-4</v>
      </c>
      <c r="E217" s="3">
        <f>C217-$C216</f>
        <v>1.0879629629627179E-6</v>
      </c>
      <c r="F217" s="4">
        <v>422</v>
      </c>
      <c r="G217" s="36">
        <f>Tableau22[[#This Row],[PP Corrected]]-Tableau22[[#This Row],[PP]]</f>
        <v>-1.36830973308588</v>
      </c>
      <c r="H217" s="18">
        <f>(SUMPRODUCT((Tableau22[Lap time]&gt;=(C217-$S$7))*(Tableau22[Lap time]&lt;=(C217+$S$7))*(Tableau22[PP]))/SUMPRODUCT(--(Tableau22[Lap time]&gt;=(C217-$S$7))*(Tableau22[Lap time]&lt;=(C217+$S$7))))*((SUMPRODUCT((Tableau22[Lap time]&gt;=(C217-$S$7))*(Tableau22[Lap time]&lt;=(C217+$S$7))*(Tableau22[Lap time]))/SUMPRODUCT(--(Tableau22[Lap time]&gt;=(C217-Feuil1!$S$7))*(Tableau22[Lap time]&lt;=(C217+$S$7))))/C217)</f>
        <v>420.63169026691412</v>
      </c>
      <c r="I217" s="4" t="s">
        <v>108</v>
      </c>
      <c r="J217" s="4">
        <v>1972</v>
      </c>
      <c r="K217" s="4" t="s">
        <v>13</v>
      </c>
      <c r="L217" s="4" t="s">
        <v>14</v>
      </c>
      <c r="M217" s="4">
        <v>5</v>
      </c>
      <c r="N217" s="5" t="s">
        <v>36</v>
      </c>
      <c r="O217" s="12" t="s">
        <v>162</v>
      </c>
      <c r="P217" t="s">
        <v>367</v>
      </c>
    </row>
    <row r="218" spans="1:16" x14ac:dyDescent="0.3">
      <c r="A218" s="11">
        <f t="shared" si="7"/>
        <v>217</v>
      </c>
      <c r="B218" s="29" t="s">
        <v>719</v>
      </c>
      <c r="C218" s="31">
        <v>1.2135532407407407E-3</v>
      </c>
      <c r="D218" s="3">
        <f t="shared" si="6"/>
        <v>1.6928240740740727E-4</v>
      </c>
      <c r="E218" s="3">
        <f>C218-$C217</f>
        <v>1.8518518518531417E-7</v>
      </c>
      <c r="F218" s="4">
        <v>407</v>
      </c>
      <c r="G218" s="33">
        <f>Tableau22[[#This Row],[PP Corrected]]-Tableau22[[#This Row],[PP]]</f>
        <v>13.881041907087138</v>
      </c>
      <c r="H218" s="18">
        <f>(SUMPRODUCT((Tableau22[Lap time]&gt;=(C218-$S$7))*(Tableau22[Lap time]&lt;=(C218+$S$7))*(Tableau22[PP]))/SUMPRODUCT(--(Tableau22[Lap time]&gt;=(C218-$S$7))*(Tableau22[Lap time]&lt;=(C218+$S$7))))*((SUMPRODUCT((Tableau22[Lap time]&gt;=(C218-$S$7))*(Tableau22[Lap time]&lt;=(C218+$S$7))*(Tableau22[Lap time]))/SUMPRODUCT(--(Tableau22[Lap time]&gt;=(C218-Feuil1!$S$7))*(Tableau22[Lap time]&lt;=(C218+$S$7))))/C218)</f>
        <v>420.88104190708714</v>
      </c>
      <c r="I218" s="4" t="s">
        <v>12</v>
      </c>
      <c r="J218" s="4">
        <v>2013</v>
      </c>
      <c r="K218" s="4" t="s">
        <v>18</v>
      </c>
      <c r="L218" s="4" t="s">
        <v>67</v>
      </c>
      <c r="M218" s="4">
        <v>6</v>
      </c>
      <c r="N218" s="5" t="s">
        <v>36</v>
      </c>
      <c r="O218" s="4" t="s">
        <v>166</v>
      </c>
      <c r="P218" t="s">
        <v>751</v>
      </c>
    </row>
    <row r="219" spans="1:16" x14ac:dyDescent="0.3">
      <c r="A219" s="11">
        <f t="shared" si="7"/>
        <v>218</v>
      </c>
      <c r="B219" s="29" t="s">
        <v>1128</v>
      </c>
      <c r="C219" s="31">
        <v>1.2136805555555555E-3</v>
      </c>
      <c r="D219" s="3">
        <f t="shared" si="6"/>
        <v>1.6940972222222205E-4</v>
      </c>
      <c r="E219" s="3">
        <f>C219-$C218</f>
        <v>1.2731481481478152E-7</v>
      </c>
      <c r="F219" s="4">
        <v>435</v>
      </c>
      <c r="G219" s="33">
        <f>Tableau22[[#This Row],[PP Corrected]]-Tableau22[[#This Row],[PP]]</f>
        <v>-14.163108418683635</v>
      </c>
      <c r="H219" s="18">
        <f>(SUMPRODUCT((Tableau22[Lap time]&gt;=(C219-$S$7))*(Tableau22[Lap time]&lt;=(C219+$S$7))*(Tableau22[PP]))/SUMPRODUCT(--(Tableau22[Lap time]&gt;=(C219-$S$7))*(Tableau22[Lap time]&lt;=(C219+$S$7))))*((SUMPRODUCT((Tableau22[Lap time]&gt;=(C219-$S$7))*(Tableau22[Lap time]&lt;=(C219+$S$7))*(Tableau22[Lap time]))/SUMPRODUCT(--(Tableau22[Lap time]&gt;=(C219-Feuil1!$S$7))*(Tableau22[Lap time]&lt;=(C219+$S$7))))/C219)</f>
        <v>420.83689158131637</v>
      </c>
      <c r="I219" s="4" t="s">
        <v>12</v>
      </c>
      <c r="J219" s="4">
        <v>1998</v>
      </c>
      <c r="K219" s="4" t="s">
        <v>18</v>
      </c>
      <c r="L219" s="4" t="s">
        <v>35</v>
      </c>
      <c r="M219" s="4">
        <v>5</v>
      </c>
      <c r="N219" s="5" t="s">
        <v>58</v>
      </c>
      <c r="O219" s="4" t="s">
        <v>174</v>
      </c>
      <c r="P219" t="s">
        <v>1160</v>
      </c>
    </row>
    <row r="220" spans="1:16" x14ac:dyDescent="0.3">
      <c r="A220" s="11">
        <f t="shared" si="7"/>
        <v>219</v>
      </c>
      <c r="B220" s="29" t="s">
        <v>1109</v>
      </c>
      <c r="C220" s="31">
        <v>1.2141087962962962E-3</v>
      </c>
      <c r="D220" s="3">
        <f t="shared" si="6"/>
        <v>1.6983796296296278E-4</v>
      </c>
      <c r="E220" s="3">
        <f>C220-$C219</f>
        <v>4.2824074074072731E-7</v>
      </c>
      <c r="F220" s="4">
        <v>405</v>
      </c>
      <c r="G220" s="33">
        <f>Tableau22[[#This Row],[PP Corrected]]-Tableau22[[#This Row],[PP]]</f>
        <v>16.367301338497384</v>
      </c>
      <c r="H220" s="18">
        <f>(SUMPRODUCT((Tableau22[Lap time]&gt;=(C220-$S$7))*(Tableau22[Lap time]&lt;=(C220+$S$7))*(Tableau22[PP]))/SUMPRODUCT(--(Tableau22[Lap time]&gt;=(C220-$S$7))*(Tableau22[Lap time]&lt;=(C220+$S$7))))*((SUMPRODUCT((Tableau22[Lap time]&gt;=(C220-$S$7))*(Tableau22[Lap time]&lt;=(C220+$S$7))*(Tableau22[Lap time]))/SUMPRODUCT(--(Tableau22[Lap time]&gt;=(C220-Feuil1!$S$7))*(Tableau22[Lap time]&lt;=(C220+$S$7))))/C220)</f>
        <v>421.36730133849738</v>
      </c>
      <c r="I220" s="4" t="s">
        <v>12</v>
      </c>
      <c r="J220" s="4">
        <v>1999</v>
      </c>
      <c r="K220" s="4" t="s">
        <v>85</v>
      </c>
      <c r="L220" s="4" t="s">
        <v>67</v>
      </c>
      <c r="M220" s="4">
        <v>5</v>
      </c>
      <c r="N220" s="5" t="s">
        <v>58</v>
      </c>
      <c r="O220" s="12" t="s">
        <v>162</v>
      </c>
      <c r="P220" t="s">
        <v>1123</v>
      </c>
    </row>
    <row r="221" spans="1:16" x14ac:dyDescent="0.3">
      <c r="A221" s="11">
        <f t="shared" si="7"/>
        <v>220</v>
      </c>
      <c r="B221" s="29" t="s">
        <v>1108</v>
      </c>
      <c r="C221" s="31">
        <v>1.2142708333333333E-3</v>
      </c>
      <c r="D221" s="3">
        <f t="shared" si="6"/>
        <v>1.699999999999998E-4</v>
      </c>
      <c r="E221" s="3">
        <f>C221-$C220</f>
        <v>1.6203703703701437E-7</v>
      </c>
      <c r="F221" s="4">
        <v>404</v>
      </c>
      <c r="G221" s="33">
        <f>Tableau22[[#This Row],[PP Corrected]]-Tableau22[[#This Row],[PP]]</f>
        <v>17.804802874762913</v>
      </c>
      <c r="H221" s="18">
        <f>(SUMPRODUCT((Tableau22[Lap time]&gt;=(C221-$S$7))*(Tableau22[Lap time]&lt;=(C221+$S$7))*(Tableau22[PP]))/SUMPRODUCT(--(Tableau22[Lap time]&gt;=(C221-$S$7))*(Tableau22[Lap time]&lt;=(C221+$S$7))))*((SUMPRODUCT((Tableau22[Lap time]&gt;=(C221-$S$7))*(Tableau22[Lap time]&lt;=(C221+$S$7))*(Tableau22[Lap time]))/SUMPRODUCT(--(Tableau22[Lap time]&gt;=(C221-Feuil1!$S$7))*(Tableau22[Lap time]&lt;=(C221+$S$7))))/C221)</f>
        <v>421.80480287476291</v>
      </c>
      <c r="I221" s="4" t="s">
        <v>12</v>
      </c>
      <c r="J221" s="4">
        <v>1997</v>
      </c>
      <c r="K221" s="4" t="s">
        <v>85</v>
      </c>
      <c r="L221" s="4" t="s">
        <v>67</v>
      </c>
      <c r="M221" s="4">
        <v>5</v>
      </c>
      <c r="N221" s="5" t="s">
        <v>58</v>
      </c>
      <c r="O221" s="12" t="s">
        <v>162</v>
      </c>
      <c r="P221" t="s">
        <v>1123</v>
      </c>
    </row>
    <row r="222" spans="1:16" x14ac:dyDescent="0.3">
      <c r="A222" s="11">
        <f t="shared" si="7"/>
        <v>221</v>
      </c>
      <c r="B222" t="s">
        <v>109</v>
      </c>
      <c r="C222" s="3">
        <v>1.2169791666666668E-3</v>
      </c>
      <c r="D222" s="3">
        <f t="shared" si="6"/>
        <v>1.7270833333333331E-4</v>
      </c>
      <c r="E222" s="3">
        <f>C222-$C221</f>
        <v>2.7083333333335121E-6</v>
      </c>
      <c r="F222" s="4">
        <v>419</v>
      </c>
      <c r="G222" s="36">
        <f>Tableau22[[#This Row],[PP Corrected]]-Tableau22[[#This Row],[PP]]</f>
        <v>1.2582844429182387</v>
      </c>
      <c r="H222" s="18">
        <f>(SUMPRODUCT((Tableau22[Lap time]&gt;=(C222-$S$7))*(Tableau22[Lap time]&lt;=(C222+$S$7))*(Tableau22[PP]))/SUMPRODUCT(--(Tableau22[Lap time]&gt;=(C222-$S$7))*(Tableau22[Lap time]&lt;=(C222+$S$7))))*((SUMPRODUCT((Tableau22[Lap time]&gt;=(C222-$S$7))*(Tableau22[Lap time]&lt;=(C222+$S$7))*(Tableau22[Lap time]))/SUMPRODUCT(--(Tableau22[Lap time]&gt;=(C222-Feuil1!$S$7))*(Tableau22[Lap time]&lt;=(C222+$S$7))))/C222)</f>
        <v>420.25828444291824</v>
      </c>
      <c r="I222" s="4" t="s">
        <v>108</v>
      </c>
      <c r="J222" s="4">
        <v>1973</v>
      </c>
      <c r="K222" s="4" t="s">
        <v>13</v>
      </c>
      <c r="L222" s="4" t="s">
        <v>14</v>
      </c>
      <c r="M222" s="4">
        <v>5</v>
      </c>
      <c r="N222" s="5" t="s">
        <v>36</v>
      </c>
      <c r="O222" s="12" t="s">
        <v>162</v>
      </c>
      <c r="P222" t="s">
        <v>368</v>
      </c>
    </row>
    <row r="223" spans="1:16" x14ac:dyDescent="0.3">
      <c r="A223" s="11">
        <f t="shared" si="7"/>
        <v>222</v>
      </c>
      <c r="B223" s="29" t="s">
        <v>457</v>
      </c>
      <c r="C223" s="31">
        <v>1.2175810185185184E-3</v>
      </c>
      <c r="D223" s="3">
        <f t="shared" si="6"/>
        <v>1.7331018518518498E-4</v>
      </c>
      <c r="E223" s="3">
        <f>C223-$C222</f>
        <v>6.0185185185167474E-7</v>
      </c>
      <c r="F223" s="4">
        <v>414</v>
      </c>
      <c r="G223" s="33">
        <f>Tableau22[[#This Row],[PP Corrected]]-Tableau22[[#This Row],[PP]]</f>
        <v>4.9184093410889886</v>
      </c>
      <c r="H223" s="18">
        <f>(SUMPRODUCT((Tableau22[Lap time]&gt;=(C223-$S$7))*(Tableau22[Lap time]&lt;=(C223+$S$7))*(Tableau22[PP]))/SUMPRODUCT(--(Tableau22[Lap time]&gt;=(C223-$S$7))*(Tableau22[Lap time]&lt;=(C223+$S$7))))*((SUMPRODUCT((Tableau22[Lap time]&gt;=(C223-$S$7))*(Tableau22[Lap time]&lt;=(C223+$S$7))*(Tableau22[Lap time]))/SUMPRODUCT(--(Tableau22[Lap time]&gt;=(C223-Feuil1!$S$7))*(Tableau22[Lap time]&lt;=(C223+$S$7))))/C223)</f>
        <v>418.91840934108899</v>
      </c>
      <c r="I223" s="4" t="s">
        <v>108</v>
      </c>
      <c r="J223" s="4">
        <v>2008</v>
      </c>
      <c r="K223" s="4" t="s">
        <v>18</v>
      </c>
      <c r="L223" s="4" t="s">
        <v>103</v>
      </c>
      <c r="M223" s="4">
        <v>6</v>
      </c>
      <c r="N223" s="5" t="s">
        <v>38</v>
      </c>
      <c r="O223" s="4" t="s">
        <v>166</v>
      </c>
      <c r="P223" t="s">
        <v>480</v>
      </c>
    </row>
    <row r="224" spans="1:16" x14ac:dyDescent="0.3">
      <c r="A224" s="11">
        <f t="shared" si="7"/>
        <v>223</v>
      </c>
      <c r="B224" t="s">
        <v>110</v>
      </c>
      <c r="C224" s="3">
        <v>1.2176851851851851E-3</v>
      </c>
      <c r="D224" s="3">
        <f t="shared" si="6"/>
        <v>1.7341435185185168E-4</v>
      </c>
      <c r="E224" s="3">
        <f>C224-$C223</f>
        <v>1.0416666666669856E-7</v>
      </c>
      <c r="F224" s="4">
        <v>405</v>
      </c>
      <c r="G224" s="36">
        <f>Tableau22[[#This Row],[PP Corrected]]-Tableau22[[#This Row],[PP]]</f>
        <v>13.882573038867918</v>
      </c>
      <c r="H224" s="18">
        <f>(SUMPRODUCT((Tableau22[Lap time]&gt;=(C224-$S$7))*(Tableau22[Lap time]&lt;=(C224+$S$7))*(Tableau22[PP]))/SUMPRODUCT(--(Tableau22[Lap time]&gt;=(C224-$S$7))*(Tableau22[Lap time]&lt;=(C224+$S$7))))*((SUMPRODUCT((Tableau22[Lap time]&gt;=(C224-$S$7))*(Tableau22[Lap time]&lt;=(C224+$S$7))*(Tableau22[Lap time]))/SUMPRODUCT(--(Tableau22[Lap time]&gt;=(C224-Feuil1!$S$7))*(Tableau22[Lap time]&lt;=(C224+$S$7))))/C224)</f>
        <v>418.88257303886792</v>
      </c>
      <c r="I224" s="4" t="s">
        <v>22</v>
      </c>
      <c r="J224" s="4">
        <v>2005</v>
      </c>
      <c r="K224" s="4" t="s">
        <v>18</v>
      </c>
      <c r="L224" s="4" t="s">
        <v>105</v>
      </c>
      <c r="M224" s="4">
        <v>6</v>
      </c>
      <c r="N224" s="5" t="s">
        <v>38</v>
      </c>
      <c r="O224" s="4" t="s">
        <v>166</v>
      </c>
      <c r="P224" t="s">
        <v>369</v>
      </c>
    </row>
    <row r="225" spans="1:16" x14ac:dyDescent="0.3">
      <c r="A225" s="11">
        <f t="shared" si="7"/>
        <v>224</v>
      </c>
      <c r="B225" s="29" t="s">
        <v>955</v>
      </c>
      <c r="C225" s="31">
        <v>1.2180787037037036E-3</v>
      </c>
      <c r="D225" s="3">
        <f t="shared" si="6"/>
        <v>1.7380787037037018E-4</v>
      </c>
      <c r="E225" s="3">
        <f>C225-$C224</f>
        <v>3.9351851851849445E-7</v>
      </c>
      <c r="F225" s="4">
        <v>415</v>
      </c>
      <c r="G225" s="33">
        <f>Tableau22[[#This Row],[PP Corrected]]-Tableau22[[#This Row],[PP]]</f>
        <v>3.7449486873771889</v>
      </c>
      <c r="H225" s="18">
        <f>(SUMPRODUCT((Tableau22[Lap time]&gt;=(C225-$S$7))*(Tableau22[Lap time]&lt;=(C225+$S$7))*(Tableau22[PP]))/SUMPRODUCT(--(Tableau22[Lap time]&gt;=(C225-$S$7))*(Tableau22[Lap time]&lt;=(C225+$S$7))))*((SUMPRODUCT((Tableau22[Lap time]&gt;=(C225-$S$7))*(Tableau22[Lap time]&lt;=(C225+$S$7))*(Tableau22[Lap time]))/SUMPRODUCT(--(Tableau22[Lap time]&gt;=(C225-Feuil1!$S$7))*(Tableau22[Lap time]&lt;=(C225+$S$7))))/C225)</f>
        <v>418.74494868737719</v>
      </c>
      <c r="I225" s="4" t="s">
        <v>42</v>
      </c>
      <c r="J225" s="4">
        <v>2006</v>
      </c>
      <c r="K225" s="4" t="s">
        <v>18</v>
      </c>
      <c r="L225" s="4" t="s">
        <v>105</v>
      </c>
      <c r="M225" s="4">
        <v>6</v>
      </c>
      <c r="N225" s="5" t="s">
        <v>38</v>
      </c>
      <c r="O225" s="4" t="s">
        <v>166</v>
      </c>
      <c r="P225" t="s">
        <v>991</v>
      </c>
    </row>
    <row r="226" spans="1:16" x14ac:dyDescent="0.3">
      <c r="A226" s="11">
        <f t="shared" si="7"/>
        <v>225</v>
      </c>
      <c r="B226" t="s">
        <v>111</v>
      </c>
      <c r="C226" s="3">
        <v>1.2183217592592591E-3</v>
      </c>
      <c r="D226" s="3">
        <f t="shared" si="6"/>
        <v>1.7405092592592559E-4</v>
      </c>
      <c r="E226" s="3">
        <f>C226-$C225</f>
        <v>2.4305555555541314E-7</v>
      </c>
      <c r="F226" s="4">
        <v>427</v>
      </c>
      <c r="G226" s="36">
        <f>Tableau22[[#This Row],[PP Corrected]]-Tableau22[[#This Row],[PP]]</f>
        <v>-8.740489230475589</v>
      </c>
      <c r="H226" s="18">
        <f>(SUMPRODUCT((Tableau22[Lap time]&gt;=(C226-$S$7))*(Tableau22[Lap time]&lt;=(C226+$S$7))*(Tableau22[PP]))/SUMPRODUCT(--(Tableau22[Lap time]&gt;=(C226-$S$7))*(Tableau22[Lap time]&lt;=(C226+$S$7))))*((SUMPRODUCT((Tableau22[Lap time]&gt;=(C226-$S$7))*(Tableau22[Lap time]&lt;=(C226+$S$7))*(Tableau22[Lap time]))/SUMPRODUCT(--(Tableau22[Lap time]&gt;=(C226-Feuil1!$S$7))*(Tableau22[Lap time]&lt;=(C226+$S$7))))/C226)</f>
        <v>418.25951076952441</v>
      </c>
      <c r="I226" s="4" t="s">
        <v>32</v>
      </c>
      <c r="J226" s="4">
        <v>2002</v>
      </c>
      <c r="K226" s="4" t="s">
        <v>18</v>
      </c>
      <c r="L226" s="4" t="s">
        <v>105</v>
      </c>
      <c r="M226" s="4">
        <v>6</v>
      </c>
      <c r="N226" s="5" t="s">
        <v>36</v>
      </c>
      <c r="O226" s="4" t="s">
        <v>174</v>
      </c>
      <c r="P226" t="s">
        <v>370</v>
      </c>
    </row>
    <row r="227" spans="1:16" x14ac:dyDescent="0.3">
      <c r="A227" s="11">
        <f t="shared" si="7"/>
        <v>226</v>
      </c>
      <c r="B227" s="29" t="s">
        <v>638</v>
      </c>
      <c r="C227" s="31">
        <v>1.2189351851851853E-3</v>
      </c>
      <c r="D227" s="3">
        <f t="shared" si="6"/>
        <v>1.7466435185185185E-4</v>
      </c>
      <c r="E227" s="3">
        <f>C227-$C226</f>
        <v>6.1342592592625832E-7</v>
      </c>
      <c r="F227" s="4">
        <v>405</v>
      </c>
      <c r="G227" s="33">
        <f>Tableau22[[#This Row],[PP Corrected]]-Tableau22[[#This Row],[PP]]</f>
        <v>14.035602054517142</v>
      </c>
      <c r="H227" s="18">
        <f>(SUMPRODUCT((Tableau22[Lap time]&gt;=(C227-$S$7))*(Tableau22[Lap time]&lt;=(C227+$S$7))*(Tableau22[PP]))/SUMPRODUCT(--(Tableau22[Lap time]&gt;=(C227-$S$7))*(Tableau22[Lap time]&lt;=(C227+$S$7))))*((SUMPRODUCT((Tableau22[Lap time]&gt;=(C227-$S$7))*(Tableau22[Lap time]&lt;=(C227+$S$7))*(Tableau22[Lap time]))/SUMPRODUCT(--(Tableau22[Lap time]&gt;=(C227-Feuil1!$S$7))*(Tableau22[Lap time]&lt;=(C227+$S$7))))/C227)</f>
        <v>419.03560205451714</v>
      </c>
      <c r="I227" s="4" t="s">
        <v>42</v>
      </c>
      <c r="J227" s="4">
        <v>2004</v>
      </c>
      <c r="K227" s="4" t="s">
        <v>85</v>
      </c>
      <c r="L227" s="4" t="s">
        <v>67</v>
      </c>
      <c r="M227" s="4">
        <v>5</v>
      </c>
      <c r="N227" s="5" t="s">
        <v>58</v>
      </c>
      <c r="O227" s="4" t="s">
        <v>162</v>
      </c>
      <c r="P227" t="s">
        <v>655</v>
      </c>
    </row>
    <row r="228" spans="1:16" x14ac:dyDescent="0.3">
      <c r="A228" s="11">
        <f t="shared" si="7"/>
        <v>227</v>
      </c>
      <c r="B228" s="29" t="s">
        <v>733</v>
      </c>
      <c r="C228" s="31">
        <v>1.219074074074074E-3</v>
      </c>
      <c r="D228" s="3">
        <f t="shared" si="6"/>
        <v>1.7480324074074056E-4</v>
      </c>
      <c r="E228" s="3">
        <f>C228-$C227</f>
        <v>1.3888888888871458E-7</v>
      </c>
      <c r="F228" s="4">
        <v>424</v>
      </c>
      <c r="G228" s="33">
        <f>Tableau22[[#This Row],[PP Corrected]]-Tableau22[[#This Row],[PP]]</f>
        <v>-5.6078702382166625</v>
      </c>
      <c r="H228" s="18">
        <f>(SUMPRODUCT((Tableau22[Lap time]&gt;=(C228-$S$7))*(Tableau22[Lap time]&lt;=(C228+$S$7))*(Tableau22[PP]))/SUMPRODUCT(--(Tableau22[Lap time]&gt;=(C228-$S$7))*(Tableau22[Lap time]&lt;=(C228+$S$7))))*((SUMPRODUCT((Tableau22[Lap time]&gt;=(C228-$S$7))*(Tableau22[Lap time]&lt;=(C228+$S$7))*(Tableau22[Lap time]))/SUMPRODUCT(--(Tableau22[Lap time]&gt;=(C228-Feuil1!$S$7))*(Tableau22[Lap time]&lt;=(C228+$S$7))))/C228)</f>
        <v>418.39212976178334</v>
      </c>
      <c r="I228" s="4" t="s">
        <v>12</v>
      </c>
      <c r="J228" s="4">
        <v>1998</v>
      </c>
      <c r="K228" s="4" t="s">
        <v>18</v>
      </c>
      <c r="L228" s="4" t="s">
        <v>93</v>
      </c>
      <c r="M228" s="4">
        <v>5</v>
      </c>
      <c r="N228" s="5" t="s">
        <v>58</v>
      </c>
      <c r="O228" s="4" t="s">
        <v>166</v>
      </c>
      <c r="P228" t="s">
        <v>760</v>
      </c>
    </row>
    <row r="229" spans="1:16" x14ac:dyDescent="0.3">
      <c r="A229" s="11">
        <f t="shared" si="7"/>
        <v>228</v>
      </c>
      <c r="B229" s="29" t="s">
        <v>841</v>
      </c>
      <c r="C229" s="31">
        <v>1.2192361111111113E-3</v>
      </c>
      <c r="D229" s="3">
        <f t="shared" si="6"/>
        <v>1.7496527777777779E-4</v>
      </c>
      <c r="E229" s="3">
        <f>C229-$C228</f>
        <v>1.6203703703723121E-7</v>
      </c>
      <c r="F229" s="4">
        <v>399</v>
      </c>
      <c r="G229" s="33">
        <f>Tableau22[[#This Row],[PP Corrected]]-Tableau22[[#This Row],[PP]]</f>
        <v>19.10504887061694</v>
      </c>
      <c r="H229" s="18">
        <f>(SUMPRODUCT((Tableau22[Lap time]&gt;=(C229-$S$7))*(Tableau22[Lap time]&lt;=(C229+$S$7))*(Tableau22[PP]))/SUMPRODUCT(--(Tableau22[Lap time]&gt;=(C229-$S$7))*(Tableau22[Lap time]&lt;=(C229+$S$7))))*((SUMPRODUCT((Tableau22[Lap time]&gt;=(C229-$S$7))*(Tableau22[Lap time]&lt;=(C229+$S$7))*(Tableau22[Lap time]))/SUMPRODUCT(--(Tableau22[Lap time]&gt;=(C229-Feuil1!$S$7))*(Tableau22[Lap time]&lt;=(C229+$S$7))))/C229)</f>
        <v>418.10504887061694</v>
      </c>
      <c r="I229" s="4" t="s">
        <v>22</v>
      </c>
      <c r="J229" s="4">
        <v>1998</v>
      </c>
      <c r="K229" s="4" t="s">
        <v>18</v>
      </c>
      <c r="L229" s="4" t="s">
        <v>19</v>
      </c>
      <c r="M229" s="4">
        <v>5</v>
      </c>
      <c r="N229" s="5" t="s">
        <v>133</v>
      </c>
      <c r="O229" s="4" t="s">
        <v>162</v>
      </c>
      <c r="P229" t="s">
        <v>862</v>
      </c>
    </row>
    <row r="230" spans="1:16" x14ac:dyDescent="0.3">
      <c r="A230" s="11">
        <f t="shared" si="7"/>
        <v>229</v>
      </c>
      <c r="B230" s="29" t="s">
        <v>542</v>
      </c>
      <c r="C230" s="31">
        <v>1.2194097222222222E-3</v>
      </c>
      <c r="D230" s="3">
        <f t="shared" si="6"/>
        <v>1.7513888888888874E-4</v>
      </c>
      <c r="E230" s="3">
        <f>C230-$C229</f>
        <v>1.7361111111094743E-7</v>
      </c>
      <c r="F230" s="4">
        <v>404</v>
      </c>
      <c r="G230" s="33">
        <f>Tableau22[[#This Row],[PP Corrected]]-Tableau22[[#This Row],[PP]]</f>
        <v>12.935286860652582</v>
      </c>
      <c r="H230" s="18">
        <f>(SUMPRODUCT((Tableau22[Lap time]&gt;=(C230-$S$7))*(Tableau22[Lap time]&lt;=(C230+$S$7))*(Tableau22[PP]))/SUMPRODUCT(--(Tableau22[Lap time]&gt;=(C230-$S$7))*(Tableau22[Lap time]&lt;=(C230+$S$7))))*((SUMPRODUCT((Tableau22[Lap time]&gt;=(C230-$S$7))*(Tableau22[Lap time]&lt;=(C230+$S$7))*(Tableau22[Lap time]))/SUMPRODUCT(--(Tableau22[Lap time]&gt;=(C230-Feuil1!$S$7))*(Tableau22[Lap time]&lt;=(C230+$S$7))))/C230)</f>
        <v>416.93528686065258</v>
      </c>
      <c r="I230" s="4" t="s">
        <v>25</v>
      </c>
      <c r="J230" s="4">
        <v>1972</v>
      </c>
      <c r="K230" s="4" t="s">
        <v>13</v>
      </c>
      <c r="L230" s="4" t="s">
        <v>67</v>
      </c>
      <c r="M230" s="4">
        <v>5</v>
      </c>
      <c r="N230" s="5" t="s">
        <v>38</v>
      </c>
      <c r="O230" s="4" t="s">
        <v>162</v>
      </c>
      <c r="P230" t="s">
        <v>553</v>
      </c>
    </row>
    <row r="231" spans="1:16" x14ac:dyDescent="0.3">
      <c r="A231" s="11">
        <f t="shared" si="7"/>
        <v>230</v>
      </c>
      <c r="B231" s="29" t="s">
        <v>455</v>
      </c>
      <c r="C231" s="31">
        <v>1.2204166666666667E-3</v>
      </c>
      <c r="D231" s="3">
        <f t="shared" si="6"/>
        <v>1.7614583333333328E-4</v>
      </c>
      <c r="E231" s="3">
        <f>C231-$C230</f>
        <v>1.0069444444445359E-6</v>
      </c>
      <c r="F231" s="4">
        <v>399</v>
      </c>
      <c r="G231" s="33">
        <f>Tableau22[[#This Row],[PP Corrected]]-Tableau22[[#This Row],[PP]]</f>
        <v>17.235039065847729</v>
      </c>
      <c r="H231" s="18">
        <f>(SUMPRODUCT((Tableau22[Lap time]&gt;=(C231-$S$7))*(Tableau22[Lap time]&lt;=(C231+$S$7))*(Tableau22[PP]))/SUMPRODUCT(--(Tableau22[Lap time]&gt;=(C231-$S$7))*(Tableau22[Lap time]&lt;=(C231+$S$7))))*((SUMPRODUCT((Tableau22[Lap time]&gt;=(C231-$S$7))*(Tableau22[Lap time]&lt;=(C231+$S$7))*(Tableau22[Lap time]))/SUMPRODUCT(--(Tableau22[Lap time]&gt;=(C231-Feuil1!$S$7))*(Tableau22[Lap time]&lt;=(C231+$S$7))))/C231)</f>
        <v>416.23503906584773</v>
      </c>
      <c r="I231" s="4" t="s">
        <v>108</v>
      </c>
      <c r="J231" s="4">
        <v>2002</v>
      </c>
      <c r="K231" s="4" t="s">
        <v>18</v>
      </c>
      <c r="L231" s="4" t="s">
        <v>105</v>
      </c>
      <c r="M231" s="4">
        <v>5</v>
      </c>
      <c r="N231" s="5" t="s">
        <v>23</v>
      </c>
      <c r="O231" s="4" t="s">
        <v>162</v>
      </c>
      <c r="P231" t="s">
        <v>478</v>
      </c>
    </row>
    <row r="232" spans="1:16" x14ac:dyDescent="0.3">
      <c r="A232" s="11">
        <f t="shared" si="7"/>
        <v>231</v>
      </c>
      <c r="B232" t="s">
        <v>112</v>
      </c>
      <c r="C232" s="3">
        <v>1.2205439814814815E-3</v>
      </c>
      <c r="D232" s="3">
        <f t="shared" si="6"/>
        <v>1.7627314814814806E-4</v>
      </c>
      <c r="E232" s="3">
        <f>C232-$C231</f>
        <v>1.2731481481478152E-7</v>
      </c>
      <c r="F232" s="4">
        <v>402</v>
      </c>
      <c r="G232" s="36">
        <f>Tableau22[[#This Row],[PP Corrected]]-Tableau22[[#This Row],[PP]]</f>
        <v>14.19162163253759</v>
      </c>
      <c r="H232" s="18">
        <f>(SUMPRODUCT((Tableau22[Lap time]&gt;=(C232-$S$7))*(Tableau22[Lap time]&lt;=(C232+$S$7))*(Tableau22[PP]))/SUMPRODUCT(--(Tableau22[Lap time]&gt;=(C232-$S$7))*(Tableau22[Lap time]&lt;=(C232+$S$7))))*((SUMPRODUCT((Tableau22[Lap time]&gt;=(C232-$S$7))*(Tableau22[Lap time]&lt;=(C232+$S$7))*(Tableau22[Lap time]))/SUMPRODUCT(--(Tableau22[Lap time]&gt;=(C232-Feuil1!$S$7))*(Tableau22[Lap time]&lt;=(C232+$S$7))))/C232)</f>
        <v>416.19162163253759</v>
      </c>
      <c r="I232" s="4" t="s">
        <v>12</v>
      </c>
      <c r="J232" s="4">
        <v>2004</v>
      </c>
      <c r="K232" s="4" t="s">
        <v>18</v>
      </c>
      <c r="L232" s="4" t="s">
        <v>67</v>
      </c>
      <c r="M232" s="4">
        <v>6</v>
      </c>
      <c r="N232" s="5" t="s">
        <v>36</v>
      </c>
      <c r="O232" s="4" t="s">
        <v>162</v>
      </c>
      <c r="P232" t="s">
        <v>371</v>
      </c>
    </row>
    <row r="233" spans="1:16" x14ac:dyDescent="0.3">
      <c r="A233" s="11">
        <f t="shared" si="7"/>
        <v>232</v>
      </c>
      <c r="B233" s="29" t="s">
        <v>1116</v>
      </c>
      <c r="C233" s="31">
        <v>1.2208564814814814E-3</v>
      </c>
      <c r="D233" s="3">
        <f t="shared" si="6"/>
        <v>1.7658564814814794E-4</v>
      </c>
      <c r="E233" s="3">
        <f>C233-$C232</f>
        <v>3.1249999999987885E-7</v>
      </c>
      <c r="F233" s="4">
        <v>401</v>
      </c>
      <c r="G233" s="33">
        <f>Tableau22[[#This Row],[PP Corrected]]-Tableau22[[#This Row],[PP]]</f>
        <v>15.575450986236945</v>
      </c>
      <c r="H233" s="18">
        <f>(SUMPRODUCT((Tableau22[Lap time]&gt;=(C233-$S$7))*(Tableau22[Lap time]&lt;=(C233+$S$7))*(Tableau22[PP]))/SUMPRODUCT(--(Tableau22[Lap time]&gt;=(C233-$S$7))*(Tableau22[Lap time]&lt;=(C233+$S$7))))*((SUMPRODUCT((Tableau22[Lap time]&gt;=(C233-$S$7))*(Tableau22[Lap time]&lt;=(C233+$S$7))*(Tableau22[Lap time]))/SUMPRODUCT(--(Tableau22[Lap time]&gt;=(C233-Feuil1!$S$7))*(Tableau22[Lap time]&lt;=(C233+$S$7))))/C233)</f>
        <v>416.57545098623694</v>
      </c>
      <c r="I233" s="4" t="s">
        <v>12</v>
      </c>
      <c r="J233" s="4" t="s">
        <v>1117</v>
      </c>
      <c r="K233" s="4" t="s">
        <v>85</v>
      </c>
      <c r="L233" s="4" t="s">
        <v>67</v>
      </c>
      <c r="M233" s="4">
        <v>5</v>
      </c>
      <c r="N233" s="5" t="s">
        <v>58</v>
      </c>
      <c r="O233" s="12" t="s">
        <v>162</v>
      </c>
      <c r="P233" t="s">
        <v>1122</v>
      </c>
    </row>
    <row r="234" spans="1:16" x14ac:dyDescent="0.3">
      <c r="A234" s="11">
        <f t="shared" si="7"/>
        <v>233</v>
      </c>
      <c r="B234" s="29" t="s">
        <v>940</v>
      </c>
      <c r="C234" s="31">
        <v>1.2210416666666667E-3</v>
      </c>
      <c r="D234" s="3">
        <f t="shared" si="6"/>
        <v>1.7677083333333325E-4</v>
      </c>
      <c r="E234" s="3">
        <f>C234-$C233</f>
        <v>1.8518518518531417E-7</v>
      </c>
      <c r="F234" s="4">
        <v>461</v>
      </c>
      <c r="G234" s="33">
        <f>Tableau22[[#This Row],[PP Corrected]]-Tableau22[[#This Row],[PP]]</f>
        <v>-44.487727531041003</v>
      </c>
      <c r="H234" s="18">
        <f>(SUMPRODUCT((Tableau22[Lap time]&gt;=(C234-$S$7))*(Tableau22[Lap time]&lt;=(C234+$S$7))*(Tableau22[PP]))/SUMPRODUCT(--(Tableau22[Lap time]&gt;=(C234-$S$7))*(Tableau22[Lap time]&lt;=(C234+$S$7))))*((SUMPRODUCT((Tableau22[Lap time]&gt;=(C234-$S$7))*(Tableau22[Lap time]&lt;=(C234+$S$7))*(Tableau22[Lap time]))/SUMPRODUCT(--(Tableau22[Lap time]&gt;=(C234-Feuil1!$S$7))*(Tableau22[Lap time]&lt;=(C234+$S$7))))/C234)</f>
        <v>416.512272468959</v>
      </c>
      <c r="I234" s="4" t="s">
        <v>42</v>
      </c>
      <c r="J234" s="4">
        <v>1964</v>
      </c>
      <c r="K234" s="4" t="s">
        <v>13</v>
      </c>
      <c r="L234" s="4" t="s">
        <v>67</v>
      </c>
      <c r="M234" s="4">
        <v>4</v>
      </c>
      <c r="N234" s="5" t="s">
        <v>540</v>
      </c>
      <c r="O234" s="4" t="s">
        <v>174</v>
      </c>
      <c r="P234" t="s">
        <v>974</v>
      </c>
    </row>
    <row r="235" spans="1:16" x14ac:dyDescent="0.3">
      <c r="A235" s="11">
        <f t="shared" si="7"/>
        <v>234</v>
      </c>
      <c r="B235" s="29" t="s">
        <v>556</v>
      </c>
      <c r="C235" s="31">
        <v>1.2213194444444444E-3</v>
      </c>
      <c r="D235" s="3">
        <f t="shared" si="6"/>
        <v>1.770486111111109E-4</v>
      </c>
      <c r="E235" s="3">
        <f>C235-$C234</f>
        <v>2.7777777777764599E-7</v>
      </c>
      <c r="F235" s="4">
        <v>403</v>
      </c>
      <c r="G235" s="33">
        <f>Tableau22[[#This Row],[PP Corrected]]-Tableau22[[#This Row],[PP]]</f>
        <v>13.900528176170099</v>
      </c>
      <c r="H235" s="18">
        <f>(SUMPRODUCT((Tableau22[Lap time]&gt;=(C235-$S$7))*(Tableau22[Lap time]&lt;=(C235+$S$7))*(Tableau22[PP]))/SUMPRODUCT(--(Tableau22[Lap time]&gt;=(C235-$S$7))*(Tableau22[Lap time]&lt;=(C235+$S$7))))*((SUMPRODUCT((Tableau22[Lap time]&gt;=(C235-$S$7))*(Tableau22[Lap time]&lt;=(C235+$S$7))*(Tableau22[Lap time]))/SUMPRODUCT(--(Tableau22[Lap time]&gt;=(C235-Feuil1!$S$7))*(Tableau22[Lap time]&lt;=(C235+$S$7))))/C235)</f>
        <v>416.9005281761701</v>
      </c>
      <c r="I235" s="4" t="s">
        <v>557</v>
      </c>
      <c r="J235" s="4">
        <v>2004</v>
      </c>
      <c r="K235" s="4" t="s">
        <v>18</v>
      </c>
      <c r="L235" s="4" t="s">
        <v>105</v>
      </c>
      <c r="M235" s="4">
        <v>5</v>
      </c>
      <c r="N235" s="5" t="s">
        <v>58</v>
      </c>
      <c r="O235" s="4" t="s">
        <v>162</v>
      </c>
      <c r="P235" t="s">
        <v>570</v>
      </c>
    </row>
    <row r="236" spans="1:16" x14ac:dyDescent="0.3">
      <c r="A236" s="11">
        <f t="shared" si="7"/>
        <v>235</v>
      </c>
      <c r="B236" s="29" t="s">
        <v>910</v>
      </c>
      <c r="C236" s="31">
        <v>1.2223726851851851E-3</v>
      </c>
      <c r="D236" s="3">
        <f t="shared" si="6"/>
        <v>1.781018518518516E-4</v>
      </c>
      <c r="E236" s="3">
        <f>C236-$C235</f>
        <v>1.0532407407407018E-6</v>
      </c>
      <c r="F236" s="4">
        <v>464</v>
      </c>
      <c r="G236" s="33">
        <f>Tableau22[[#This Row],[PP Corrected]]-Tableau22[[#This Row],[PP]]</f>
        <v>-49.121288028865763</v>
      </c>
      <c r="H236" s="18">
        <f>(SUMPRODUCT((Tableau22[Lap time]&gt;=(C236-$S$7))*(Tableau22[Lap time]&lt;=(C236+$S$7))*(Tableau22[PP]))/SUMPRODUCT(--(Tableau22[Lap time]&gt;=(C236-$S$7))*(Tableau22[Lap time]&lt;=(C236+$S$7))))*((SUMPRODUCT((Tableau22[Lap time]&gt;=(C236-$S$7))*(Tableau22[Lap time]&lt;=(C236+$S$7))*(Tableau22[Lap time]))/SUMPRODUCT(--(Tableau22[Lap time]&gt;=(C236-Feuil1!$S$7))*(Tableau22[Lap time]&lt;=(C236+$S$7))))/C236)</f>
        <v>414.87871197113424</v>
      </c>
      <c r="I236" s="4" t="s">
        <v>22</v>
      </c>
      <c r="J236" s="4">
        <v>1998</v>
      </c>
      <c r="K236" s="4" t="s">
        <v>18</v>
      </c>
      <c r="L236" s="4" t="s">
        <v>580</v>
      </c>
      <c r="M236" s="4">
        <v>5</v>
      </c>
      <c r="N236" s="5" t="s">
        <v>117</v>
      </c>
      <c r="O236" s="4" t="s">
        <v>174</v>
      </c>
      <c r="P236" t="s">
        <v>958</v>
      </c>
    </row>
    <row r="237" spans="1:16" x14ac:dyDescent="0.3">
      <c r="A237" s="11">
        <f t="shared" si="7"/>
        <v>236</v>
      </c>
      <c r="B237" s="29" t="s">
        <v>938</v>
      </c>
      <c r="C237" s="31">
        <v>1.2240856481481482E-3</v>
      </c>
      <c r="D237" s="3">
        <f t="shared" si="6"/>
        <v>1.7981481481481472E-4</v>
      </c>
      <c r="E237" s="3">
        <f>C237-$C236</f>
        <v>1.7129629629631261E-6</v>
      </c>
      <c r="F237" s="4">
        <v>415</v>
      </c>
      <c r="G237" s="33">
        <f>Tableau22[[#This Row],[PP Corrected]]-Tableau22[[#This Row],[PP]]</f>
        <v>-2.384941046321444</v>
      </c>
      <c r="H237" s="18">
        <f>(SUMPRODUCT((Tableau22[Lap time]&gt;=(C237-$S$7))*(Tableau22[Lap time]&lt;=(C237+$S$7))*(Tableau22[PP]))/SUMPRODUCT(--(Tableau22[Lap time]&gt;=(C237-$S$7))*(Tableau22[Lap time]&lt;=(C237+$S$7))))*((SUMPRODUCT((Tableau22[Lap time]&gt;=(C237-$S$7))*(Tableau22[Lap time]&lt;=(C237+$S$7))*(Tableau22[Lap time]))/SUMPRODUCT(--(Tableau22[Lap time]&gt;=(C237-Feuil1!$S$7))*(Tableau22[Lap time]&lt;=(C237+$S$7))))/C237)</f>
        <v>412.61505895367856</v>
      </c>
      <c r="I237" s="4" t="s">
        <v>42</v>
      </c>
      <c r="J237" s="4">
        <v>1978</v>
      </c>
      <c r="K237" s="4" t="s">
        <v>13</v>
      </c>
      <c r="L237" s="4" t="s">
        <v>67</v>
      </c>
      <c r="M237" s="4">
        <v>4</v>
      </c>
      <c r="N237" s="5" t="s">
        <v>58</v>
      </c>
      <c r="O237" s="4" t="s">
        <v>162</v>
      </c>
      <c r="P237" t="s">
        <v>972</v>
      </c>
    </row>
    <row r="238" spans="1:16" x14ac:dyDescent="0.3">
      <c r="A238" s="11">
        <f t="shared" si="7"/>
        <v>237</v>
      </c>
      <c r="B238" s="29" t="s">
        <v>1107</v>
      </c>
      <c r="C238" s="31">
        <v>1.2246064814814815E-3</v>
      </c>
      <c r="D238" s="3">
        <f t="shared" si="6"/>
        <v>1.80335648148148E-4</v>
      </c>
      <c r="E238" s="3">
        <f>C238-$C237</f>
        <v>5.2083333333327597E-7</v>
      </c>
      <c r="F238" s="4">
        <v>400</v>
      </c>
      <c r="G238" s="33">
        <f>Tableau22[[#This Row],[PP Corrected]]-Tableau22[[#This Row],[PP]]</f>
        <v>12.439571007315351</v>
      </c>
      <c r="H238" s="18">
        <f>(SUMPRODUCT((Tableau22[Lap time]&gt;=(C238-$S$7))*(Tableau22[Lap time]&lt;=(C238+$S$7))*(Tableau22[PP]))/SUMPRODUCT(--(Tableau22[Lap time]&gt;=(C238-$S$7))*(Tableau22[Lap time]&lt;=(C238+$S$7))))*((SUMPRODUCT((Tableau22[Lap time]&gt;=(C238-$S$7))*(Tableau22[Lap time]&lt;=(C238+$S$7))*(Tableau22[Lap time]))/SUMPRODUCT(--(Tableau22[Lap time]&gt;=(C238-Feuil1!$S$7))*(Tableau22[Lap time]&lt;=(C238+$S$7))))/C238)</f>
        <v>412.43957100731535</v>
      </c>
      <c r="I238" s="4" t="s">
        <v>12</v>
      </c>
      <c r="J238" s="4">
        <v>1994</v>
      </c>
      <c r="K238" s="4" t="s">
        <v>85</v>
      </c>
      <c r="L238" s="4" t="s">
        <v>67</v>
      </c>
      <c r="M238" s="4">
        <v>5</v>
      </c>
      <c r="N238" s="5" t="s">
        <v>58</v>
      </c>
      <c r="O238" s="12" t="s">
        <v>162</v>
      </c>
      <c r="P238" t="s">
        <v>1121</v>
      </c>
    </row>
    <row r="239" spans="1:16" x14ac:dyDescent="0.3">
      <c r="A239" s="11">
        <f t="shared" si="7"/>
        <v>238</v>
      </c>
      <c r="B239" t="s">
        <v>113</v>
      </c>
      <c r="C239" s="3">
        <v>1.225023148148148E-3</v>
      </c>
      <c r="D239" s="3">
        <f t="shared" si="6"/>
        <v>1.8075231481481458E-4</v>
      </c>
      <c r="E239" s="3">
        <f>C239-$C238</f>
        <v>4.1666666666657741E-7</v>
      </c>
      <c r="F239" s="4">
        <v>421</v>
      </c>
      <c r="G239" s="36">
        <f>Tableau22[[#This Row],[PP Corrected]]-Tableau22[[#This Row],[PP]]</f>
        <v>-8.5918275472904497</v>
      </c>
      <c r="H239" s="18">
        <f>(SUMPRODUCT((Tableau22[Lap time]&gt;=(C239-$S$7))*(Tableau22[Lap time]&lt;=(C239+$S$7))*(Tableau22[PP]))/SUMPRODUCT(--(Tableau22[Lap time]&gt;=(C239-$S$7))*(Tableau22[Lap time]&lt;=(C239+$S$7))))*((SUMPRODUCT((Tableau22[Lap time]&gt;=(C239-$S$7))*(Tableau22[Lap time]&lt;=(C239+$S$7))*(Tableau22[Lap time]))/SUMPRODUCT(--(Tableau22[Lap time]&gt;=(C239-Feuil1!$S$7))*(Tableau22[Lap time]&lt;=(C239+$S$7))))/C239)</f>
        <v>412.40817245270955</v>
      </c>
      <c r="I239" s="4" t="s">
        <v>114</v>
      </c>
      <c r="J239" s="4">
        <v>2003</v>
      </c>
      <c r="K239" s="4" t="s">
        <v>18</v>
      </c>
      <c r="L239" s="4" t="s">
        <v>35</v>
      </c>
      <c r="M239" s="4">
        <v>5</v>
      </c>
      <c r="N239" s="5" t="s">
        <v>36</v>
      </c>
      <c r="O239" s="4" t="s">
        <v>166</v>
      </c>
      <c r="P239" t="s">
        <v>372</v>
      </c>
    </row>
    <row r="240" spans="1:16" x14ac:dyDescent="0.3">
      <c r="A240" s="11">
        <f t="shared" si="7"/>
        <v>239</v>
      </c>
      <c r="B240" s="29" t="s">
        <v>831</v>
      </c>
      <c r="C240" s="31">
        <v>1.2253009259259259E-3</v>
      </c>
      <c r="D240" s="3">
        <f t="shared" si="6"/>
        <v>1.8103009259259244E-4</v>
      </c>
      <c r="E240" s="3">
        <f>C240-$C239</f>
        <v>2.7777777777786283E-7</v>
      </c>
      <c r="F240" s="4">
        <v>453</v>
      </c>
      <c r="G240" s="33">
        <f>Tableau22[[#This Row],[PP Corrected]]-Tableau22[[#This Row],[PP]]</f>
        <v>-40.451641644354652</v>
      </c>
      <c r="H240" s="18">
        <f>(SUMPRODUCT((Tableau22[Lap time]&gt;=(C240-$S$7))*(Tableau22[Lap time]&lt;=(C240+$S$7))*(Tableau22[PP]))/SUMPRODUCT(--(Tableau22[Lap time]&gt;=(C240-$S$7))*(Tableau22[Lap time]&lt;=(C240+$S$7))))*((SUMPRODUCT((Tableau22[Lap time]&gt;=(C240-$S$7))*(Tableau22[Lap time]&lt;=(C240+$S$7))*(Tableau22[Lap time]))/SUMPRODUCT(--(Tableau22[Lap time]&gt;=(C240-Feuil1!$S$7))*(Tableau22[Lap time]&lt;=(C240+$S$7))))/C240)</f>
        <v>412.54835835564535</v>
      </c>
      <c r="I240" s="4" t="s">
        <v>42</v>
      </c>
      <c r="J240" s="4">
        <v>1967</v>
      </c>
      <c r="K240" s="4" t="s">
        <v>13</v>
      </c>
      <c r="L240" s="4" t="s">
        <v>821</v>
      </c>
      <c r="M240" s="4">
        <v>2</v>
      </c>
      <c r="N240" s="5" t="s">
        <v>832</v>
      </c>
      <c r="O240" s="4" t="s">
        <v>184</v>
      </c>
      <c r="P240" t="s">
        <v>839</v>
      </c>
    </row>
    <row r="241" spans="1:16" x14ac:dyDescent="0.3">
      <c r="A241" s="11">
        <f t="shared" si="7"/>
        <v>240</v>
      </c>
      <c r="B241" t="s">
        <v>115</v>
      </c>
      <c r="C241" s="3">
        <v>1.2254745370370371E-3</v>
      </c>
      <c r="D241" s="3">
        <f t="shared" si="6"/>
        <v>1.812037037037036E-4</v>
      </c>
      <c r="E241" s="3">
        <f>C241-$C240</f>
        <v>1.7361111111116427E-7</v>
      </c>
      <c r="F241" s="4">
        <v>403</v>
      </c>
      <c r="G241" s="36">
        <f>Tableau22[[#This Row],[PP Corrected]]-Tableau22[[#This Row],[PP]]</f>
        <v>9.4899132580798096</v>
      </c>
      <c r="H241" s="18">
        <f>(SUMPRODUCT((Tableau22[Lap time]&gt;=(C241-$S$7))*(Tableau22[Lap time]&lt;=(C241+$S$7))*(Tableau22[PP]))/SUMPRODUCT(--(Tableau22[Lap time]&gt;=(C241-$S$7))*(Tableau22[Lap time]&lt;=(C241+$S$7))))*((SUMPRODUCT((Tableau22[Lap time]&gt;=(C241-$S$7))*(Tableau22[Lap time]&lt;=(C241+$S$7))*(Tableau22[Lap time]))/SUMPRODUCT(--(Tableau22[Lap time]&gt;=(C241-Feuil1!$S$7))*(Tableau22[Lap time]&lt;=(C241+$S$7))))/C241)</f>
        <v>412.48991325807981</v>
      </c>
      <c r="I241" s="4" t="s">
        <v>12</v>
      </c>
      <c r="J241" s="4">
        <v>2001</v>
      </c>
      <c r="K241" s="4" t="s">
        <v>18</v>
      </c>
      <c r="L241" s="4" t="s">
        <v>67</v>
      </c>
      <c r="M241" s="4">
        <v>6</v>
      </c>
      <c r="N241" s="5" t="s">
        <v>23</v>
      </c>
      <c r="O241" s="4" t="s">
        <v>166</v>
      </c>
      <c r="P241" t="s">
        <v>373</v>
      </c>
    </row>
    <row r="242" spans="1:16" x14ac:dyDescent="0.3">
      <c r="A242" s="11">
        <f t="shared" si="7"/>
        <v>241</v>
      </c>
      <c r="B242" s="29" t="s">
        <v>825</v>
      </c>
      <c r="C242" s="31">
        <v>1.2257986111111111E-3</v>
      </c>
      <c r="D242" s="3">
        <f t="shared" si="6"/>
        <v>1.8152777777777763E-4</v>
      </c>
      <c r="E242" s="3">
        <f>C242-$C241</f>
        <v>3.2407407407402875E-7</v>
      </c>
      <c r="F242" s="4">
        <v>442</v>
      </c>
      <c r="G242" s="33">
        <f>Tableau22[[#This Row],[PP Corrected]]-Tableau22[[#This Row],[PP]]</f>
        <v>-29.349733370767581</v>
      </c>
      <c r="H242" s="18">
        <f>(SUMPRODUCT((Tableau22[Lap time]&gt;=(C242-$S$7))*(Tableau22[Lap time]&lt;=(C242+$S$7))*(Tableau22[PP]))/SUMPRODUCT(--(Tableau22[Lap time]&gt;=(C242-$S$7))*(Tableau22[Lap time]&lt;=(C242+$S$7))))*((SUMPRODUCT((Tableau22[Lap time]&gt;=(C242-$S$7))*(Tableau22[Lap time]&lt;=(C242+$S$7))*(Tableau22[Lap time]))/SUMPRODUCT(--(Tableau22[Lap time]&gt;=(C242-Feuil1!$S$7))*(Tableau22[Lap time]&lt;=(C242+$S$7))))/C242)</f>
        <v>412.65026662923242</v>
      </c>
      <c r="I242" s="4" t="s">
        <v>42</v>
      </c>
      <c r="J242" s="4">
        <v>2003</v>
      </c>
      <c r="K242" s="4" t="s">
        <v>18</v>
      </c>
      <c r="L242" s="4" t="s">
        <v>821</v>
      </c>
      <c r="M242" s="4">
        <v>4</v>
      </c>
      <c r="N242" s="5" t="s">
        <v>58</v>
      </c>
      <c r="O242" s="4" t="s">
        <v>174</v>
      </c>
      <c r="P242" t="s">
        <v>836</v>
      </c>
    </row>
    <row r="243" spans="1:16" x14ac:dyDescent="0.3">
      <c r="A243" s="11">
        <f t="shared" si="7"/>
        <v>242</v>
      </c>
      <c r="B243" s="29" t="s">
        <v>1126</v>
      </c>
      <c r="C243" s="31">
        <v>1.2272106481481481E-3</v>
      </c>
      <c r="D243" s="3">
        <f t="shared" si="6"/>
        <v>1.829398148148146E-4</v>
      </c>
      <c r="E243" s="3">
        <f>C243-$C242</f>
        <v>1.4120370370369634E-6</v>
      </c>
      <c r="F243" s="4">
        <v>417</v>
      </c>
      <c r="G243" s="33">
        <f>Tableau22[[#This Row],[PP Corrected]]-Tableau22[[#This Row],[PP]]</f>
        <v>-5.5840817015874222</v>
      </c>
      <c r="H243" s="18">
        <f>(SUMPRODUCT((Tableau22[Lap time]&gt;=(C243-$S$7))*(Tableau22[Lap time]&lt;=(C243+$S$7))*(Tableau22[PP]))/SUMPRODUCT(--(Tableau22[Lap time]&gt;=(C243-$S$7))*(Tableau22[Lap time]&lt;=(C243+$S$7))))*((SUMPRODUCT((Tableau22[Lap time]&gt;=(C243-$S$7))*(Tableau22[Lap time]&lt;=(C243+$S$7))*(Tableau22[Lap time]))/SUMPRODUCT(--(Tableau22[Lap time]&gt;=(C243-Feuil1!$S$7))*(Tableau22[Lap time]&lt;=(C243+$S$7))))/C243)</f>
        <v>411.41591829841258</v>
      </c>
      <c r="I243" s="4" t="s">
        <v>12</v>
      </c>
      <c r="J243" s="4">
        <v>2003</v>
      </c>
      <c r="K243" s="4" t="s">
        <v>18</v>
      </c>
      <c r="L243" s="4" t="s">
        <v>73</v>
      </c>
      <c r="M243" s="4">
        <v>5</v>
      </c>
      <c r="N243" s="5" t="s">
        <v>58</v>
      </c>
      <c r="O243" s="4" t="s">
        <v>166</v>
      </c>
      <c r="P243" t="s">
        <v>1158</v>
      </c>
    </row>
    <row r="244" spans="1:16" x14ac:dyDescent="0.3">
      <c r="A244" s="11">
        <f t="shared" si="7"/>
        <v>243</v>
      </c>
      <c r="B244" s="29" t="s">
        <v>454</v>
      </c>
      <c r="C244" s="31">
        <v>1.2274537037037035E-3</v>
      </c>
      <c r="D244" s="3">
        <f t="shared" si="6"/>
        <v>1.8318287037037001E-4</v>
      </c>
      <c r="E244" s="3">
        <f>C244-$C243</f>
        <v>2.4305555555541314E-7</v>
      </c>
      <c r="F244" s="4">
        <v>388</v>
      </c>
      <c r="G244" s="33">
        <f>Tableau22[[#This Row],[PP Corrected]]-Tableau22[[#This Row],[PP]]</f>
        <v>23.334451336127415</v>
      </c>
      <c r="H244" s="18">
        <f>(SUMPRODUCT((Tableau22[Lap time]&gt;=(C244-$S$7))*(Tableau22[Lap time]&lt;=(C244+$S$7))*(Tableau22[PP]))/SUMPRODUCT(--(Tableau22[Lap time]&gt;=(C244-$S$7))*(Tableau22[Lap time]&lt;=(C244+$S$7))))*((SUMPRODUCT((Tableau22[Lap time]&gt;=(C244-$S$7))*(Tableau22[Lap time]&lt;=(C244+$S$7))*(Tableau22[Lap time]))/SUMPRODUCT(--(Tableau22[Lap time]&gt;=(C244-Feuil1!$S$7))*(Tableau22[Lap time]&lt;=(C244+$S$7))))/C244)</f>
        <v>411.33445133612742</v>
      </c>
      <c r="I244" s="4" t="s">
        <v>108</v>
      </c>
      <c r="J244" s="4">
        <v>1980</v>
      </c>
      <c r="K244" s="4" t="s">
        <v>13</v>
      </c>
      <c r="L244" s="4" t="s">
        <v>105</v>
      </c>
      <c r="M244" s="4">
        <v>5</v>
      </c>
      <c r="N244" s="5" t="s">
        <v>38</v>
      </c>
      <c r="O244" s="4" t="s">
        <v>166</v>
      </c>
      <c r="P244" t="s">
        <v>477</v>
      </c>
    </row>
    <row r="245" spans="1:16" x14ac:dyDescent="0.3">
      <c r="A245" s="11">
        <f t="shared" si="7"/>
        <v>244</v>
      </c>
      <c r="B245" s="29" t="s">
        <v>1127</v>
      </c>
      <c r="C245" s="31">
        <v>1.2278472222222222E-3</v>
      </c>
      <c r="D245" s="3">
        <f t="shared" si="6"/>
        <v>1.8357638888888872E-4</v>
      </c>
      <c r="E245" s="3">
        <f>C245-$C244</f>
        <v>3.9351851851871129E-7</v>
      </c>
      <c r="F245" s="4">
        <v>419</v>
      </c>
      <c r="G245" s="33">
        <f>Tableau22[[#This Row],[PP Corrected]]-Tableau22[[#This Row],[PP]]</f>
        <v>-7.797379172567787</v>
      </c>
      <c r="H245" s="18">
        <f>(SUMPRODUCT((Tableau22[Lap time]&gt;=(C245-$S$7))*(Tableau22[Lap time]&lt;=(C245+$S$7))*(Tableau22[PP]))/SUMPRODUCT(--(Tableau22[Lap time]&gt;=(C245-$S$7))*(Tableau22[Lap time]&lt;=(C245+$S$7))))*((SUMPRODUCT((Tableau22[Lap time]&gt;=(C245-$S$7))*(Tableau22[Lap time]&lt;=(C245+$S$7))*(Tableau22[Lap time]))/SUMPRODUCT(--(Tableau22[Lap time]&gt;=(C245-Feuil1!$S$7))*(Tableau22[Lap time]&lt;=(C245+$S$7))))/C245)</f>
        <v>411.20262082743221</v>
      </c>
      <c r="I245" s="4" t="s">
        <v>12</v>
      </c>
      <c r="J245" s="4">
        <v>2003</v>
      </c>
      <c r="K245" s="4" t="s">
        <v>18</v>
      </c>
      <c r="L245" s="4" t="s">
        <v>35</v>
      </c>
      <c r="M245" s="4">
        <v>5</v>
      </c>
      <c r="N245" s="5" t="s">
        <v>58</v>
      </c>
      <c r="O245" s="4" t="s">
        <v>166</v>
      </c>
      <c r="P245" t="s">
        <v>1159</v>
      </c>
    </row>
    <row r="246" spans="1:16" x14ac:dyDescent="0.3">
      <c r="A246" s="11">
        <f t="shared" si="7"/>
        <v>245</v>
      </c>
      <c r="B246" s="29" t="s">
        <v>909</v>
      </c>
      <c r="C246" s="31">
        <v>1.2281134259259261E-3</v>
      </c>
      <c r="D246" s="3">
        <f t="shared" si="6"/>
        <v>1.8384259259259265E-4</v>
      </c>
      <c r="E246" s="3">
        <f>C246-$C245</f>
        <v>2.6620370370392978E-7</v>
      </c>
      <c r="F246" s="4">
        <v>438</v>
      </c>
      <c r="G246" s="33">
        <f>Tableau22[[#This Row],[PP Corrected]]-Tableau22[[#This Row],[PP]]</f>
        <v>-27.506157865578643</v>
      </c>
      <c r="H246" s="18">
        <f>(SUMPRODUCT((Tableau22[Lap time]&gt;=(C246-$S$7))*(Tableau22[Lap time]&lt;=(C246+$S$7))*(Tableau22[PP]))/SUMPRODUCT(--(Tableau22[Lap time]&gt;=(C246-$S$7))*(Tableau22[Lap time]&lt;=(C246+$S$7))))*((SUMPRODUCT((Tableau22[Lap time]&gt;=(C246-$S$7))*(Tableau22[Lap time]&lt;=(C246+$S$7))*(Tableau22[Lap time]))/SUMPRODUCT(--(Tableau22[Lap time]&gt;=(C246-Feuil1!$S$7))*(Tableau22[Lap time]&lt;=(C246+$S$7))))/C246)</f>
        <v>410.49384213442136</v>
      </c>
      <c r="I246" s="4" t="s">
        <v>22</v>
      </c>
      <c r="J246" s="4">
        <v>1998</v>
      </c>
      <c r="K246" s="4" t="s">
        <v>18</v>
      </c>
      <c r="L246" s="4" t="s">
        <v>580</v>
      </c>
      <c r="M246" s="4">
        <v>5</v>
      </c>
      <c r="N246" s="5" t="s">
        <v>117</v>
      </c>
      <c r="O246" s="4" t="s">
        <v>174</v>
      </c>
      <c r="P246" t="s">
        <v>958</v>
      </c>
    </row>
    <row r="247" spans="1:16" x14ac:dyDescent="0.3">
      <c r="A247" s="11">
        <f t="shared" si="7"/>
        <v>246</v>
      </c>
      <c r="B247" t="s">
        <v>116</v>
      </c>
      <c r="C247" s="3">
        <v>1.2285185185185185E-3</v>
      </c>
      <c r="D247" s="3">
        <f t="shared" si="6"/>
        <v>1.8424768518518508E-4</v>
      </c>
      <c r="E247" s="3">
        <f>C247-$C246</f>
        <v>4.0509259259242751E-7</v>
      </c>
      <c r="F247" s="4">
        <v>427</v>
      </c>
      <c r="G247" s="36">
        <f>Tableau22[[#This Row],[PP Corrected]]-Tableau22[[#This Row],[PP]]</f>
        <v>-16.641514404569989</v>
      </c>
      <c r="H247" s="18">
        <f>(SUMPRODUCT((Tableau22[Lap time]&gt;=(C247-$S$7))*(Tableau22[Lap time]&lt;=(C247+$S$7))*(Tableau22[PP]))/SUMPRODUCT(--(Tableau22[Lap time]&gt;=(C247-$S$7))*(Tableau22[Lap time]&lt;=(C247+$S$7))))*((SUMPRODUCT((Tableau22[Lap time]&gt;=(C247-$S$7))*(Tableau22[Lap time]&lt;=(C247+$S$7))*(Tableau22[Lap time]))/SUMPRODUCT(--(Tableau22[Lap time]&gt;=(C247-Feuil1!$S$7))*(Tableau22[Lap time]&lt;=(C247+$S$7))))/C247)</f>
        <v>410.35848559543001</v>
      </c>
      <c r="I247" s="4" t="s">
        <v>42</v>
      </c>
      <c r="J247" s="4">
        <v>1987</v>
      </c>
      <c r="K247" s="4" t="s">
        <v>13</v>
      </c>
      <c r="L247" s="4" t="s">
        <v>67</v>
      </c>
      <c r="M247" s="4">
        <v>4</v>
      </c>
      <c r="N247" s="5" t="s">
        <v>117</v>
      </c>
      <c r="O247" s="4" t="s">
        <v>174</v>
      </c>
      <c r="P247" t="s">
        <v>374</v>
      </c>
    </row>
    <row r="248" spans="1:16" x14ac:dyDescent="0.3">
      <c r="A248" s="11">
        <f t="shared" si="7"/>
        <v>247</v>
      </c>
      <c r="B248" s="29" t="s">
        <v>1144</v>
      </c>
      <c r="C248" s="31">
        <v>1.2296527777777776E-3</v>
      </c>
      <c r="D248" s="3">
        <f t="shared" si="6"/>
        <v>1.8538194444444418E-4</v>
      </c>
      <c r="E248" s="3">
        <f>C248-$C247</f>
        <v>1.1342592592591006E-6</v>
      </c>
      <c r="F248" s="4">
        <v>443</v>
      </c>
      <c r="G248" s="33">
        <f>Tableau22[[#This Row],[PP Corrected]]-Tableau22[[#This Row],[PP]]</f>
        <v>-34.081399789596162</v>
      </c>
      <c r="H248" s="18">
        <f>(SUMPRODUCT((Tableau22[Lap time]&gt;=(C248-$S$7))*(Tableau22[Lap time]&lt;=(C248+$S$7))*(Tableau22[PP]))/SUMPRODUCT(--(Tableau22[Lap time]&gt;=(C248-$S$7))*(Tableau22[Lap time]&lt;=(C248+$S$7))))*((SUMPRODUCT((Tableau22[Lap time]&gt;=(C248-$S$7))*(Tableau22[Lap time]&lt;=(C248+$S$7))*(Tableau22[Lap time]))/SUMPRODUCT(--(Tableau22[Lap time]&gt;=(C248-Feuil1!$S$7))*(Tableau22[Lap time]&lt;=(C248+$S$7))))/C248)</f>
        <v>408.91860021040384</v>
      </c>
      <c r="I248" s="4" t="s">
        <v>42</v>
      </c>
      <c r="J248" s="4">
        <v>2007</v>
      </c>
      <c r="K248" s="4" t="s">
        <v>18</v>
      </c>
      <c r="L248" s="4" t="s">
        <v>67</v>
      </c>
      <c r="M248" s="4">
        <v>5</v>
      </c>
      <c r="N248" s="5" t="s">
        <v>141</v>
      </c>
      <c r="O248" s="4" t="s">
        <v>174</v>
      </c>
      <c r="P248" t="s">
        <v>1167</v>
      </c>
    </row>
    <row r="249" spans="1:16" x14ac:dyDescent="0.3">
      <c r="A249" s="11">
        <f t="shared" si="7"/>
        <v>248</v>
      </c>
      <c r="B249" s="29" t="s">
        <v>726</v>
      </c>
      <c r="C249" s="31">
        <v>1.2298148148148149E-3</v>
      </c>
      <c r="D249" s="3">
        <f t="shared" si="6"/>
        <v>1.8554398148148141E-4</v>
      </c>
      <c r="E249" s="3">
        <f>C249-$C248</f>
        <v>1.6203703703723121E-7</v>
      </c>
      <c r="F249" s="4">
        <v>395</v>
      </c>
      <c r="G249" s="33">
        <f>Tableau22[[#This Row],[PP Corrected]]-Tableau22[[#This Row],[PP]]</f>
        <v>13.77012613841066</v>
      </c>
      <c r="H249" s="18">
        <f>(SUMPRODUCT((Tableau22[Lap time]&gt;=(C249-$S$7))*(Tableau22[Lap time]&lt;=(C249+$S$7))*(Tableau22[PP]))/SUMPRODUCT(--(Tableau22[Lap time]&gt;=(C249-$S$7))*(Tableau22[Lap time]&lt;=(C249+$S$7))))*((SUMPRODUCT((Tableau22[Lap time]&gt;=(C249-$S$7))*(Tableau22[Lap time]&lt;=(C249+$S$7))*(Tableau22[Lap time]))/SUMPRODUCT(--(Tableau22[Lap time]&gt;=(C249-Feuil1!$S$7))*(Tableau22[Lap time]&lt;=(C249+$S$7))))/C249)</f>
        <v>408.77012613841066</v>
      </c>
      <c r="I249" s="4" t="s">
        <v>12</v>
      </c>
      <c r="J249" s="4">
        <v>1999</v>
      </c>
      <c r="K249" s="4" t="s">
        <v>18</v>
      </c>
      <c r="L249" s="4" t="s">
        <v>93</v>
      </c>
      <c r="M249" s="4">
        <v>6</v>
      </c>
      <c r="N249" s="5" t="s">
        <v>38</v>
      </c>
      <c r="O249" s="4" t="s">
        <v>162</v>
      </c>
      <c r="P249" t="s">
        <v>757</v>
      </c>
    </row>
    <row r="250" spans="1:16" x14ac:dyDescent="0.3">
      <c r="A250" s="11">
        <f t="shared" si="7"/>
        <v>249</v>
      </c>
      <c r="B250" s="29" t="s">
        <v>1027</v>
      </c>
      <c r="C250" s="31">
        <v>1.2306249999999999E-3</v>
      </c>
      <c r="D250" s="3">
        <f t="shared" si="6"/>
        <v>1.8635416666666648E-4</v>
      </c>
      <c r="E250" s="3">
        <f>C250-$C249</f>
        <v>8.1018518518507186E-7</v>
      </c>
      <c r="F250" s="4">
        <v>387</v>
      </c>
      <c r="G250" s="33">
        <f>Tableau22[[#This Row],[PP Corrected]]-Tableau22[[#This Row],[PP]]</f>
        <v>20.709827665515832</v>
      </c>
      <c r="H250" s="18">
        <f>(SUMPRODUCT((Tableau22[Lap time]&gt;=(C250-$S$7))*(Tableau22[Lap time]&lt;=(C250+$S$7))*(Tableau22[PP]))/SUMPRODUCT(--(Tableau22[Lap time]&gt;=(C250-$S$7))*(Tableau22[Lap time]&lt;=(C250+$S$7))))*((SUMPRODUCT((Tableau22[Lap time]&gt;=(C250-$S$7))*(Tableau22[Lap time]&lt;=(C250+$S$7))*(Tableau22[Lap time]))/SUMPRODUCT(--(Tableau22[Lap time]&gt;=(C250-Feuil1!$S$7))*(Tableau22[Lap time]&lt;=(C250+$S$7))))/C250)</f>
        <v>407.70982766551583</v>
      </c>
      <c r="I250" s="4" t="s">
        <v>12</v>
      </c>
      <c r="J250" s="4">
        <v>1997</v>
      </c>
      <c r="K250" s="4" t="s">
        <v>18</v>
      </c>
      <c r="L250" s="4" t="s">
        <v>105</v>
      </c>
      <c r="M250" s="4">
        <v>5</v>
      </c>
      <c r="N250" s="5" t="s">
        <v>141</v>
      </c>
      <c r="O250" s="4" t="s">
        <v>162</v>
      </c>
      <c r="P250" t="s">
        <v>1046</v>
      </c>
    </row>
    <row r="251" spans="1:16" x14ac:dyDescent="0.3">
      <c r="A251" s="11">
        <f t="shared" si="7"/>
        <v>250</v>
      </c>
      <c r="B251" t="s">
        <v>118</v>
      </c>
      <c r="C251" s="3">
        <v>1.2315856481481481E-3</v>
      </c>
      <c r="D251" s="3">
        <f t="shared" si="6"/>
        <v>1.8731481481481464E-4</v>
      </c>
      <c r="E251" s="3">
        <f>C251-$C250</f>
        <v>9.6064814814815318E-7</v>
      </c>
      <c r="F251" s="4">
        <v>404</v>
      </c>
      <c r="G251" s="36">
        <f>Tableau22[[#This Row],[PP Corrected]]-Tableau22[[#This Row],[PP]]</f>
        <v>3.5732975447696731</v>
      </c>
      <c r="H251" s="18">
        <f>(SUMPRODUCT((Tableau22[Lap time]&gt;=(C251-$S$7))*(Tableau22[Lap time]&lt;=(C251+$S$7))*(Tableau22[PP]))/SUMPRODUCT(--(Tableau22[Lap time]&gt;=(C251-$S$7))*(Tableau22[Lap time]&lt;=(C251+$S$7))))*((SUMPRODUCT((Tableau22[Lap time]&gt;=(C251-$S$7))*(Tableau22[Lap time]&lt;=(C251+$S$7))*(Tableau22[Lap time]))/SUMPRODUCT(--(Tableau22[Lap time]&gt;=(C251-Feuil1!$S$7))*(Tableau22[Lap time]&lt;=(C251+$S$7))))/C251)</f>
        <v>407.57329754476967</v>
      </c>
      <c r="I251" s="4" t="s">
        <v>22</v>
      </c>
      <c r="J251" s="4">
        <v>2000</v>
      </c>
      <c r="K251" s="4" t="s">
        <v>18</v>
      </c>
      <c r="L251" s="4" t="s">
        <v>119</v>
      </c>
      <c r="M251" s="4">
        <v>6</v>
      </c>
      <c r="N251" s="5" t="s">
        <v>36</v>
      </c>
      <c r="O251" s="4" t="s">
        <v>166</v>
      </c>
      <c r="P251" t="s">
        <v>375</v>
      </c>
    </row>
    <row r="252" spans="1:16" x14ac:dyDescent="0.3">
      <c r="A252" s="11">
        <f t="shared" si="7"/>
        <v>251</v>
      </c>
      <c r="B252" s="29" t="s">
        <v>823</v>
      </c>
      <c r="C252" s="31">
        <v>1.2329282407407408E-3</v>
      </c>
      <c r="D252" s="3">
        <f t="shared" si="6"/>
        <v>1.8865740740740735E-4</v>
      </c>
      <c r="E252" s="3">
        <f>C252-$C251</f>
        <v>1.3425925925927146E-6</v>
      </c>
      <c r="F252" s="4">
        <v>410</v>
      </c>
      <c r="G252" s="33">
        <f>Tableau22[[#This Row],[PP Corrected]]-Tableau22[[#This Row],[PP]]</f>
        <v>-3.8178244191504973</v>
      </c>
      <c r="H252" s="18">
        <f>(SUMPRODUCT((Tableau22[Lap time]&gt;=(C252-$S$7))*(Tableau22[Lap time]&lt;=(C252+$S$7))*(Tableau22[PP]))/SUMPRODUCT(--(Tableau22[Lap time]&gt;=(C252-$S$7))*(Tableau22[Lap time]&lt;=(C252+$S$7))))*((SUMPRODUCT((Tableau22[Lap time]&gt;=(C252-$S$7))*(Tableau22[Lap time]&lt;=(C252+$S$7))*(Tableau22[Lap time]))/SUMPRODUCT(--(Tableau22[Lap time]&gt;=(C252-Feuil1!$S$7))*(Tableau22[Lap time]&lt;=(C252+$S$7))))/C252)</f>
        <v>406.1821755808495</v>
      </c>
      <c r="I252" s="4" t="s">
        <v>42</v>
      </c>
      <c r="J252" s="4">
        <v>2004</v>
      </c>
      <c r="K252" s="4" t="s">
        <v>18</v>
      </c>
      <c r="L252" s="4" t="s">
        <v>821</v>
      </c>
      <c r="M252" s="4">
        <v>5</v>
      </c>
      <c r="N252" s="5" t="s">
        <v>117</v>
      </c>
      <c r="O252" s="4" t="s">
        <v>166</v>
      </c>
      <c r="P252" t="s">
        <v>835</v>
      </c>
    </row>
    <row r="253" spans="1:16" x14ac:dyDescent="0.3">
      <c r="A253" s="11">
        <f t="shared" si="7"/>
        <v>252</v>
      </c>
      <c r="B253" s="29" t="s">
        <v>627</v>
      </c>
      <c r="C253" s="31">
        <v>1.2330324074074075E-3</v>
      </c>
      <c r="D253" s="3">
        <f t="shared" si="6"/>
        <v>1.8876157407407405E-4</v>
      </c>
      <c r="E253" s="3">
        <f>C253-$C252</f>
        <v>1.0416666666669856E-7</v>
      </c>
      <c r="F253" s="4">
        <v>371</v>
      </c>
      <c r="G253" s="33">
        <f>Tableau22[[#This Row],[PP Corrected]]-Tableau22[[#This Row],[PP]]</f>
        <v>35.147861281374901</v>
      </c>
      <c r="H253" s="18">
        <f>(SUMPRODUCT((Tableau22[Lap time]&gt;=(C253-$S$7))*(Tableau22[Lap time]&lt;=(C253+$S$7))*(Tableau22[PP]))/SUMPRODUCT(--(Tableau22[Lap time]&gt;=(C253-$S$7))*(Tableau22[Lap time]&lt;=(C253+$S$7))))*((SUMPRODUCT((Tableau22[Lap time]&gt;=(C253-$S$7))*(Tableau22[Lap time]&lt;=(C253+$S$7))*(Tableau22[Lap time]))/SUMPRODUCT(--(Tableau22[Lap time]&gt;=(C253-Feuil1!$S$7))*(Tableau22[Lap time]&lt;=(C253+$S$7))))/C253)</f>
        <v>406.1478612813749</v>
      </c>
      <c r="I253" s="4" t="s">
        <v>25</v>
      </c>
      <c r="J253" s="4">
        <v>1997</v>
      </c>
      <c r="K253" s="4" t="s">
        <v>13</v>
      </c>
      <c r="L253" s="4" t="s">
        <v>19</v>
      </c>
      <c r="M253" s="4">
        <v>5</v>
      </c>
      <c r="N253" s="5" t="s">
        <v>23</v>
      </c>
      <c r="O253" s="4" t="s">
        <v>162</v>
      </c>
      <c r="P253" t="s">
        <v>649</v>
      </c>
    </row>
    <row r="254" spans="1:16" x14ac:dyDescent="0.3">
      <c r="A254" s="11">
        <f t="shared" si="7"/>
        <v>253</v>
      </c>
      <c r="B254" s="29" t="s">
        <v>915</v>
      </c>
      <c r="C254" s="31">
        <v>1.2330439814814814E-3</v>
      </c>
      <c r="D254" s="3">
        <f t="shared" si="6"/>
        <v>1.8877314814814798E-4</v>
      </c>
      <c r="E254" s="3">
        <f>C254-$C253</f>
        <v>1.1574074073933058E-8</v>
      </c>
      <c r="F254" s="4">
        <v>456</v>
      </c>
      <c r="G254" s="33">
        <f>Tableau22[[#This Row],[PP Corrected]]-Tableau22[[#This Row],[PP]]</f>
        <v>-49.855951060684333</v>
      </c>
      <c r="H254" s="18">
        <f>(SUMPRODUCT((Tableau22[Lap time]&gt;=(C254-$S$7))*(Tableau22[Lap time]&lt;=(C254+$S$7))*(Tableau22[PP]))/SUMPRODUCT(--(Tableau22[Lap time]&gt;=(C254-$S$7))*(Tableau22[Lap time]&lt;=(C254+$S$7))))*((SUMPRODUCT((Tableau22[Lap time]&gt;=(C254-$S$7))*(Tableau22[Lap time]&lt;=(C254+$S$7))*(Tableau22[Lap time]))/SUMPRODUCT(--(Tableau22[Lap time]&gt;=(C254-Feuil1!$S$7))*(Tableau22[Lap time]&lt;=(C254+$S$7))))/C254)</f>
        <v>406.14404893931567</v>
      </c>
      <c r="I254" s="4" t="s">
        <v>22</v>
      </c>
      <c r="J254" s="4">
        <v>2000</v>
      </c>
      <c r="K254" s="4" t="s">
        <v>18</v>
      </c>
      <c r="L254" s="4" t="s">
        <v>67</v>
      </c>
      <c r="M254" s="4">
        <v>5</v>
      </c>
      <c r="N254" s="5" t="s">
        <v>927</v>
      </c>
      <c r="O254" s="4" t="s">
        <v>184</v>
      </c>
      <c r="P254" t="s">
        <v>963</v>
      </c>
    </row>
    <row r="255" spans="1:16" x14ac:dyDescent="0.3">
      <c r="A255" s="11">
        <f t="shared" si="7"/>
        <v>254</v>
      </c>
      <c r="B255" s="29" t="s">
        <v>1094</v>
      </c>
      <c r="C255" s="31">
        <v>1.2332060185185185E-3</v>
      </c>
      <c r="D255" s="3">
        <f t="shared" si="6"/>
        <v>1.88935185185185E-4</v>
      </c>
      <c r="E255" s="3">
        <f>C255-$C254</f>
        <v>1.6203703703701437E-7</v>
      </c>
      <c r="F255" s="4">
        <v>383</v>
      </c>
      <c r="G255" s="33">
        <f>Tableau22[[#This Row],[PP Corrected]]-Tableau22[[#This Row],[PP]]</f>
        <v>23.090683664323421</v>
      </c>
      <c r="H255" s="18">
        <f>(SUMPRODUCT((Tableau22[Lap time]&gt;=(C255-$S$7))*(Tableau22[Lap time]&lt;=(C255+$S$7))*(Tableau22[PP]))/SUMPRODUCT(--(Tableau22[Lap time]&gt;=(C255-$S$7))*(Tableau22[Lap time]&lt;=(C255+$S$7))))*((SUMPRODUCT((Tableau22[Lap time]&gt;=(C255-$S$7))*(Tableau22[Lap time]&lt;=(C255+$S$7))*(Tableau22[Lap time]))/SUMPRODUCT(--(Tableau22[Lap time]&gt;=(C255-Feuil1!$S$7))*(Tableau22[Lap time]&lt;=(C255+$S$7))))/C255)</f>
        <v>406.09068366432342</v>
      </c>
      <c r="I255" s="4" t="s">
        <v>12</v>
      </c>
      <c r="J255" s="4">
        <v>1995</v>
      </c>
      <c r="K255" s="4" t="s">
        <v>13</v>
      </c>
      <c r="L255" s="4" t="s">
        <v>105</v>
      </c>
      <c r="M255" s="4">
        <v>5</v>
      </c>
      <c r="N255" s="5" t="s">
        <v>38</v>
      </c>
      <c r="O255" s="4" t="s">
        <v>162</v>
      </c>
      <c r="P255" t="s">
        <v>1101</v>
      </c>
    </row>
    <row r="256" spans="1:16" x14ac:dyDescent="0.3">
      <c r="A256" s="11">
        <f t="shared" si="7"/>
        <v>255</v>
      </c>
      <c r="B256" s="29" t="s">
        <v>1080</v>
      </c>
      <c r="C256" s="31">
        <v>1.2334722222222222E-3</v>
      </c>
      <c r="D256" s="3">
        <f t="shared" si="6"/>
        <v>1.8920138888888871E-4</v>
      </c>
      <c r="E256" s="3">
        <f>C256-$C255</f>
        <v>2.6620370370371294E-7</v>
      </c>
      <c r="F256" s="4">
        <v>383</v>
      </c>
      <c r="G256" s="33">
        <f>Tableau22[[#This Row],[PP Corrected]]-Tableau22[[#This Row],[PP]]</f>
        <v>23.003042579195267</v>
      </c>
      <c r="H256" s="18">
        <f>(SUMPRODUCT((Tableau22[Lap time]&gt;=(C256-$S$7))*(Tableau22[Lap time]&lt;=(C256+$S$7))*(Tableau22[PP]))/SUMPRODUCT(--(Tableau22[Lap time]&gt;=(C256-$S$7))*(Tableau22[Lap time]&lt;=(C256+$S$7))))*((SUMPRODUCT((Tableau22[Lap time]&gt;=(C256-$S$7))*(Tableau22[Lap time]&lt;=(C256+$S$7))*(Tableau22[Lap time]))/SUMPRODUCT(--(Tableau22[Lap time]&gt;=(C256-Feuil1!$S$7))*(Tableau22[Lap time]&lt;=(C256+$S$7))))/C256)</f>
        <v>406.00304257919527</v>
      </c>
      <c r="I256" s="4" t="s">
        <v>12</v>
      </c>
      <c r="J256" s="4">
        <v>1990</v>
      </c>
      <c r="K256" s="4" t="s">
        <v>13</v>
      </c>
      <c r="L256" s="4" t="s">
        <v>93</v>
      </c>
      <c r="M256" s="4">
        <v>5</v>
      </c>
      <c r="N256" s="5" t="s">
        <v>38</v>
      </c>
      <c r="O256" s="38" t="s">
        <v>162</v>
      </c>
      <c r="P256" t="s">
        <v>1102</v>
      </c>
    </row>
    <row r="257" spans="1:16" x14ac:dyDescent="0.3">
      <c r="A257" s="11">
        <f t="shared" si="7"/>
        <v>256</v>
      </c>
      <c r="B257" s="29" t="s">
        <v>592</v>
      </c>
      <c r="C257" s="31">
        <v>1.2336805555555556E-3</v>
      </c>
      <c r="D257" s="3">
        <f t="shared" si="6"/>
        <v>1.8940972222222211E-4</v>
      </c>
      <c r="E257" s="3">
        <f>C257-$C256</f>
        <v>2.0833333333339712E-7</v>
      </c>
      <c r="F257" s="4">
        <v>407</v>
      </c>
      <c r="G257" s="33">
        <f>Tableau22[[#This Row],[PP Corrected]]-Tableau22[[#This Row],[PP]]</f>
        <v>-1.0655197133878005</v>
      </c>
      <c r="H257" s="18">
        <f>(SUMPRODUCT((Tableau22[Lap time]&gt;=(C257-$S$7))*(Tableau22[Lap time]&lt;=(C257+$S$7))*(Tableau22[PP]))/SUMPRODUCT(--(Tableau22[Lap time]&gt;=(C257-$S$7))*(Tableau22[Lap time]&lt;=(C257+$S$7))))*((SUMPRODUCT((Tableau22[Lap time]&gt;=(C257-$S$7))*(Tableau22[Lap time]&lt;=(C257+$S$7))*(Tableau22[Lap time]))/SUMPRODUCT(--(Tableau22[Lap time]&gt;=(C257-Feuil1!$S$7))*(Tableau22[Lap time]&lt;=(C257+$S$7))))/C257)</f>
        <v>405.9344802866122</v>
      </c>
      <c r="I257" s="4" t="s">
        <v>108</v>
      </c>
      <c r="J257" s="4">
        <v>2010</v>
      </c>
      <c r="K257" s="4" t="s">
        <v>18</v>
      </c>
      <c r="L257" s="4" t="s">
        <v>67</v>
      </c>
      <c r="M257" s="4">
        <v>6</v>
      </c>
      <c r="N257" s="5" t="s">
        <v>38</v>
      </c>
      <c r="O257" s="4" t="s">
        <v>166</v>
      </c>
      <c r="P257" t="s">
        <v>605</v>
      </c>
    </row>
    <row r="258" spans="1:16" x14ac:dyDescent="0.3">
      <c r="A258" s="11">
        <f t="shared" si="7"/>
        <v>257</v>
      </c>
      <c r="B258" s="29" t="s">
        <v>1106</v>
      </c>
      <c r="C258" s="31">
        <v>1.2337384259259261E-3</v>
      </c>
      <c r="D258" s="3">
        <f t="shared" ref="D258:D321" si="10">C258-$C$2</f>
        <v>1.8946759259259264E-4</v>
      </c>
      <c r="E258" s="3">
        <f>C258-$C257</f>
        <v>5.7870370370532651E-8</v>
      </c>
      <c r="F258" s="4">
        <v>389</v>
      </c>
      <c r="G258" s="33">
        <f>Tableau22[[#This Row],[PP Corrected]]-Tableau22[[#This Row],[PP]]</f>
        <v>16.915439314695675</v>
      </c>
      <c r="H258" s="18">
        <f>(SUMPRODUCT((Tableau22[Lap time]&gt;=(C258-$S$7))*(Tableau22[Lap time]&lt;=(C258+$S$7))*(Tableau22[PP]))/SUMPRODUCT(--(Tableau22[Lap time]&gt;=(C258-$S$7))*(Tableau22[Lap time]&lt;=(C258+$S$7))))*((SUMPRODUCT((Tableau22[Lap time]&gt;=(C258-$S$7))*(Tableau22[Lap time]&lt;=(C258+$S$7))*(Tableau22[Lap time]))/SUMPRODUCT(--(Tableau22[Lap time]&gt;=(C258-Feuil1!$S$7))*(Tableau22[Lap time]&lt;=(C258+$S$7))))/C258)</f>
        <v>405.91543931469567</v>
      </c>
      <c r="I258" s="4" t="s">
        <v>12</v>
      </c>
      <c r="J258" s="4">
        <v>1997</v>
      </c>
      <c r="K258" s="4" t="s">
        <v>13</v>
      </c>
      <c r="L258" s="4" t="s">
        <v>67</v>
      </c>
      <c r="M258" s="4">
        <v>5</v>
      </c>
      <c r="N258" s="5" t="s">
        <v>58</v>
      </c>
      <c r="O258" s="12" t="s">
        <v>162</v>
      </c>
      <c r="P258" t="s">
        <v>1120</v>
      </c>
    </row>
    <row r="259" spans="1:16" x14ac:dyDescent="0.3">
      <c r="A259" s="11">
        <f t="shared" si="7"/>
        <v>258</v>
      </c>
      <c r="B259" s="29" t="s">
        <v>590</v>
      </c>
      <c r="C259" s="31">
        <v>1.2344444444444445E-3</v>
      </c>
      <c r="D259" s="3">
        <f t="shared" si="10"/>
        <v>1.9017361111111101E-4</v>
      </c>
      <c r="E259" s="3">
        <f>C259-$C258</f>
        <v>7.060185185183733E-7</v>
      </c>
      <c r="F259" s="4">
        <v>394</v>
      </c>
      <c r="G259" s="33">
        <f>Tableau22[[#This Row],[PP Corrected]]-Tableau22[[#This Row],[PP]]</f>
        <v>10.252498540869624</v>
      </c>
      <c r="H259" s="18">
        <f>(SUMPRODUCT((Tableau22[Lap time]&gt;=(C259-$S$7))*(Tableau22[Lap time]&lt;=(C259+$S$7))*(Tableau22[PP]))/SUMPRODUCT(--(Tableau22[Lap time]&gt;=(C259-$S$7))*(Tableau22[Lap time]&lt;=(C259+$S$7))))*((SUMPRODUCT((Tableau22[Lap time]&gt;=(C259-$S$7))*(Tableau22[Lap time]&lt;=(C259+$S$7))*(Tableau22[Lap time]))/SUMPRODUCT(--(Tableau22[Lap time]&gt;=(C259-Feuil1!$S$7))*(Tableau22[Lap time]&lt;=(C259+$S$7))))/C259)</f>
        <v>404.25249854086962</v>
      </c>
      <c r="I259" s="4" t="s">
        <v>108</v>
      </c>
      <c r="J259" s="4">
        <v>2007</v>
      </c>
      <c r="K259" s="4" t="s">
        <v>18</v>
      </c>
      <c r="L259" s="4" t="s">
        <v>105</v>
      </c>
      <c r="M259" s="4">
        <v>5</v>
      </c>
      <c r="N259" s="5" t="s">
        <v>532</v>
      </c>
      <c r="O259" s="4" t="s">
        <v>162</v>
      </c>
      <c r="P259" t="s">
        <v>604</v>
      </c>
    </row>
    <row r="260" spans="1:16" x14ac:dyDescent="0.3">
      <c r="A260" s="11">
        <f t="shared" ref="A260:A323" si="11">A259+1</f>
        <v>259</v>
      </c>
      <c r="B260" t="s">
        <v>433</v>
      </c>
      <c r="C260" s="31">
        <v>1.2353009259259259E-3</v>
      </c>
      <c r="D260" s="3">
        <f t="shared" si="10"/>
        <v>1.9103009259259247E-4</v>
      </c>
      <c r="E260" s="3">
        <f>C260-$C259</f>
        <v>8.5648148148145462E-7</v>
      </c>
      <c r="F260" s="4">
        <v>390</v>
      </c>
      <c r="G260" s="33">
        <f>Tableau22[[#This Row],[PP Corrected]]-Tableau22[[#This Row],[PP]]</f>
        <v>14.401552110483806</v>
      </c>
      <c r="H260" s="18">
        <f>(SUMPRODUCT((Tableau22[Lap time]&gt;=(C260-$S$7))*(Tableau22[Lap time]&lt;=(C260+$S$7))*(Tableau22[PP]))/SUMPRODUCT(--(Tableau22[Lap time]&gt;=(C260-$S$7))*(Tableau22[Lap time]&lt;=(C260+$S$7))))*((SUMPRODUCT((Tableau22[Lap time]&gt;=(C260-$S$7))*(Tableau22[Lap time]&lt;=(C260+$S$7))*(Tableau22[Lap time]))/SUMPRODUCT(--(Tableau22[Lap time]&gt;=(C260-Feuil1!$S$7))*(Tableau22[Lap time]&lt;=(C260+$S$7))))/C260)</f>
        <v>404.40155211048381</v>
      </c>
      <c r="I260" s="4" t="s">
        <v>12</v>
      </c>
      <c r="J260" s="4">
        <v>1997</v>
      </c>
      <c r="K260" s="4" t="s">
        <v>18</v>
      </c>
      <c r="L260" s="4" t="s">
        <v>105</v>
      </c>
      <c r="M260" s="4">
        <v>5</v>
      </c>
      <c r="N260" s="5" t="s">
        <v>141</v>
      </c>
      <c r="O260" s="4" t="s">
        <v>166</v>
      </c>
      <c r="P260" t="s">
        <v>444</v>
      </c>
    </row>
    <row r="261" spans="1:16" x14ac:dyDescent="0.3">
      <c r="A261" s="11">
        <f t="shared" si="11"/>
        <v>260</v>
      </c>
      <c r="B261" t="s">
        <v>120</v>
      </c>
      <c r="C261" s="3">
        <v>1.2365046296296297E-3</v>
      </c>
      <c r="D261" s="3">
        <f t="shared" si="10"/>
        <v>1.9223379629629625E-4</v>
      </c>
      <c r="E261" s="3">
        <f>C261-$C260</f>
        <v>1.2037037037037832E-6</v>
      </c>
      <c r="F261" s="4">
        <v>419</v>
      </c>
      <c r="G261" s="36">
        <f>Tableau22[[#This Row],[PP Corrected]]-Tableau22[[#This Row],[PP]]</f>
        <v>-14.708049959516643</v>
      </c>
      <c r="H261" s="18">
        <f>(SUMPRODUCT((Tableau22[Lap time]&gt;=(C261-$S$7))*(Tableau22[Lap time]&lt;=(C261+$S$7))*(Tableau22[PP]))/SUMPRODUCT(--(Tableau22[Lap time]&gt;=(C261-$S$7))*(Tableau22[Lap time]&lt;=(C261+$S$7))))*((SUMPRODUCT((Tableau22[Lap time]&gt;=(C261-$S$7))*(Tableau22[Lap time]&lt;=(C261+$S$7))*(Tableau22[Lap time]))/SUMPRODUCT(--(Tableau22[Lap time]&gt;=(C261-Feuil1!$S$7))*(Tableau22[Lap time]&lt;=(C261+$S$7))))/C261)</f>
        <v>404.29195004048336</v>
      </c>
      <c r="I261" s="4" t="s">
        <v>12</v>
      </c>
      <c r="J261" s="4">
        <v>2003</v>
      </c>
      <c r="K261" s="4" t="s">
        <v>18</v>
      </c>
      <c r="L261" s="4" t="s">
        <v>67</v>
      </c>
      <c r="M261" s="4">
        <v>6</v>
      </c>
      <c r="N261" s="5" t="s">
        <v>23</v>
      </c>
      <c r="O261" s="4" t="s">
        <v>174</v>
      </c>
      <c r="P261" t="s">
        <v>376</v>
      </c>
    </row>
    <row r="262" spans="1:16" x14ac:dyDescent="0.3">
      <c r="A262" s="11">
        <f t="shared" si="11"/>
        <v>261</v>
      </c>
      <c r="B262" t="s">
        <v>121</v>
      </c>
      <c r="C262" s="3">
        <v>1.2367939814814815E-3</v>
      </c>
      <c r="D262" s="3">
        <f t="shared" si="10"/>
        <v>1.9252314814814805E-4</v>
      </c>
      <c r="E262" s="3">
        <f>C262-$C261</f>
        <v>2.8935185185179589E-7</v>
      </c>
      <c r="F262" s="4">
        <v>428</v>
      </c>
      <c r="G262" s="36">
        <f>Tableau22[[#This Row],[PP Corrected]]-Tableau22[[#This Row],[PP]]</f>
        <v>-24.134314261835186</v>
      </c>
      <c r="H262" s="18">
        <f>(SUMPRODUCT((Tableau22[Lap time]&gt;=(C262-$S$7))*(Tableau22[Lap time]&lt;=(C262+$S$7))*(Tableau22[PP]))/SUMPRODUCT(--(Tableau22[Lap time]&gt;=(C262-$S$7))*(Tableau22[Lap time]&lt;=(C262+$S$7))))*((SUMPRODUCT((Tableau22[Lap time]&gt;=(C262-$S$7))*(Tableau22[Lap time]&lt;=(C262+$S$7))*(Tableau22[Lap time]))/SUMPRODUCT(--(Tableau22[Lap time]&gt;=(C262-Feuil1!$S$7))*(Tableau22[Lap time]&lt;=(C262+$S$7))))/C262)</f>
        <v>403.86568573816481</v>
      </c>
      <c r="I262" s="4" t="s">
        <v>12</v>
      </c>
      <c r="J262" s="4">
        <v>1992</v>
      </c>
      <c r="K262" s="4" t="s">
        <v>85</v>
      </c>
      <c r="L262" s="4" t="s">
        <v>35</v>
      </c>
      <c r="M262" s="4">
        <v>5</v>
      </c>
      <c r="N262" s="5" t="s">
        <v>38</v>
      </c>
      <c r="O262" s="4" t="s">
        <v>166</v>
      </c>
      <c r="P262" t="s">
        <v>377</v>
      </c>
    </row>
    <row r="263" spans="1:16" x14ac:dyDescent="0.3">
      <c r="A263" s="11">
        <f t="shared" si="11"/>
        <v>262</v>
      </c>
      <c r="B263" s="29" t="s">
        <v>435</v>
      </c>
      <c r="C263" s="31">
        <v>1.2378472222222224E-3</v>
      </c>
      <c r="D263" s="3">
        <f t="shared" si="10"/>
        <v>1.9357638888888896E-4</v>
      </c>
      <c r="E263" s="3">
        <f>C263-$C262</f>
        <v>1.0532407407409187E-6</v>
      </c>
      <c r="F263" s="4">
        <v>391</v>
      </c>
      <c r="G263" s="33">
        <f>Tableau22[[#This Row],[PP Corrected]]-Tableau22[[#This Row],[PP]]</f>
        <v>10.894076408389651</v>
      </c>
      <c r="H263" s="18">
        <f>(SUMPRODUCT((Tableau22[Lap time]&gt;=(C263-$S$7))*(Tableau22[Lap time]&lt;=(C263+$S$7))*(Tableau22[PP]))/SUMPRODUCT(--(Tableau22[Lap time]&gt;=(C263-$S$7))*(Tableau22[Lap time]&lt;=(C263+$S$7))))*((SUMPRODUCT((Tableau22[Lap time]&gt;=(C263-$S$7))*(Tableau22[Lap time]&lt;=(C263+$S$7))*(Tableau22[Lap time]))/SUMPRODUCT(--(Tableau22[Lap time]&gt;=(C263-Feuil1!$S$7))*(Tableau22[Lap time]&lt;=(C263+$S$7))))/C263)</f>
        <v>401.89407640838965</v>
      </c>
      <c r="I263" s="4" t="s">
        <v>12</v>
      </c>
      <c r="J263" s="4">
        <v>1998</v>
      </c>
      <c r="K263" s="4" t="s">
        <v>18</v>
      </c>
      <c r="L263" s="4" t="s">
        <v>105</v>
      </c>
      <c r="M263" s="4">
        <v>5</v>
      </c>
      <c r="N263" s="5" t="s">
        <v>141</v>
      </c>
      <c r="O263" s="4" t="s">
        <v>166</v>
      </c>
      <c r="P263" t="s">
        <v>444</v>
      </c>
    </row>
    <row r="264" spans="1:16" x14ac:dyDescent="0.3">
      <c r="A264" s="11">
        <f t="shared" si="11"/>
        <v>263</v>
      </c>
      <c r="B264" s="29" t="s">
        <v>1093</v>
      </c>
      <c r="C264" s="31">
        <v>1.2378472222222224E-3</v>
      </c>
      <c r="D264" s="3">
        <f t="shared" si="10"/>
        <v>1.9357638888888896E-4</v>
      </c>
      <c r="E264" s="3">
        <f>C264-$C263</f>
        <v>0</v>
      </c>
      <c r="F264" s="4">
        <v>381</v>
      </c>
      <c r="G264" s="33">
        <f>Tableau22[[#This Row],[PP Corrected]]-Tableau22[[#This Row],[PP]]</f>
        <v>20.894076408389651</v>
      </c>
      <c r="H264" s="18">
        <f>(SUMPRODUCT((Tableau22[Lap time]&gt;=(C264-$S$7))*(Tableau22[Lap time]&lt;=(C264+$S$7))*(Tableau22[PP]))/SUMPRODUCT(--(Tableau22[Lap time]&gt;=(C264-$S$7))*(Tableau22[Lap time]&lt;=(C264+$S$7))))*((SUMPRODUCT((Tableau22[Lap time]&gt;=(C264-$S$7))*(Tableau22[Lap time]&lt;=(C264+$S$7))*(Tableau22[Lap time]))/SUMPRODUCT(--(Tableau22[Lap time]&gt;=(C264-Feuil1!$S$7))*(Tableau22[Lap time]&lt;=(C264+$S$7))))/C264)</f>
        <v>401.89407640838965</v>
      </c>
      <c r="I264" s="4" t="s">
        <v>12</v>
      </c>
      <c r="J264" s="4">
        <v>1993</v>
      </c>
      <c r="K264" s="4" t="s">
        <v>13</v>
      </c>
      <c r="L264" s="4" t="s">
        <v>105</v>
      </c>
      <c r="M264" s="4">
        <v>5</v>
      </c>
      <c r="N264" s="5" t="s">
        <v>38</v>
      </c>
      <c r="O264" s="4" t="s">
        <v>162</v>
      </c>
      <c r="P264" t="s">
        <v>1101</v>
      </c>
    </row>
    <row r="265" spans="1:16" x14ac:dyDescent="0.3">
      <c r="A265" s="11">
        <f t="shared" si="11"/>
        <v>264</v>
      </c>
      <c r="B265" s="29" t="s">
        <v>1092</v>
      </c>
      <c r="C265" s="31">
        <v>1.2395254629629629E-3</v>
      </c>
      <c r="D265" s="3">
        <f t="shared" si="10"/>
        <v>1.9525462962962942E-4</v>
      </c>
      <c r="E265" s="3">
        <f>C265-$C264</f>
        <v>1.6782407407404595E-6</v>
      </c>
      <c r="F265" s="4">
        <v>380</v>
      </c>
      <c r="G265" s="33">
        <f>Tableau22[[#This Row],[PP Corrected]]-Tableau22[[#This Row],[PP]]</f>
        <v>22.30696280082293</v>
      </c>
      <c r="H265" s="18">
        <f>(SUMPRODUCT((Tableau22[Lap time]&gt;=(C265-$S$7))*(Tableau22[Lap time]&lt;=(C265+$S$7))*(Tableau22[PP]))/SUMPRODUCT(--(Tableau22[Lap time]&gt;=(C265-$S$7))*(Tableau22[Lap time]&lt;=(C265+$S$7))))*((SUMPRODUCT((Tableau22[Lap time]&gt;=(C265-$S$7))*(Tableau22[Lap time]&lt;=(C265+$S$7))*(Tableau22[Lap time]))/SUMPRODUCT(--(Tableau22[Lap time]&gt;=(C265-Feuil1!$S$7))*(Tableau22[Lap time]&lt;=(C265+$S$7))))/C265)</f>
        <v>402.30696280082293</v>
      </c>
      <c r="I265" s="4" t="s">
        <v>12</v>
      </c>
      <c r="J265" s="4">
        <v>1992</v>
      </c>
      <c r="K265" s="4" t="s">
        <v>13</v>
      </c>
      <c r="L265" s="4" t="s">
        <v>105</v>
      </c>
      <c r="M265" s="4">
        <v>5</v>
      </c>
      <c r="N265" s="5" t="s">
        <v>38</v>
      </c>
      <c r="O265" s="4" t="s">
        <v>162</v>
      </c>
      <c r="P265" t="s">
        <v>1101</v>
      </c>
    </row>
    <row r="266" spans="1:16" x14ac:dyDescent="0.3">
      <c r="A266" s="11">
        <f t="shared" si="11"/>
        <v>265</v>
      </c>
      <c r="B266" s="29" t="s">
        <v>588</v>
      </c>
      <c r="C266" s="31">
        <v>1.2401157407407408E-3</v>
      </c>
      <c r="D266" s="3">
        <f t="shared" si="10"/>
        <v>1.9584490740740738E-4</v>
      </c>
      <c r="E266" s="3">
        <f>C266-$C265</f>
        <v>5.9027777777795852E-7</v>
      </c>
      <c r="F266" s="4">
        <v>394</v>
      </c>
      <c r="G266" s="33">
        <f>Tableau22[[#This Row],[PP Corrected]]-Tableau22[[#This Row],[PP]]</f>
        <v>6.5993299320363121</v>
      </c>
      <c r="H266" s="18">
        <f>(SUMPRODUCT((Tableau22[Lap time]&gt;=(C266-$S$7))*(Tableau22[Lap time]&lt;=(C266+$S$7))*(Tableau22[PP]))/SUMPRODUCT(--(Tableau22[Lap time]&gt;=(C266-$S$7))*(Tableau22[Lap time]&lt;=(C266+$S$7))))*((SUMPRODUCT((Tableau22[Lap time]&gt;=(C266-$S$7))*(Tableau22[Lap time]&lt;=(C266+$S$7))*(Tableau22[Lap time]))/SUMPRODUCT(--(Tableau22[Lap time]&gt;=(C266-Feuil1!$S$7))*(Tableau22[Lap time]&lt;=(C266+$S$7))))/C266)</f>
        <v>400.59932993203631</v>
      </c>
      <c r="I266" s="4" t="s">
        <v>108</v>
      </c>
      <c r="J266" s="4">
        <v>2003</v>
      </c>
      <c r="K266" s="4" t="s">
        <v>18</v>
      </c>
      <c r="L266" s="4" t="s">
        <v>105</v>
      </c>
      <c r="M266" s="4">
        <v>5</v>
      </c>
      <c r="N266" s="5" t="s">
        <v>58</v>
      </c>
      <c r="O266" s="4" t="s">
        <v>166</v>
      </c>
      <c r="P266" t="s">
        <v>603</v>
      </c>
    </row>
    <row r="267" spans="1:16" x14ac:dyDescent="0.3">
      <c r="A267" s="11">
        <f t="shared" si="11"/>
        <v>266</v>
      </c>
      <c r="B267" s="29" t="s">
        <v>954</v>
      </c>
      <c r="C267" s="31">
        <v>1.240787037037037E-3</v>
      </c>
      <c r="D267" s="3">
        <f t="shared" si="10"/>
        <v>1.9651620370370352E-4</v>
      </c>
      <c r="E267" s="3">
        <f>C267-$C266</f>
        <v>6.7129629629614045E-7</v>
      </c>
      <c r="F267" s="4">
        <v>386</v>
      </c>
      <c r="G267" s="33">
        <f>Tableau22[[#This Row],[PP Corrected]]-Tableau22[[#This Row],[PP]]</f>
        <v>13.585965782728351</v>
      </c>
      <c r="H267" s="18">
        <f>(SUMPRODUCT((Tableau22[Lap time]&gt;=(C267-$S$7))*(Tableau22[Lap time]&lt;=(C267+$S$7))*(Tableau22[PP]))/SUMPRODUCT(--(Tableau22[Lap time]&gt;=(C267-$S$7))*(Tableau22[Lap time]&lt;=(C267+$S$7))))*((SUMPRODUCT((Tableau22[Lap time]&gt;=(C267-$S$7))*(Tableau22[Lap time]&lt;=(C267+$S$7))*(Tableau22[Lap time]))/SUMPRODUCT(--(Tableau22[Lap time]&gt;=(C267-Feuil1!$S$7))*(Tableau22[Lap time]&lt;=(C267+$S$7))))/C267)</f>
        <v>399.58596578272835</v>
      </c>
      <c r="I267" s="4" t="s">
        <v>42</v>
      </c>
      <c r="J267" s="4">
        <v>2003</v>
      </c>
      <c r="K267" s="4" t="s">
        <v>18</v>
      </c>
      <c r="L267" s="4" t="s">
        <v>105</v>
      </c>
      <c r="M267" s="4">
        <v>6</v>
      </c>
      <c r="N267" s="5" t="s">
        <v>23</v>
      </c>
      <c r="O267" s="4" t="s">
        <v>162</v>
      </c>
      <c r="P267" t="s">
        <v>990</v>
      </c>
    </row>
    <row r="268" spans="1:16" x14ac:dyDescent="0.3">
      <c r="A268" s="11">
        <f t="shared" si="11"/>
        <v>267</v>
      </c>
      <c r="B268" s="29" t="s">
        <v>1004</v>
      </c>
      <c r="C268" s="31">
        <v>1.2409259259259259E-3</v>
      </c>
      <c r="D268" s="3">
        <f t="shared" si="10"/>
        <v>1.9665509259259245E-4</v>
      </c>
      <c r="E268" s="3">
        <f>C268-$C267</f>
        <v>1.3888888888893142E-7</v>
      </c>
      <c r="F268" s="4">
        <v>388</v>
      </c>
      <c r="G268" s="33">
        <f>Tableau22[[#This Row],[PP Corrected]]-Tableau22[[#This Row],[PP]]</f>
        <v>11.541242685528402</v>
      </c>
      <c r="H268" s="18">
        <f>(SUMPRODUCT((Tableau22[Lap time]&gt;=(C268-$S$7))*(Tableau22[Lap time]&lt;=(C268+$S$7))*(Tableau22[PP]))/SUMPRODUCT(--(Tableau22[Lap time]&gt;=(C268-$S$7))*(Tableau22[Lap time]&lt;=(C268+$S$7))))*((SUMPRODUCT((Tableau22[Lap time]&gt;=(C268-$S$7))*(Tableau22[Lap time]&lt;=(C268+$S$7))*(Tableau22[Lap time]))/SUMPRODUCT(--(Tableau22[Lap time]&gt;=(C268-Feuil1!$S$7))*(Tableau22[Lap time]&lt;=(C268+$S$7))))/C268)</f>
        <v>399.5412426855284</v>
      </c>
      <c r="I268" s="4" t="s">
        <v>22</v>
      </c>
      <c r="J268" s="4">
        <v>2004</v>
      </c>
      <c r="K268" s="4" t="s">
        <v>18</v>
      </c>
      <c r="L268" s="4" t="s">
        <v>103</v>
      </c>
      <c r="M268" s="4">
        <v>6</v>
      </c>
      <c r="N268" s="5" t="s">
        <v>38</v>
      </c>
      <c r="O268" s="12" t="s">
        <v>162</v>
      </c>
      <c r="P268" t="s">
        <v>1019</v>
      </c>
    </row>
    <row r="269" spans="1:16" x14ac:dyDescent="0.3">
      <c r="A269" s="11">
        <f t="shared" si="11"/>
        <v>268</v>
      </c>
      <c r="B269" s="29" t="s">
        <v>764</v>
      </c>
      <c r="C269" s="31">
        <v>1.2413773148148149E-3</v>
      </c>
      <c r="D269" s="3">
        <f t="shared" si="10"/>
        <v>1.9710648148148148E-4</v>
      </c>
      <c r="E269" s="3">
        <f>C269-$C268</f>
        <v>4.513888888890271E-7</v>
      </c>
      <c r="F269" s="4">
        <v>429</v>
      </c>
      <c r="G269" s="33">
        <f>Tableau22[[#This Row],[PP Corrected]]-Tableau22[[#This Row],[PP]]</f>
        <v>-30.740445000899058</v>
      </c>
      <c r="H269" s="18">
        <f>(SUMPRODUCT((Tableau22[Lap time]&gt;=(C269-$S$7))*(Tableau22[Lap time]&lt;=(C269+$S$7))*(Tableau22[PP]))/SUMPRODUCT(--(Tableau22[Lap time]&gt;=(C269-$S$7))*(Tableau22[Lap time]&lt;=(C269+$S$7))))*((SUMPRODUCT((Tableau22[Lap time]&gt;=(C269-$S$7))*(Tableau22[Lap time]&lt;=(C269+$S$7))*(Tableau22[Lap time]))/SUMPRODUCT(--(Tableau22[Lap time]&gt;=(C269-Feuil1!$S$7))*(Tableau22[Lap time]&lt;=(C269+$S$7))))/C269)</f>
        <v>398.25955499910094</v>
      </c>
      <c r="I269" s="4" t="s">
        <v>42</v>
      </c>
      <c r="J269" s="4">
        <v>1963</v>
      </c>
      <c r="K269" s="4" t="s">
        <v>13</v>
      </c>
      <c r="L269" s="4" t="s">
        <v>67</v>
      </c>
      <c r="M269" s="4">
        <v>3</v>
      </c>
      <c r="N269" s="5" t="s">
        <v>117</v>
      </c>
      <c r="O269" s="4" t="s">
        <v>184</v>
      </c>
      <c r="P269" t="s">
        <v>802</v>
      </c>
    </row>
    <row r="270" spans="1:16" x14ac:dyDescent="0.3">
      <c r="A270" s="11">
        <f t="shared" si="11"/>
        <v>269</v>
      </c>
      <c r="B270" s="29" t="s">
        <v>1091</v>
      </c>
      <c r="C270" s="31">
        <v>1.2413888888888889E-3</v>
      </c>
      <c r="D270" s="3">
        <f t="shared" si="10"/>
        <v>1.9711805555555541E-4</v>
      </c>
      <c r="E270" s="3">
        <f>C270-$C269</f>
        <v>1.1574074073933058E-8</v>
      </c>
      <c r="F270" s="4">
        <v>379</v>
      </c>
      <c r="G270" s="33">
        <f>Tableau22[[#This Row],[PP Corrected]]-Tableau22[[#This Row],[PP]]</f>
        <v>19.255841831026544</v>
      </c>
      <c r="H270" s="18">
        <f>(SUMPRODUCT((Tableau22[Lap time]&gt;=(C270-$S$7))*(Tableau22[Lap time]&lt;=(C270+$S$7))*(Tableau22[PP]))/SUMPRODUCT(--(Tableau22[Lap time]&gt;=(C270-$S$7))*(Tableau22[Lap time]&lt;=(C270+$S$7))))*((SUMPRODUCT((Tableau22[Lap time]&gt;=(C270-$S$7))*(Tableau22[Lap time]&lt;=(C270+$S$7))*(Tableau22[Lap time]))/SUMPRODUCT(--(Tableau22[Lap time]&gt;=(C270-Feuil1!$S$7))*(Tableau22[Lap time]&lt;=(C270+$S$7))))/C270)</f>
        <v>398.25584183102654</v>
      </c>
      <c r="I270" s="4" t="s">
        <v>12</v>
      </c>
      <c r="J270" s="4">
        <v>1991</v>
      </c>
      <c r="K270" s="4" t="s">
        <v>13</v>
      </c>
      <c r="L270" s="4" t="s">
        <v>105</v>
      </c>
      <c r="M270" s="4">
        <v>5</v>
      </c>
      <c r="N270" s="5" t="s">
        <v>38</v>
      </c>
      <c r="O270" s="4" t="s">
        <v>162</v>
      </c>
      <c r="P270" t="s">
        <v>1101</v>
      </c>
    </row>
    <row r="271" spans="1:16" x14ac:dyDescent="0.3">
      <c r="A271" s="11">
        <f t="shared" si="11"/>
        <v>270</v>
      </c>
      <c r="B271" s="29" t="s">
        <v>629</v>
      </c>
      <c r="C271" s="31">
        <v>1.2417708333333332E-3</v>
      </c>
      <c r="D271" s="3">
        <f t="shared" si="10"/>
        <v>1.9749999999999976E-4</v>
      </c>
      <c r="E271" s="3">
        <f>C271-$C270</f>
        <v>3.8194444444434456E-7</v>
      </c>
      <c r="F271" s="4">
        <v>377</v>
      </c>
      <c r="G271" s="33">
        <f>Tableau22[[#This Row],[PP Corrected]]-Tableau22[[#This Row],[PP]]</f>
        <v>22.05066550952904</v>
      </c>
      <c r="H271" s="18">
        <f>(SUMPRODUCT((Tableau22[Lap time]&gt;=(C271-$S$7))*(Tableau22[Lap time]&lt;=(C271+$S$7))*(Tableau22[PP]))/SUMPRODUCT(--(Tableau22[Lap time]&gt;=(C271-$S$7))*(Tableau22[Lap time]&lt;=(C271+$S$7))))*((SUMPRODUCT((Tableau22[Lap time]&gt;=(C271-$S$7))*(Tableau22[Lap time]&lt;=(C271+$S$7))*(Tableau22[Lap time]))/SUMPRODUCT(--(Tableau22[Lap time]&gt;=(C271-Feuil1!$S$7))*(Tableau22[Lap time]&lt;=(C271+$S$7))))/C271)</f>
        <v>399.05066550952904</v>
      </c>
      <c r="I271" s="4" t="s">
        <v>25</v>
      </c>
      <c r="J271" s="4">
        <v>2003</v>
      </c>
      <c r="K271" s="4" t="s">
        <v>18</v>
      </c>
      <c r="L271" s="4" t="s">
        <v>19</v>
      </c>
      <c r="M271" s="4">
        <v>5</v>
      </c>
      <c r="N271" s="5" t="s">
        <v>23</v>
      </c>
      <c r="O271" s="4" t="s">
        <v>162</v>
      </c>
      <c r="P271" t="s">
        <v>650</v>
      </c>
    </row>
    <row r="272" spans="1:16" x14ac:dyDescent="0.3">
      <c r="A272" s="11">
        <f t="shared" si="11"/>
        <v>271</v>
      </c>
      <c r="B272" s="29" t="s">
        <v>1059</v>
      </c>
      <c r="C272" s="31">
        <v>1.2432986111111113E-3</v>
      </c>
      <c r="D272" s="3">
        <f t="shared" si="10"/>
        <v>1.9902777777777779E-4</v>
      </c>
      <c r="E272" s="3">
        <f>C272-$C271</f>
        <v>1.5277777777780287E-6</v>
      </c>
      <c r="F272" s="4">
        <v>409</v>
      </c>
      <c r="G272" s="33">
        <f>Tableau22[[#This Row],[PP Corrected]]-Tableau22[[#This Row],[PP]]</f>
        <v>-9.7256471195178733</v>
      </c>
      <c r="H272" s="18">
        <f>(SUMPRODUCT((Tableau22[Lap time]&gt;=(C272-$S$7))*(Tableau22[Lap time]&lt;=(C272+$S$7))*(Tableau22[PP]))/SUMPRODUCT(--(Tableau22[Lap time]&gt;=(C272-$S$7))*(Tableau22[Lap time]&lt;=(C272+$S$7))))*((SUMPRODUCT((Tableau22[Lap time]&gt;=(C272-$S$7))*(Tableau22[Lap time]&lt;=(C272+$S$7))*(Tableau22[Lap time]))/SUMPRODUCT(--(Tableau22[Lap time]&gt;=(C272-Feuil1!$S$7))*(Tableau22[Lap time]&lt;=(C272+$S$7))))/C272)</f>
        <v>399.27435288048213</v>
      </c>
      <c r="I272" s="4" t="s">
        <v>32</v>
      </c>
      <c r="J272" s="4">
        <v>2000</v>
      </c>
      <c r="K272" s="4" t="s">
        <v>18</v>
      </c>
      <c r="L272" s="4" t="s">
        <v>67</v>
      </c>
      <c r="M272" s="4">
        <v>5</v>
      </c>
      <c r="N272" s="5" t="s">
        <v>36</v>
      </c>
      <c r="O272" s="4" t="s">
        <v>174</v>
      </c>
      <c r="P272" t="s">
        <v>1075</v>
      </c>
    </row>
    <row r="273" spans="1:16" x14ac:dyDescent="0.3">
      <c r="A273" s="11">
        <f t="shared" si="11"/>
        <v>272</v>
      </c>
      <c r="B273" s="29" t="s">
        <v>1005</v>
      </c>
      <c r="C273" s="31">
        <v>1.2434490740740741E-3</v>
      </c>
      <c r="D273" s="3">
        <f t="shared" si="10"/>
        <v>1.9917824074074065E-4</v>
      </c>
      <c r="E273" s="3">
        <f>C273-$C272</f>
        <v>1.5046296296286447E-7</v>
      </c>
      <c r="F273" s="4">
        <v>387</v>
      </c>
      <c r="G273" s="33">
        <f>Tableau22[[#This Row],[PP Corrected]]-Tableau22[[#This Row],[PP]]</f>
        <v>12.226038877583221</v>
      </c>
      <c r="H273" s="18">
        <f>(SUMPRODUCT((Tableau22[Lap time]&gt;=(C273-$S$7))*(Tableau22[Lap time]&lt;=(C273+$S$7))*(Tableau22[PP]))/SUMPRODUCT(--(Tableau22[Lap time]&gt;=(C273-$S$7))*(Tableau22[Lap time]&lt;=(C273+$S$7))))*((SUMPRODUCT((Tableau22[Lap time]&gt;=(C273-$S$7))*(Tableau22[Lap time]&lt;=(C273+$S$7))*(Tableau22[Lap time]))/SUMPRODUCT(--(Tableau22[Lap time]&gt;=(C273-Feuil1!$S$7))*(Tableau22[Lap time]&lt;=(C273+$S$7))))/C273)</f>
        <v>399.22603887758322</v>
      </c>
      <c r="I273" s="4" t="s">
        <v>22</v>
      </c>
      <c r="J273" s="4">
        <v>1973</v>
      </c>
      <c r="K273" s="4" t="s">
        <v>13</v>
      </c>
      <c r="L273" s="4" t="s">
        <v>67</v>
      </c>
      <c r="M273" s="4">
        <v>4</v>
      </c>
      <c r="N273" s="5" t="s">
        <v>141</v>
      </c>
      <c r="O273" s="4" t="s">
        <v>174</v>
      </c>
      <c r="P273" t="s">
        <v>1020</v>
      </c>
    </row>
    <row r="274" spans="1:16" x14ac:dyDescent="0.3">
      <c r="A274" s="11">
        <f t="shared" si="11"/>
        <v>273</v>
      </c>
      <c r="B274" s="29" t="s">
        <v>843</v>
      </c>
      <c r="C274" s="31">
        <v>1.2435532407407406E-3</v>
      </c>
      <c r="D274" s="3">
        <f t="shared" si="10"/>
        <v>1.9928240740740713E-4</v>
      </c>
      <c r="E274" s="3">
        <f>C274-$C273</f>
        <v>1.0416666666648172E-7</v>
      </c>
      <c r="F274" s="4">
        <v>409</v>
      </c>
      <c r="G274" s="33">
        <f>Tableau22[[#This Row],[PP Corrected]]-Tableau22[[#This Row],[PP]]</f>
        <v>-9.8074024294343758</v>
      </c>
      <c r="H274" s="18">
        <f>(SUMPRODUCT((Tableau22[Lap time]&gt;=(C274-$S$7))*(Tableau22[Lap time]&lt;=(C274+$S$7))*(Tableau22[PP]))/SUMPRODUCT(--(Tableau22[Lap time]&gt;=(C274-$S$7))*(Tableau22[Lap time]&lt;=(C274+$S$7))))*((SUMPRODUCT((Tableau22[Lap time]&gt;=(C274-$S$7))*(Tableau22[Lap time]&lt;=(C274+$S$7))*(Tableau22[Lap time]))/SUMPRODUCT(--(Tableau22[Lap time]&gt;=(C274-Feuil1!$S$7))*(Tableau22[Lap time]&lt;=(C274+$S$7))))/C274)</f>
        <v>399.19259757056562</v>
      </c>
      <c r="I274" s="4" t="s">
        <v>22</v>
      </c>
      <c r="J274" s="4" t="s">
        <v>17</v>
      </c>
      <c r="K274" s="4" t="s">
        <v>13</v>
      </c>
      <c r="L274" s="4" t="s">
        <v>67</v>
      </c>
      <c r="M274" s="4">
        <v>4</v>
      </c>
      <c r="N274" s="5" t="s">
        <v>58</v>
      </c>
      <c r="O274" s="4" t="s">
        <v>166</v>
      </c>
      <c r="P274" t="s">
        <v>864</v>
      </c>
    </row>
    <row r="275" spans="1:16" x14ac:dyDescent="0.3">
      <c r="A275" s="11">
        <f t="shared" si="11"/>
        <v>274</v>
      </c>
      <c r="B275" s="29" t="s">
        <v>1105</v>
      </c>
      <c r="C275" s="31">
        <v>1.2438194444444445E-3</v>
      </c>
      <c r="D275" s="3">
        <f t="shared" si="10"/>
        <v>1.9954861111111106E-4</v>
      </c>
      <c r="E275" s="3">
        <f>C275-$C274</f>
        <v>2.6620370370392978E-7</v>
      </c>
      <c r="F275" s="4">
        <v>382</v>
      </c>
      <c r="G275" s="33">
        <f>Tableau22[[#This Row],[PP Corrected]]-Tableau22[[#This Row],[PP]]</f>
        <v>17.107161900268693</v>
      </c>
      <c r="H275" s="18">
        <f>(SUMPRODUCT((Tableau22[Lap time]&gt;=(C275-$S$7))*(Tableau22[Lap time]&lt;=(C275+$S$7))*(Tableau22[PP]))/SUMPRODUCT(--(Tableau22[Lap time]&gt;=(C275-$S$7))*(Tableau22[Lap time]&lt;=(C275+$S$7))))*((SUMPRODUCT((Tableau22[Lap time]&gt;=(C275-$S$7))*(Tableau22[Lap time]&lt;=(C275+$S$7))*(Tableau22[Lap time]))/SUMPRODUCT(--(Tableau22[Lap time]&gt;=(C275-Feuil1!$S$7))*(Tableau22[Lap time]&lt;=(C275+$S$7))))/C275)</f>
        <v>399.10716190026869</v>
      </c>
      <c r="I275" s="4" t="s">
        <v>12</v>
      </c>
      <c r="J275" s="4">
        <v>1994</v>
      </c>
      <c r="K275" s="4" t="s">
        <v>13</v>
      </c>
      <c r="L275" s="4" t="s">
        <v>67</v>
      </c>
      <c r="M275" s="4">
        <v>5</v>
      </c>
      <c r="N275" s="5" t="s">
        <v>58</v>
      </c>
      <c r="O275" s="12" t="s">
        <v>162</v>
      </c>
      <c r="P275" t="s">
        <v>1119</v>
      </c>
    </row>
    <row r="276" spans="1:16" x14ac:dyDescent="0.3">
      <c r="A276" s="11">
        <f t="shared" si="11"/>
        <v>275</v>
      </c>
      <c r="B276" s="29" t="s">
        <v>937</v>
      </c>
      <c r="C276" s="31">
        <v>1.2459606481481482E-3</v>
      </c>
      <c r="D276" s="3">
        <f t="shared" si="10"/>
        <v>2.016898148148147E-4</v>
      </c>
      <c r="E276" s="3">
        <f>C276-$C275</f>
        <v>2.1412037037036365E-6</v>
      </c>
      <c r="F276" s="4">
        <v>399</v>
      </c>
      <c r="G276" s="33">
        <f>Tableau22[[#This Row],[PP Corrected]]-Tableau22[[#This Row],[PP]]</f>
        <v>-1.6942678954955568</v>
      </c>
      <c r="H276" s="18">
        <f>(SUMPRODUCT((Tableau22[Lap time]&gt;=(C276-$S$7))*(Tableau22[Lap time]&lt;=(C276+$S$7))*(Tableau22[PP]))/SUMPRODUCT(--(Tableau22[Lap time]&gt;=(C276-$S$7))*(Tableau22[Lap time]&lt;=(C276+$S$7))))*((SUMPRODUCT((Tableau22[Lap time]&gt;=(C276-$S$7))*(Tableau22[Lap time]&lt;=(C276+$S$7))*(Tableau22[Lap time]))/SUMPRODUCT(--(Tableau22[Lap time]&gt;=(C276-Feuil1!$S$7))*(Tableau22[Lap time]&lt;=(C276+$S$7))))/C276)</f>
        <v>397.30573210450444</v>
      </c>
      <c r="I276" s="4" t="s">
        <v>42</v>
      </c>
      <c r="J276" s="4">
        <v>2002</v>
      </c>
      <c r="K276" s="4" t="s">
        <v>18</v>
      </c>
      <c r="L276" s="4" t="s">
        <v>67</v>
      </c>
      <c r="M276" s="4">
        <v>4</v>
      </c>
      <c r="N276" s="5" t="s">
        <v>58</v>
      </c>
      <c r="O276" s="4" t="s">
        <v>162</v>
      </c>
      <c r="P276" t="s">
        <v>971</v>
      </c>
    </row>
    <row r="277" spans="1:16" x14ac:dyDescent="0.3">
      <c r="A277" s="11">
        <f t="shared" si="11"/>
        <v>276</v>
      </c>
      <c r="B277" t="s">
        <v>122</v>
      </c>
      <c r="C277" s="3">
        <v>1.24625E-3</v>
      </c>
      <c r="D277" s="3">
        <f t="shared" si="10"/>
        <v>2.019791666666665E-4</v>
      </c>
      <c r="E277" s="3">
        <f>C277-$C276</f>
        <v>2.8935185185179589E-7</v>
      </c>
      <c r="F277" s="4">
        <v>418</v>
      </c>
      <c r="G277" s="36">
        <f>Tableau22[[#This Row],[PP Corrected]]-Tableau22[[#This Row],[PP]]</f>
        <v>-20.575081551835126</v>
      </c>
      <c r="H277" s="18">
        <f>(SUMPRODUCT((Tableau22[Lap time]&gt;=(C277-$S$7))*(Tableau22[Lap time]&lt;=(C277+$S$7))*(Tableau22[PP]))/SUMPRODUCT(--(Tableau22[Lap time]&gt;=(C277-$S$7))*(Tableau22[Lap time]&lt;=(C277+$S$7))))*((SUMPRODUCT((Tableau22[Lap time]&gt;=(C277-$S$7))*(Tableau22[Lap time]&lt;=(C277+$S$7))*(Tableau22[Lap time]))/SUMPRODUCT(--(Tableau22[Lap time]&gt;=(C277-Feuil1!$S$7))*(Tableau22[Lap time]&lt;=(C277+$S$7))))/C277)</f>
        <v>397.42491844816487</v>
      </c>
      <c r="I277" s="4" t="s">
        <v>12</v>
      </c>
      <c r="J277" s="4">
        <v>2001</v>
      </c>
      <c r="K277" s="4" t="s">
        <v>18</v>
      </c>
      <c r="L277" s="4" t="s">
        <v>67</v>
      </c>
      <c r="M277" s="4">
        <v>5</v>
      </c>
      <c r="N277" s="5" t="s">
        <v>58</v>
      </c>
      <c r="O277" s="4" t="s">
        <v>174</v>
      </c>
      <c r="P277" t="s">
        <v>378</v>
      </c>
    </row>
    <row r="278" spans="1:16" x14ac:dyDescent="0.3">
      <c r="A278" s="11">
        <f t="shared" si="11"/>
        <v>277</v>
      </c>
      <c r="B278" s="29" t="s">
        <v>732</v>
      </c>
      <c r="C278" s="31">
        <v>1.2468865740740741E-3</v>
      </c>
      <c r="D278" s="3">
        <f t="shared" si="10"/>
        <v>2.0261574074074062E-4</v>
      </c>
      <c r="E278" s="3">
        <f>C278-$C277</f>
        <v>6.3657407407412443E-7</v>
      </c>
      <c r="F278" s="4">
        <v>411</v>
      </c>
      <c r="G278" s="33">
        <f>Tableau22[[#This Row],[PP Corrected]]-Tableau22[[#This Row],[PP]]</f>
        <v>-13.650703096757695</v>
      </c>
      <c r="H278" s="18">
        <f>(SUMPRODUCT((Tableau22[Lap time]&gt;=(C278-$S$7))*(Tableau22[Lap time]&lt;=(C278+$S$7))*(Tableau22[PP]))/SUMPRODUCT(--(Tableau22[Lap time]&gt;=(C278-$S$7))*(Tableau22[Lap time]&lt;=(C278+$S$7))))*((SUMPRODUCT((Tableau22[Lap time]&gt;=(C278-$S$7))*(Tableau22[Lap time]&lt;=(C278+$S$7))*(Tableau22[Lap time]))/SUMPRODUCT(--(Tableau22[Lap time]&gt;=(C278-Feuil1!$S$7))*(Tableau22[Lap time]&lt;=(C278+$S$7))))/C278)</f>
        <v>397.3492969032423</v>
      </c>
      <c r="I278" s="4" t="s">
        <v>12</v>
      </c>
      <c r="J278" s="4">
        <v>1991</v>
      </c>
      <c r="K278" s="4" t="s">
        <v>18</v>
      </c>
      <c r="L278" s="4" t="s">
        <v>93</v>
      </c>
      <c r="M278" s="4">
        <v>5</v>
      </c>
      <c r="N278" s="5" t="s">
        <v>58</v>
      </c>
      <c r="O278" s="4" t="s">
        <v>174</v>
      </c>
      <c r="P278" t="s">
        <v>759</v>
      </c>
    </row>
    <row r="279" spans="1:16" x14ac:dyDescent="0.3">
      <c r="A279" s="11">
        <f t="shared" si="11"/>
        <v>278</v>
      </c>
      <c r="B279" t="s">
        <v>123</v>
      </c>
      <c r="C279" s="3">
        <v>1.2488194444444445E-3</v>
      </c>
      <c r="D279" s="3">
        <f t="shared" si="10"/>
        <v>2.0454861111111108E-4</v>
      </c>
      <c r="E279" s="3">
        <f>C279-$C278</f>
        <v>1.9328703703704563E-6</v>
      </c>
      <c r="F279" s="4">
        <v>415</v>
      </c>
      <c r="G279" s="36">
        <f>Tableau22[[#This Row],[PP Corrected]]-Tableau22[[#This Row],[PP]]</f>
        <v>-20.462520049317448</v>
      </c>
      <c r="H279" s="18">
        <f>(SUMPRODUCT((Tableau22[Lap time]&gt;=(C279-$S$7))*(Tableau22[Lap time]&lt;=(C279+$S$7))*(Tableau22[PP]))/SUMPRODUCT(--(Tableau22[Lap time]&gt;=(C279-$S$7))*(Tableau22[Lap time]&lt;=(C279+$S$7))))*((SUMPRODUCT((Tableau22[Lap time]&gt;=(C279-$S$7))*(Tableau22[Lap time]&lt;=(C279+$S$7))*(Tableau22[Lap time]))/SUMPRODUCT(--(Tableau22[Lap time]&gt;=(C279-Feuil1!$S$7))*(Tableau22[Lap time]&lt;=(C279+$S$7))))/C279)</f>
        <v>394.53747995068255</v>
      </c>
      <c r="I279" s="4" t="s">
        <v>114</v>
      </c>
      <c r="J279" s="4">
        <v>2009</v>
      </c>
      <c r="K279" s="4" t="s">
        <v>18</v>
      </c>
      <c r="L279" s="4" t="s">
        <v>105</v>
      </c>
      <c r="M279" s="4">
        <v>5</v>
      </c>
      <c r="N279" s="5" t="s">
        <v>58</v>
      </c>
      <c r="O279" s="4" t="s">
        <v>174</v>
      </c>
      <c r="P279" t="s">
        <v>379</v>
      </c>
    </row>
    <row r="280" spans="1:16" x14ac:dyDescent="0.3">
      <c r="A280" s="11">
        <f t="shared" si="11"/>
        <v>279</v>
      </c>
      <c r="B280" s="29" t="s">
        <v>1104</v>
      </c>
      <c r="C280" s="31">
        <v>1.2498148148148149E-3</v>
      </c>
      <c r="D280" s="3">
        <f t="shared" si="10"/>
        <v>2.0554398148148146E-4</v>
      </c>
      <c r="E280" s="3">
        <f>C280-$C279</f>
        <v>9.9537037037038603E-7</v>
      </c>
      <c r="F280" s="4">
        <v>407</v>
      </c>
      <c r="G280" s="33">
        <f>Tableau22[[#This Row],[PP Corrected]]-Tableau22[[#This Row],[PP]]</f>
        <v>-12.506100876855498</v>
      </c>
      <c r="H280" s="18">
        <f>(SUMPRODUCT((Tableau22[Lap time]&gt;=(C280-$S$7))*(Tableau22[Lap time]&lt;=(C280+$S$7))*(Tableau22[PP]))/SUMPRODUCT(--(Tableau22[Lap time]&gt;=(C280-$S$7))*(Tableau22[Lap time]&lt;=(C280+$S$7))))*((SUMPRODUCT((Tableau22[Lap time]&gt;=(C280-$S$7))*(Tableau22[Lap time]&lt;=(C280+$S$7))*(Tableau22[Lap time]))/SUMPRODUCT(--(Tableau22[Lap time]&gt;=(C280-Feuil1!$S$7))*(Tableau22[Lap time]&lt;=(C280+$S$7))))/C280)</f>
        <v>394.4938991231445</v>
      </c>
      <c r="I280" s="4" t="s">
        <v>42</v>
      </c>
      <c r="J280" s="4">
        <v>1998</v>
      </c>
      <c r="K280" s="4" t="s">
        <v>18</v>
      </c>
      <c r="L280" s="4" t="s">
        <v>35</v>
      </c>
      <c r="M280" s="4">
        <v>4</v>
      </c>
      <c r="N280" s="5" t="s">
        <v>117</v>
      </c>
      <c r="O280" s="4" t="s">
        <v>174</v>
      </c>
      <c r="P280" t="s">
        <v>1118</v>
      </c>
    </row>
    <row r="281" spans="1:16" x14ac:dyDescent="0.3">
      <c r="A281" s="11">
        <f t="shared" si="11"/>
        <v>280</v>
      </c>
      <c r="B281" s="29" t="s">
        <v>796</v>
      </c>
      <c r="C281" s="31">
        <v>1.2507523148148146E-3</v>
      </c>
      <c r="D281" s="3">
        <f t="shared" si="10"/>
        <v>2.064814814814811E-4</v>
      </c>
      <c r="E281" s="3">
        <f>C281-$C280</f>
        <v>9.3749999999963654E-7</v>
      </c>
      <c r="F281" s="4">
        <v>432</v>
      </c>
      <c r="G281" s="33">
        <f>Tableau22[[#This Row],[PP Corrected]]-Tableau22[[#This Row],[PP]]</f>
        <v>-37.639375679567763</v>
      </c>
      <c r="H281" s="18">
        <f>(SUMPRODUCT((Tableau22[Lap time]&gt;=(C281-$S$7))*(Tableau22[Lap time]&lt;=(C281+$S$7))*(Tableau22[PP]))/SUMPRODUCT(--(Tableau22[Lap time]&gt;=(C281-$S$7))*(Tableau22[Lap time]&lt;=(C281+$S$7))))*((SUMPRODUCT((Tableau22[Lap time]&gt;=(C281-$S$7))*(Tableau22[Lap time]&lt;=(C281+$S$7))*(Tableau22[Lap time]))/SUMPRODUCT(--(Tableau22[Lap time]&gt;=(C281-Feuil1!$S$7))*(Tableau22[Lap time]&lt;=(C281+$S$7))))/C281)</f>
        <v>394.36062432043224</v>
      </c>
      <c r="I281" s="4" t="s">
        <v>25</v>
      </c>
      <c r="J281" s="4">
        <v>2004</v>
      </c>
      <c r="K281" s="4" t="s">
        <v>18</v>
      </c>
      <c r="L281" s="4" t="s">
        <v>788</v>
      </c>
      <c r="M281" s="4">
        <v>5</v>
      </c>
      <c r="N281" s="5" t="s">
        <v>58</v>
      </c>
      <c r="O281" s="4" t="s">
        <v>174</v>
      </c>
      <c r="P281" t="s">
        <v>817</v>
      </c>
    </row>
    <row r="282" spans="1:16" x14ac:dyDescent="0.3">
      <c r="A282" s="11">
        <f t="shared" si="11"/>
        <v>281</v>
      </c>
      <c r="B282" s="29" t="s">
        <v>731</v>
      </c>
      <c r="C282" s="31">
        <v>1.2510300925925926E-3</v>
      </c>
      <c r="D282" s="3">
        <f t="shared" si="10"/>
        <v>2.0675925925925918E-4</v>
      </c>
      <c r="E282" s="3">
        <f>C282-$C281</f>
        <v>2.7777777777807967E-7</v>
      </c>
      <c r="F282" s="4">
        <v>398</v>
      </c>
      <c r="G282" s="33">
        <f>Tableau22[[#This Row],[PP Corrected]]-Tableau22[[#This Row],[PP]]</f>
        <v>-3.7269392150218437</v>
      </c>
      <c r="H282" s="18">
        <f>(SUMPRODUCT((Tableau22[Lap time]&gt;=(C282-$S$7))*(Tableau22[Lap time]&lt;=(C282+$S$7))*(Tableau22[PP]))/SUMPRODUCT(--(Tableau22[Lap time]&gt;=(C282-$S$7))*(Tableau22[Lap time]&lt;=(C282+$S$7))))*((SUMPRODUCT((Tableau22[Lap time]&gt;=(C282-$S$7))*(Tableau22[Lap time]&lt;=(C282+$S$7))*(Tableau22[Lap time]))/SUMPRODUCT(--(Tableau22[Lap time]&gt;=(C282-Feuil1!$S$7))*(Tableau22[Lap time]&lt;=(C282+$S$7))))/C282)</f>
        <v>394.27306078497816</v>
      </c>
      <c r="I282" s="4" t="s">
        <v>12</v>
      </c>
      <c r="J282" s="4">
        <v>1997</v>
      </c>
      <c r="K282" s="4" t="s">
        <v>18</v>
      </c>
      <c r="L282" s="4" t="s">
        <v>93</v>
      </c>
      <c r="M282" s="4">
        <v>5</v>
      </c>
      <c r="N282" s="5" t="s">
        <v>738</v>
      </c>
      <c r="O282" s="4" t="s">
        <v>174</v>
      </c>
      <c r="P282" t="s">
        <v>758</v>
      </c>
    </row>
    <row r="283" spans="1:16" x14ac:dyDescent="0.3">
      <c r="A283" s="11">
        <f t="shared" si="11"/>
        <v>282</v>
      </c>
      <c r="B283" s="29" t="s">
        <v>1003</v>
      </c>
      <c r="C283" s="31">
        <v>1.2521527777777778E-3</v>
      </c>
      <c r="D283" s="3">
        <f t="shared" si="10"/>
        <v>2.0788194444444435E-4</v>
      </c>
      <c r="E283" s="3">
        <f>C283-$C282</f>
        <v>1.1226851851851676E-6</v>
      </c>
      <c r="F283" s="4">
        <v>368</v>
      </c>
      <c r="G283" s="33">
        <f>Tableau22[[#This Row],[PP Corrected]]-Tableau22[[#This Row],[PP]]</f>
        <v>25.853575160861283</v>
      </c>
      <c r="H283" s="18">
        <f>(SUMPRODUCT((Tableau22[Lap time]&gt;=(C283-$S$7))*(Tableau22[Lap time]&lt;=(C283+$S$7))*(Tableau22[PP]))/SUMPRODUCT(--(Tableau22[Lap time]&gt;=(C283-$S$7))*(Tableau22[Lap time]&lt;=(C283+$S$7))))*((SUMPRODUCT((Tableau22[Lap time]&gt;=(C283-$S$7))*(Tableau22[Lap time]&lt;=(C283+$S$7))*(Tableau22[Lap time]))/SUMPRODUCT(--(Tableau22[Lap time]&gt;=(C283-Feuil1!$S$7))*(Tableau22[Lap time]&lt;=(C283+$S$7))))/C283)</f>
        <v>393.85357516086128</v>
      </c>
      <c r="I283" s="4" t="s">
        <v>22</v>
      </c>
      <c r="J283" s="4">
        <v>2004</v>
      </c>
      <c r="K283" s="4" t="s">
        <v>18</v>
      </c>
      <c r="L283" s="4" t="s">
        <v>103</v>
      </c>
      <c r="M283" s="4">
        <v>6</v>
      </c>
      <c r="N283" s="5" t="s">
        <v>133</v>
      </c>
      <c r="O283" s="12" t="s">
        <v>162</v>
      </c>
      <c r="P283" t="s">
        <v>1018</v>
      </c>
    </row>
    <row r="284" spans="1:16" x14ac:dyDescent="0.3">
      <c r="A284" s="11">
        <f t="shared" si="11"/>
        <v>283</v>
      </c>
      <c r="B284" s="29" t="s">
        <v>842</v>
      </c>
      <c r="C284" s="31">
        <v>1.2530439814814815E-3</v>
      </c>
      <c r="D284" s="3">
        <f t="shared" si="10"/>
        <v>2.0877314814814803E-4</v>
      </c>
      <c r="E284" s="3">
        <f>C284-$C283</f>
        <v>8.9120370370368747E-7</v>
      </c>
      <c r="F284" s="4">
        <v>402</v>
      </c>
      <c r="G284" s="33">
        <f>Tableau22[[#This Row],[PP Corrected]]-Tableau22[[#This Row],[PP]]</f>
        <v>-7.9525367515045104</v>
      </c>
      <c r="H284" s="18">
        <f>(SUMPRODUCT((Tableau22[Lap time]&gt;=(C284-$S$7))*(Tableau22[Lap time]&lt;=(C284+$S$7))*(Tableau22[PP]))/SUMPRODUCT(--(Tableau22[Lap time]&gt;=(C284-$S$7))*(Tableau22[Lap time]&lt;=(C284+$S$7))))*((SUMPRODUCT((Tableau22[Lap time]&gt;=(C284-$S$7))*(Tableau22[Lap time]&lt;=(C284+$S$7))*(Tableau22[Lap time]))/SUMPRODUCT(--(Tableau22[Lap time]&gt;=(C284-Feuil1!$S$7))*(Tableau22[Lap time]&lt;=(C284+$S$7))))/C284)</f>
        <v>394.04746324849549</v>
      </c>
      <c r="I284" s="4" t="s">
        <v>22</v>
      </c>
      <c r="J284" s="4">
        <v>1954</v>
      </c>
      <c r="K284" s="4" t="s">
        <v>13</v>
      </c>
      <c r="L284" s="4" t="s">
        <v>67</v>
      </c>
      <c r="M284" s="4">
        <v>4</v>
      </c>
      <c r="N284" s="5" t="s">
        <v>58</v>
      </c>
      <c r="O284" s="4" t="s">
        <v>166</v>
      </c>
      <c r="P284" t="s">
        <v>863</v>
      </c>
    </row>
    <row r="285" spans="1:16" x14ac:dyDescent="0.3">
      <c r="A285" s="11">
        <f t="shared" si="11"/>
        <v>284</v>
      </c>
      <c r="B285" s="29" t="s">
        <v>829</v>
      </c>
      <c r="C285" s="31">
        <v>1.2533333333333333E-3</v>
      </c>
      <c r="D285" s="3">
        <f t="shared" si="10"/>
        <v>2.0906249999999983E-4</v>
      </c>
      <c r="E285" s="3">
        <f>C285-$C284</f>
        <v>2.8935185185179589E-7</v>
      </c>
      <c r="F285" s="4">
        <v>413</v>
      </c>
      <c r="G285" s="33">
        <f>Tableau22[[#This Row],[PP Corrected]]-Tableau22[[#This Row],[PP]]</f>
        <v>-20.055115549433708</v>
      </c>
      <c r="H285" s="18">
        <f>(SUMPRODUCT((Tableau22[Lap time]&gt;=(C285-$S$7))*(Tableau22[Lap time]&lt;=(C285+$S$7))*(Tableau22[PP]))/SUMPRODUCT(--(Tableau22[Lap time]&gt;=(C285-$S$7))*(Tableau22[Lap time]&lt;=(C285+$S$7))))*((SUMPRODUCT((Tableau22[Lap time]&gt;=(C285-$S$7))*(Tableau22[Lap time]&lt;=(C285+$S$7))*(Tableau22[Lap time]))/SUMPRODUCT(--(Tableau22[Lap time]&gt;=(C285-Feuil1!$S$7))*(Tableau22[Lap time]&lt;=(C285+$S$7))))/C285)</f>
        <v>392.94488445056629</v>
      </c>
      <c r="I285" s="4" t="s">
        <v>42</v>
      </c>
      <c r="J285" s="4">
        <v>2003</v>
      </c>
      <c r="K285" s="4" t="s">
        <v>18</v>
      </c>
      <c r="L285" s="4" t="s">
        <v>821</v>
      </c>
      <c r="M285" s="4">
        <v>4</v>
      </c>
      <c r="N285" s="5" t="s">
        <v>117</v>
      </c>
      <c r="O285" s="4" t="s">
        <v>166</v>
      </c>
      <c r="P285" t="s">
        <v>838</v>
      </c>
    </row>
    <row r="286" spans="1:16" x14ac:dyDescent="0.3">
      <c r="A286" s="11">
        <f t="shared" si="11"/>
        <v>285</v>
      </c>
      <c r="B286" t="s">
        <v>124</v>
      </c>
      <c r="C286" s="3">
        <v>1.2536805555555554E-3</v>
      </c>
      <c r="D286" s="3">
        <f t="shared" si="10"/>
        <v>2.0940972222222194E-4</v>
      </c>
      <c r="E286" s="3">
        <f>C286-$C285</f>
        <v>3.472222222221117E-7</v>
      </c>
      <c r="F286" s="4">
        <v>401</v>
      </c>
      <c r="G286" s="36">
        <f>Tableau22[[#This Row],[PP Corrected]]-Tableau22[[#This Row],[PP]]</f>
        <v>-7.5521654663525055</v>
      </c>
      <c r="H286" s="18">
        <f>(SUMPRODUCT((Tableau22[Lap time]&gt;=(C286-$S$7))*(Tableau22[Lap time]&lt;=(C286+$S$7))*(Tableau22[PP]))/SUMPRODUCT(--(Tableau22[Lap time]&gt;=(C286-$S$7))*(Tableau22[Lap time]&lt;=(C286+$S$7))))*((SUMPRODUCT((Tableau22[Lap time]&gt;=(C286-$S$7))*(Tableau22[Lap time]&lt;=(C286+$S$7))*(Tableau22[Lap time]))/SUMPRODUCT(--(Tableau22[Lap time]&gt;=(C286-Feuil1!$S$7))*(Tableau22[Lap time]&lt;=(C286+$S$7))))/C286)</f>
        <v>393.44783453364749</v>
      </c>
      <c r="I286" s="4" t="s">
        <v>32</v>
      </c>
      <c r="J286" s="4">
        <v>2001</v>
      </c>
      <c r="K286" s="4" t="s">
        <v>18</v>
      </c>
      <c r="L286" s="4" t="s">
        <v>67</v>
      </c>
      <c r="M286" s="4">
        <v>6</v>
      </c>
      <c r="N286" s="5" t="s">
        <v>36</v>
      </c>
      <c r="O286" s="4" t="s">
        <v>184</v>
      </c>
      <c r="P286" t="s">
        <v>380</v>
      </c>
    </row>
    <row r="287" spans="1:16" x14ac:dyDescent="0.3">
      <c r="A287" s="11">
        <f t="shared" si="11"/>
        <v>286</v>
      </c>
      <c r="B287" s="29" t="s">
        <v>727</v>
      </c>
      <c r="C287" s="31">
        <v>1.2538078703703704E-3</v>
      </c>
      <c r="D287" s="3">
        <f t="shared" si="10"/>
        <v>2.0953703703703694E-4</v>
      </c>
      <c r="E287" s="3">
        <f>C287-$C286</f>
        <v>1.2731481481499836E-7</v>
      </c>
      <c r="F287" s="4">
        <v>388</v>
      </c>
      <c r="G287" s="33">
        <f>Tableau22[[#This Row],[PP Corrected]]-Tableau22[[#This Row],[PP]]</f>
        <v>5.4078828477657908</v>
      </c>
      <c r="H287" s="18">
        <f>(SUMPRODUCT((Tableau22[Lap time]&gt;=(C287-$S$7))*(Tableau22[Lap time]&lt;=(C287+$S$7))*(Tableau22[PP]))/SUMPRODUCT(--(Tableau22[Lap time]&gt;=(C287-$S$7))*(Tableau22[Lap time]&lt;=(C287+$S$7))))*((SUMPRODUCT((Tableau22[Lap time]&gt;=(C287-$S$7))*(Tableau22[Lap time]&lt;=(C287+$S$7))*(Tableau22[Lap time]))/SUMPRODUCT(--(Tableau22[Lap time]&gt;=(C287-Feuil1!$S$7))*(Tableau22[Lap time]&lt;=(C287+$S$7))))/C287)</f>
        <v>393.40788284776579</v>
      </c>
      <c r="I287" s="4" t="s">
        <v>12</v>
      </c>
      <c r="J287" s="4">
        <v>1986</v>
      </c>
      <c r="K287" s="4" t="s">
        <v>13</v>
      </c>
      <c r="L287" s="4" t="s">
        <v>93</v>
      </c>
      <c r="M287" s="4">
        <v>5</v>
      </c>
      <c r="N287" s="5" t="s">
        <v>38</v>
      </c>
      <c r="O287" s="4" t="s">
        <v>166</v>
      </c>
      <c r="P287" t="s">
        <v>756</v>
      </c>
    </row>
    <row r="288" spans="1:16" x14ac:dyDescent="0.3">
      <c r="A288" s="11">
        <f t="shared" si="11"/>
        <v>287</v>
      </c>
      <c r="B288" t="s">
        <v>125</v>
      </c>
      <c r="C288" s="3">
        <v>1.2540162037037036E-3</v>
      </c>
      <c r="D288" s="3">
        <f t="shared" si="10"/>
        <v>2.0974537037037012E-4</v>
      </c>
      <c r="E288" s="3">
        <f>C288-$C287</f>
        <v>2.0833333333318028E-7</v>
      </c>
      <c r="F288" s="4">
        <v>409</v>
      </c>
      <c r="G288" s="36">
        <f>Tableau22[[#This Row],[PP Corrected]]-Tableau22[[#This Row],[PP]]</f>
        <v>-16.014164087271809</v>
      </c>
      <c r="H288" s="18">
        <f>(SUMPRODUCT((Tableau22[Lap time]&gt;=(C288-$S$7))*(Tableau22[Lap time]&lt;=(C288+$S$7))*(Tableau22[PP]))/SUMPRODUCT(--(Tableau22[Lap time]&gt;=(C288-$S$7))*(Tableau22[Lap time]&lt;=(C288+$S$7))))*((SUMPRODUCT((Tableau22[Lap time]&gt;=(C288-$S$7))*(Tableau22[Lap time]&lt;=(C288+$S$7))*(Tableau22[Lap time]))/SUMPRODUCT(--(Tableau22[Lap time]&gt;=(C288-Feuil1!$S$7))*(Tableau22[Lap time]&lt;=(C288+$S$7))))/C288)</f>
        <v>392.98583591272819</v>
      </c>
      <c r="I288" s="4" t="s">
        <v>32</v>
      </c>
      <c r="J288" s="4">
        <v>2006</v>
      </c>
      <c r="K288" s="4" t="s">
        <v>18</v>
      </c>
      <c r="L288" s="4" t="s">
        <v>93</v>
      </c>
      <c r="M288" s="4">
        <v>6</v>
      </c>
      <c r="N288" s="5" t="s">
        <v>58</v>
      </c>
      <c r="O288" s="4" t="s">
        <v>174</v>
      </c>
      <c r="P288" t="s">
        <v>381</v>
      </c>
    </row>
    <row r="289" spans="1:16" x14ac:dyDescent="0.3">
      <c r="A289" s="11">
        <f t="shared" si="11"/>
        <v>288</v>
      </c>
      <c r="B289" s="29" t="s">
        <v>728</v>
      </c>
      <c r="C289" s="31">
        <v>1.2557754629629631E-3</v>
      </c>
      <c r="D289" s="3">
        <f t="shared" si="10"/>
        <v>2.1150462962962963E-4</v>
      </c>
      <c r="E289" s="3">
        <f>C289-$C288</f>
        <v>1.7592592592595088E-6</v>
      </c>
      <c r="F289" s="4">
        <v>379</v>
      </c>
      <c r="G289" s="33">
        <f>Tableau22[[#This Row],[PP Corrected]]-Tableau22[[#This Row],[PP]]</f>
        <v>13.368096731117191</v>
      </c>
      <c r="H289" s="18">
        <f>(SUMPRODUCT((Tableau22[Lap time]&gt;=(C289-$S$7))*(Tableau22[Lap time]&lt;=(C289+$S$7))*(Tableau22[PP]))/SUMPRODUCT(--(Tableau22[Lap time]&gt;=(C289-$S$7))*(Tableau22[Lap time]&lt;=(C289+$S$7))))*((SUMPRODUCT((Tableau22[Lap time]&gt;=(C289-$S$7))*(Tableau22[Lap time]&lt;=(C289+$S$7))*(Tableau22[Lap time]))/SUMPRODUCT(--(Tableau22[Lap time]&gt;=(C289-Feuil1!$S$7))*(Tableau22[Lap time]&lt;=(C289+$S$7))))/C289)</f>
        <v>392.36809673111719</v>
      </c>
      <c r="I289" s="4" t="s">
        <v>12</v>
      </c>
      <c r="J289" s="4">
        <v>1986</v>
      </c>
      <c r="K289" s="4" t="s">
        <v>13</v>
      </c>
      <c r="L289" s="4" t="s">
        <v>93</v>
      </c>
      <c r="M289" s="4">
        <v>5</v>
      </c>
      <c r="N289" s="5" t="s">
        <v>38</v>
      </c>
      <c r="O289" s="4" t="s">
        <v>162</v>
      </c>
      <c r="P289" t="s">
        <v>755</v>
      </c>
    </row>
    <row r="290" spans="1:16" x14ac:dyDescent="0.3">
      <c r="A290" s="11">
        <f t="shared" si="11"/>
        <v>289</v>
      </c>
      <c r="B290" s="29" t="s">
        <v>1079</v>
      </c>
      <c r="C290" s="31">
        <v>1.2562962962962964E-3</v>
      </c>
      <c r="D290" s="3">
        <f t="shared" si="10"/>
        <v>2.1202546296296291E-4</v>
      </c>
      <c r="E290" s="3">
        <f>C290-$C289</f>
        <v>5.2083333333327597E-7</v>
      </c>
      <c r="F290" s="4">
        <v>378</v>
      </c>
      <c r="G290" s="33">
        <f>Tableau22[[#This Row],[PP Corrected]]-Tableau22[[#This Row],[PP]]</f>
        <v>14.205429385590037</v>
      </c>
      <c r="H290" s="18">
        <f>(SUMPRODUCT((Tableau22[Lap time]&gt;=(C290-$S$7))*(Tableau22[Lap time]&lt;=(C290+$S$7))*(Tableau22[PP]))/SUMPRODUCT(--(Tableau22[Lap time]&gt;=(C290-$S$7))*(Tableau22[Lap time]&lt;=(C290+$S$7))))*((SUMPRODUCT((Tableau22[Lap time]&gt;=(C290-$S$7))*(Tableau22[Lap time]&lt;=(C290+$S$7))*(Tableau22[Lap time]))/SUMPRODUCT(--(Tableau22[Lap time]&gt;=(C290-Feuil1!$S$7))*(Tableau22[Lap time]&lt;=(C290+$S$7))))/C290)</f>
        <v>392.20542938559004</v>
      </c>
      <c r="I290" s="4" t="s">
        <v>12</v>
      </c>
      <c r="J290" s="4">
        <v>1992</v>
      </c>
      <c r="K290" s="4" t="s">
        <v>13</v>
      </c>
      <c r="L290" s="4" t="s">
        <v>19</v>
      </c>
      <c r="M290" s="4">
        <v>5</v>
      </c>
      <c r="N290" s="5" t="s">
        <v>38</v>
      </c>
      <c r="O290" s="4" t="s">
        <v>166</v>
      </c>
      <c r="P290" t="s">
        <v>1100</v>
      </c>
    </row>
    <row r="291" spans="1:16" x14ac:dyDescent="0.3">
      <c r="A291" s="11">
        <f t="shared" si="11"/>
        <v>290</v>
      </c>
      <c r="B291" t="s">
        <v>126</v>
      </c>
      <c r="C291" s="3">
        <v>1.2563078703703705E-3</v>
      </c>
      <c r="D291" s="3">
        <f t="shared" si="10"/>
        <v>2.1203703703703706E-4</v>
      </c>
      <c r="E291" s="3">
        <f>C291-$C290</f>
        <v>1.1574074074149898E-8</v>
      </c>
      <c r="F291" s="4">
        <v>382</v>
      </c>
      <c r="G291" s="36">
        <f>Tableau22[[#This Row],[PP Corrected]]-Tableau22[[#This Row],[PP]]</f>
        <v>10.201816087608677</v>
      </c>
      <c r="H291" s="18">
        <f>(SUMPRODUCT((Tableau22[Lap time]&gt;=(C291-$S$7))*(Tableau22[Lap time]&lt;=(C291+$S$7))*(Tableau22[PP]))/SUMPRODUCT(--(Tableau22[Lap time]&gt;=(C291-$S$7))*(Tableau22[Lap time]&lt;=(C291+$S$7))))*((SUMPRODUCT((Tableau22[Lap time]&gt;=(C291-$S$7))*(Tableau22[Lap time]&lt;=(C291+$S$7))*(Tableau22[Lap time]))/SUMPRODUCT(--(Tableau22[Lap time]&gt;=(C291-Feuil1!$S$7))*(Tableau22[Lap time]&lt;=(C291+$S$7))))/C291)</f>
        <v>392.20181608760868</v>
      </c>
      <c r="I291" s="4" t="s">
        <v>32</v>
      </c>
      <c r="J291" s="4">
        <v>2009</v>
      </c>
      <c r="K291" s="4" t="s">
        <v>18</v>
      </c>
      <c r="L291" s="4" t="s">
        <v>105</v>
      </c>
      <c r="M291" s="4">
        <v>6</v>
      </c>
      <c r="N291" s="5" t="s">
        <v>38</v>
      </c>
      <c r="O291" s="4" t="s">
        <v>166</v>
      </c>
      <c r="P291" t="s">
        <v>382</v>
      </c>
    </row>
    <row r="292" spans="1:16" x14ac:dyDescent="0.3">
      <c r="A292" s="11">
        <f t="shared" si="11"/>
        <v>291</v>
      </c>
      <c r="B292" s="29" t="s">
        <v>689</v>
      </c>
      <c r="C292" s="31">
        <v>1.2572222222222223E-3</v>
      </c>
      <c r="D292" s="3">
        <f t="shared" si="10"/>
        <v>2.1295138888888883E-4</v>
      </c>
      <c r="E292" s="3">
        <f>C292-$C291</f>
        <v>9.1435185185177043E-7</v>
      </c>
      <c r="F292" s="4">
        <v>385</v>
      </c>
      <c r="G292" s="33">
        <f>Tableau22[[#This Row],[PP Corrected]]-Tableau22[[#This Row],[PP]]</f>
        <v>6.9165757772636312</v>
      </c>
      <c r="H292" s="18">
        <f>(SUMPRODUCT((Tableau22[Lap time]&gt;=(C292-$S$7))*(Tableau22[Lap time]&lt;=(C292+$S$7))*(Tableau22[PP]))/SUMPRODUCT(--(Tableau22[Lap time]&gt;=(C292-$S$7))*(Tableau22[Lap time]&lt;=(C292+$S$7))))*((SUMPRODUCT((Tableau22[Lap time]&gt;=(C292-$S$7))*(Tableau22[Lap time]&lt;=(C292+$S$7))*(Tableau22[Lap time]))/SUMPRODUCT(--(Tableau22[Lap time]&gt;=(C292-Feuil1!$S$7))*(Tableau22[Lap time]&lt;=(C292+$S$7))))/C292)</f>
        <v>391.91657577726363</v>
      </c>
      <c r="I292" s="4" t="s">
        <v>108</v>
      </c>
      <c r="J292" s="4">
        <v>2005</v>
      </c>
      <c r="K292" s="4" t="s">
        <v>18</v>
      </c>
      <c r="L292" s="4" t="s">
        <v>93</v>
      </c>
      <c r="M292" s="4">
        <v>5</v>
      </c>
      <c r="N292" s="5" t="s">
        <v>58</v>
      </c>
      <c r="O292" s="4" t="s">
        <v>166</v>
      </c>
      <c r="P292" t="s">
        <v>709</v>
      </c>
    </row>
    <row r="293" spans="1:16" x14ac:dyDescent="0.3">
      <c r="A293" s="11">
        <f t="shared" si="11"/>
        <v>292</v>
      </c>
      <c r="B293" s="29" t="s">
        <v>631</v>
      </c>
      <c r="C293" s="31">
        <v>1.2578935185185186E-3</v>
      </c>
      <c r="D293" s="3">
        <f t="shared" si="10"/>
        <v>2.1362268518518518E-4</v>
      </c>
      <c r="E293" s="3">
        <f>C293-$C292</f>
        <v>6.7129629629635729E-7</v>
      </c>
      <c r="F293" s="4">
        <v>387</v>
      </c>
      <c r="G293" s="33">
        <f>Tableau22[[#This Row],[PP Corrected]]-Tableau22[[#This Row],[PP]]</f>
        <v>3.3331163863568918</v>
      </c>
      <c r="H293" s="18">
        <f>(SUMPRODUCT((Tableau22[Lap time]&gt;=(C293-$S$7))*(Tableau22[Lap time]&lt;=(C293+$S$7))*(Tableau22[PP]))/SUMPRODUCT(--(Tableau22[Lap time]&gt;=(C293-$S$7))*(Tableau22[Lap time]&lt;=(C293+$S$7))))*((SUMPRODUCT((Tableau22[Lap time]&gt;=(C293-$S$7))*(Tableau22[Lap time]&lt;=(C293+$S$7))*(Tableau22[Lap time]))/SUMPRODUCT(--(Tableau22[Lap time]&gt;=(C293-Feuil1!$S$7))*(Tableau22[Lap time]&lt;=(C293+$S$7))))/C293)</f>
        <v>390.33311638635689</v>
      </c>
      <c r="I293" s="4" t="s">
        <v>12</v>
      </c>
      <c r="J293" s="4">
        <v>2002</v>
      </c>
      <c r="K293" s="4" t="s">
        <v>18</v>
      </c>
      <c r="L293" s="4" t="s">
        <v>103</v>
      </c>
      <c r="M293" s="4">
        <v>6</v>
      </c>
      <c r="N293" s="5" t="s">
        <v>38</v>
      </c>
      <c r="O293" s="4" t="s">
        <v>166</v>
      </c>
      <c r="P293" t="s">
        <v>652</v>
      </c>
    </row>
    <row r="294" spans="1:16" x14ac:dyDescent="0.3">
      <c r="A294" s="11">
        <f t="shared" si="11"/>
        <v>293</v>
      </c>
      <c r="B294" s="29" t="s">
        <v>586</v>
      </c>
      <c r="C294" s="31">
        <v>1.2587962962962963E-3</v>
      </c>
      <c r="D294" s="3">
        <f t="shared" si="10"/>
        <v>2.145254629629628E-4</v>
      </c>
      <c r="E294" s="3">
        <f>C294-$C293</f>
        <v>9.0277777777762053E-7</v>
      </c>
      <c r="F294" s="4">
        <v>369</v>
      </c>
      <c r="G294" s="33">
        <f>Tableau22[[#This Row],[PP Corrected]]-Tableau22[[#This Row],[PP]]</f>
        <v>20.414675534306014</v>
      </c>
      <c r="H294" s="18">
        <f>(SUMPRODUCT((Tableau22[Lap time]&gt;=(C294-$S$7))*(Tableau22[Lap time]&lt;=(C294+$S$7))*(Tableau22[PP]))/SUMPRODUCT(--(Tableau22[Lap time]&gt;=(C294-$S$7))*(Tableau22[Lap time]&lt;=(C294+$S$7))))*((SUMPRODUCT((Tableau22[Lap time]&gt;=(C294-$S$7))*(Tableau22[Lap time]&lt;=(C294+$S$7))*(Tableau22[Lap time]))/SUMPRODUCT(--(Tableau22[Lap time]&gt;=(C294-Feuil1!$S$7))*(Tableau22[Lap time]&lt;=(C294+$S$7))))/C294)</f>
        <v>389.41467553430601</v>
      </c>
      <c r="I294" s="4" t="s">
        <v>108</v>
      </c>
      <c r="J294" s="4">
        <v>1999</v>
      </c>
      <c r="K294" s="4" t="s">
        <v>18</v>
      </c>
      <c r="L294" s="4" t="s">
        <v>105</v>
      </c>
      <c r="M294" s="4">
        <v>5</v>
      </c>
      <c r="N294" s="5" t="s">
        <v>23</v>
      </c>
      <c r="O294" s="4" t="s">
        <v>162</v>
      </c>
      <c r="P294" t="s">
        <v>602</v>
      </c>
    </row>
    <row r="295" spans="1:16" x14ac:dyDescent="0.3">
      <c r="A295" s="11">
        <f t="shared" si="11"/>
        <v>294</v>
      </c>
      <c r="B295" s="29" t="s">
        <v>936</v>
      </c>
      <c r="C295" s="31">
        <v>1.2612268518518519E-3</v>
      </c>
      <c r="D295" s="3">
        <f t="shared" si="10"/>
        <v>2.1695601851851845E-4</v>
      </c>
      <c r="E295" s="3">
        <f>C295-$C294</f>
        <v>2.4305555555556493E-6</v>
      </c>
      <c r="F295" s="4">
        <v>375</v>
      </c>
      <c r="G295" s="33">
        <f>Tableau22[[#This Row],[PP Corrected]]-Tableau22[[#This Row],[PP]]</f>
        <v>10.49920213889061</v>
      </c>
      <c r="H295" s="18">
        <f>(SUMPRODUCT((Tableau22[Lap time]&gt;=(C295-$S$7))*(Tableau22[Lap time]&lt;=(C295+$S$7))*(Tableau22[PP]))/SUMPRODUCT(--(Tableau22[Lap time]&gt;=(C295-$S$7))*(Tableau22[Lap time]&lt;=(C295+$S$7))))*((SUMPRODUCT((Tableau22[Lap time]&gt;=(C295-$S$7))*(Tableau22[Lap time]&lt;=(C295+$S$7))*(Tableau22[Lap time]))/SUMPRODUCT(--(Tableau22[Lap time]&gt;=(C295-Feuil1!$S$7))*(Tableau22[Lap time]&lt;=(C295+$S$7))))/C295)</f>
        <v>385.49920213889061</v>
      </c>
      <c r="I295" s="4" t="s">
        <v>42</v>
      </c>
      <c r="J295" s="4">
        <v>2003</v>
      </c>
      <c r="K295" s="4" t="s">
        <v>18</v>
      </c>
      <c r="L295" s="4" t="s">
        <v>788</v>
      </c>
      <c r="M295" s="4">
        <v>6</v>
      </c>
      <c r="N295" s="5" t="s">
        <v>38</v>
      </c>
      <c r="O295" s="4" t="s">
        <v>162</v>
      </c>
      <c r="P295" t="s">
        <v>970</v>
      </c>
    </row>
    <row r="296" spans="1:16" x14ac:dyDescent="0.3">
      <c r="A296" s="11">
        <f t="shared" si="11"/>
        <v>295</v>
      </c>
      <c r="B296" t="s">
        <v>127</v>
      </c>
      <c r="C296" s="3">
        <v>1.2615162037037037E-3</v>
      </c>
      <c r="D296" s="3">
        <f t="shared" si="10"/>
        <v>2.1724537037037025E-4</v>
      </c>
      <c r="E296" s="3">
        <f>C296-$C295</f>
        <v>2.8935185185179589E-7</v>
      </c>
      <c r="F296" s="4">
        <v>396</v>
      </c>
      <c r="G296" s="36">
        <f>Tableau22[[#This Row],[PP Corrected]]-Tableau22[[#This Row],[PP]]</f>
        <v>-11.231533182106261</v>
      </c>
      <c r="H296" s="18">
        <f>(SUMPRODUCT((Tableau22[Lap time]&gt;=(C296-$S$7))*(Tableau22[Lap time]&lt;=(C296+$S$7))*(Tableau22[PP]))/SUMPRODUCT(--(Tableau22[Lap time]&gt;=(C296-$S$7))*(Tableau22[Lap time]&lt;=(C296+$S$7))))*((SUMPRODUCT((Tableau22[Lap time]&gt;=(C296-$S$7))*(Tableau22[Lap time]&lt;=(C296+$S$7))*(Tableau22[Lap time]))/SUMPRODUCT(--(Tableau22[Lap time]&gt;=(C296-Feuil1!$S$7))*(Tableau22[Lap time]&lt;=(C296+$S$7))))/C296)</f>
        <v>384.76846681789374</v>
      </c>
      <c r="I296" s="4" t="s">
        <v>32</v>
      </c>
      <c r="J296" s="4">
        <v>2001</v>
      </c>
      <c r="K296" s="4" t="s">
        <v>18</v>
      </c>
      <c r="L296" s="4" t="s">
        <v>19</v>
      </c>
      <c r="M296" s="4">
        <v>6</v>
      </c>
      <c r="N296" s="5" t="s">
        <v>36</v>
      </c>
      <c r="O296" s="4" t="s">
        <v>184</v>
      </c>
      <c r="P296" t="s">
        <v>383</v>
      </c>
    </row>
    <row r="297" spans="1:16" x14ac:dyDescent="0.3">
      <c r="A297" s="11">
        <f t="shared" si="11"/>
        <v>296</v>
      </c>
      <c r="B297" t="s">
        <v>128</v>
      </c>
      <c r="C297" s="3">
        <v>1.2629629629629629E-3</v>
      </c>
      <c r="D297" s="3">
        <f t="shared" si="10"/>
        <v>2.1869212962962944E-4</v>
      </c>
      <c r="E297" s="3">
        <f>C297-$C296</f>
        <v>1.4467592592591963E-6</v>
      </c>
      <c r="F297" s="4">
        <v>387</v>
      </c>
      <c r="G297" s="36">
        <f>Tableau22[[#This Row],[PP Corrected]]-Tableau22[[#This Row],[PP]]</f>
        <v>-4.3763293151545781</v>
      </c>
      <c r="H297" s="18">
        <f>(SUMPRODUCT((Tableau22[Lap time]&gt;=(C297-$S$7))*(Tableau22[Lap time]&lt;=(C297+$S$7))*(Tableau22[PP]))/SUMPRODUCT(--(Tableau22[Lap time]&gt;=(C297-$S$7))*(Tableau22[Lap time]&lt;=(C297+$S$7))))*((SUMPRODUCT((Tableau22[Lap time]&gt;=(C297-$S$7))*(Tableau22[Lap time]&lt;=(C297+$S$7))*(Tableau22[Lap time]))/SUMPRODUCT(--(Tableau22[Lap time]&gt;=(C297-Feuil1!$S$7))*(Tableau22[Lap time]&lt;=(C297+$S$7))))/C297)</f>
        <v>382.62367068484542</v>
      </c>
      <c r="I297" s="4" t="s">
        <v>32</v>
      </c>
      <c r="J297" s="4">
        <v>1998</v>
      </c>
      <c r="K297" s="4" t="s">
        <v>18</v>
      </c>
      <c r="L297" s="4" t="s">
        <v>35</v>
      </c>
      <c r="M297" s="4">
        <v>6</v>
      </c>
      <c r="N297" s="5" t="s">
        <v>36</v>
      </c>
      <c r="O297" s="4" t="s">
        <v>184</v>
      </c>
      <c r="P297" t="s">
        <v>384</v>
      </c>
    </row>
    <row r="298" spans="1:16" x14ac:dyDescent="0.3">
      <c r="A298" s="11">
        <f t="shared" si="11"/>
        <v>297</v>
      </c>
      <c r="B298" s="29" t="s">
        <v>630</v>
      </c>
      <c r="C298" s="31">
        <v>1.2630439814814815E-3</v>
      </c>
      <c r="D298" s="3">
        <f t="shared" si="10"/>
        <v>2.1877314814814806E-4</v>
      </c>
      <c r="E298" s="3">
        <f>C298-$C297</f>
        <v>8.1018518518615606E-8</v>
      </c>
      <c r="F298" s="4">
        <v>388</v>
      </c>
      <c r="G298" s="33">
        <f>Tableau22[[#This Row],[PP Corrected]]-Tableau22[[#This Row],[PP]]</f>
        <v>-5.4008728808605611</v>
      </c>
      <c r="H298" s="18">
        <f>(SUMPRODUCT((Tableau22[Lap time]&gt;=(C298-$S$7))*(Tableau22[Lap time]&lt;=(C298+$S$7))*(Tableau22[PP]))/SUMPRODUCT(--(Tableau22[Lap time]&gt;=(C298-$S$7))*(Tableau22[Lap time]&lt;=(C298+$S$7))))*((SUMPRODUCT((Tableau22[Lap time]&gt;=(C298-$S$7))*(Tableau22[Lap time]&lt;=(C298+$S$7))*(Tableau22[Lap time]))/SUMPRODUCT(--(Tableau22[Lap time]&gt;=(C298-Feuil1!$S$7))*(Tableau22[Lap time]&lt;=(C298+$S$7))))/C298)</f>
        <v>382.59912711913944</v>
      </c>
      <c r="I298" s="4" t="s">
        <v>12</v>
      </c>
      <c r="J298" s="4">
        <v>2001</v>
      </c>
      <c r="K298" s="4" t="s">
        <v>18</v>
      </c>
      <c r="L298" s="4" t="s">
        <v>103</v>
      </c>
      <c r="M298" s="4">
        <v>4</v>
      </c>
      <c r="N298" s="5" t="s">
        <v>117</v>
      </c>
      <c r="O298" s="4" t="s">
        <v>166</v>
      </c>
      <c r="P298" t="s">
        <v>651</v>
      </c>
    </row>
    <row r="299" spans="1:16" x14ac:dyDescent="0.3">
      <c r="A299" s="11">
        <f t="shared" si="11"/>
        <v>298</v>
      </c>
      <c r="B299" t="s">
        <v>129</v>
      </c>
      <c r="C299" s="3">
        <v>1.263148148148148E-3</v>
      </c>
      <c r="D299" s="3">
        <f t="shared" si="10"/>
        <v>2.1887731481481454E-4</v>
      </c>
      <c r="E299" s="3">
        <f>C299-$C298</f>
        <v>1.0416666666648172E-7</v>
      </c>
      <c r="F299" s="4">
        <v>371</v>
      </c>
      <c r="G299" s="36">
        <f>Tableau22[[#This Row],[PP Corrected]]-Tableau22[[#This Row],[PP]]</f>
        <v>11.567575732392015</v>
      </c>
      <c r="H299" s="18">
        <f>(SUMPRODUCT((Tableau22[Lap time]&gt;=(C299-$S$7))*(Tableau22[Lap time]&lt;=(C299+$S$7))*(Tableau22[PP]))/SUMPRODUCT(--(Tableau22[Lap time]&gt;=(C299-$S$7))*(Tableau22[Lap time]&lt;=(C299+$S$7))))*((SUMPRODUCT((Tableau22[Lap time]&gt;=(C299-$S$7))*(Tableau22[Lap time]&lt;=(C299+$S$7))*(Tableau22[Lap time]))/SUMPRODUCT(--(Tableau22[Lap time]&gt;=(C299-Feuil1!$S$7))*(Tableau22[Lap time]&lt;=(C299+$S$7))))/C299)</f>
        <v>382.56757573239202</v>
      </c>
      <c r="I299" s="4" t="s">
        <v>32</v>
      </c>
      <c r="J299" s="4">
        <v>2009</v>
      </c>
      <c r="K299" s="4" t="s">
        <v>18</v>
      </c>
      <c r="L299" s="4" t="s">
        <v>105</v>
      </c>
      <c r="M299" s="4">
        <v>5</v>
      </c>
      <c r="N299" s="5" t="s">
        <v>130</v>
      </c>
      <c r="O299" s="4" t="s">
        <v>162</v>
      </c>
      <c r="P299" t="s">
        <v>385</v>
      </c>
    </row>
    <row r="300" spans="1:16" x14ac:dyDescent="0.3">
      <c r="A300" s="11">
        <f t="shared" si="11"/>
        <v>299</v>
      </c>
      <c r="B300" s="29" t="s">
        <v>687</v>
      </c>
      <c r="C300" s="31">
        <v>1.2632638888888891E-3</v>
      </c>
      <c r="D300" s="3">
        <f t="shared" si="10"/>
        <v>2.1899305555555561E-4</v>
      </c>
      <c r="E300" s="3">
        <f>C300-$C299</f>
        <v>1.157407407410653E-7</v>
      </c>
      <c r="F300" s="4">
        <v>392</v>
      </c>
      <c r="G300" s="33">
        <f>Tableau22[[#This Row],[PP Corrected]]-Tableau22[[#This Row],[PP]]</f>
        <v>-10.110530521372425</v>
      </c>
      <c r="H300" s="18">
        <f>(SUMPRODUCT((Tableau22[Lap time]&gt;=(C300-$S$7))*(Tableau22[Lap time]&lt;=(C300+$S$7))*(Tableau22[PP]))/SUMPRODUCT(--(Tableau22[Lap time]&gt;=(C300-$S$7))*(Tableau22[Lap time]&lt;=(C300+$S$7))))*((SUMPRODUCT((Tableau22[Lap time]&gt;=(C300-$S$7))*(Tableau22[Lap time]&lt;=(C300+$S$7))*(Tableau22[Lap time]))/SUMPRODUCT(--(Tableau22[Lap time]&gt;=(C300-Feuil1!$S$7))*(Tableau22[Lap time]&lt;=(C300+$S$7))))/C300)</f>
        <v>381.88946947862757</v>
      </c>
      <c r="I300" s="4" t="s">
        <v>108</v>
      </c>
      <c r="J300" s="4">
        <v>2003</v>
      </c>
      <c r="K300" s="4" t="s">
        <v>18</v>
      </c>
      <c r="L300" s="4" t="s">
        <v>90</v>
      </c>
      <c r="M300" s="4">
        <v>4</v>
      </c>
      <c r="N300" s="5" t="s">
        <v>117</v>
      </c>
      <c r="O300" s="4" t="s">
        <v>174</v>
      </c>
      <c r="P300" t="s">
        <v>708</v>
      </c>
    </row>
    <row r="301" spans="1:16" x14ac:dyDescent="0.3">
      <c r="A301" s="11">
        <f t="shared" si="11"/>
        <v>300</v>
      </c>
      <c r="B301" s="29" t="s">
        <v>999</v>
      </c>
      <c r="C301" s="31">
        <v>1.2642013888888887E-3</v>
      </c>
      <c r="D301" s="3">
        <f t="shared" si="10"/>
        <v>2.1993055555555524E-4</v>
      </c>
      <c r="E301" s="3">
        <f>C301-$C300</f>
        <v>9.3749999999963654E-7</v>
      </c>
      <c r="F301" s="4">
        <v>394</v>
      </c>
      <c r="G301" s="36">
        <f>Tableau22[[#This Row],[PP Corrected]]-Tableau22[[#This Row],[PP]]</f>
        <v>-12.888713997230582</v>
      </c>
      <c r="H301" s="18">
        <f>(SUMPRODUCT((Tableau22[Lap time]&gt;=(C301-$S$7))*(Tableau22[Lap time]&lt;=(C301+$S$7))*(Tableau22[PP]))/SUMPRODUCT(--(Tableau22[Lap time]&gt;=(C301-$S$7))*(Tableau22[Lap time]&lt;=(C301+$S$7))))*((SUMPRODUCT((Tableau22[Lap time]&gt;=(C301-$S$7))*(Tableau22[Lap time]&lt;=(C301+$S$7))*(Tableau22[Lap time]))/SUMPRODUCT(--(Tableau22[Lap time]&gt;=(C301-Feuil1!$S$7))*(Tableau22[Lap time]&lt;=(C301+$S$7))))/C301)</f>
        <v>381.11128600276942</v>
      </c>
      <c r="I301" s="4" t="s">
        <v>25</v>
      </c>
      <c r="J301" s="4">
        <v>2003</v>
      </c>
      <c r="K301" s="4" t="s">
        <v>18</v>
      </c>
      <c r="L301" s="4" t="s">
        <v>35</v>
      </c>
      <c r="M301" s="4">
        <v>5</v>
      </c>
      <c r="N301" s="5" t="s">
        <v>58</v>
      </c>
      <c r="O301" s="4" t="s">
        <v>174</v>
      </c>
      <c r="P301" t="s">
        <v>1016</v>
      </c>
    </row>
    <row r="302" spans="1:16" x14ac:dyDescent="0.3">
      <c r="A302" s="11">
        <f t="shared" si="11"/>
        <v>301</v>
      </c>
      <c r="B302" s="29" t="s">
        <v>998</v>
      </c>
      <c r="C302" s="31">
        <v>1.2642361111111112E-3</v>
      </c>
      <c r="D302" s="3">
        <f t="shared" si="10"/>
        <v>2.1996527777777769E-4</v>
      </c>
      <c r="E302" s="3">
        <f>C302-$C301</f>
        <v>3.4722222222449695E-8</v>
      </c>
      <c r="F302" s="4">
        <v>394</v>
      </c>
      <c r="G302" s="36">
        <f>Tableau22[[#This Row],[PP Corrected]]-Tableau22[[#This Row],[PP]]</f>
        <v>-12.89918121189703</v>
      </c>
      <c r="H302" s="18">
        <f>(SUMPRODUCT((Tableau22[Lap time]&gt;=(C302-$S$7))*(Tableau22[Lap time]&lt;=(C302+$S$7))*(Tableau22[PP]))/SUMPRODUCT(--(Tableau22[Lap time]&gt;=(C302-$S$7))*(Tableau22[Lap time]&lt;=(C302+$S$7))))*((SUMPRODUCT((Tableau22[Lap time]&gt;=(C302-$S$7))*(Tableau22[Lap time]&lt;=(C302+$S$7))*(Tableau22[Lap time]))/SUMPRODUCT(--(Tableau22[Lap time]&gt;=(C302-Feuil1!$S$7))*(Tableau22[Lap time]&lt;=(C302+$S$7))))/C302)</f>
        <v>381.10081878810297</v>
      </c>
      <c r="I302" s="4" t="s">
        <v>22</v>
      </c>
      <c r="J302" s="4">
        <v>2003</v>
      </c>
      <c r="K302" s="4" t="s">
        <v>18</v>
      </c>
      <c r="L302" s="4" t="s">
        <v>35</v>
      </c>
      <c r="M302" s="4">
        <v>5</v>
      </c>
      <c r="N302" s="5" t="s">
        <v>58</v>
      </c>
      <c r="O302" s="4" t="s">
        <v>174</v>
      </c>
      <c r="P302" t="s">
        <v>1015</v>
      </c>
    </row>
    <row r="303" spans="1:16" x14ac:dyDescent="0.3">
      <c r="A303" s="11">
        <f t="shared" si="11"/>
        <v>302</v>
      </c>
      <c r="B303" t="s">
        <v>577</v>
      </c>
      <c r="C303" s="3">
        <v>1.2647800925925927E-3</v>
      </c>
      <c r="D303" s="3">
        <f t="shared" si="10"/>
        <v>2.2050925925925927E-4</v>
      </c>
      <c r="E303" s="3">
        <f>C303-$C302</f>
        <v>5.4398148148157577E-7</v>
      </c>
      <c r="F303" s="4">
        <v>357</v>
      </c>
      <c r="G303" s="33">
        <f>Tableau22[[#This Row],[PP Corrected]]-Tableau22[[#This Row],[PP]]</f>
        <v>24.040402708115096</v>
      </c>
      <c r="H303" s="18">
        <f>(SUMPRODUCT((Tableau22[Lap time]&gt;=(C303-$S$7))*(Tableau22[Lap time]&lt;=(C303+$S$7))*(Tableau22[PP]))/SUMPRODUCT(--(Tableau22[Lap time]&gt;=(C303-$S$7))*(Tableau22[Lap time]&lt;=(C303+$S$7))))*((SUMPRODUCT((Tableau22[Lap time]&gt;=(C303-$S$7))*(Tableau22[Lap time]&lt;=(C303+$S$7))*(Tableau22[Lap time]))/SUMPRODUCT(--(Tableau22[Lap time]&gt;=(C303-Feuil1!$S$7))*(Tableau22[Lap time]&lt;=(C303+$S$7))))/C303)</f>
        <v>381.0404027081151</v>
      </c>
      <c r="I303" s="4" t="s">
        <v>108</v>
      </c>
      <c r="J303" s="4">
        <v>2003</v>
      </c>
      <c r="K303" s="4" t="s">
        <v>85</v>
      </c>
      <c r="L303" s="4" t="s">
        <v>105</v>
      </c>
      <c r="M303" s="4">
        <v>5</v>
      </c>
      <c r="N303" s="5" t="s">
        <v>141</v>
      </c>
      <c r="O303" s="4" t="s">
        <v>162</v>
      </c>
      <c r="P303" t="s">
        <v>599</v>
      </c>
    </row>
    <row r="304" spans="1:16" x14ac:dyDescent="0.3">
      <c r="A304" s="11">
        <f t="shared" si="11"/>
        <v>303</v>
      </c>
      <c r="B304" s="29" t="s">
        <v>1026</v>
      </c>
      <c r="C304" s="31">
        <v>1.2654398148148149E-3</v>
      </c>
      <c r="D304" s="3">
        <f t="shared" si="10"/>
        <v>2.2116898148148148E-4</v>
      </c>
      <c r="E304" s="3">
        <f>C304-$C303</f>
        <v>6.5972222222220739E-7</v>
      </c>
      <c r="F304" s="4">
        <v>378</v>
      </c>
      <c r="G304" s="33">
        <f>Tableau22[[#This Row],[PP Corrected]]-Tableau22[[#This Row],[PP]]</f>
        <v>0.8924163974609769</v>
      </c>
      <c r="H304" s="18">
        <f>(SUMPRODUCT((Tableau22[Lap time]&gt;=(C304-$S$7))*(Tableau22[Lap time]&lt;=(C304+$S$7))*(Tableau22[PP]))/SUMPRODUCT(--(Tableau22[Lap time]&gt;=(C304-$S$7))*(Tableau22[Lap time]&lt;=(C304+$S$7))))*((SUMPRODUCT((Tableau22[Lap time]&gt;=(C304-$S$7))*(Tableau22[Lap time]&lt;=(C304+$S$7))*(Tableau22[Lap time]))/SUMPRODUCT(--(Tableau22[Lap time]&gt;=(C304-Feuil1!$S$7))*(Tableau22[Lap time]&lt;=(C304+$S$7))))/C304)</f>
        <v>378.89241639746098</v>
      </c>
      <c r="I304" s="4" t="s">
        <v>12</v>
      </c>
      <c r="J304" s="4">
        <v>1983</v>
      </c>
      <c r="K304" s="4" t="s">
        <v>13</v>
      </c>
      <c r="L304" s="4" t="s">
        <v>35</v>
      </c>
      <c r="M304" s="4">
        <v>5</v>
      </c>
      <c r="N304" s="5" t="s">
        <v>38</v>
      </c>
      <c r="O304" s="4" t="s">
        <v>174</v>
      </c>
      <c r="P304" t="s">
        <v>1045</v>
      </c>
    </row>
    <row r="305" spans="1:16" x14ac:dyDescent="0.3">
      <c r="A305" s="11">
        <f t="shared" si="11"/>
        <v>304</v>
      </c>
      <c r="B305" t="s">
        <v>131</v>
      </c>
      <c r="C305" s="6">
        <v>1.2689583333333333E-3</v>
      </c>
      <c r="D305" s="3">
        <f t="shared" si="10"/>
        <v>2.2468749999999984E-4</v>
      </c>
      <c r="E305" s="3">
        <f>C305-$C304</f>
        <v>3.5185185185183671E-6</v>
      </c>
      <c r="F305" s="4">
        <v>376</v>
      </c>
      <c r="G305" s="36">
        <f>Tableau22[[#This Row],[PP Corrected]]-Tableau22[[#This Row],[PP]]</f>
        <v>-0.73591610411062902</v>
      </c>
      <c r="H305" s="18">
        <f>(SUMPRODUCT((Tableau22[Lap time]&gt;=(C305-$S$7))*(Tableau22[Lap time]&lt;=(C305+$S$7))*(Tableau22[PP]))/SUMPRODUCT(--(Tableau22[Lap time]&gt;=(C305-$S$7))*(Tableau22[Lap time]&lt;=(C305+$S$7))))*((SUMPRODUCT((Tableau22[Lap time]&gt;=(C305-$S$7))*(Tableau22[Lap time]&lt;=(C305+$S$7))*(Tableau22[Lap time]))/SUMPRODUCT(--(Tableau22[Lap time]&gt;=(C305-Feuil1!$S$7))*(Tableau22[Lap time]&lt;=(C305+$S$7))))/C305)</f>
        <v>375.26408389588937</v>
      </c>
      <c r="I305" s="4" t="s">
        <v>32</v>
      </c>
      <c r="J305" s="4">
        <v>2009</v>
      </c>
      <c r="K305" s="4" t="s">
        <v>18</v>
      </c>
      <c r="L305" s="4" t="s">
        <v>105</v>
      </c>
      <c r="M305" s="4">
        <v>6</v>
      </c>
      <c r="N305" s="5" t="s">
        <v>38</v>
      </c>
      <c r="O305" s="4" t="s">
        <v>166</v>
      </c>
      <c r="P305" t="s">
        <v>386</v>
      </c>
    </row>
    <row r="306" spans="1:16" x14ac:dyDescent="0.3">
      <c r="A306" s="11">
        <f t="shared" si="11"/>
        <v>305</v>
      </c>
      <c r="B306" s="29" t="s">
        <v>1012</v>
      </c>
      <c r="C306" s="31">
        <v>1.2707523148148148E-3</v>
      </c>
      <c r="D306" s="3">
        <f t="shared" si="10"/>
        <v>2.2648148148148137E-4</v>
      </c>
      <c r="E306" s="3">
        <f>C306-$C305</f>
        <v>1.7939814814815248E-6</v>
      </c>
      <c r="F306" s="4">
        <v>356</v>
      </c>
      <c r="G306" s="33">
        <f>Tableau22[[#This Row],[PP Corrected]]-Tableau22[[#This Row],[PP]]</f>
        <v>17.310815446206789</v>
      </c>
      <c r="H306" s="18">
        <f>(SUMPRODUCT((Tableau22[Lap time]&gt;=(C306-$S$7))*(Tableau22[Lap time]&lt;=(C306+$S$7))*(Tableau22[PP]))/SUMPRODUCT(--(Tableau22[Lap time]&gt;=(C306-$S$7))*(Tableau22[Lap time]&lt;=(C306+$S$7))))*((SUMPRODUCT((Tableau22[Lap time]&gt;=(C306-$S$7))*(Tableau22[Lap time]&lt;=(C306+$S$7))*(Tableau22[Lap time]))/SUMPRODUCT(--(Tableau22[Lap time]&gt;=(C306-Feuil1!$S$7))*(Tableau22[Lap time]&lt;=(C306+$S$7))))/C306)</f>
        <v>373.31081544620679</v>
      </c>
      <c r="I306" s="4" t="s">
        <v>12</v>
      </c>
      <c r="J306" s="4">
        <v>2010</v>
      </c>
      <c r="K306" s="4" t="s">
        <v>18</v>
      </c>
      <c r="L306" s="4" t="s">
        <v>93</v>
      </c>
      <c r="M306" s="4">
        <v>6</v>
      </c>
      <c r="N306" s="5" t="s">
        <v>58</v>
      </c>
      <c r="O306" s="4" t="s">
        <v>162</v>
      </c>
      <c r="P306" t="s">
        <v>1022</v>
      </c>
    </row>
    <row r="307" spans="1:16" x14ac:dyDescent="0.3">
      <c r="A307" s="11">
        <f t="shared" si="11"/>
        <v>306</v>
      </c>
      <c r="B307" s="29" t="s">
        <v>451</v>
      </c>
      <c r="C307" s="31">
        <v>1.2716087962962961E-3</v>
      </c>
      <c r="D307" s="3">
        <f t="shared" si="10"/>
        <v>2.2733796296296261E-4</v>
      </c>
      <c r="E307" s="3">
        <f>C307-$C306</f>
        <v>8.5648148148123777E-7</v>
      </c>
      <c r="F307" s="4">
        <v>365</v>
      </c>
      <c r="G307" s="33">
        <f>Tableau22[[#This Row],[PP Corrected]]-Tableau22[[#This Row],[PP]]</f>
        <v>7.6687617654883411</v>
      </c>
      <c r="H307" s="18">
        <f>(SUMPRODUCT((Tableau22[Lap time]&gt;=(C307-$S$7))*(Tableau22[Lap time]&lt;=(C307+$S$7))*(Tableau22[PP]))/SUMPRODUCT(--(Tableau22[Lap time]&gt;=(C307-$S$7))*(Tableau22[Lap time]&lt;=(C307+$S$7))))*((SUMPRODUCT((Tableau22[Lap time]&gt;=(C307-$S$7))*(Tableau22[Lap time]&lt;=(C307+$S$7))*(Tableau22[Lap time]))/SUMPRODUCT(--(Tableau22[Lap time]&gt;=(C307-Feuil1!$S$7))*(Tableau22[Lap time]&lt;=(C307+$S$7))))/C307)</f>
        <v>372.66876176548834</v>
      </c>
      <c r="I307" s="4" t="s">
        <v>108</v>
      </c>
      <c r="J307" s="4">
        <v>2000</v>
      </c>
      <c r="K307" s="4" t="s">
        <v>85</v>
      </c>
      <c r="L307" s="4" t="s">
        <v>14</v>
      </c>
      <c r="M307" s="4">
        <v>5</v>
      </c>
      <c r="N307" s="5" t="s">
        <v>38</v>
      </c>
      <c r="O307" s="38" t="s">
        <v>162</v>
      </c>
      <c r="P307" t="s">
        <v>475</v>
      </c>
    </row>
    <row r="308" spans="1:16" x14ac:dyDescent="0.3">
      <c r="A308" s="11">
        <f t="shared" si="11"/>
        <v>307</v>
      </c>
      <c r="B308" t="s">
        <v>132</v>
      </c>
      <c r="C308" s="3">
        <v>1.2723263888888888E-3</v>
      </c>
      <c r="D308" s="3">
        <f t="shared" si="10"/>
        <v>2.2805555555555535E-4</v>
      </c>
      <c r="E308" s="3">
        <f>C308-$C307</f>
        <v>7.1759259259274004E-7</v>
      </c>
      <c r="F308" s="4">
        <v>366</v>
      </c>
      <c r="G308" s="36">
        <f>Tableau22[[#This Row],[PP Corrected]]-Tableau22[[#This Row],[PP]]</f>
        <v>6.6653648676078205</v>
      </c>
      <c r="H308" s="18">
        <f>(SUMPRODUCT((Tableau22[Lap time]&gt;=(C308-$S$7))*(Tableau22[Lap time]&lt;=(C308+$S$7))*(Tableau22[PP]))/SUMPRODUCT(--(Tableau22[Lap time]&gt;=(C308-$S$7))*(Tableau22[Lap time]&lt;=(C308+$S$7))))*((SUMPRODUCT((Tableau22[Lap time]&gt;=(C308-$S$7))*(Tableau22[Lap time]&lt;=(C308+$S$7))*(Tableau22[Lap time]))/SUMPRODUCT(--(Tableau22[Lap time]&gt;=(C308-Feuil1!$S$7))*(Tableau22[Lap time]&lt;=(C308+$S$7))))/C308)</f>
        <v>372.66536486760782</v>
      </c>
      <c r="I308" s="4" t="s">
        <v>32</v>
      </c>
      <c r="J308" s="4">
        <v>2002</v>
      </c>
      <c r="K308" s="4" t="s">
        <v>18</v>
      </c>
      <c r="L308" s="4" t="s">
        <v>105</v>
      </c>
      <c r="M308" s="4">
        <v>5</v>
      </c>
      <c r="N308" s="5" t="s">
        <v>133</v>
      </c>
      <c r="O308" s="4" t="s">
        <v>166</v>
      </c>
      <c r="P308" t="s">
        <v>387</v>
      </c>
    </row>
    <row r="309" spans="1:16" x14ac:dyDescent="0.3">
      <c r="A309" s="11">
        <f t="shared" si="11"/>
        <v>308</v>
      </c>
      <c r="B309" s="29" t="s">
        <v>593</v>
      </c>
      <c r="C309" s="31">
        <v>1.2735300925925926E-3</v>
      </c>
      <c r="D309" s="3">
        <f t="shared" si="10"/>
        <v>2.2925925925925913E-4</v>
      </c>
      <c r="E309" s="3">
        <f>C309-$C308</f>
        <v>1.2037037037037832E-6</v>
      </c>
      <c r="F309" s="4">
        <v>389</v>
      </c>
      <c r="G309" s="33">
        <f>Tableau22[[#This Row],[PP Corrected]]-Tableau22[[#This Row],[PP]]</f>
        <v>-17.329386335614458</v>
      </c>
      <c r="H309" s="18">
        <f>(SUMPRODUCT((Tableau22[Lap time]&gt;=(C309-$S$7))*(Tableau22[Lap time]&lt;=(C309+$S$7))*(Tableau22[PP]))/SUMPRODUCT(--(Tableau22[Lap time]&gt;=(C309-$S$7))*(Tableau22[Lap time]&lt;=(C309+$S$7))))*((SUMPRODUCT((Tableau22[Lap time]&gt;=(C309-$S$7))*(Tableau22[Lap time]&lt;=(C309+$S$7))*(Tableau22[Lap time]))/SUMPRODUCT(--(Tableau22[Lap time]&gt;=(C309-Feuil1!$S$7))*(Tableau22[Lap time]&lt;=(C309+$S$7))))/C309)</f>
        <v>371.67061366438554</v>
      </c>
      <c r="I309" s="4" t="s">
        <v>108</v>
      </c>
      <c r="J309" s="4">
        <v>1998</v>
      </c>
      <c r="K309" s="4" t="s">
        <v>18</v>
      </c>
      <c r="L309" s="4" t="s">
        <v>67</v>
      </c>
      <c r="M309" s="4">
        <v>5</v>
      </c>
      <c r="N309" s="5" t="s">
        <v>38</v>
      </c>
      <c r="O309" s="4" t="s">
        <v>174</v>
      </c>
      <c r="P309" t="s">
        <v>606</v>
      </c>
    </row>
    <row r="310" spans="1:16" x14ac:dyDescent="0.3">
      <c r="A310" s="11">
        <f t="shared" si="11"/>
        <v>309</v>
      </c>
      <c r="B310" s="29" t="s">
        <v>584</v>
      </c>
      <c r="C310" s="31">
        <v>1.2748032407407406E-3</v>
      </c>
      <c r="D310" s="3">
        <f t="shared" si="10"/>
        <v>2.3053240740740716E-4</v>
      </c>
      <c r="E310" s="3">
        <f>C310-$C309</f>
        <v>1.273148148148032E-6</v>
      </c>
      <c r="F310" s="4">
        <v>361</v>
      </c>
      <c r="G310" s="33">
        <f>Tableau22[[#This Row],[PP Corrected]]-Tableau22[[#This Row],[PP]]</f>
        <v>9.1274596271600785</v>
      </c>
      <c r="H310" s="18">
        <f>(SUMPRODUCT((Tableau22[Lap time]&gt;=(C310-$S$7))*(Tableau22[Lap time]&lt;=(C310+$S$7))*(Tableau22[PP]))/SUMPRODUCT(--(Tableau22[Lap time]&gt;=(C310-$S$7))*(Tableau22[Lap time]&lt;=(C310+$S$7))))*((SUMPRODUCT((Tableau22[Lap time]&gt;=(C310-$S$7))*(Tableau22[Lap time]&lt;=(C310+$S$7))*(Tableau22[Lap time]))/SUMPRODUCT(--(Tableau22[Lap time]&gt;=(C310-Feuil1!$S$7))*(Tableau22[Lap time]&lt;=(C310+$S$7))))/C310)</f>
        <v>370.12745962716008</v>
      </c>
      <c r="I310" s="4" t="s">
        <v>108</v>
      </c>
      <c r="J310" s="4">
        <v>2001</v>
      </c>
      <c r="K310" s="4" t="s">
        <v>18</v>
      </c>
      <c r="L310" s="4" t="s">
        <v>580</v>
      </c>
      <c r="M310" s="4">
        <v>5</v>
      </c>
      <c r="N310" s="5" t="s">
        <v>141</v>
      </c>
      <c r="O310" s="4" t="s">
        <v>162</v>
      </c>
      <c r="P310" t="s">
        <v>608</v>
      </c>
    </row>
    <row r="311" spans="1:16" x14ac:dyDescent="0.3">
      <c r="A311" s="11">
        <f t="shared" si="11"/>
        <v>310</v>
      </c>
      <c r="B311" t="s">
        <v>134</v>
      </c>
      <c r="C311" s="3">
        <v>1.2756712962962962E-3</v>
      </c>
      <c r="D311" s="3">
        <f t="shared" si="10"/>
        <v>2.3140046296296277E-4</v>
      </c>
      <c r="E311" s="3">
        <f>C311-$C310</f>
        <v>8.6805555555560451E-7</v>
      </c>
      <c r="F311" s="4">
        <v>347</v>
      </c>
      <c r="G311" s="36">
        <f>Tableau22[[#This Row],[PP Corrected]]-Tableau22[[#This Row],[PP]]</f>
        <v>22.189072231734485</v>
      </c>
      <c r="H311" s="18">
        <f>(SUMPRODUCT((Tableau22[Lap time]&gt;=(C311-$S$7))*(Tableau22[Lap time]&lt;=(C311+$S$7))*(Tableau22[PP]))/SUMPRODUCT(--(Tableau22[Lap time]&gt;=(C311-$S$7))*(Tableau22[Lap time]&lt;=(C311+$S$7))))*((SUMPRODUCT((Tableau22[Lap time]&gt;=(C311-$S$7))*(Tableau22[Lap time]&lt;=(C311+$S$7))*(Tableau22[Lap time]))/SUMPRODUCT(--(Tableau22[Lap time]&gt;=(C311-Feuil1!$S$7))*(Tableau22[Lap time]&lt;=(C311+$S$7))))/C311)</f>
        <v>369.18907223173449</v>
      </c>
      <c r="I311" s="4" t="s">
        <v>22</v>
      </c>
      <c r="J311" s="4">
        <v>2001</v>
      </c>
      <c r="K311" s="4" t="s">
        <v>18</v>
      </c>
      <c r="L311" s="4" t="s">
        <v>105</v>
      </c>
      <c r="M311" s="4">
        <v>6</v>
      </c>
      <c r="N311" s="5" t="s">
        <v>38</v>
      </c>
      <c r="O311" s="4" t="s">
        <v>162</v>
      </c>
      <c r="P311" t="s">
        <v>388</v>
      </c>
    </row>
    <row r="312" spans="1:16" x14ac:dyDescent="0.3">
      <c r="A312" s="11">
        <f t="shared" si="11"/>
        <v>311</v>
      </c>
      <c r="B312" s="29" t="s">
        <v>537</v>
      </c>
      <c r="C312" s="31">
        <v>1.2758912037037038E-3</v>
      </c>
      <c r="D312" s="3">
        <f t="shared" si="10"/>
        <v>2.3162037037037031E-4</v>
      </c>
      <c r="E312" s="3">
        <f>C312-$C311</f>
        <v>2.1990740740754702E-7</v>
      </c>
      <c r="F312" s="4">
        <v>398</v>
      </c>
      <c r="G312" s="33">
        <f>Tableau22[[#This Row],[PP Corrected]]-Tableau22[[#This Row],[PP]]</f>
        <v>-30.596412747081331</v>
      </c>
      <c r="H312" s="18">
        <f>(SUMPRODUCT((Tableau22[Lap time]&gt;=(C312-$S$7))*(Tableau22[Lap time]&lt;=(C312+$S$7))*(Tableau22[PP]))/SUMPRODUCT(--(Tableau22[Lap time]&gt;=(C312-$S$7))*(Tableau22[Lap time]&lt;=(C312+$S$7))))*((SUMPRODUCT((Tableau22[Lap time]&gt;=(C312-$S$7))*(Tableau22[Lap time]&lt;=(C312+$S$7))*(Tableau22[Lap time]))/SUMPRODUCT(--(Tableau22[Lap time]&gt;=(C312-Feuil1!$S$7))*(Tableau22[Lap time]&lt;=(C312+$S$7))))/C312)</f>
        <v>367.40358725291867</v>
      </c>
      <c r="I312" s="4" t="s">
        <v>25</v>
      </c>
      <c r="J312" s="4">
        <v>1962</v>
      </c>
      <c r="K312" s="4" t="s">
        <v>13</v>
      </c>
      <c r="L312" s="4" t="s">
        <v>19</v>
      </c>
      <c r="M312" s="4">
        <v>4</v>
      </c>
      <c r="N312" s="5" t="s">
        <v>540</v>
      </c>
      <c r="O312" s="4" t="s">
        <v>162</v>
      </c>
      <c r="P312" t="s">
        <v>551</v>
      </c>
    </row>
    <row r="313" spans="1:16" x14ac:dyDescent="0.3">
      <c r="A313" s="11">
        <f t="shared" si="11"/>
        <v>312</v>
      </c>
      <c r="B313" s="29" t="s">
        <v>1058</v>
      </c>
      <c r="C313" s="31">
        <v>1.2773611111111111E-3</v>
      </c>
      <c r="D313" s="3">
        <f t="shared" si="10"/>
        <v>2.3309027777777759E-4</v>
      </c>
      <c r="E313" s="3">
        <f>C313-$C312</f>
        <v>1.4699074074072793E-6</v>
      </c>
      <c r="F313" s="4">
        <v>354</v>
      </c>
      <c r="G313" s="33">
        <f>Tableau22[[#This Row],[PP Corrected]]-Tableau22[[#This Row],[PP]]</f>
        <v>13.153509683486789</v>
      </c>
      <c r="H313" s="18">
        <f>(SUMPRODUCT((Tableau22[Lap time]&gt;=(C313-$S$7))*(Tableau22[Lap time]&lt;=(C313+$S$7))*(Tableau22[PP]))/SUMPRODUCT(--(Tableau22[Lap time]&gt;=(C313-$S$7))*(Tableau22[Lap time]&lt;=(C313+$S$7))))*((SUMPRODUCT((Tableau22[Lap time]&gt;=(C313-$S$7))*(Tableau22[Lap time]&lt;=(C313+$S$7))*(Tableau22[Lap time]))/SUMPRODUCT(--(Tableau22[Lap time]&gt;=(C313-Feuil1!$S$7))*(Tableau22[Lap time]&lt;=(C313+$S$7))))/C313)</f>
        <v>367.15350968348679</v>
      </c>
      <c r="I313" s="4" t="s">
        <v>32</v>
      </c>
      <c r="J313" s="4">
        <v>2000</v>
      </c>
      <c r="K313" s="4" t="s">
        <v>18</v>
      </c>
      <c r="L313" s="4" t="s">
        <v>19</v>
      </c>
      <c r="M313" s="4">
        <v>5</v>
      </c>
      <c r="N313" s="5" t="s">
        <v>58</v>
      </c>
      <c r="O313" s="4" t="s">
        <v>166</v>
      </c>
      <c r="P313" t="s">
        <v>1074</v>
      </c>
    </row>
    <row r="314" spans="1:16" x14ac:dyDescent="0.3">
      <c r="A314" s="11">
        <f t="shared" si="11"/>
        <v>313</v>
      </c>
      <c r="B314" t="s">
        <v>135</v>
      </c>
      <c r="C314" s="3">
        <v>1.2780324074074074E-3</v>
      </c>
      <c r="D314" s="3">
        <f t="shared" si="10"/>
        <v>2.3376157407407395E-4</v>
      </c>
      <c r="E314" s="3">
        <f>C314-$C313</f>
        <v>6.7129629629635729E-7</v>
      </c>
      <c r="F314" s="4">
        <v>359</v>
      </c>
      <c r="G314" s="36">
        <f>Tableau22[[#This Row],[PP Corrected]]-Tableau22[[#This Row],[PP]]</f>
        <v>7.9606594945602183</v>
      </c>
      <c r="H314" s="18">
        <f>(SUMPRODUCT((Tableau22[Lap time]&gt;=(C314-$S$7))*(Tableau22[Lap time]&lt;=(C314+$S$7))*(Tableau22[PP]))/SUMPRODUCT(--(Tableau22[Lap time]&gt;=(C314-$S$7))*(Tableau22[Lap time]&lt;=(C314+$S$7))))*((SUMPRODUCT((Tableau22[Lap time]&gt;=(C314-$S$7))*(Tableau22[Lap time]&lt;=(C314+$S$7))*(Tableau22[Lap time]))/SUMPRODUCT(--(Tableau22[Lap time]&gt;=(C314-Feuil1!$S$7))*(Tableau22[Lap time]&lt;=(C314+$S$7))))/C314)</f>
        <v>366.96065949456022</v>
      </c>
      <c r="I314" s="4" t="s">
        <v>108</v>
      </c>
      <c r="J314" s="4">
        <v>1973</v>
      </c>
      <c r="K314" s="4" t="s">
        <v>13</v>
      </c>
      <c r="L314" s="4" t="s">
        <v>93</v>
      </c>
      <c r="M314" s="4">
        <v>5</v>
      </c>
      <c r="N314" s="5" t="s">
        <v>36</v>
      </c>
      <c r="O314" s="4" t="s">
        <v>195</v>
      </c>
      <c r="P314" t="s">
        <v>389</v>
      </c>
    </row>
    <row r="315" spans="1:16" x14ac:dyDescent="0.3">
      <c r="A315" s="11">
        <f t="shared" si="11"/>
        <v>314</v>
      </c>
      <c r="B315" s="29" t="s">
        <v>539</v>
      </c>
      <c r="C315" s="31">
        <v>1.278414351851852E-3</v>
      </c>
      <c r="D315" s="3">
        <f t="shared" si="10"/>
        <v>2.3414351851851851E-4</v>
      </c>
      <c r="E315" s="3">
        <f>C315-$C314</f>
        <v>3.819444444445614E-7</v>
      </c>
      <c r="F315" s="4">
        <v>375</v>
      </c>
      <c r="G315" s="33">
        <f>Tableau22[[#This Row],[PP Corrected]]-Tableau22[[#This Row],[PP]]</f>
        <v>-8.148975214265306</v>
      </c>
      <c r="H315" s="18">
        <f>(SUMPRODUCT((Tableau22[Lap time]&gt;=(C315-$S$7))*(Tableau22[Lap time]&lt;=(C315+$S$7))*(Tableau22[PP]))/SUMPRODUCT(--(Tableau22[Lap time]&gt;=(C315-$S$7))*(Tableau22[Lap time]&lt;=(C315+$S$7))))*((SUMPRODUCT((Tableau22[Lap time]&gt;=(C315-$S$7))*(Tableau22[Lap time]&lt;=(C315+$S$7))*(Tableau22[Lap time]))/SUMPRODUCT(--(Tableau22[Lap time]&gt;=(C315-Feuil1!$S$7))*(Tableau22[Lap time]&lt;=(C315+$S$7))))/C315)</f>
        <v>366.85102478573469</v>
      </c>
      <c r="I315" s="4" t="s">
        <v>25</v>
      </c>
      <c r="J315" s="4">
        <v>1968</v>
      </c>
      <c r="K315" s="4" t="s">
        <v>13</v>
      </c>
      <c r="L315" s="4" t="s">
        <v>67</v>
      </c>
      <c r="M315" s="4">
        <v>4</v>
      </c>
      <c r="N315" s="5" t="s">
        <v>133</v>
      </c>
      <c r="O315" s="4" t="s">
        <v>162</v>
      </c>
      <c r="P315" t="s">
        <v>552</v>
      </c>
    </row>
    <row r="316" spans="1:16" x14ac:dyDescent="0.3">
      <c r="A316" s="11">
        <f t="shared" si="11"/>
        <v>315</v>
      </c>
      <c r="B316" t="s">
        <v>136</v>
      </c>
      <c r="C316" s="3">
        <v>1.2788194444444444E-3</v>
      </c>
      <c r="D316" s="3">
        <f t="shared" si="10"/>
        <v>2.3454861111111094E-4</v>
      </c>
      <c r="E316" s="3">
        <f>C316-$C315</f>
        <v>4.0509259259242751E-7</v>
      </c>
      <c r="F316" s="4">
        <v>379</v>
      </c>
      <c r="G316" s="36">
        <f>Tableau22[[#This Row],[PP Corrected]]-Tableau22[[#This Row],[PP]]</f>
        <v>-12.265182887968763</v>
      </c>
      <c r="H316" s="18">
        <f>(SUMPRODUCT((Tableau22[Lap time]&gt;=(C316-$S$7))*(Tableau22[Lap time]&lt;=(C316+$S$7))*(Tableau22[PP]))/SUMPRODUCT(--(Tableau22[Lap time]&gt;=(C316-$S$7))*(Tableau22[Lap time]&lt;=(C316+$S$7))))*((SUMPRODUCT((Tableau22[Lap time]&gt;=(C316-$S$7))*(Tableau22[Lap time]&lt;=(C316+$S$7))*(Tableau22[Lap time]))/SUMPRODUCT(--(Tableau22[Lap time]&gt;=(C316-Feuil1!$S$7))*(Tableau22[Lap time]&lt;=(C316+$S$7))))/C316)</f>
        <v>366.73481711203124</v>
      </c>
      <c r="I316" s="4" t="s">
        <v>32</v>
      </c>
      <c r="J316" s="4">
        <v>1965</v>
      </c>
      <c r="K316" s="4" t="s">
        <v>13</v>
      </c>
      <c r="L316" s="4" t="s">
        <v>67</v>
      </c>
      <c r="M316" s="4">
        <v>5</v>
      </c>
      <c r="N316" s="5" t="s">
        <v>38</v>
      </c>
      <c r="O316" s="4" t="s">
        <v>162</v>
      </c>
      <c r="P316" t="s">
        <v>390</v>
      </c>
    </row>
    <row r="317" spans="1:16" x14ac:dyDescent="0.3">
      <c r="A317" s="11">
        <f t="shared" si="11"/>
        <v>316</v>
      </c>
      <c r="B317" s="29" t="s">
        <v>1078</v>
      </c>
      <c r="C317" s="31">
        <v>1.2793287037037035E-3</v>
      </c>
      <c r="D317" s="3">
        <f t="shared" si="10"/>
        <v>2.3505787037037006E-4</v>
      </c>
      <c r="E317" s="3">
        <f>C317-$C316</f>
        <v>5.0925925925912607E-7</v>
      </c>
      <c r="F317" s="4">
        <v>363</v>
      </c>
      <c r="G317" s="33">
        <f>Tableau22[[#This Row],[PP Corrected]]-Tableau22[[#This Row],[PP]]</f>
        <v>4.2965875766732893</v>
      </c>
      <c r="H317" s="18">
        <f>(SUMPRODUCT((Tableau22[Lap time]&gt;=(C317-$S$7))*(Tableau22[Lap time]&lt;=(C317+$S$7))*(Tableau22[PP]))/SUMPRODUCT(--(Tableau22[Lap time]&gt;=(C317-$S$7))*(Tableau22[Lap time]&lt;=(C317+$S$7))))*((SUMPRODUCT((Tableau22[Lap time]&gt;=(C317-$S$7))*(Tableau22[Lap time]&lt;=(C317+$S$7))*(Tableau22[Lap time]))/SUMPRODUCT(--(Tableau22[Lap time]&gt;=(C317-Feuil1!$S$7))*(Tableau22[Lap time]&lt;=(C317+$S$7))))/C317)</f>
        <v>367.29658757667329</v>
      </c>
      <c r="I317" s="4" t="s">
        <v>12</v>
      </c>
      <c r="J317" s="4">
        <v>1983</v>
      </c>
      <c r="K317" s="4" t="s">
        <v>13</v>
      </c>
      <c r="L317" s="4" t="s">
        <v>93</v>
      </c>
      <c r="M317" s="4">
        <v>5</v>
      </c>
      <c r="N317" s="5" t="s">
        <v>133</v>
      </c>
      <c r="O317" s="4" t="s">
        <v>162</v>
      </c>
      <c r="P317" t="s">
        <v>1099</v>
      </c>
    </row>
    <row r="318" spans="1:16" x14ac:dyDescent="0.3">
      <c r="A318" s="11">
        <f t="shared" si="11"/>
        <v>317</v>
      </c>
      <c r="B318" t="s">
        <v>137</v>
      </c>
      <c r="C318" s="3">
        <v>1.279988425925926E-3</v>
      </c>
      <c r="D318" s="3">
        <f t="shared" si="10"/>
        <v>2.3571759259259249E-4</v>
      </c>
      <c r="E318" s="3">
        <f>C318-$C317</f>
        <v>6.5972222222242423E-7</v>
      </c>
      <c r="F318" s="4">
        <v>377</v>
      </c>
      <c r="G318" s="36">
        <f>Tableau22[[#This Row],[PP Corrected]]-Tableau22[[#This Row],[PP]]</f>
        <v>-9.4614865617910482</v>
      </c>
      <c r="H318" s="18">
        <f>(SUMPRODUCT((Tableau22[Lap time]&gt;=(C318-$S$7))*(Tableau22[Lap time]&lt;=(C318+$S$7))*(Tableau22[PP]))/SUMPRODUCT(--(Tableau22[Lap time]&gt;=(C318-$S$7))*(Tableau22[Lap time]&lt;=(C318+$S$7))))*((SUMPRODUCT((Tableau22[Lap time]&gt;=(C318-$S$7))*(Tableau22[Lap time]&lt;=(C318+$S$7))*(Tableau22[Lap time]))/SUMPRODUCT(--(Tableau22[Lap time]&gt;=(C318-Feuil1!$S$7))*(Tableau22[Lap time]&lt;=(C318+$S$7))))/C318)</f>
        <v>367.53851343820895</v>
      </c>
      <c r="I318" s="4" t="s">
        <v>32</v>
      </c>
      <c r="J318" s="4">
        <v>1998</v>
      </c>
      <c r="K318" s="4" t="s">
        <v>18</v>
      </c>
      <c r="L318" s="4" t="s">
        <v>35</v>
      </c>
      <c r="M318" s="4">
        <v>4</v>
      </c>
      <c r="N318" s="5" t="s">
        <v>58</v>
      </c>
      <c r="O318" s="4" t="s">
        <v>174</v>
      </c>
      <c r="P318" t="s">
        <v>391</v>
      </c>
    </row>
    <row r="319" spans="1:16" x14ac:dyDescent="0.3">
      <c r="A319" s="11">
        <f t="shared" si="11"/>
        <v>318</v>
      </c>
      <c r="B319" t="s">
        <v>575</v>
      </c>
      <c r="C319" s="3">
        <v>1.2809490740740741E-3</v>
      </c>
      <c r="D319" s="3">
        <f t="shared" si="10"/>
        <v>2.3667824074074064E-4</v>
      </c>
      <c r="E319" s="3">
        <f>C319-$C318</f>
        <v>9.6064814814815318E-7</v>
      </c>
      <c r="F319" s="4">
        <v>348</v>
      </c>
      <c r="G319" s="33">
        <f>Tableau22[[#This Row],[PP Corrected]]-Tableau22[[#This Row],[PP]]</f>
        <v>18.431322972722853</v>
      </c>
      <c r="H319" s="18">
        <f>(SUMPRODUCT((Tableau22[Lap time]&gt;=(C319-$S$7))*(Tableau22[Lap time]&lt;=(C319+$S$7))*(Tableau22[PP]))/SUMPRODUCT(--(Tableau22[Lap time]&gt;=(C319-$S$7))*(Tableau22[Lap time]&lt;=(C319+$S$7))))*((SUMPRODUCT((Tableau22[Lap time]&gt;=(C319-$S$7))*(Tableau22[Lap time]&lt;=(C319+$S$7))*(Tableau22[Lap time]))/SUMPRODUCT(--(Tableau22[Lap time]&gt;=(C319-Feuil1!$S$7))*(Tableau22[Lap time]&lt;=(C319+$S$7))))/C319)</f>
        <v>366.43132297272285</v>
      </c>
      <c r="I319" s="4" t="s">
        <v>108</v>
      </c>
      <c r="J319" s="4">
        <v>2003</v>
      </c>
      <c r="K319" s="4" t="s">
        <v>13</v>
      </c>
      <c r="L319" s="4" t="s">
        <v>105</v>
      </c>
      <c r="M319" s="4">
        <v>5</v>
      </c>
      <c r="N319" s="5" t="s">
        <v>141</v>
      </c>
      <c r="O319" s="4" t="s">
        <v>162</v>
      </c>
      <c r="P319" t="s">
        <v>598</v>
      </c>
    </row>
    <row r="320" spans="1:16" x14ac:dyDescent="0.3">
      <c r="A320" s="11">
        <f t="shared" si="11"/>
        <v>319</v>
      </c>
      <c r="B320" s="29" t="s">
        <v>729</v>
      </c>
      <c r="C320" s="31">
        <v>1.2809953703703705E-3</v>
      </c>
      <c r="D320" s="3">
        <f t="shared" si="10"/>
        <v>2.3672453703703702E-4</v>
      </c>
      <c r="E320" s="3">
        <f>C320-$C319</f>
        <v>4.6296296296382752E-8</v>
      </c>
      <c r="F320" s="4">
        <v>379</v>
      </c>
      <c r="G320" s="33">
        <f>Tableau22[[#This Row],[PP Corrected]]-Tableau22[[#This Row],[PP]]</f>
        <v>-12.581920176700635</v>
      </c>
      <c r="H320" s="18">
        <f>(SUMPRODUCT((Tableau22[Lap time]&gt;=(C320-$S$7))*(Tableau22[Lap time]&lt;=(C320+$S$7))*(Tableau22[PP]))/SUMPRODUCT(--(Tableau22[Lap time]&gt;=(C320-$S$7))*(Tableau22[Lap time]&lt;=(C320+$S$7))))*((SUMPRODUCT((Tableau22[Lap time]&gt;=(C320-$S$7))*(Tableau22[Lap time]&lt;=(C320+$S$7))*(Tableau22[Lap time]))/SUMPRODUCT(--(Tableau22[Lap time]&gt;=(C320-Feuil1!$S$7))*(Tableau22[Lap time]&lt;=(C320+$S$7))))/C320)</f>
        <v>366.41807982329937</v>
      </c>
      <c r="I320" s="4" t="s">
        <v>12</v>
      </c>
      <c r="J320" s="4">
        <v>1981</v>
      </c>
      <c r="K320" s="4" t="s">
        <v>13</v>
      </c>
      <c r="L320" s="4" t="s">
        <v>93</v>
      </c>
      <c r="M320" s="4">
        <v>5</v>
      </c>
      <c r="N320" s="5" t="s">
        <v>58</v>
      </c>
      <c r="O320" s="4" t="s">
        <v>174</v>
      </c>
      <c r="P320" t="s">
        <v>754</v>
      </c>
    </row>
    <row r="321" spans="1:16" x14ac:dyDescent="0.3">
      <c r="A321" s="11">
        <f t="shared" si="11"/>
        <v>320</v>
      </c>
      <c r="B321" s="29" t="s">
        <v>582</v>
      </c>
      <c r="C321" s="31">
        <v>1.2813425925925926E-3</v>
      </c>
      <c r="D321" s="3">
        <f t="shared" si="10"/>
        <v>2.3707175925925914E-4</v>
      </c>
      <c r="E321" s="3">
        <f>C321-$C320</f>
        <v>3.472222222221117E-7</v>
      </c>
      <c r="F321" s="4">
        <v>355</v>
      </c>
      <c r="G321" s="33">
        <f>Tableau22[[#This Row],[PP Corrected]]-Tableau22[[#This Row],[PP]]</f>
        <v>11.31878670631869</v>
      </c>
      <c r="H321" s="18">
        <f>(SUMPRODUCT((Tableau22[Lap time]&gt;=(C321-$S$7))*(Tableau22[Lap time]&lt;=(C321+$S$7))*(Tableau22[PP]))/SUMPRODUCT(--(Tableau22[Lap time]&gt;=(C321-$S$7))*(Tableau22[Lap time]&lt;=(C321+$S$7))))*((SUMPRODUCT((Tableau22[Lap time]&gt;=(C321-$S$7))*(Tableau22[Lap time]&lt;=(C321+$S$7))*(Tableau22[Lap time]))/SUMPRODUCT(--(Tableau22[Lap time]&gt;=(C321-Feuil1!$S$7))*(Tableau22[Lap time]&lt;=(C321+$S$7))))/C321)</f>
        <v>366.31878670631869</v>
      </c>
      <c r="I321" s="4" t="s">
        <v>108</v>
      </c>
      <c r="J321" s="4">
        <v>2004</v>
      </c>
      <c r="K321" s="4" t="s">
        <v>18</v>
      </c>
      <c r="L321" s="4" t="s">
        <v>105</v>
      </c>
      <c r="M321" s="4">
        <v>5</v>
      </c>
      <c r="N321" s="5" t="s">
        <v>58</v>
      </c>
      <c r="O321" s="4" t="s">
        <v>162</v>
      </c>
      <c r="P321" t="s">
        <v>601</v>
      </c>
    </row>
    <row r="322" spans="1:16" x14ac:dyDescent="0.3">
      <c r="A322" s="11">
        <f t="shared" si="11"/>
        <v>321</v>
      </c>
      <c r="B322" t="s">
        <v>138</v>
      </c>
      <c r="C322" s="3">
        <v>1.2817361111111111E-3</v>
      </c>
      <c r="D322" s="3">
        <f t="shared" ref="D322:D385" si="12">C322-$C$2</f>
        <v>2.3746527777777763E-4</v>
      </c>
      <c r="E322" s="3">
        <f>C322-$C321</f>
        <v>3.9351851851849445E-7</v>
      </c>
      <c r="F322" s="4">
        <v>384</v>
      </c>
      <c r="G322" s="36">
        <f>Tableau22[[#This Row],[PP Corrected]]-Tableau22[[#This Row],[PP]]</f>
        <v>-17.793680458334393</v>
      </c>
      <c r="H322" s="18">
        <f>(SUMPRODUCT((Tableau22[Lap time]&gt;=(C322-$S$7))*(Tableau22[Lap time]&lt;=(C322+$S$7))*(Tableau22[PP]))/SUMPRODUCT(--(Tableau22[Lap time]&gt;=(C322-$S$7))*(Tableau22[Lap time]&lt;=(C322+$S$7))))*((SUMPRODUCT((Tableau22[Lap time]&gt;=(C322-$S$7))*(Tableau22[Lap time]&lt;=(C322+$S$7))*(Tableau22[Lap time]))/SUMPRODUCT(--(Tableau22[Lap time]&gt;=(C322-Feuil1!$S$7))*(Tableau22[Lap time]&lt;=(C322+$S$7))))/C322)</f>
        <v>366.20631954166561</v>
      </c>
      <c r="I322" s="4" t="s">
        <v>22</v>
      </c>
      <c r="J322" s="4">
        <v>2001</v>
      </c>
      <c r="K322" s="4" t="s">
        <v>18</v>
      </c>
      <c r="L322" s="4" t="s">
        <v>35</v>
      </c>
      <c r="M322" s="4">
        <v>6</v>
      </c>
      <c r="N322" s="5" t="s">
        <v>36</v>
      </c>
      <c r="O322" s="4" t="s">
        <v>174</v>
      </c>
      <c r="P322" t="s">
        <v>392</v>
      </c>
    </row>
    <row r="323" spans="1:16" x14ac:dyDescent="0.3">
      <c r="A323" s="11">
        <f t="shared" si="11"/>
        <v>322</v>
      </c>
      <c r="B323" s="29" t="s">
        <v>1010</v>
      </c>
      <c r="C323" s="31">
        <v>1.2818402777777778E-3</v>
      </c>
      <c r="D323" s="3">
        <f t="shared" si="12"/>
        <v>2.3756944444444433E-4</v>
      </c>
      <c r="E323" s="3">
        <f>C323-$C322</f>
        <v>1.0416666666669856E-7</v>
      </c>
      <c r="F323" s="4">
        <v>350</v>
      </c>
      <c r="G323" s="33">
        <f>Tableau22[[#This Row],[PP Corrected]]-Tableau22[[#This Row],[PP]]</f>
        <v>16.176560380340902</v>
      </c>
      <c r="H323" s="18">
        <f>(SUMPRODUCT((Tableau22[Lap time]&gt;=(C323-$S$7))*(Tableau22[Lap time]&lt;=(C323+$S$7))*(Tableau22[PP]))/SUMPRODUCT(--(Tableau22[Lap time]&gt;=(C323-$S$7))*(Tableau22[Lap time]&lt;=(C323+$S$7))))*((SUMPRODUCT((Tableau22[Lap time]&gt;=(C323-$S$7))*(Tableau22[Lap time]&lt;=(C323+$S$7))*(Tableau22[Lap time]))/SUMPRODUCT(--(Tableau22[Lap time]&gt;=(C323-Feuil1!$S$7))*(Tableau22[Lap time]&lt;=(C323+$S$7))))/C323)</f>
        <v>366.1765603803409</v>
      </c>
      <c r="I323" s="4" t="s">
        <v>12</v>
      </c>
      <c r="J323" s="4">
        <v>2010</v>
      </c>
      <c r="K323" s="4" t="s">
        <v>18</v>
      </c>
      <c r="L323" s="4" t="s">
        <v>103</v>
      </c>
      <c r="M323" s="4">
        <v>6</v>
      </c>
      <c r="N323" s="5" t="s">
        <v>133</v>
      </c>
      <c r="O323" s="4" t="s">
        <v>162</v>
      </c>
      <c r="P323" t="s">
        <v>1021</v>
      </c>
    </row>
    <row r="324" spans="1:16" x14ac:dyDescent="0.3">
      <c r="A324" s="11">
        <f t="shared" ref="A324:A387" si="13">A323+1</f>
        <v>323</v>
      </c>
      <c r="B324" s="29" t="s">
        <v>1025</v>
      </c>
      <c r="C324" s="31">
        <v>1.2830439814814814E-3</v>
      </c>
      <c r="D324" s="3">
        <f t="shared" si="12"/>
        <v>2.387731481481479E-4</v>
      </c>
      <c r="E324" s="3">
        <f>C324-$C323</f>
        <v>1.2037037037035663E-6</v>
      </c>
      <c r="F324" s="4">
        <v>358</v>
      </c>
      <c r="G324" s="33">
        <f>Tableau22[[#This Row],[PP Corrected]]-Tableau22[[#This Row],[PP]]</f>
        <v>7.8343738695243701</v>
      </c>
      <c r="H324" s="18">
        <f>(SUMPRODUCT((Tableau22[Lap time]&gt;=(C324-$S$7))*(Tableau22[Lap time]&lt;=(C324+$S$7))*(Tableau22[PP]))/SUMPRODUCT(--(Tableau22[Lap time]&gt;=(C324-$S$7))*(Tableau22[Lap time]&lt;=(C324+$S$7))))*((SUMPRODUCT((Tableau22[Lap time]&gt;=(C324-$S$7))*(Tableau22[Lap time]&lt;=(C324+$S$7))*(Tableau22[Lap time]))/SUMPRODUCT(--(Tableau22[Lap time]&gt;=(C324-Feuil1!$S$7))*(Tableau22[Lap time]&lt;=(C324+$S$7))))/C324)</f>
        <v>365.83437386952437</v>
      </c>
      <c r="I324" s="4" t="s">
        <v>12</v>
      </c>
      <c r="J324" s="4">
        <v>1974</v>
      </c>
      <c r="K324" s="4" t="s">
        <v>13</v>
      </c>
      <c r="L324" s="4" t="s">
        <v>67</v>
      </c>
      <c r="M324" s="4">
        <v>5</v>
      </c>
      <c r="N324" s="5" t="s">
        <v>133</v>
      </c>
      <c r="O324" s="4" t="s">
        <v>162</v>
      </c>
      <c r="P324" t="s">
        <v>1044</v>
      </c>
    </row>
    <row r="325" spans="1:16" x14ac:dyDescent="0.3">
      <c r="A325" s="11">
        <f t="shared" si="13"/>
        <v>324</v>
      </c>
      <c r="B325" t="s">
        <v>139</v>
      </c>
      <c r="C325" s="3">
        <v>1.2833217592592592E-3</v>
      </c>
      <c r="D325" s="3">
        <f t="shared" si="12"/>
        <v>2.3905092592592576E-4</v>
      </c>
      <c r="E325" s="3">
        <f>C325-$C324</f>
        <v>2.7777777777786283E-7</v>
      </c>
      <c r="F325" s="4">
        <v>362</v>
      </c>
      <c r="G325" s="36">
        <f>Tableau22[[#This Row],[PP Corrected]]-Tableau22[[#This Row],[PP]]</f>
        <v>3.9068826259536422</v>
      </c>
      <c r="H325" s="18">
        <f>(SUMPRODUCT((Tableau22[Lap time]&gt;=(C325-$S$7))*(Tableau22[Lap time]&lt;=(C325+$S$7))*(Tableau22[PP]))/SUMPRODUCT(--(Tableau22[Lap time]&gt;=(C325-$S$7))*(Tableau22[Lap time]&lt;=(C325+$S$7))))*((SUMPRODUCT((Tableau22[Lap time]&gt;=(C325-$S$7))*(Tableau22[Lap time]&lt;=(C325+$S$7))*(Tableau22[Lap time]))/SUMPRODUCT(--(Tableau22[Lap time]&gt;=(C325-Feuil1!$S$7))*(Tableau22[Lap time]&lt;=(C325+$S$7))))/C325)</f>
        <v>365.90688262595364</v>
      </c>
      <c r="I325" s="4" t="s">
        <v>22</v>
      </c>
      <c r="J325" s="4">
        <v>2001</v>
      </c>
      <c r="K325" s="4" t="s">
        <v>18</v>
      </c>
      <c r="L325" s="4" t="s">
        <v>103</v>
      </c>
      <c r="M325" s="4">
        <v>5</v>
      </c>
      <c r="N325" s="5" t="s">
        <v>58</v>
      </c>
      <c r="O325" s="4" t="s">
        <v>174</v>
      </c>
      <c r="P325" t="s">
        <v>393</v>
      </c>
    </row>
    <row r="326" spans="1:16" x14ac:dyDescent="0.3">
      <c r="A326" s="11">
        <f t="shared" si="13"/>
        <v>325</v>
      </c>
      <c r="B326" t="s">
        <v>685</v>
      </c>
      <c r="C326" s="3">
        <v>1.2836574074074074E-3</v>
      </c>
      <c r="D326" s="3">
        <f t="shared" si="12"/>
        <v>2.3938657407407394E-4</v>
      </c>
      <c r="E326" s="3">
        <f>C326-$C325</f>
        <v>3.3564814814817864E-7</v>
      </c>
      <c r="F326" s="4">
        <v>383</v>
      </c>
      <c r="G326" s="36">
        <f>Tableau22[[#This Row],[PP Corrected]]-Tableau22[[#This Row],[PP]]</f>
        <v>-17.188793967224115</v>
      </c>
      <c r="H326" s="18">
        <f>(SUMPRODUCT((Tableau22[Lap time]&gt;=(C326-$S$7))*(Tableau22[Lap time]&lt;=(C326+$S$7))*(Tableau22[PP]))/SUMPRODUCT(--(Tableau22[Lap time]&gt;=(C326-$S$7))*(Tableau22[Lap time]&lt;=(C326+$S$7))))*((SUMPRODUCT((Tableau22[Lap time]&gt;=(C326-$S$7))*(Tableau22[Lap time]&lt;=(C326+$S$7))*(Tableau22[Lap time]))/SUMPRODUCT(--(Tableau22[Lap time]&gt;=(C326-Feuil1!$S$7))*(Tableau22[Lap time]&lt;=(C326+$S$7))))/C326)</f>
        <v>365.81120603277589</v>
      </c>
      <c r="I326" s="4" t="s">
        <v>108</v>
      </c>
      <c r="J326" s="4">
        <v>2000</v>
      </c>
      <c r="K326" s="4" t="s">
        <v>18</v>
      </c>
      <c r="L326" s="4" t="s">
        <v>90</v>
      </c>
      <c r="M326" s="4">
        <v>4</v>
      </c>
      <c r="N326" s="5" t="s">
        <v>117</v>
      </c>
      <c r="O326" s="4" t="s">
        <v>184</v>
      </c>
      <c r="P326" t="s">
        <v>707</v>
      </c>
    </row>
    <row r="327" spans="1:16" x14ac:dyDescent="0.3">
      <c r="A327" s="11">
        <f t="shared" si="13"/>
        <v>326</v>
      </c>
      <c r="B327" t="s">
        <v>140</v>
      </c>
      <c r="C327" s="3">
        <v>1.2862847222222223E-3</v>
      </c>
      <c r="D327" s="3">
        <f t="shared" si="12"/>
        <v>2.4201388888888883E-4</v>
      </c>
      <c r="E327" s="3">
        <f>C327-$C326</f>
        <v>2.6273148148148965E-6</v>
      </c>
      <c r="F327" s="4">
        <v>357</v>
      </c>
      <c r="G327" s="36">
        <f>Tableau22[[#This Row],[PP Corrected]]-Tableau22[[#This Row],[PP]]</f>
        <v>6.2117329465522175</v>
      </c>
      <c r="H327" s="18">
        <f>(SUMPRODUCT((Tableau22[Lap time]&gt;=(C327-$S$7))*(Tableau22[Lap time]&lt;=(C327+$S$7))*(Tableau22[PP]))/SUMPRODUCT(--(Tableau22[Lap time]&gt;=(C327-$S$7))*(Tableau22[Lap time]&lt;=(C327+$S$7))))*((SUMPRODUCT((Tableau22[Lap time]&gt;=(C327-$S$7))*(Tableau22[Lap time]&lt;=(C327+$S$7))*(Tableau22[Lap time]))/SUMPRODUCT(--(Tableau22[Lap time]&gt;=(C327-Feuil1!$S$7))*(Tableau22[Lap time]&lt;=(C327+$S$7))))/C327)</f>
        <v>363.21173294655222</v>
      </c>
      <c r="I327" s="4" t="s">
        <v>32</v>
      </c>
      <c r="J327" s="4">
        <v>2006</v>
      </c>
      <c r="K327" s="4" t="s">
        <v>18</v>
      </c>
      <c r="L327" s="4" t="s">
        <v>105</v>
      </c>
      <c r="M327" s="4">
        <v>5</v>
      </c>
      <c r="N327" s="5" t="s">
        <v>141</v>
      </c>
      <c r="O327" s="4" t="s">
        <v>174</v>
      </c>
      <c r="P327" t="s">
        <v>394</v>
      </c>
    </row>
    <row r="328" spans="1:16" x14ac:dyDescent="0.3">
      <c r="A328" s="11">
        <f t="shared" si="13"/>
        <v>327</v>
      </c>
      <c r="B328" s="29" t="s">
        <v>1002</v>
      </c>
      <c r="C328" s="31">
        <v>1.2882523148148148E-3</v>
      </c>
      <c r="D328" s="3">
        <f t="shared" si="12"/>
        <v>2.4398148148148131E-4</v>
      </c>
      <c r="E328" s="3">
        <f>C328-$C327</f>
        <v>1.9675925925924723E-6</v>
      </c>
      <c r="F328" s="4">
        <v>362</v>
      </c>
      <c r="G328" s="33">
        <f>Tableau22[[#This Row],[PP Corrected]]-Tableau22[[#This Row],[PP]]</f>
        <v>3.5431666142585527E-2</v>
      </c>
      <c r="H328" s="18">
        <f>(SUMPRODUCT((Tableau22[Lap time]&gt;=(C328-$S$7))*(Tableau22[Lap time]&lt;=(C328+$S$7))*(Tableau22[PP]))/SUMPRODUCT(--(Tableau22[Lap time]&gt;=(C328-$S$7))*(Tableau22[Lap time]&lt;=(C328+$S$7))))*((SUMPRODUCT((Tableau22[Lap time]&gt;=(C328-$S$7))*(Tableau22[Lap time]&lt;=(C328+$S$7))*(Tableau22[Lap time]))/SUMPRODUCT(--(Tableau22[Lap time]&gt;=(C328-Feuil1!$S$7))*(Tableau22[Lap time]&lt;=(C328+$S$7))))/C328)</f>
        <v>362.03543166614259</v>
      </c>
      <c r="I328" s="4" t="s">
        <v>22</v>
      </c>
      <c r="J328" s="4">
        <v>1957</v>
      </c>
      <c r="K328" s="4" t="s">
        <v>13</v>
      </c>
      <c r="L328" s="4" t="s">
        <v>19</v>
      </c>
      <c r="M328" s="4">
        <v>4</v>
      </c>
      <c r="N328" s="5" t="s">
        <v>133</v>
      </c>
      <c r="O328" s="4" t="s">
        <v>166</v>
      </c>
      <c r="P328" t="s">
        <v>1017</v>
      </c>
    </row>
    <row r="329" spans="1:16" x14ac:dyDescent="0.3">
      <c r="A329" s="11">
        <f t="shared" si="13"/>
        <v>328</v>
      </c>
      <c r="B329" s="29" t="s">
        <v>1023</v>
      </c>
      <c r="C329" s="31">
        <v>1.2907870370370371E-3</v>
      </c>
      <c r="D329" s="3">
        <f t="shared" si="12"/>
        <v>2.4651620370370365E-4</v>
      </c>
      <c r="E329" s="3">
        <f>C329-$C328</f>
        <v>2.5347222222223478E-6</v>
      </c>
      <c r="F329" s="4">
        <v>381</v>
      </c>
      <c r="G329" s="33">
        <f>Tableau22[[#This Row],[PP Corrected]]-Tableau22[[#This Row],[PP]]</f>
        <v>-20.836525648290944</v>
      </c>
      <c r="H329" s="18">
        <f>(SUMPRODUCT((Tableau22[Lap time]&gt;=(C329-$S$7))*(Tableau22[Lap time]&lt;=(C329+$S$7))*(Tableau22[PP]))/SUMPRODUCT(--(Tableau22[Lap time]&gt;=(C329-$S$7))*(Tableau22[Lap time]&lt;=(C329+$S$7))))*((SUMPRODUCT((Tableau22[Lap time]&gt;=(C329-$S$7))*(Tableau22[Lap time]&lt;=(C329+$S$7))*(Tableau22[Lap time]))/SUMPRODUCT(--(Tableau22[Lap time]&gt;=(C329-Feuil1!$S$7))*(Tableau22[Lap time]&lt;=(C329+$S$7))))/C329)</f>
        <v>360.16347435170906</v>
      </c>
      <c r="I329" s="4" t="s">
        <v>12</v>
      </c>
      <c r="J329" s="4">
        <v>1983</v>
      </c>
      <c r="K329" s="4" t="s">
        <v>13</v>
      </c>
      <c r="L329" s="4" t="s">
        <v>105</v>
      </c>
      <c r="M329" s="4">
        <v>5</v>
      </c>
      <c r="N329" s="5" t="s">
        <v>133</v>
      </c>
      <c r="O329" s="4" t="s">
        <v>166</v>
      </c>
      <c r="P329" t="s">
        <v>1042</v>
      </c>
    </row>
    <row r="330" spans="1:16" x14ac:dyDescent="0.3">
      <c r="A330" s="11">
        <f t="shared" si="13"/>
        <v>329</v>
      </c>
      <c r="B330" s="29" t="s">
        <v>452</v>
      </c>
      <c r="C330" s="31">
        <v>1.2915625E-3</v>
      </c>
      <c r="D330" s="3">
        <f t="shared" si="12"/>
        <v>2.4729166666666649E-4</v>
      </c>
      <c r="E330" s="3">
        <f>C330-$C329</f>
        <v>7.7546296296283901E-7</v>
      </c>
      <c r="F330" s="4">
        <v>375</v>
      </c>
      <c r="G330" s="33">
        <f>Tableau22[[#This Row],[PP Corrected]]-Tableau22[[#This Row],[PP]]</f>
        <v>-16.249575862913105</v>
      </c>
      <c r="H330" s="18">
        <f>(SUMPRODUCT((Tableau22[Lap time]&gt;=(C330-$S$7))*(Tableau22[Lap time]&lt;=(C330+$S$7))*(Tableau22[PP]))/SUMPRODUCT(--(Tableau22[Lap time]&gt;=(C330-$S$7))*(Tableau22[Lap time]&lt;=(C330+$S$7))))*((SUMPRODUCT((Tableau22[Lap time]&gt;=(C330-$S$7))*(Tableau22[Lap time]&lt;=(C330+$S$7))*(Tableau22[Lap time]))/SUMPRODUCT(--(Tableau22[Lap time]&gt;=(C330-Feuil1!$S$7))*(Tableau22[Lap time]&lt;=(C330+$S$7))))/C330)</f>
        <v>358.7504241370869</v>
      </c>
      <c r="I330" s="4" t="s">
        <v>108</v>
      </c>
      <c r="J330" s="4">
        <v>2002</v>
      </c>
      <c r="K330" s="4" t="s">
        <v>18</v>
      </c>
      <c r="L330" s="4" t="s">
        <v>453</v>
      </c>
      <c r="M330" s="4">
        <v>6</v>
      </c>
      <c r="N330" s="5" t="s">
        <v>464</v>
      </c>
      <c r="O330" s="4" t="s">
        <v>174</v>
      </c>
      <c r="P330" t="s">
        <v>476</v>
      </c>
    </row>
    <row r="331" spans="1:16" x14ac:dyDescent="0.3">
      <c r="A331" s="11">
        <f t="shared" si="13"/>
        <v>330</v>
      </c>
      <c r="B331" t="s">
        <v>142</v>
      </c>
      <c r="C331" s="3">
        <v>1.2916203703703703E-3</v>
      </c>
      <c r="D331" s="3">
        <f t="shared" si="12"/>
        <v>2.4734953703703681E-4</v>
      </c>
      <c r="E331" s="3">
        <f>C331-$C330</f>
        <v>5.787037037031581E-8</v>
      </c>
      <c r="F331" s="4">
        <v>359</v>
      </c>
      <c r="G331" s="36">
        <f>Tableau22[[#This Row],[PP Corrected]]-Tableau22[[#This Row],[PP]]</f>
        <v>-0.86703533459973414</v>
      </c>
      <c r="H331" s="18">
        <f>(SUMPRODUCT((Tableau22[Lap time]&gt;=(C331-$S$7))*(Tableau22[Lap time]&lt;=(C331+$S$7))*(Tableau22[PP]))/SUMPRODUCT(--(Tableau22[Lap time]&gt;=(C331-$S$7))*(Tableau22[Lap time]&lt;=(C331+$S$7))))*((SUMPRODUCT((Tableau22[Lap time]&gt;=(C331-$S$7))*(Tableau22[Lap time]&lt;=(C331+$S$7))*(Tableau22[Lap time]))/SUMPRODUCT(--(Tableau22[Lap time]&gt;=(C331-Feuil1!$S$7))*(Tableau22[Lap time]&lt;=(C331+$S$7))))/C331)</f>
        <v>358.13296466540027</v>
      </c>
      <c r="I331" s="4" t="s">
        <v>22</v>
      </c>
      <c r="J331" s="4">
        <v>1976</v>
      </c>
      <c r="K331" s="4" t="s">
        <v>13</v>
      </c>
      <c r="L331" s="4" t="s">
        <v>105</v>
      </c>
      <c r="M331" s="4">
        <v>4</v>
      </c>
      <c r="N331" s="5" t="s">
        <v>133</v>
      </c>
      <c r="O331" s="4" t="s">
        <v>166</v>
      </c>
      <c r="P331" t="s">
        <v>395</v>
      </c>
    </row>
    <row r="332" spans="1:16" x14ac:dyDescent="0.3">
      <c r="A332" s="11">
        <f t="shared" si="13"/>
        <v>331</v>
      </c>
      <c r="B332" s="29" t="s">
        <v>640</v>
      </c>
      <c r="C332" s="31">
        <v>1.2924652777777776E-3</v>
      </c>
      <c r="D332" s="3">
        <f t="shared" si="12"/>
        <v>2.4819444444444411E-4</v>
      </c>
      <c r="E332" s="3">
        <f>C332-$C331</f>
        <v>8.4490740740730472E-7</v>
      </c>
      <c r="F332" s="4">
        <v>352</v>
      </c>
      <c r="G332" s="33">
        <f>Tableau22[[#This Row],[PP Corrected]]-Tableau22[[#This Row],[PP]]</f>
        <v>5.602865950889111</v>
      </c>
      <c r="H332" s="18">
        <f>(SUMPRODUCT((Tableau22[Lap time]&gt;=(C332-$S$7))*(Tableau22[Lap time]&lt;=(C332+$S$7))*(Tableau22[PP]))/SUMPRODUCT(--(Tableau22[Lap time]&gt;=(C332-$S$7))*(Tableau22[Lap time]&lt;=(C332+$S$7))))*((SUMPRODUCT((Tableau22[Lap time]&gt;=(C332-$S$7))*(Tableau22[Lap time]&lt;=(C332+$S$7))*(Tableau22[Lap time]))/SUMPRODUCT(--(Tableau22[Lap time]&gt;=(C332-Feuil1!$S$7))*(Tableau22[Lap time]&lt;=(C332+$S$7))))/C332)</f>
        <v>357.60286595088911</v>
      </c>
      <c r="I332" s="4" t="s">
        <v>42</v>
      </c>
      <c r="J332" s="4">
        <v>1997</v>
      </c>
      <c r="K332" s="4" t="s">
        <v>18</v>
      </c>
      <c r="L332" s="4" t="s">
        <v>67</v>
      </c>
      <c r="M332" s="4">
        <v>5</v>
      </c>
      <c r="N332" s="5" t="s">
        <v>58</v>
      </c>
      <c r="O332" s="4" t="s">
        <v>166</v>
      </c>
      <c r="P332" t="s">
        <v>656</v>
      </c>
    </row>
    <row r="333" spans="1:16" x14ac:dyDescent="0.3">
      <c r="A333" s="11">
        <f t="shared" si="13"/>
        <v>332</v>
      </c>
      <c r="B333" s="29" t="s">
        <v>699</v>
      </c>
      <c r="C333" s="31">
        <v>1.2939699074074073E-3</v>
      </c>
      <c r="D333" s="3">
        <f t="shared" si="12"/>
        <v>2.4969907407407384E-4</v>
      </c>
      <c r="E333" s="3">
        <f>C333-$C332</f>
        <v>1.5046296296297289E-6</v>
      </c>
      <c r="F333" s="4">
        <v>364</v>
      </c>
      <c r="G333" s="33">
        <f>Tableau22[[#This Row],[PP Corrected]]-Tableau22[[#This Row],[PP]]</f>
        <v>-7.4162495906210779</v>
      </c>
      <c r="H333" s="18">
        <f>(SUMPRODUCT((Tableau22[Lap time]&gt;=(C333-$S$7))*(Tableau22[Lap time]&lt;=(C333+$S$7))*(Tableau22[PP]))/SUMPRODUCT(--(Tableau22[Lap time]&gt;=(C333-$S$7))*(Tableau22[Lap time]&lt;=(C333+$S$7))))*((SUMPRODUCT((Tableau22[Lap time]&gt;=(C333-$S$7))*(Tableau22[Lap time]&lt;=(C333+$S$7))*(Tableau22[Lap time]))/SUMPRODUCT(--(Tableau22[Lap time]&gt;=(C333-Feuil1!$S$7))*(Tableau22[Lap time]&lt;=(C333+$S$7))))/C333)</f>
        <v>356.58375040937892</v>
      </c>
      <c r="I333" s="4" t="s">
        <v>12</v>
      </c>
      <c r="J333" s="4">
        <v>2000</v>
      </c>
      <c r="K333" s="4" t="s">
        <v>13</v>
      </c>
      <c r="L333" s="4" t="s">
        <v>103</v>
      </c>
      <c r="M333" s="4">
        <v>5</v>
      </c>
      <c r="N333" s="5" t="s">
        <v>38</v>
      </c>
      <c r="O333" s="4" t="s">
        <v>166</v>
      </c>
      <c r="P333" t="s">
        <v>713</v>
      </c>
    </row>
    <row r="334" spans="1:16" x14ac:dyDescent="0.3">
      <c r="A334" s="11">
        <f t="shared" si="13"/>
        <v>333</v>
      </c>
      <c r="B334" s="29" t="s">
        <v>730</v>
      </c>
      <c r="C334" s="31">
        <v>1.294363425925926E-3</v>
      </c>
      <c r="D334" s="3">
        <f t="shared" si="12"/>
        <v>2.5009259259259255E-4</v>
      </c>
      <c r="E334" s="3">
        <f>C334-$C333</f>
        <v>3.9351851851871129E-7</v>
      </c>
      <c r="F334" s="4">
        <v>348</v>
      </c>
      <c r="G334" s="33">
        <f>Tableau22[[#This Row],[PP Corrected]]-Tableau22[[#This Row],[PP]]</f>
        <v>8.4753401233817272</v>
      </c>
      <c r="H334" s="18">
        <f>(SUMPRODUCT((Tableau22[Lap time]&gt;=(C334-$S$7))*(Tableau22[Lap time]&lt;=(C334+$S$7))*(Tableau22[PP]))/SUMPRODUCT(--(Tableau22[Lap time]&gt;=(C334-$S$7))*(Tableau22[Lap time]&lt;=(C334+$S$7))))*((SUMPRODUCT((Tableau22[Lap time]&gt;=(C334-$S$7))*(Tableau22[Lap time]&lt;=(C334+$S$7))*(Tableau22[Lap time]))/SUMPRODUCT(--(Tableau22[Lap time]&gt;=(C334-Feuil1!$S$7))*(Tableau22[Lap time]&lt;=(C334+$S$7))))/C334)</f>
        <v>356.47534012338173</v>
      </c>
      <c r="I334" s="4" t="s">
        <v>12</v>
      </c>
      <c r="J334" s="4">
        <v>1970</v>
      </c>
      <c r="K334" s="4" t="s">
        <v>13</v>
      </c>
      <c r="L334" s="4" t="s">
        <v>67</v>
      </c>
      <c r="M334" s="4">
        <v>5</v>
      </c>
      <c r="N334" s="5" t="s">
        <v>133</v>
      </c>
      <c r="O334" s="4" t="s">
        <v>166</v>
      </c>
      <c r="P334" t="s">
        <v>753</v>
      </c>
    </row>
    <row r="335" spans="1:16" x14ac:dyDescent="0.3">
      <c r="A335" s="11">
        <f t="shared" si="13"/>
        <v>334</v>
      </c>
      <c r="B335" s="29" t="s">
        <v>1057</v>
      </c>
      <c r="C335" s="31">
        <v>1.2970370370370369E-3</v>
      </c>
      <c r="D335" s="3">
        <f t="shared" si="12"/>
        <v>2.527662037037034E-4</v>
      </c>
      <c r="E335" s="3">
        <f>C335-$C334</f>
        <v>2.6736111111108456E-6</v>
      </c>
      <c r="F335" s="4">
        <v>349</v>
      </c>
      <c r="G335" s="33">
        <f>Tableau22[[#This Row],[PP Corrected]]-Tableau22[[#This Row],[PP]]</f>
        <v>5.380670618773479</v>
      </c>
      <c r="H335" s="18">
        <f>(SUMPRODUCT((Tableau22[Lap time]&gt;=(C335-$S$7))*(Tableau22[Lap time]&lt;=(C335+$S$7))*(Tableau22[PP]))/SUMPRODUCT(--(Tableau22[Lap time]&gt;=(C335-$S$7))*(Tableau22[Lap time]&lt;=(C335+$S$7))))*((SUMPRODUCT((Tableau22[Lap time]&gt;=(C335-$S$7))*(Tableau22[Lap time]&lt;=(C335+$S$7))*(Tableau22[Lap time]))/SUMPRODUCT(--(Tableau22[Lap time]&gt;=(C335-Feuil1!$S$7))*(Tableau22[Lap time]&lt;=(C335+$S$7))))/C335)</f>
        <v>354.38067061877348</v>
      </c>
      <c r="I335" s="4" t="s">
        <v>32</v>
      </c>
      <c r="J335" s="4">
        <v>2000</v>
      </c>
      <c r="K335" s="4" t="s">
        <v>18</v>
      </c>
      <c r="L335" s="4" t="s">
        <v>105</v>
      </c>
      <c r="M335" s="4">
        <v>5</v>
      </c>
      <c r="N335" s="5" t="s">
        <v>38</v>
      </c>
      <c r="O335" s="4" t="s">
        <v>166</v>
      </c>
      <c r="P335" t="s">
        <v>1073</v>
      </c>
    </row>
    <row r="336" spans="1:16" x14ac:dyDescent="0.3">
      <c r="A336" s="11">
        <f t="shared" si="13"/>
        <v>335</v>
      </c>
      <c r="B336" s="29" t="s">
        <v>1033</v>
      </c>
      <c r="C336" s="31">
        <v>1.297638888888889E-3</v>
      </c>
      <c r="D336" s="3">
        <f t="shared" si="12"/>
        <v>2.5336805555555551E-4</v>
      </c>
      <c r="E336" s="3">
        <f>C336-$C335</f>
        <v>6.0185185185210842E-7</v>
      </c>
      <c r="F336" s="4">
        <v>342</v>
      </c>
      <c r="G336" s="33">
        <f>Tableau22[[#This Row],[PP Corrected]]-Tableau22[[#This Row],[PP]]</f>
        <v>12.216306969765469</v>
      </c>
      <c r="H336" s="18">
        <f>(SUMPRODUCT((Tableau22[Lap time]&gt;=(C336-$S$7))*(Tableau22[Lap time]&lt;=(C336+$S$7))*(Tableau22[PP]))/SUMPRODUCT(--(Tableau22[Lap time]&gt;=(C336-$S$7))*(Tableau22[Lap time]&lt;=(C336+$S$7))))*((SUMPRODUCT((Tableau22[Lap time]&gt;=(C336-$S$7))*(Tableau22[Lap time]&lt;=(C336+$S$7))*(Tableau22[Lap time]))/SUMPRODUCT(--(Tableau22[Lap time]&gt;=(C336-Feuil1!$S$7))*(Tableau22[Lap time]&lt;=(C336+$S$7))))/C336)</f>
        <v>354.21630696976547</v>
      </c>
      <c r="I336" s="4" t="s">
        <v>12</v>
      </c>
      <c r="J336" s="4">
        <v>1968</v>
      </c>
      <c r="K336" s="4" t="s">
        <v>13</v>
      </c>
      <c r="L336" s="4" t="s">
        <v>67</v>
      </c>
      <c r="M336" s="4">
        <v>4</v>
      </c>
      <c r="N336" s="5" t="s">
        <v>133</v>
      </c>
      <c r="O336" s="4" t="s">
        <v>162</v>
      </c>
      <c r="P336" t="s">
        <v>1047</v>
      </c>
    </row>
    <row r="337" spans="1:16" x14ac:dyDescent="0.3">
      <c r="A337" s="11">
        <f t="shared" si="13"/>
        <v>336</v>
      </c>
      <c r="B337" s="29" t="s">
        <v>1024</v>
      </c>
      <c r="C337" s="31">
        <v>1.2998032407407405E-3</v>
      </c>
      <c r="D337" s="3">
        <f t="shared" si="12"/>
        <v>2.5553240740740701E-4</v>
      </c>
      <c r="E337" s="3">
        <f>C337-$C336</f>
        <v>2.1643518518515027E-6</v>
      </c>
      <c r="F337" s="4">
        <v>351</v>
      </c>
      <c r="G337" s="33">
        <f>Tableau22[[#This Row],[PP Corrected]]-Tableau22[[#This Row],[PP]]</f>
        <v>1.8771397117855031</v>
      </c>
      <c r="H337" s="18">
        <f>(SUMPRODUCT((Tableau22[Lap time]&gt;=(C337-$S$7))*(Tableau22[Lap time]&lt;=(C337+$S$7))*(Tableau22[PP]))/SUMPRODUCT(--(Tableau22[Lap time]&gt;=(C337-$S$7))*(Tableau22[Lap time]&lt;=(C337+$S$7))))*((SUMPRODUCT((Tableau22[Lap time]&gt;=(C337-$S$7))*(Tableau22[Lap time]&lt;=(C337+$S$7))*(Tableau22[Lap time]))/SUMPRODUCT(--(Tableau22[Lap time]&gt;=(C337-Feuil1!$S$7))*(Tableau22[Lap time]&lt;=(C337+$S$7))))/C337)</f>
        <v>352.8771397117855</v>
      </c>
      <c r="I337" s="4" t="s">
        <v>12</v>
      </c>
      <c r="J337" s="4">
        <v>1970</v>
      </c>
      <c r="K337" s="4" t="s">
        <v>13</v>
      </c>
      <c r="L337" s="4" t="s">
        <v>67</v>
      </c>
      <c r="M337" s="4">
        <v>5</v>
      </c>
      <c r="N337" s="5" t="s">
        <v>130</v>
      </c>
      <c r="O337" s="4" t="s">
        <v>166</v>
      </c>
      <c r="P337" t="s">
        <v>1043</v>
      </c>
    </row>
    <row r="338" spans="1:16" x14ac:dyDescent="0.3">
      <c r="A338" s="11">
        <f t="shared" si="13"/>
        <v>337</v>
      </c>
      <c r="B338" s="29" t="s">
        <v>996</v>
      </c>
      <c r="C338" s="31">
        <v>1.3000231481481482E-3</v>
      </c>
      <c r="D338" s="3">
        <f t="shared" si="12"/>
        <v>2.5575231481481477E-4</v>
      </c>
      <c r="E338" s="3">
        <f>C338-$C337</f>
        <v>2.1990740740776386E-7</v>
      </c>
      <c r="F338" s="4">
        <v>356</v>
      </c>
      <c r="G338" s="36">
        <f>Tableau22[[#This Row],[PP Corrected]]-Tableau22[[#This Row],[PP]]</f>
        <v>-3.5146942509420569</v>
      </c>
      <c r="H338" s="18">
        <f>(SUMPRODUCT((Tableau22[Lap time]&gt;=(C338-$S$7))*(Tableau22[Lap time]&lt;=(C338+$S$7))*(Tableau22[PP]))/SUMPRODUCT(--(Tableau22[Lap time]&gt;=(C338-$S$7))*(Tableau22[Lap time]&lt;=(C338+$S$7))))*((SUMPRODUCT((Tableau22[Lap time]&gt;=(C338-$S$7))*(Tableau22[Lap time]&lt;=(C338+$S$7))*(Tableau22[Lap time]))/SUMPRODUCT(--(Tableau22[Lap time]&gt;=(C338-Feuil1!$S$7))*(Tableau22[Lap time]&lt;=(C338+$S$7))))/C338)</f>
        <v>352.48530574905794</v>
      </c>
      <c r="I338" s="4" t="s">
        <v>42</v>
      </c>
      <c r="J338" s="4">
        <v>2000</v>
      </c>
      <c r="K338" s="4" t="s">
        <v>18</v>
      </c>
      <c r="L338" s="4" t="s">
        <v>103</v>
      </c>
      <c r="M338" s="4">
        <v>5</v>
      </c>
      <c r="N338" s="5" t="s">
        <v>133</v>
      </c>
      <c r="O338" s="4" t="s">
        <v>166</v>
      </c>
      <c r="P338" t="s">
        <v>1014</v>
      </c>
    </row>
    <row r="339" spans="1:16" x14ac:dyDescent="0.3">
      <c r="A339" s="11">
        <f t="shared" si="13"/>
        <v>338</v>
      </c>
      <c r="B339" s="29" t="s">
        <v>1035</v>
      </c>
      <c r="C339" s="31">
        <v>1.3013078703703704E-3</v>
      </c>
      <c r="D339" s="3">
        <f t="shared" si="12"/>
        <v>2.5703703703703696E-4</v>
      </c>
      <c r="E339" s="3">
        <f>C339-$C338</f>
        <v>1.2847222222221819E-6</v>
      </c>
      <c r="F339" s="4">
        <v>349</v>
      </c>
      <c r="G339" s="33">
        <f>Tableau22[[#This Row],[PP Corrected]]-Tableau22[[#This Row],[PP]]</f>
        <v>4.9653200417569678</v>
      </c>
      <c r="H339" s="18">
        <f>(SUMPRODUCT((Tableau22[Lap time]&gt;=(C339-$S$7))*(Tableau22[Lap time]&lt;=(C339+$S$7))*(Tableau22[PP]))/SUMPRODUCT(--(Tableau22[Lap time]&gt;=(C339-$S$7))*(Tableau22[Lap time]&lt;=(C339+$S$7))))*((SUMPRODUCT((Tableau22[Lap time]&gt;=(C339-$S$7))*(Tableau22[Lap time]&lt;=(C339+$S$7))*(Tableau22[Lap time]))/SUMPRODUCT(--(Tableau22[Lap time]&gt;=(C339-Feuil1!$S$7))*(Tableau22[Lap time]&lt;=(C339+$S$7))))/C339)</f>
        <v>353.96532004175697</v>
      </c>
      <c r="I339" s="4" t="s">
        <v>12</v>
      </c>
      <c r="J339" s="4">
        <v>1981</v>
      </c>
      <c r="K339" s="4" t="s">
        <v>13</v>
      </c>
      <c r="L339" s="4" t="s">
        <v>67</v>
      </c>
      <c r="M339" s="4">
        <v>5</v>
      </c>
      <c r="N339" s="5" t="s">
        <v>133</v>
      </c>
      <c r="O339" s="4" t="s">
        <v>162</v>
      </c>
      <c r="P339" t="s">
        <v>1049</v>
      </c>
    </row>
    <row r="340" spans="1:16" x14ac:dyDescent="0.3">
      <c r="A340" s="11">
        <f t="shared" si="13"/>
        <v>339</v>
      </c>
      <c r="B340" s="29" t="s">
        <v>450</v>
      </c>
      <c r="C340" s="31">
        <v>1.3017824074074073E-3</v>
      </c>
      <c r="D340" s="3">
        <f t="shared" si="12"/>
        <v>2.5751157407407385E-4</v>
      </c>
      <c r="E340" s="3">
        <f>C340-$C339</f>
        <v>4.7453703703689322E-7</v>
      </c>
      <c r="F340" s="4">
        <v>355</v>
      </c>
      <c r="G340" s="33">
        <f>Tableau22[[#This Row],[PP Corrected]]-Tableau22[[#This Row],[PP]]</f>
        <v>-1.1637104730438637</v>
      </c>
      <c r="H340" s="18">
        <f>(SUMPRODUCT((Tableau22[Lap time]&gt;=(C340-$S$7))*(Tableau22[Lap time]&lt;=(C340+$S$7))*(Tableau22[PP]))/SUMPRODUCT(--(Tableau22[Lap time]&gt;=(C340-$S$7))*(Tableau22[Lap time]&lt;=(C340+$S$7))))*((SUMPRODUCT((Tableau22[Lap time]&gt;=(C340-$S$7))*(Tableau22[Lap time]&lt;=(C340+$S$7))*(Tableau22[Lap time]))/SUMPRODUCT(--(Tableau22[Lap time]&gt;=(C340-Feuil1!$S$7))*(Tableau22[Lap time]&lt;=(C340+$S$7))))/C340)</f>
        <v>353.83628952695614</v>
      </c>
      <c r="I340" s="4" t="s">
        <v>108</v>
      </c>
      <c r="J340" s="4">
        <v>2003</v>
      </c>
      <c r="K340" s="4" t="s">
        <v>18</v>
      </c>
      <c r="L340" s="4" t="s">
        <v>105</v>
      </c>
      <c r="M340" s="4">
        <v>6</v>
      </c>
      <c r="N340" s="5" t="s">
        <v>58</v>
      </c>
      <c r="O340" s="4" t="s">
        <v>162</v>
      </c>
      <c r="P340" t="s">
        <v>474</v>
      </c>
    </row>
    <row r="341" spans="1:16" x14ac:dyDescent="0.3">
      <c r="A341" s="11">
        <f t="shared" si="13"/>
        <v>340</v>
      </c>
      <c r="B341" s="29" t="s">
        <v>579</v>
      </c>
      <c r="C341" s="31">
        <v>1.3018171296296295E-3</v>
      </c>
      <c r="D341" s="3">
        <f t="shared" si="12"/>
        <v>2.5754629629629608E-4</v>
      </c>
      <c r="E341" s="3">
        <f>C341-$C340</f>
        <v>3.4722222222232854E-8</v>
      </c>
      <c r="F341" s="4">
        <v>352</v>
      </c>
      <c r="G341" s="33">
        <f>Tableau22[[#This Row],[PP Corrected]]-Tableau22[[#This Row],[PP]]</f>
        <v>1.8268519631112667</v>
      </c>
      <c r="H341" s="18">
        <f>(SUMPRODUCT((Tableau22[Lap time]&gt;=(C341-$S$7))*(Tableau22[Lap time]&lt;=(C341+$S$7))*(Tableau22[PP]))/SUMPRODUCT(--(Tableau22[Lap time]&gt;=(C341-$S$7))*(Tableau22[Lap time]&lt;=(C341+$S$7))))*((SUMPRODUCT((Tableau22[Lap time]&gt;=(C341-$S$7))*(Tableau22[Lap time]&lt;=(C341+$S$7))*(Tableau22[Lap time]))/SUMPRODUCT(--(Tableau22[Lap time]&gt;=(C341-Feuil1!$S$7))*(Tableau22[Lap time]&lt;=(C341+$S$7))))/C341)</f>
        <v>353.82685196311127</v>
      </c>
      <c r="I341" s="4" t="s">
        <v>108</v>
      </c>
      <c r="J341" s="4">
        <v>2004</v>
      </c>
      <c r="K341" s="4" t="s">
        <v>18</v>
      </c>
      <c r="L341" s="4" t="s">
        <v>580</v>
      </c>
      <c r="M341" s="4">
        <v>4</v>
      </c>
      <c r="N341" s="5" t="s">
        <v>117</v>
      </c>
      <c r="O341" s="4" t="s">
        <v>162</v>
      </c>
      <c r="P341" t="s">
        <v>600</v>
      </c>
    </row>
    <row r="342" spans="1:16" x14ac:dyDescent="0.3">
      <c r="A342" s="11">
        <f t="shared" si="13"/>
        <v>341</v>
      </c>
      <c r="B342" t="s">
        <v>143</v>
      </c>
      <c r="C342" s="3">
        <v>1.3030092592592592E-3</v>
      </c>
      <c r="D342" s="3">
        <f t="shared" si="12"/>
        <v>2.5873842592592572E-4</v>
      </c>
      <c r="E342" s="3">
        <f>C342-$C341</f>
        <v>1.1921296296296333E-6</v>
      </c>
      <c r="F342" s="4">
        <v>338</v>
      </c>
      <c r="G342" s="36">
        <f>Tableau22[[#This Row],[PP Corrected]]-Tableau22[[#This Row],[PP]]</f>
        <v>14.163237993723158</v>
      </c>
      <c r="H342" s="18">
        <f>(SUMPRODUCT((Tableau22[Lap time]&gt;=(C342-$S$7))*(Tableau22[Lap time]&lt;=(C342+$S$7))*(Tableau22[PP]))/SUMPRODUCT(--(Tableau22[Lap time]&gt;=(C342-$S$7))*(Tableau22[Lap time]&lt;=(C342+$S$7))))*((SUMPRODUCT((Tableau22[Lap time]&gt;=(C342-$S$7))*(Tableau22[Lap time]&lt;=(C342+$S$7))*(Tableau22[Lap time]))/SUMPRODUCT(--(Tableau22[Lap time]&gt;=(C342-Feuil1!$S$7))*(Tableau22[Lap time]&lt;=(C342+$S$7))))/C342)</f>
        <v>352.16323799372316</v>
      </c>
      <c r="I342" s="4" t="s">
        <v>32</v>
      </c>
      <c r="J342" s="4">
        <v>1963</v>
      </c>
      <c r="K342" s="4" t="s">
        <v>13</v>
      </c>
      <c r="L342" s="4" t="s">
        <v>67</v>
      </c>
      <c r="M342" s="4">
        <v>5</v>
      </c>
      <c r="N342" s="5" t="s">
        <v>133</v>
      </c>
      <c r="O342" s="4" t="s">
        <v>162</v>
      </c>
      <c r="P342" t="s">
        <v>396</v>
      </c>
    </row>
    <row r="343" spans="1:16" x14ac:dyDescent="0.3">
      <c r="A343" s="11">
        <f t="shared" si="13"/>
        <v>342</v>
      </c>
      <c r="B343" s="29" t="s">
        <v>442</v>
      </c>
      <c r="C343" s="31">
        <v>1.3030671296296297E-3</v>
      </c>
      <c r="D343" s="3">
        <f t="shared" si="12"/>
        <v>2.5879629629629625E-4</v>
      </c>
      <c r="E343" s="3">
        <f>C343-$C342</f>
        <v>5.7870370370532651E-8</v>
      </c>
      <c r="F343" s="4">
        <v>344</v>
      </c>
      <c r="G343" s="33">
        <f>Tableau22[[#This Row],[PP Corrected]]-Tableau22[[#This Row],[PP]]</f>
        <v>8.1475981110569364</v>
      </c>
      <c r="H343" s="18">
        <f>(SUMPRODUCT((Tableau22[Lap time]&gt;=(C343-$S$7))*(Tableau22[Lap time]&lt;=(C343+$S$7))*(Tableau22[PP]))/SUMPRODUCT(--(Tableau22[Lap time]&gt;=(C343-$S$7))*(Tableau22[Lap time]&lt;=(C343+$S$7))))*((SUMPRODUCT((Tableau22[Lap time]&gt;=(C343-$S$7))*(Tableau22[Lap time]&lt;=(C343+$S$7))*(Tableau22[Lap time]))/SUMPRODUCT(--(Tableau22[Lap time]&gt;=(C343-Feuil1!$S$7))*(Tableau22[Lap time]&lt;=(C343+$S$7))))/C343)</f>
        <v>352.14759811105694</v>
      </c>
      <c r="I343" s="4" t="s">
        <v>108</v>
      </c>
      <c r="J343" s="4">
        <v>1966</v>
      </c>
      <c r="K343" s="4" t="s">
        <v>13</v>
      </c>
      <c r="L343" s="4" t="s">
        <v>35</v>
      </c>
      <c r="M343" s="4">
        <v>5</v>
      </c>
      <c r="N343" s="5" t="s">
        <v>38</v>
      </c>
      <c r="O343" s="4" t="s">
        <v>162</v>
      </c>
      <c r="P343" t="s">
        <v>448</v>
      </c>
    </row>
    <row r="344" spans="1:16" x14ac:dyDescent="0.3">
      <c r="A344" s="11">
        <f t="shared" si="13"/>
        <v>343</v>
      </c>
      <c r="B344" s="29" t="s">
        <v>1034</v>
      </c>
      <c r="C344" s="31">
        <v>1.3040162037037037E-3</v>
      </c>
      <c r="D344" s="3">
        <f t="shared" si="12"/>
        <v>2.5974537037037025E-4</v>
      </c>
      <c r="E344" s="3">
        <f>C344-$C343</f>
        <v>9.4907407407400328E-7</v>
      </c>
      <c r="F344" s="4">
        <v>347</v>
      </c>
      <c r="G344" s="33">
        <f>Tableau22[[#This Row],[PP Corrected]]-Tableau22[[#This Row],[PP]]</f>
        <v>3.4265178301987476</v>
      </c>
      <c r="H344" s="18">
        <f>(SUMPRODUCT((Tableau22[Lap time]&gt;=(C344-$S$7))*(Tableau22[Lap time]&lt;=(C344+$S$7))*(Tableau22[PP]))/SUMPRODUCT(--(Tableau22[Lap time]&gt;=(C344-$S$7))*(Tableau22[Lap time]&lt;=(C344+$S$7))))*((SUMPRODUCT((Tableau22[Lap time]&gt;=(C344-$S$7))*(Tableau22[Lap time]&lt;=(C344+$S$7))*(Tableau22[Lap time]))/SUMPRODUCT(--(Tableau22[Lap time]&gt;=(C344-Feuil1!$S$7))*(Tableau22[Lap time]&lt;=(C344+$S$7))))/C344)</f>
        <v>350.42651783019875</v>
      </c>
      <c r="I344" s="4" t="s">
        <v>12</v>
      </c>
      <c r="J344" s="4">
        <v>1969</v>
      </c>
      <c r="K344" s="4" t="s">
        <v>13</v>
      </c>
      <c r="L344" s="4" t="s">
        <v>67</v>
      </c>
      <c r="M344" s="4">
        <v>4</v>
      </c>
      <c r="N344" s="5" t="s">
        <v>58</v>
      </c>
      <c r="O344" s="4" t="s">
        <v>166</v>
      </c>
      <c r="P344" t="s">
        <v>1048</v>
      </c>
    </row>
    <row r="345" spans="1:16" x14ac:dyDescent="0.3">
      <c r="A345" s="11">
        <f t="shared" si="13"/>
        <v>344</v>
      </c>
      <c r="B345" s="29" t="s">
        <v>1077</v>
      </c>
      <c r="C345" s="31">
        <v>1.3097685185185185E-3</v>
      </c>
      <c r="D345" s="3">
        <f t="shared" si="12"/>
        <v>2.6549768518518502E-4</v>
      </c>
      <c r="E345" s="3">
        <f>C345-$C344</f>
        <v>5.7523148148147692E-6</v>
      </c>
      <c r="F345" s="4">
        <v>349</v>
      </c>
      <c r="G345" s="33">
        <f>Tableau22[[#This Row],[PP Corrected]]-Tableau22[[#This Row],[PP]]</f>
        <v>-1.9178238254623921</v>
      </c>
      <c r="H345" s="18">
        <f>(SUMPRODUCT((Tableau22[Lap time]&gt;=(C345-$S$7))*(Tableau22[Lap time]&lt;=(C345+$S$7))*(Tableau22[PP]))/SUMPRODUCT(--(Tableau22[Lap time]&gt;=(C345-$S$7))*(Tableau22[Lap time]&lt;=(C345+$S$7))))*((SUMPRODUCT((Tableau22[Lap time]&gt;=(C345-$S$7))*(Tableau22[Lap time]&lt;=(C345+$S$7))*(Tableau22[Lap time]))/SUMPRODUCT(--(Tableau22[Lap time]&gt;=(C345-Feuil1!$S$7))*(Tableau22[Lap time]&lt;=(C345+$S$7))))/C345)</f>
        <v>347.08217617453761</v>
      </c>
      <c r="I345" s="4" t="s">
        <v>12</v>
      </c>
      <c r="J345" s="4">
        <v>1983</v>
      </c>
      <c r="K345" s="4" t="s">
        <v>13</v>
      </c>
      <c r="L345" s="4" t="s">
        <v>105</v>
      </c>
      <c r="M345" s="4">
        <v>5</v>
      </c>
      <c r="N345" s="5" t="s">
        <v>133</v>
      </c>
      <c r="O345" s="4" t="s">
        <v>166</v>
      </c>
      <c r="P345" t="s">
        <v>1098</v>
      </c>
    </row>
    <row r="346" spans="1:16" x14ac:dyDescent="0.3">
      <c r="A346" s="11">
        <f t="shared" si="13"/>
        <v>345</v>
      </c>
      <c r="B346" t="s">
        <v>144</v>
      </c>
      <c r="C346" s="3">
        <v>1.3106597222222224E-3</v>
      </c>
      <c r="D346" s="3">
        <f t="shared" si="12"/>
        <v>2.6638888888888893E-4</v>
      </c>
      <c r="E346" s="3">
        <f>C346-$C345</f>
        <v>8.9120370370390431E-7</v>
      </c>
      <c r="F346" s="4">
        <v>338</v>
      </c>
      <c r="G346" s="36">
        <f>Tableau22[[#This Row],[PP Corrected]]-Tableau22[[#This Row],[PP]]</f>
        <v>8.846172186887884</v>
      </c>
      <c r="H346" s="18">
        <f>(SUMPRODUCT((Tableau22[Lap time]&gt;=(C346-$S$7))*(Tableau22[Lap time]&lt;=(C346+$S$7))*(Tableau22[PP]))/SUMPRODUCT(--(Tableau22[Lap time]&gt;=(C346-$S$7))*(Tableau22[Lap time]&lt;=(C346+$S$7))))*((SUMPRODUCT((Tableau22[Lap time]&gt;=(C346-$S$7))*(Tableau22[Lap time]&lt;=(C346+$S$7))*(Tableau22[Lap time]))/SUMPRODUCT(--(Tableau22[Lap time]&gt;=(C346-Feuil1!$S$7))*(Tableau22[Lap time]&lt;=(C346+$S$7))))/C346)</f>
        <v>346.84617218688788</v>
      </c>
      <c r="I346" s="4" t="s">
        <v>22</v>
      </c>
      <c r="J346" s="4">
        <v>2001</v>
      </c>
      <c r="K346" s="4" t="s">
        <v>18</v>
      </c>
      <c r="L346" s="4" t="s">
        <v>105</v>
      </c>
      <c r="M346" s="4">
        <v>5</v>
      </c>
      <c r="N346" s="5" t="s">
        <v>38</v>
      </c>
      <c r="O346" s="4" t="s">
        <v>166</v>
      </c>
      <c r="P346" t="s">
        <v>397</v>
      </c>
    </row>
    <row r="347" spans="1:16" x14ac:dyDescent="0.3">
      <c r="A347" s="11">
        <f t="shared" si="13"/>
        <v>346</v>
      </c>
      <c r="B347" s="29" t="s">
        <v>534</v>
      </c>
      <c r="C347" s="31">
        <v>1.312025462962963E-3</v>
      </c>
      <c r="D347" s="3">
        <f t="shared" si="12"/>
        <v>2.6775462962962951E-4</v>
      </c>
      <c r="E347" s="3">
        <f>C347-$C346</f>
        <v>1.3657407407405807E-6</v>
      </c>
      <c r="F347" s="4">
        <v>384</v>
      </c>
      <c r="G347" s="33">
        <f>Tableau22[[#This Row],[PP Corrected]]-Tableau22[[#This Row],[PP]]</f>
        <v>-38.622046992298749</v>
      </c>
      <c r="H347" s="18">
        <f>(SUMPRODUCT((Tableau22[Lap time]&gt;=(C347-$S$7))*(Tableau22[Lap time]&lt;=(C347+$S$7))*(Tableau22[PP]))/SUMPRODUCT(--(Tableau22[Lap time]&gt;=(C347-$S$7))*(Tableau22[Lap time]&lt;=(C347+$S$7))))*((SUMPRODUCT((Tableau22[Lap time]&gt;=(C347-$S$7))*(Tableau22[Lap time]&lt;=(C347+$S$7))*(Tableau22[Lap time]))/SUMPRODUCT(--(Tableau22[Lap time]&gt;=(C347-Feuil1!$S$7))*(Tableau22[Lap time]&lt;=(C347+$S$7))))/C347)</f>
        <v>345.37795300770125</v>
      </c>
      <c r="I347" s="4" t="s">
        <v>25</v>
      </c>
      <c r="J347" s="4">
        <v>1970</v>
      </c>
      <c r="K347" s="4" t="s">
        <v>13</v>
      </c>
      <c r="L347" s="4" t="s">
        <v>535</v>
      </c>
      <c r="M347" s="4">
        <v>4</v>
      </c>
      <c r="N347" s="5" t="s">
        <v>58</v>
      </c>
      <c r="O347" s="4" t="s">
        <v>162</v>
      </c>
      <c r="P347" t="s">
        <v>550</v>
      </c>
    </row>
    <row r="348" spans="1:16" x14ac:dyDescent="0.3">
      <c r="A348" s="11">
        <f t="shared" si="13"/>
        <v>347</v>
      </c>
      <c r="B348" t="s">
        <v>145</v>
      </c>
      <c r="C348" s="3">
        <v>1.3158564814814812E-3</v>
      </c>
      <c r="D348" s="3">
        <f t="shared" si="12"/>
        <v>2.7158564814814775E-4</v>
      </c>
      <c r="E348" s="3">
        <f>C348-$C347</f>
        <v>3.831018518518246E-6</v>
      </c>
      <c r="F348" s="4">
        <v>330</v>
      </c>
      <c r="G348" s="36">
        <f>Tableau22[[#This Row],[PP Corrected]]-Tableau22[[#This Row],[PP]]</f>
        <v>14.025322191925511</v>
      </c>
      <c r="H348" s="18">
        <f>(SUMPRODUCT((Tableau22[Lap time]&gt;=(C348-$S$7))*(Tableau22[Lap time]&lt;=(C348+$S$7))*(Tableau22[PP]))/SUMPRODUCT(--(Tableau22[Lap time]&gt;=(C348-$S$7))*(Tableau22[Lap time]&lt;=(C348+$S$7))))*((SUMPRODUCT((Tableau22[Lap time]&gt;=(C348-$S$7))*(Tableau22[Lap time]&lt;=(C348+$S$7))*(Tableau22[Lap time]))/SUMPRODUCT(--(Tableau22[Lap time]&gt;=(C348-Feuil1!$S$7))*(Tableau22[Lap time]&lt;=(C348+$S$7))))/C348)</f>
        <v>344.02532219192551</v>
      </c>
      <c r="I348" s="4" t="s">
        <v>22</v>
      </c>
      <c r="J348" s="4">
        <v>2000</v>
      </c>
      <c r="K348" s="4" t="s">
        <v>18</v>
      </c>
      <c r="L348" s="4" t="s">
        <v>119</v>
      </c>
      <c r="M348" s="4">
        <v>5</v>
      </c>
      <c r="N348" s="5" t="s">
        <v>133</v>
      </c>
      <c r="O348" s="4" t="s">
        <v>162</v>
      </c>
      <c r="P348" t="s">
        <v>398</v>
      </c>
    </row>
    <row r="349" spans="1:16" x14ac:dyDescent="0.3">
      <c r="A349" s="11">
        <f t="shared" si="13"/>
        <v>348</v>
      </c>
      <c r="B349" s="29" t="s">
        <v>672</v>
      </c>
      <c r="C349" s="31">
        <v>1.3189467592592593E-3</v>
      </c>
      <c r="D349" s="3">
        <f t="shared" si="12"/>
        <v>2.7467592592592583E-4</v>
      </c>
      <c r="E349" s="3">
        <f>C349-$C348</f>
        <v>3.0902777777780735E-6</v>
      </c>
      <c r="F349" s="4">
        <v>331</v>
      </c>
      <c r="G349" s="33">
        <f>Tableau22[[#This Row],[PP Corrected]]-Tableau22[[#This Row],[PP]]</f>
        <v>11.993574421321966</v>
      </c>
      <c r="H349" s="18">
        <f>(SUMPRODUCT((Tableau22[Lap time]&gt;=(C349-$S$7))*(Tableau22[Lap time]&lt;=(C349+$S$7))*(Tableau22[PP]))/SUMPRODUCT(--(Tableau22[Lap time]&gt;=(C349-$S$7))*(Tableau22[Lap time]&lt;=(C349+$S$7))))*((SUMPRODUCT((Tableau22[Lap time]&gt;=(C349-$S$7))*(Tableau22[Lap time]&lt;=(C349+$S$7))*(Tableau22[Lap time]))/SUMPRODUCT(--(Tableau22[Lap time]&gt;=(C349-Feuil1!$S$7))*(Tableau22[Lap time]&lt;=(C349+$S$7))))/C349)</f>
        <v>342.99357442132197</v>
      </c>
      <c r="I349" s="4" t="s">
        <v>108</v>
      </c>
      <c r="J349" s="4">
        <v>2002</v>
      </c>
      <c r="K349" s="4" t="s">
        <v>18</v>
      </c>
      <c r="L349" s="4" t="s">
        <v>103</v>
      </c>
      <c r="M349" s="4">
        <v>5</v>
      </c>
      <c r="N349" s="5" t="s">
        <v>133</v>
      </c>
      <c r="O349" s="4" t="s">
        <v>162</v>
      </c>
      <c r="P349" t="s">
        <v>683</v>
      </c>
    </row>
    <row r="350" spans="1:16" x14ac:dyDescent="0.3">
      <c r="A350" s="11">
        <f t="shared" si="13"/>
        <v>349</v>
      </c>
      <c r="B350" t="s">
        <v>146</v>
      </c>
      <c r="C350" s="3">
        <v>1.3223958333333334E-3</v>
      </c>
      <c r="D350" s="3">
        <f t="shared" si="12"/>
        <v>2.7812499999999994E-4</v>
      </c>
      <c r="E350" s="3">
        <f>C350-$C349</f>
        <v>3.4490740740741183E-6</v>
      </c>
      <c r="F350" s="4">
        <v>338</v>
      </c>
      <c r="G350" s="36">
        <f>Tableau22[[#This Row],[PP Corrected]]-Tableau22[[#This Row],[PP]]</f>
        <v>4.3964756028182705</v>
      </c>
      <c r="H350" s="18">
        <f>(SUMPRODUCT((Tableau22[Lap time]&gt;=(C350-$S$7))*(Tableau22[Lap time]&lt;=(C350+$S$7))*(Tableau22[PP]))/SUMPRODUCT(--(Tableau22[Lap time]&gt;=(C350-$S$7))*(Tableau22[Lap time]&lt;=(C350+$S$7))))*((SUMPRODUCT((Tableau22[Lap time]&gt;=(C350-$S$7))*(Tableau22[Lap time]&lt;=(C350+$S$7))*(Tableau22[Lap time]))/SUMPRODUCT(--(Tableau22[Lap time]&gt;=(C350-Feuil1!$S$7))*(Tableau22[Lap time]&lt;=(C350+$S$7))))/C350)</f>
        <v>342.39647560281827</v>
      </c>
      <c r="I350" s="4" t="s">
        <v>32</v>
      </c>
      <c r="J350" s="4">
        <v>1966</v>
      </c>
      <c r="K350" s="4" t="s">
        <v>13</v>
      </c>
      <c r="L350" s="4" t="s">
        <v>19</v>
      </c>
      <c r="M350" s="4">
        <v>5</v>
      </c>
      <c r="N350" s="5" t="s">
        <v>38</v>
      </c>
      <c r="O350" s="4" t="s">
        <v>166</v>
      </c>
      <c r="P350" t="s">
        <v>399</v>
      </c>
    </row>
    <row r="351" spans="1:16" x14ac:dyDescent="0.3">
      <c r="A351" s="11">
        <f t="shared" si="13"/>
        <v>350</v>
      </c>
      <c r="B351" s="29" t="s">
        <v>674</v>
      </c>
      <c r="C351" s="31">
        <v>1.3237384259259259E-3</v>
      </c>
      <c r="D351" s="3">
        <f t="shared" si="12"/>
        <v>2.7946759259259244E-4</v>
      </c>
      <c r="E351" s="3">
        <f>C351-$C350</f>
        <v>1.3425925925924977E-6</v>
      </c>
      <c r="F351" s="4">
        <v>333</v>
      </c>
      <c r="G351" s="33">
        <f>Tableau22[[#This Row],[PP Corrected]]-Tableau22[[#This Row],[PP]]</f>
        <v>4.7221461755769951</v>
      </c>
      <c r="H351" s="18">
        <f>(SUMPRODUCT((Tableau22[Lap time]&gt;=(C351-$S$7))*(Tableau22[Lap time]&lt;=(C351+$S$7))*(Tableau22[PP]))/SUMPRODUCT(--(Tableau22[Lap time]&gt;=(C351-$S$7))*(Tableau22[Lap time]&lt;=(C351+$S$7))))*((SUMPRODUCT((Tableau22[Lap time]&gt;=(C351-$S$7))*(Tableau22[Lap time]&lt;=(C351+$S$7))*(Tableau22[Lap time]))/SUMPRODUCT(--(Tableau22[Lap time]&gt;=(C351-Feuil1!$S$7))*(Tableau22[Lap time]&lt;=(C351+$S$7))))/C351)</f>
        <v>337.722146175577</v>
      </c>
      <c r="I351" s="4" t="s">
        <v>108</v>
      </c>
      <c r="J351" s="4">
        <v>2003</v>
      </c>
      <c r="K351" s="4" t="s">
        <v>18</v>
      </c>
      <c r="L351" s="4" t="s">
        <v>93</v>
      </c>
      <c r="M351" s="4">
        <v>5</v>
      </c>
      <c r="N351" s="5" t="s">
        <v>133</v>
      </c>
      <c r="O351" s="4" t="s">
        <v>162</v>
      </c>
      <c r="P351" t="s">
        <v>684</v>
      </c>
    </row>
    <row r="352" spans="1:16" x14ac:dyDescent="0.3">
      <c r="A352" s="11">
        <f t="shared" si="13"/>
        <v>351</v>
      </c>
      <c r="B352" s="29" t="s">
        <v>1076</v>
      </c>
      <c r="C352" s="31">
        <v>1.3238425925925926E-3</v>
      </c>
      <c r="D352" s="3">
        <f t="shared" si="12"/>
        <v>2.7957175925925914E-4</v>
      </c>
      <c r="E352" s="3">
        <f>C352-$C351</f>
        <v>1.0416666666669856E-7</v>
      </c>
      <c r="F352" s="4">
        <v>340</v>
      </c>
      <c r="G352" s="33">
        <f>Tableau22[[#This Row],[PP Corrected]]-Tableau22[[#This Row],[PP]]</f>
        <v>-2.3044275201353912</v>
      </c>
      <c r="H352" s="18">
        <f>(SUMPRODUCT((Tableau22[Lap time]&gt;=(C352-$S$7))*(Tableau22[Lap time]&lt;=(C352+$S$7))*(Tableau22[PP]))/SUMPRODUCT(--(Tableau22[Lap time]&gt;=(C352-$S$7))*(Tableau22[Lap time]&lt;=(C352+$S$7))))*((SUMPRODUCT((Tableau22[Lap time]&gt;=(C352-$S$7))*(Tableau22[Lap time]&lt;=(C352+$S$7))*(Tableau22[Lap time]))/SUMPRODUCT(--(Tableau22[Lap time]&gt;=(C352-Feuil1!$S$7))*(Tableau22[Lap time]&lt;=(C352+$S$7))))/C352)</f>
        <v>337.69557247986461</v>
      </c>
      <c r="I352" s="4" t="s">
        <v>12</v>
      </c>
      <c r="J352" s="4">
        <v>1979</v>
      </c>
      <c r="K352" s="4" t="s">
        <v>13</v>
      </c>
      <c r="L352" s="4" t="s">
        <v>105</v>
      </c>
      <c r="M352" s="4">
        <v>5</v>
      </c>
      <c r="N352" s="5" t="s">
        <v>133</v>
      </c>
      <c r="O352" s="4" t="s">
        <v>166</v>
      </c>
      <c r="P352" t="s">
        <v>1097</v>
      </c>
    </row>
    <row r="353" spans="1:16" x14ac:dyDescent="0.3">
      <c r="A353" s="11">
        <f t="shared" si="13"/>
        <v>352</v>
      </c>
      <c r="B353" s="29" t="s">
        <v>745</v>
      </c>
      <c r="C353" s="31">
        <v>1.3262268518518519E-3</v>
      </c>
      <c r="D353" s="3">
        <f t="shared" si="12"/>
        <v>2.8195601851851841E-4</v>
      </c>
      <c r="E353" s="3">
        <f>C353-$C352</f>
        <v>2.3842592592592665E-6</v>
      </c>
      <c r="F353" s="4">
        <v>358</v>
      </c>
      <c r="G353" s="33">
        <f>Tableau22[[#This Row],[PP Corrected]]-Tableau22[[#This Row],[PP]]</f>
        <v>-20.911528631360568</v>
      </c>
      <c r="H353" s="18">
        <f>(SUMPRODUCT((Tableau22[Lap time]&gt;=(C353-$S$7))*(Tableau22[Lap time]&lt;=(C353+$S$7))*(Tableau22[PP]))/SUMPRODUCT(--(Tableau22[Lap time]&gt;=(C353-$S$7))*(Tableau22[Lap time]&lt;=(C353+$S$7))))*((SUMPRODUCT((Tableau22[Lap time]&gt;=(C353-$S$7))*(Tableau22[Lap time]&lt;=(C353+$S$7))*(Tableau22[Lap time]))/SUMPRODUCT(--(Tableau22[Lap time]&gt;=(C353-Feuil1!$S$7))*(Tableau22[Lap time]&lt;=(C353+$S$7))))/C353)</f>
        <v>337.08847136863943</v>
      </c>
      <c r="I353" s="4" t="s">
        <v>42</v>
      </c>
      <c r="J353" s="4">
        <v>1954</v>
      </c>
      <c r="K353" s="4" t="s">
        <v>13</v>
      </c>
      <c r="L353" s="4" t="s">
        <v>19</v>
      </c>
      <c r="M353" s="4">
        <v>2</v>
      </c>
      <c r="N353" s="5" t="s">
        <v>749</v>
      </c>
      <c r="O353" s="4" t="s">
        <v>174</v>
      </c>
      <c r="P353" t="s">
        <v>762</v>
      </c>
    </row>
    <row r="354" spans="1:16" x14ac:dyDescent="0.3">
      <c r="A354" s="11">
        <f t="shared" si="13"/>
        <v>353</v>
      </c>
      <c r="B354" t="s">
        <v>147</v>
      </c>
      <c r="C354" s="3">
        <v>1.3267476851851851E-3</v>
      </c>
      <c r="D354" s="3">
        <f t="shared" si="12"/>
        <v>2.8247685185185168E-4</v>
      </c>
      <c r="E354" s="3">
        <f>C354-$C353</f>
        <v>5.2083333333327597E-7</v>
      </c>
      <c r="F354" s="4">
        <v>331</v>
      </c>
      <c r="G354" s="36">
        <f>Tableau22[[#This Row],[PP Corrected]]-Tableau22[[#This Row],[PP]]</f>
        <v>5.9561425813865299</v>
      </c>
      <c r="H354" s="18">
        <f>(SUMPRODUCT((Tableau22[Lap time]&gt;=(C354-$S$7))*(Tableau22[Lap time]&lt;=(C354+$S$7))*(Tableau22[PP]))/SUMPRODUCT(--(Tableau22[Lap time]&gt;=(C354-$S$7))*(Tableau22[Lap time]&lt;=(C354+$S$7))))*((SUMPRODUCT((Tableau22[Lap time]&gt;=(C354-$S$7))*(Tableau22[Lap time]&lt;=(C354+$S$7))*(Tableau22[Lap time]))/SUMPRODUCT(--(Tableau22[Lap time]&gt;=(C354-Feuil1!$S$7))*(Tableau22[Lap time]&lt;=(C354+$S$7))))/C354)</f>
        <v>336.95614258138653</v>
      </c>
      <c r="I354" s="4" t="s">
        <v>22</v>
      </c>
      <c r="J354" s="4">
        <v>2002</v>
      </c>
      <c r="K354" s="4" t="s">
        <v>18</v>
      </c>
      <c r="L354" s="4" t="s">
        <v>105</v>
      </c>
      <c r="M354" s="4">
        <v>5</v>
      </c>
      <c r="N354" s="5" t="s">
        <v>133</v>
      </c>
      <c r="O354" s="4" t="s">
        <v>174</v>
      </c>
      <c r="P354" t="s">
        <v>400</v>
      </c>
    </row>
    <row r="355" spans="1:16" x14ac:dyDescent="0.3">
      <c r="A355" s="11">
        <f t="shared" si="13"/>
        <v>354</v>
      </c>
      <c r="B355" s="29" t="s">
        <v>787</v>
      </c>
      <c r="C355" s="31">
        <v>1.3294791666666665E-3</v>
      </c>
      <c r="D355" s="3">
        <f t="shared" si="12"/>
        <v>2.8520833333333306E-4</v>
      </c>
      <c r="E355" s="3">
        <f>C355-$C354</f>
        <v>2.7314814814813782E-6</v>
      </c>
      <c r="F355" s="4">
        <v>338</v>
      </c>
      <c r="G355" s="33">
        <f>Tableau22[[#This Row],[PP Corrected]]-Tableau22[[#This Row],[PP]]</f>
        <v>-0.52367466287091702</v>
      </c>
      <c r="H355" s="18">
        <f>(SUMPRODUCT((Tableau22[Lap time]&gt;=(C355-$S$7))*(Tableau22[Lap time]&lt;=(C355+$S$7))*(Tableau22[PP]))/SUMPRODUCT(--(Tableau22[Lap time]&gt;=(C355-$S$7))*(Tableau22[Lap time]&lt;=(C355+$S$7))))*((SUMPRODUCT((Tableau22[Lap time]&gt;=(C355-$S$7))*(Tableau22[Lap time]&lt;=(C355+$S$7))*(Tableau22[Lap time]))/SUMPRODUCT(--(Tableau22[Lap time]&gt;=(C355-Feuil1!$S$7))*(Tableau22[Lap time]&lt;=(C355+$S$7))))/C355)</f>
        <v>337.47632533712908</v>
      </c>
      <c r="I355" s="4" t="s">
        <v>12</v>
      </c>
      <c r="J355" s="4">
        <v>2003</v>
      </c>
      <c r="K355" s="4" t="s">
        <v>18</v>
      </c>
      <c r="L355" s="4" t="s">
        <v>788</v>
      </c>
      <c r="M355" s="4">
        <v>4</v>
      </c>
      <c r="N355" s="5" t="s">
        <v>117</v>
      </c>
      <c r="O355" s="4" t="s">
        <v>166</v>
      </c>
      <c r="P355" t="s">
        <v>813</v>
      </c>
    </row>
    <row r="356" spans="1:16" x14ac:dyDescent="0.3">
      <c r="A356" s="11">
        <f t="shared" si="13"/>
        <v>355</v>
      </c>
      <c r="B356" s="29" t="s">
        <v>1037</v>
      </c>
      <c r="C356" s="31">
        <v>1.3322916666666665E-3</v>
      </c>
      <c r="D356" s="3">
        <f t="shared" si="12"/>
        <v>2.8802083333333305E-4</v>
      </c>
      <c r="E356" s="3">
        <f>C356-$C355</f>
        <v>2.8124999999999938E-6</v>
      </c>
      <c r="F356" s="4">
        <v>339</v>
      </c>
      <c r="G356" s="33">
        <f>Tableau22[[#This Row],[PP Corrected]]-Tableau22[[#This Row],[PP]]</f>
        <v>-2.0811530818347705</v>
      </c>
      <c r="H356" s="18">
        <f>(SUMPRODUCT((Tableau22[Lap time]&gt;=(C356-$S$7))*(Tableau22[Lap time]&lt;=(C356+$S$7))*(Tableau22[PP]))/SUMPRODUCT(--(Tableau22[Lap time]&gt;=(C356-$S$7))*(Tableau22[Lap time]&lt;=(C356+$S$7))))*((SUMPRODUCT((Tableau22[Lap time]&gt;=(C356-$S$7))*(Tableau22[Lap time]&lt;=(C356+$S$7))*(Tableau22[Lap time]))/SUMPRODUCT(--(Tableau22[Lap time]&gt;=(C356-Feuil1!$S$7))*(Tableau22[Lap time]&lt;=(C356+$S$7))))/C356)</f>
        <v>336.91884691816523</v>
      </c>
      <c r="I356" s="4" t="s">
        <v>12</v>
      </c>
      <c r="J356" s="4">
        <v>1995</v>
      </c>
      <c r="K356" s="4" t="s">
        <v>85</v>
      </c>
      <c r="L356" s="4" t="s">
        <v>19</v>
      </c>
      <c r="M356" s="4">
        <v>5</v>
      </c>
      <c r="N356" s="5" t="s">
        <v>133</v>
      </c>
      <c r="O356" s="12" t="s">
        <v>162</v>
      </c>
      <c r="P356" t="s">
        <v>1050</v>
      </c>
    </row>
    <row r="357" spans="1:16" x14ac:dyDescent="0.3">
      <c r="A357" s="11">
        <f t="shared" si="13"/>
        <v>356</v>
      </c>
      <c r="B357" s="29" t="s">
        <v>1036</v>
      </c>
      <c r="C357" s="31">
        <v>1.3434490740740739E-3</v>
      </c>
      <c r="D357" s="3">
        <f t="shared" si="12"/>
        <v>2.9917824074074048E-4</v>
      </c>
      <c r="E357" s="3">
        <f>C357-$C356</f>
        <v>1.1157407407407427E-5</v>
      </c>
      <c r="F357" s="4">
        <v>326</v>
      </c>
      <c r="G357" s="33">
        <f>Tableau22[[#This Row],[PP Corrected]]-Tableau22[[#This Row],[PP]]</f>
        <v>-0.32955293845111555</v>
      </c>
      <c r="H357" s="18">
        <f>(SUMPRODUCT((Tableau22[Lap time]&gt;=(C357-$S$7))*(Tableau22[Lap time]&lt;=(C357+$S$7))*(Tableau22[PP]))/SUMPRODUCT(--(Tableau22[Lap time]&gt;=(C357-$S$7))*(Tableau22[Lap time]&lt;=(C357+$S$7))))*((SUMPRODUCT((Tableau22[Lap time]&gt;=(C357-$S$7))*(Tableau22[Lap time]&lt;=(C357+$S$7))*(Tableau22[Lap time]))/SUMPRODUCT(--(Tableau22[Lap time]&gt;=(C357-Feuil1!$S$7))*(Tableau22[Lap time]&lt;=(C357+$S$7))))/C357)</f>
        <v>325.67044706154888</v>
      </c>
      <c r="I357" s="4" t="s">
        <v>12</v>
      </c>
      <c r="J357" s="4">
        <v>1991</v>
      </c>
      <c r="K357" s="4" t="s">
        <v>85</v>
      </c>
      <c r="L357" s="4" t="s">
        <v>19</v>
      </c>
      <c r="M357" s="4">
        <v>5</v>
      </c>
      <c r="N357" s="5" t="s">
        <v>133</v>
      </c>
      <c r="O357" s="12" t="s">
        <v>162</v>
      </c>
      <c r="P357" t="s">
        <v>1050</v>
      </c>
    </row>
    <row r="358" spans="1:16" x14ac:dyDescent="0.3">
      <c r="A358" s="11">
        <f t="shared" si="13"/>
        <v>357</v>
      </c>
      <c r="B358" s="29" t="s">
        <v>1124</v>
      </c>
      <c r="C358" s="31">
        <v>1.3449537037037035E-3</v>
      </c>
      <c r="D358" s="3">
        <f t="shared" si="12"/>
        <v>3.0068287037036999E-4</v>
      </c>
      <c r="E358" s="3">
        <f>C358-$C357</f>
        <v>1.5046296296295121E-6</v>
      </c>
      <c r="F358" s="4">
        <v>313</v>
      </c>
      <c r="G358" s="33">
        <f>Tableau22[[#This Row],[PP Corrected]]-Tableau22[[#This Row],[PP]]</f>
        <v>10.172956524732285</v>
      </c>
      <c r="H358" s="18">
        <f>(SUMPRODUCT((Tableau22[Lap time]&gt;=(C358-$S$7))*(Tableau22[Lap time]&lt;=(C358+$S$7))*(Tableau22[PP]))/SUMPRODUCT(--(Tableau22[Lap time]&gt;=(C358-$S$7))*(Tableau22[Lap time]&lt;=(C358+$S$7))))*((SUMPRODUCT((Tableau22[Lap time]&gt;=(C358-$S$7))*(Tableau22[Lap time]&lt;=(C358+$S$7))*(Tableau22[Lap time]))/SUMPRODUCT(--(Tableau22[Lap time]&gt;=(C358-Feuil1!$S$7))*(Tableau22[Lap time]&lt;=(C358+$S$7))))/C358)</f>
        <v>323.17295652473229</v>
      </c>
      <c r="I358" s="4" t="s">
        <v>22</v>
      </c>
      <c r="J358" s="4">
        <v>2001</v>
      </c>
      <c r="K358" s="4" t="s">
        <v>18</v>
      </c>
      <c r="L358" s="4" t="s">
        <v>105</v>
      </c>
      <c r="M358" s="4">
        <v>5</v>
      </c>
      <c r="N358" s="5" t="s">
        <v>133</v>
      </c>
      <c r="O358" s="4" t="s">
        <v>166</v>
      </c>
      <c r="P358" t="s">
        <v>1157</v>
      </c>
    </row>
    <row r="359" spans="1:16" x14ac:dyDescent="0.3">
      <c r="A359" s="11">
        <f t="shared" si="13"/>
        <v>358</v>
      </c>
      <c r="B359" s="29" t="s">
        <v>840</v>
      </c>
      <c r="C359" s="31">
        <v>1.3483449074074073E-3</v>
      </c>
      <c r="D359" s="3">
        <f t="shared" si="12"/>
        <v>3.040740740740738E-4</v>
      </c>
      <c r="E359" s="3">
        <f>C359-$C358</f>
        <v>3.3912037037038024E-6</v>
      </c>
      <c r="F359" s="4">
        <v>321</v>
      </c>
      <c r="G359" s="33">
        <f>Tableau22[[#This Row],[PP Corrected]]-Tableau22[[#This Row],[PP]]</f>
        <v>1.3601486733563775</v>
      </c>
      <c r="H359" s="18">
        <f>(SUMPRODUCT((Tableau22[Lap time]&gt;=(C359-$S$7))*(Tableau22[Lap time]&lt;=(C359+$S$7))*(Tableau22[PP]))/SUMPRODUCT(--(Tableau22[Lap time]&gt;=(C359-$S$7))*(Tableau22[Lap time]&lt;=(C359+$S$7))))*((SUMPRODUCT((Tableau22[Lap time]&gt;=(C359-$S$7))*(Tableau22[Lap time]&lt;=(C359+$S$7))*(Tableau22[Lap time]))/SUMPRODUCT(--(Tableau22[Lap time]&gt;=(C359-Feuil1!$S$7))*(Tableau22[Lap time]&lt;=(C359+$S$7))))/C359)</f>
        <v>322.36014867335638</v>
      </c>
      <c r="I359" s="4" t="s">
        <v>22</v>
      </c>
      <c r="J359" s="4">
        <v>1998</v>
      </c>
      <c r="K359" s="4" t="s">
        <v>18</v>
      </c>
      <c r="L359" s="4" t="s">
        <v>103</v>
      </c>
      <c r="M359" s="4">
        <v>5</v>
      </c>
      <c r="N359" s="5" t="s">
        <v>133</v>
      </c>
      <c r="O359" s="4" t="s">
        <v>162</v>
      </c>
      <c r="P359" t="s">
        <v>861</v>
      </c>
    </row>
    <row r="360" spans="1:16" x14ac:dyDescent="0.3">
      <c r="A360" s="11">
        <f t="shared" si="13"/>
        <v>359</v>
      </c>
      <c r="B360" s="29" t="s">
        <v>554</v>
      </c>
      <c r="C360" s="31">
        <v>1.3496296296296297E-3</v>
      </c>
      <c r="D360" s="3">
        <f t="shared" si="12"/>
        <v>3.0535879629629619E-4</v>
      </c>
      <c r="E360" s="3">
        <f>C360-$C359</f>
        <v>1.2847222222223988E-6</v>
      </c>
      <c r="F360" s="4">
        <v>319</v>
      </c>
      <c r="G360" s="33">
        <f>Tableau22[[#This Row],[PP Corrected]]-Tableau22[[#This Row],[PP]]</f>
        <v>3.0532917124038477</v>
      </c>
      <c r="H360" s="18">
        <f>(SUMPRODUCT((Tableau22[Lap time]&gt;=(C360-$S$7))*(Tableau22[Lap time]&lt;=(C360+$S$7))*(Tableau22[PP]))/SUMPRODUCT(--(Tableau22[Lap time]&gt;=(C360-$S$7))*(Tableau22[Lap time]&lt;=(C360+$S$7))))*((SUMPRODUCT((Tableau22[Lap time]&gt;=(C360-$S$7))*(Tableau22[Lap time]&lt;=(C360+$S$7))*(Tableau22[Lap time]))/SUMPRODUCT(--(Tableau22[Lap time]&gt;=(C360-Feuil1!$S$7))*(Tableau22[Lap time]&lt;=(C360+$S$7))))/C360)</f>
        <v>322.05329171240385</v>
      </c>
      <c r="I360" s="4" t="s">
        <v>25</v>
      </c>
      <c r="J360" s="4">
        <v>1974</v>
      </c>
      <c r="K360" s="4" t="s">
        <v>13</v>
      </c>
      <c r="L360" s="4" t="s">
        <v>19</v>
      </c>
      <c r="M360" s="4">
        <v>4</v>
      </c>
      <c r="N360" s="5" t="s">
        <v>133</v>
      </c>
      <c r="O360" s="4" t="s">
        <v>162</v>
      </c>
      <c r="P360" t="s">
        <v>569</v>
      </c>
    </row>
    <row r="361" spans="1:16" x14ac:dyDescent="0.3">
      <c r="A361" s="11">
        <f t="shared" si="13"/>
        <v>360</v>
      </c>
      <c r="B361" s="29" t="s">
        <v>502</v>
      </c>
      <c r="C361" s="31">
        <v>1.3545138888888888E-3</v>
      </c>
      <c r="D361" s="3">
        <f t="shared" si="12"/>
        <v>3.1024305555555536E-4</v>
      </c>
      <c r="E361" s="3">
        <f>C361-$C360</f>
        <v>4.8842592592591647E-6</v>
      </c>
      <c r="F361" s="4">
        <v>333</v>
      </c>
      <c r="G361" s="33">
        <f>Tableau22[[#This Row],[PP Corrected]]-Tableau22[[#This Row],[PP]]</f>
        <v>-12.108004443305219</v>
      </c>
      <c r="H361" s="18">
        <f>(SUMPRODUCT((Tableau22[Lap time]&gt;=(C361-$S$7))*(Tableau22[Lap time]&lt;=(C361+$S$7))*(Tableau22[PP]))/SUMPRODUCT(--(Tableau22[Lap time]&gt;=(C361-$S$7))*(Tableau22[Lap time]&lt;=(C361+$S$7))))*((SUMPRODUCT((Tableau22[Lap time]&gt;=(C361-$S$7))*(Tableau22[Lap time]&lt;=(C361+$S$7))*(Tableau22[Lap time]))/SUMPRODUCT(--(Tableau22[Lap time]&gt;=(C361-Feuil1!$S$7))*(Tableau22[Lap time]&lt;=(C361+$S$7))))/C361)</f>
        <v>320.89199555669478</v>
      </c>
      <c r="I361" s="4" t="s">
        <v>32</v>
      </c>
      <c r="J361" s="4">
        <v>1979</v>
      </c>
      <c r="K361" s="4" t="s">
        <v>13</v>
      </c>
      <c r="L361" s="4" t="s">
        <v>105</v>
      </c>
      <c r="M361" s="4">
        <v>5</v>
      </c>
      <c r="N361" s="5" t="s">
        <v>133</v>
      </c>
      <c r="O361" s="4" t="s">
        <v>162</v>
      </c>
      <c r="P361" t="s">
        <v>516</v>
      </c>
    </row>
    <row r="362" spans="1:16" x14ac:dyDescent="0.3">
      <c r="A362" s="11">
        <f t="shared" si="13"/>
        <v>361</v>
      </c>
      <c r="B362" s="29" t="s">
        <v>1056</v>
      </c>
      <c r="C362" s="31">
        <v>1.4124884259259262E-3</v>
      </c>
      <c r="D362" s="3">
        <f t="shared" si="12"/>
        <v>3.6821759259259273E-4</v>
      </c>
      <c r="E362" s="3">
        <f>C362-$C361</f>
        <v>5.7974537037037369E-5</v>
      </c>
      <c r="F362" s="4">
        <v>287</v>
      </c>
      <c r="G362" s="33">
        <f>Tableau22[[#This Row],[PP Corrected]]-Tableau22[[#This Row],[PP]]</f>
        <v>0.23010676914759642</v>
      </c>
      <c r="H362" s="18">
        <f>(SUMPRODUCT((Tableau22[Lap time]&gt;=(C362-$S$7))*(Tableau22[Lap time]&lt;=(C362+$S$7))*(Tableau22[PP]))/SUMPRODUCT(--(Tableau22[Lap time]&gt;=(C362-$S$7))*(Tableau22[Lap time]&lt;=(C362+$S$7))))*((SUMPRODUCT((Tableau22[Lap time]&gt;=(C362-$S$7))*(Tableau22[Lap time]&lt;=(C362+$S$7))*(Tableau22[Lap time]))/SUMPRODUCT(--(Tableau22[Lap time]&gt;=(C362-Feuil1!$S$7))*(Tableau22[Lap time]&lt;=(C362+$S$7))))/C362)</f>
        <v>287.2301067691476</v>
      </c>
      <c r="I362" s="4" t="s">
        <v>32</v>
      </c>
      <c r="J362" s="4">
        <v>2008</v>
      </c>
      <c r="K362" s="4" t="s">
        <v>18</v>
      </c>
      <c r="L362" s="4" t="s">
        <v>105</v>
      </c>
      <c r="M362" s="4">
        <v>5</v>
      </c>
      <c r="N362" s="5" t="s">
        <v>133</v>
      </c>
      <c r="O362" s="4" t="s">
        <v>162</v>
      </c>
      <c r="P362" t="s">
        <v>1072</v>
      </c>
    </row>
    <row r="363" spans="1:16" x14ac:dyDescent="0.3">
      <c r="A363" s="11">
        <f t="shared" si="13"/>
        <v>362</v>
      </c>
      <c r="B363" s="29" t="s">
        <v>697</v>
      </c>
      <c r="C363" s="31">
        <v>1.4196874999999999E-3</v>
      </c>
      <c r="D363" s="3">
        <f t="shared" si="12"/>
        <v>3.7541666666666648E-4</v>
      </c>
      <c r="E363" s="3">
        <f>C363-$C362</f>
        <v>7.1990740740737486E-6</v>
      </c>
      <c r="F363" s="4">
        <v>286</v>
      </c>
      <c r="G363" s="33">
        <f>Tableau22[[#This Row],[PP Corrected]]-Tableau22[[#This Row],[PP]]</f>
        <v>-2.3910198750123186</v>
      </c>
      <c r="H363" s="18">
        <f>(SUMPRODUCT((Tableau22[Lap time]&gt;=(C363-$S$7))*(Tableau22[Lap time]&lt;=(C363+$S$7))*(Tableau22[PP]))/SUMPRODUCT(--(Tableau22[Lap time]&gt;=(C363-$S$7))*(Tableau22[Lap time]&lt;=(C363+$S$7))))*((SUMPRODUCT((Tableau22[Lap time]&gt;=(C363-$S$7))*(Tableau22[Lap time]&lt;=(C363+$S$7))*(Tableau22[Lap time]))/SUMPRODUCT(--(Tableau22[Lap time]&gt;=(C363-Feuil1!$S$7))*(Tableau22[Lap time]&lt;=(C363+$S$7))))/C363)</f>
        <v>283.60898012498768</v>
      </c>
      <c r="I363" s="4" t="s">
        <v>12</v>
      </c>
      <c r="J363" s="4">
        <v>1998</v>
      </c>
      <c r="K363" s="4" t="s">
        <v>18</v>
      </c>
      <c r="L363" s="4" t="s">
        <v>103</v>
      </c>
      <c r="M363" s="4">
        <v>5</v>
      </c>
      <c r="N363" s="5" t="s">
        <v>133</v>
      </c>
      <c r="O363" s="4" t="s">
        <v>162</v>
      </c>
      <c r="P363" t="s">
        <v>712</v>
      </c>
    </row>
    <row r="364" spans="1:16" x14ac:dyDescent="0.3">
      <c r="A364" s="11">
        <f t="shared" si="13"/>
        <v>363</v>
      </c>
      <c r="B364" s="29" t="s">
        <v>1095</v>
      </c>
      <c r="C364" s="31">
        <v>1.4310300925925925E-3</v>
      </c>
      <c r="D364" s="3">
        <f t="shared" si="12"/>
        <v>3.86759259259259E-4</v>
      </c>
      <c r="E364" s="3">
        <f>C364-$C363</f>
        <v>1.1342592592592524E-5</v>
      </c>
      <c r="F364" s="4">
        <v>277</v>
      </c>
      <c r="G364" s="33">
        <f>Tableau22[[#This Row],[PP Corrected]]-Tableau22[[#This Row],[PP]]</f>
        <v>2.875445847251342</v>
      </c>
      <c r="H364" s="18">
        <f>(SUMPRODUCT((Tableau22[Lap time]&gt;=(C364-$S$7))*(Tableau22[Lap time]&lt;=(C364+$S$7))*(Tableau22[PP]))/SUMPRODUCT(--(Tableau22[Lap time]&gt;=(C364-$S$7))*(Tableau22[Lap time]&lt;=(C364+$S$7))))*((SUMPRODUCT((Tableau22[Lap time]&gt;=(C364-$S$7))*(Tableau22[Lap time]&lt;=(C364+$S$7))*(Tableau22[Lap time]))/SUMPRODUCT(--(Tableau22[Lap time]&gt;=(C364-Feuil1!$S$7))*(Tableau22[Lap time]&lt;=(C364+$S$7))))/C364)</f>
        <v>279.87544584725134</v>
      </c>
      <c r="I364" s="4" t="s">
        <v>42</v>
      </c>
      <c r="J364" s="4">
        <v>2001</v>
      </c>
      <c r="K364" s="4" t="s">
        <v>13</v>
      </c>
      <c r="L364" s="4" t="s">
        <v>105</v>
      </c>
      <c r="M364" s="4">
        <v>5</v>
      </c>
      <c r="N364" s="5" t="s">
        <v>133</v>
      </c>
      <c r="O364" s="4" t="s">
        <v>162</v>
      </c>
      <c r="P364" t="s">
        <v>1103</v>
      </c>
    </row>
    <row r="365" spans="1:16" x14ac:dyDescent="0.3">
      <c r="A365" s="11">
        <f t="shared" si="13"/>
        <v>364</v>
      </c>
      <c r="B365" s="29" t="s">
        <v>698</v>
      </c>
      <c r="C365" s="31">
        <v>1.4404629629629628E-3</v>
      </c>
      <c r="D365" s="3">
        <f t="shared" si="12"/>
        <v>3.9619212962962937E-4</v>
      </c>
      <c r="E365" s="3">
        <f>C365-$C364</f>
        <v>9.4328703703703675E-6</v>
      </c>
      <c r="F365" s="4">
        <v>277</v>
      </c>
      <c r="G365" s="33">
        <f>Tableau22[[#This Row],[PP Corrected]]-Tableau22[[#This Row],[PP]]</f>
        <v>12.065983158706672</v>
      </c>
      <c r="H365" s="18">
        <f>(SUMPRODUCT((Tableau22[Lap time]&gt;=(C365-$S$7))*(Tableau22[Lap time]&lt;=(C365+$S$7))*(Tableau22[PP]))/SUMPRODUCT(--(Tableau22[Lap time]&gt;=(C365-$S$7))*(Tableau22[Lap time]&lt;=(C365+$S$7))))*((SUMPRODUCT((Tableau22[Lap time]&gt;=(C365-$S$7))*(Tableau22[Lap time]&lt;=(C365+$S$7))*(Tableau22[Lap time]))/SUMPRODUCT(--(Tableau22[Lap time]&gt;=(C365-Feuil1!$S$7))*(Tableau22[Lap time]&lt;=(C365+$S$7))))/C365)</f>
        <v>289.06598315870667</v>
      </c>
      <c r="I365" s="4" t="s">
        <v>12</v>
      </c>
      <c r="J365" s="4">
        <v>1998</v>
      </c>
      <c r="K365" s="4" t="s">
        <v>18</v>
      </c>
      <c r="L365" s="4" t="s">
        <v>103</v>
      </c>
      <c r="M365" s="4">
        <v>5</v>
      </c>
      <c r="N365" s="5" t="s">
        <v>133</v>
      </c>
      <c r="O365" s="4" t="s">
        <v>162</v>
      </c>
      <c r="P365" t="s">
        <v>712</v>
      </c>
    </row>
    <row r="366" spans="1:16" x14ac:dyDescent="0.3">
      <c r="A366" s="11">
        <f t="shared" si="13"/>
        <v>365</v>
      </c>
      <c r="B366" t="s">
        <v>148</v>
      </c>
      <c r="C366" s="3">
        <v>1.4459027777777777E-3</v>
      </c>
      <c r="D366" s="3">
        <f t="shared" si="12"/>
        <v>4.0163194444444426E-4</v>
      </c>
      <c r="E366" s="3">
        <f>C366-$C365</f>
        <v>5.4398148148148903E-6</v>
      </c>
      <c r="F366" s="4">
        <v>314</v>
      </c>
      <c r="G366" s="36">
        <f>Tableau22[[#This Row],[PP Corrected]]-Tableau22[[#This Row],[PP]]</f>
        <v>-19.05586907449208</v>
      </c>
      <c r="H366" s="18">
        <f>(SUMPRODUCT((Tableau22[Lap time]&gt;=(C366-$S$7))*(Tableau22[Lap time]&lt;=(C366+$S$7))*(Tableau22[PP]))/SUMPRODUCT(--(Tableau22[Lap time]&gt;=(C366-$S$7))*(Tableau22[Lap time]&lt;=(C366+$S$7))))*((SUMPRODUCT((Tableau22[Lap time]&gt;=(C366-$S$7))*(Tableau22[Lap time]&lt;=(C366+$S$7))*(Tableau22[Lap time]))/SUMPRODUCT(--(Tableau22[Lap time]&gt;=(C366-Feuil1!$S$7))*(Tableau22[Lap time]&lt;=(C366+$S$7))))/C366)</f>
        <v>294.94413092550792</v>
      </c>
      <c r="I366" s="4" t="s">
        <v>114</v>
      </c>
      <c r="J366" s="4">
        <v>1988</v>
      </c>
      <c r="K366" s="4" t="s">
        <v>13</v>
      </c>
      <c r="L366" s="4" t="s">
        <v>73</v>
      </c>
      <c r="M366" s="4">
        <v>5</v>
      </c>
      <c r="N366" s="5" t="s">
        <v>58</v>
      </c>
      <c r="O366" s="4" t="s">
        <v>174</v>
      </c>
      <c r="P366" t="s">
        <v>401</v>
      </c>
    </row>
    <row r="367" spans="1:16" x14ac:dyDescent="0.3">
      <c r="A367" s="11">
        <f t="shared" si="13"/>
        <v>366</v>
      </c>
      <c r="B367" t="s">
        <v>149</v>
      </c>
      <c r="C367" s="3">
        <v>1.4737384259259261E-3</v>
      </c>
      <c r="D367" s="3">
        <f t="shared" si="12"/>
        <v>4.2946759259259262E-4</v>
      </c>
      <c r="E367" s="3">
        <f>C367-$C366</f>
        <v>2.7835648148148359E-5</v>
      </c>
      <c r="F367" s="4">
        <v>262</v>
      </c>
      <c r="G367" s="36">
        <f>Tableau22[[#This Row],[PP Corrected]]-Tableau22[[#This Row],[PP]]</f>
        <v>0</v>
      </c>
      <c r="H367" s="18">
        <f>(SUMPRODUCT((Tableau22[Lap time]&gt;=(C367-$S$7))*(Tableau22[Lap time]&lt;=(C367+$S$7))*(Tableau22[PP]))/SUMPRODUCT(--(Tableau22[Lap time]&gt;=(C367-$S$7))*(Tableau22[Lap time]&lt;=(C367+$S$7))))*((SUMPRODUCT((Tableau22[Lap time]&gt;=(C367-$S$7))*(Tableau22[Lap time]&lt;=(C367+$S$7))*(Tableau22[Lap time]))/SUMPRODUCT(--(Tableau22[Lap time]&gt;=(C367-Feuil1!$S$7))*(Tableau22[Lap time]&lt;=(C367+$S$7))))/C367)</f>
        <v>262</v>
      </c>
      <c r="I367" s="4" t="s">
        <v>22</v>
      </c>
      <c r="J367" s="4">
        <v>1968</v>
      </c>
      <c r="K367" s="4" t="s">
        <v>13</v>
      </c>
      <c r="L367" s="4" t="s">
        <v>67</v>
      </c>
      <c r="M367" s="4">
        <v>4</v>
      </c>
      <c r="N367" s="5" t="s">
        <v>133</v>
      </c>
      <c r="O367" s="4" t="s">
        <v>166</v>
      </c>
      <c r="P367" t="s">
        <v>402</v>
      </c>
    </row>
    <row r="368" spans="1:16" x14ac:dyDescent="0.3">
      <c r="A368" s="11">
        <f t="shared" si="13"/>
        <v>367</v>
      </c>
      <c r="B368" s="29" t="s">
        <v>1055</v>
      </c>
      <c r="C368" s="31">
        <v>1.4855787037037036E-3</v>
      </c>
      <c r="D368" s="3">
        <f t="shared" si="12"/>
        <v>4.4130787037037012E-4</v>
      </c>
      <c r="E368" s="3">
        <f>C368-$C367</f>
        <v>1.18402777777775E-5</v>
      </c>
      <c r="F368" s="4">
        <v>277</v>
      </c>
      <c r="G368" s="33">
        <f>Tableau22[[#This Row],[PP Corrected]]-Tableau22[[#This Row],[PP]]</f>
        <v>0</v>
      </c>
      <c r="H368" s="18">
        <f>(SUMPRODUCT((Tableau22[Lap time]&gt;=(C368-$S$7))*(Tableau22[Lap time]&lt;=(C368+$S$7))*(Tableau22[PP]))/SUMPRODUCT(--(Tableau22[Lap time]&gt;=(C368-$S$7))*(Tableau22[Lap time]&lt;=(C368+$S$7))))*((SUMPRODUCT((Tableau22[Lap time]&gt;=(C368-$S$7))*(Tableau22[Lap time]&lt;=(C368+$S$7))*(Tableau22[Lap time]))/SUMPRODUCT(--(Tableau22[Lap time]&gt;=(C368-Feuil1!$S$7))*(Tableau22[Lap time]&lt;=(C368+$S$7))))/C368)</f>
        <v>277</v>
      </c>
      <c r="I368" s="4" t="s">
        <v>32</v>
      </c>
      <c r="J368" s="4">
        <v>1990</v>
      </c>
      <c r="K368" s="4" t="s">
        <v>13</v>
      </c>
      <c r="L368" s="4" t="s">
        <v>105</v>
      </c>
      <c r="M368" s="4">
        <v>5</v>
      </c>
      <c r="N368" s="5" t="s">
        <v>133</v>
      </c>
      <c r="O368" s="4" t="s">
        <v>166</v>
      </c>
      <c r="P368" t="s">
        <v>1071</v>
      </c>
    </row>
    <row r="369" spans="1:16" x14ac:dyDescent="0.3">
      <c r="A369" s="11">
        <f t="shared" si="13"/>
        <v>368</v>
      </c>
      <c r="B369" t="s">
        <v>150</v>
      </c>
      <c r="C369" s="3">
        <v>1.6096527777777776E-3</v>
      </c>
      <c r="D369" s="3">
        <f t="shared" si="12"/>
        <v>5.6538194444444409E-4</v>
      </c>
      <c r="E369" s="3">
        <f>C369-$C368</f>
        <v>1.2407407407407397E-4</v>
      </c>
      <c r="F369" s="4">
        <v>248</v>
      </c>
      <c r="G369" s="36">
        <f>Tableau22[[#This Row],[PP Corrected]]-Tableau22[[#This Row],[PP]]</f>
        <v>0</v>
      </c>
      <c r="H369" s="18">
        <f>(SUMPRODUCT((Tableau22[Lap time]&gt;=(C369-$S$7))*(Tableau22[Lap time]&lt;=(C369+$S$7))*(Tableau22[PP]))/SUMPRODUCT(--(Tableau22[Lap time]&gt;=(C369-$S$7))*(Tableau22[Lap time]&lt;=(C369+$S$7))))*((SUMPRODUCT((Tableau22[Lap time]&gt;=(C369-$S$7))*(Tableau22[Lap time]&lt;=(C369+$S$7))*(Tableau22[Lap time]))/SUMPRODUCT(--(Tableau22[Lap time]&gt;=(C369-Feuil1!$S$7))*(Tableau22[Lap time]&lt;=(C369+$S$7))))/C369)</f>
        <v>248</v>
      </c>
      <c r="I369" s="4" t="s">
        <v>22</v>
      </c>
      <c r="J369" s="4">
        <v>1966</v>
      </c>
      <c r="K369" s="4" t="s">
        <v>13</v>
      </c>
      <c r="L369" s="4" t="s">
        <v>119</v>
      </c>
      <c r="M369" s="4">
        <v>4</v>
      </c>
      <c r="N369" s="5" t="s">
        <v>151</v>
      </c>
      <c r="O369" s="4" t="s">
        <v>271</v>
      </c>
      <c r="P369" t="s">
        <v>403</v>
      </c>
    </row>
    <row r="370" spans="1:16" x14ac:dyDescent="0.3">
      <c r="A370" s="11">
        <f t="shared" si="13"/>
        <v>369</v>
      </c>
      <c r="B370" t="s">
        <v>152</v>
      </c>
      <c r="C370" s="3">
        <v>1.6861805555555556E-3</v>
      </c>
      <c r="D370" s="3">
        <f t="shared" si="12"/>
        <v>6.419097222222221E-4</v>
      </c>
      <c r="E370" s="3">
        <f>C370-$C369</f>
        <v>7.6527777777778009E-5</v>
      </c>
      <c r="F370" s="4">
        <v>226</v>
      </c>
      <c r="G370" s="36">
        <f>Tableau22[[#This Row],[PP Corrected]]-Tableau22[[#This Row],[PP]]</f>
        <v>0</v>
      </c>
      <c r="H370" s="18">
        <f>(SUMPRODUCT((Tableau22[Lap time]&gt;=(C370-$S$7))*(Tableau22[Lap time]&lt;=(C370+$S$7))*(Tableau22[PP]))/SUMPRODUCT(--(Tableau22[Lap time]&gt;=(C370-$S$7))*(Tableau22[Lap time]&lt;=(C370+$S$7))))*((SUMPRODUCT((Tableau22[Lap time]&gt;=(C370-$S$7))*(Tableau22[Lap time]&lt;=(C370+$S$7))*(Tableau22[Lap time]))/SUMPRODUCT(--(Tableau22[Lap time]&gt;=(C370-Feuil1!$S$7))*(Tableau22[Lap time]&lt;=(C370+$S$7))))/C370)</f>
        <v>226</v>
      </c>
      <c r="I370" s="4" t="s">
        <v>22</v>
      </c>
      <c r="J370" s="4">
        <v>1949</v>
      </c>
      <c r="K370" s="4" t="s">
        <v>13</v>
      </c>
      <c r="L370" s="4" t="s">
        <v>119</v>
      </c>
      <c r="M370" s="4">
        <v>4</v>
      </c>
      <c r="N370" s="5" t="s">
        <v>133</v>
      </c>
      <c r="O370" s="4" t="s">
        <v>271</v>
      </c>
      <c r="P370" t="s">
        <v>404</v>
      </c>
    </row>
    <row r="371" spans="1:16" x14ac:dyDescent="0.3">
      <c r="A371" s="11">
        <f t="shared" si="13"/>
        <v>370</v>
      </c>
      <c r="B371" t="s">
        <v>153</v>
      </c>
      <c r="C371" s="3">
        <v>1.7829513888888888E-3</v>
      </c>
      <c r="D371" s="3">
        <f t="shared" si="12"/>
        <v>7.3868055555555536E-4</v>
      </c>
      <c r="E371" s="3">
        <f>C371-$C370</f>
        <v>9.6770833333333257E-5</v>
      </c>
      <c r="F371" s="4">
        <v>209</v>
      </c>
      <c r="G371" s="36">
        <f>Tableau22[[#This Row],[PP Corrected]]-Tableau22[[#This Row],[PP]]</f>
        <v>6.4473147805539952</v>
      </c>
      <c r="H371" s="18">
        <f>(SUMPRODUCT((Tableau22[Lap time]&gt;=(C371-$S$7))*(Tableau22[Lap time]&lt;=(C371+$S$7))*(Tableau22[PP]))/SUMPRODUCT(--(Tableau22[Lap time]&gt;=(C371-$S$7))*(Tableau22[Lap time]&lt;=(C371+$S$7))))*((SUMPRODUCT((Tableau22[Lap time]&gt;=(C371-$S$7))*(Tableau22[Lap time]&lt;=(C371+$S$7))*(Tableau22[Lap time]))/SUMPRODUCT(--(Tableau22[Lap time]&gt;=(C371-Feuil1!$S$7))*(Tableau22[Lap time]&lt;=(C371+$S$7))))/C371)</f>
        <v>215.447314780554</v>
      </c>
      <c r="I371" s="4" t="s">
        <v>22</v>
      </c>
      <c r="J371" s="4">
        <v>1962</v>
      </c>
      <c r="K371" s="4" t="s">
        <v>13</v>
      </c>
      <c r="L371" s="4" t="s">
        <v>154</v>
      </c>
      <c r="M371" s="4">
        <v>4</v>
      </c>
      <c r="N371" s="5" t="s">
        <v>133</v>
      </c>
      <c r="O371" s="4" t="s">
        <v>271</v>
      </c>
      <c r="P371" t="s">
        <v>405</v>
      </c>
    </row>
    <row r="372" spans="1:16" x14ac:dyDescent="0.3">
      <c r="A372" s="11">
        <f t="shared" si="13"/>
        <v>371</v>
      </c>
      <c r="B372" s="29" t="s">
        <v>1051</v>
      </c>
      <c r="C372" s="31">
        <v>1.7903703703703708E-3</v>
      </c>
      <c r="D372" s="3">
        <f t="shared" si="12"/>
        <v>7.460995370370373E-4</v>
      </c>
      <c r="E372" s="3">
        <f>C372-$C371</f>
        <v>7.4189814814819462E-6</v>
      </c>
      <c r="F372" s="4">
        <v>221</v>
      </c>
      <c r="G372" s="33">
        <f>Tableau22[[#This Row],[PP Corrected]]-Tableau22[[#This Row],[PP]]</f>
        <v>-6.4454611863881155</v>
      </c>
      <c r="H372" s="18">
        <f>(SUMPRODUCT((Tableau22[Lap time]&gt;=(C372-$S$7))*(Tableau22[Lap time]&lt;=(C372+$S$7))*(Tableau22[PP]))/SUMPRODUCT(--(Tableau22[Lap time]&gt;=(C372-$S$7))*(Tableau22[Lap time]&lt;=(C372+$S$7))))*((SUMPRODUCT((Tableau22[Lap time]&gt;=(C372-$S$7))*(Tableau22[Lap time]&lt;=(C372+$S$7))*(Tableau22[Lap time]))/SUMPRODUCT(--(Tableau22[Lap time]&gt;=(C372-Feuil1!$S$7))*(Tableau22[Lap time]&lt;=(C372+$S$7))))/C372)</f>
        <v>214.55453881361188</v>
      </c>
      <c r="I372" s="4" t="s">
        <v>32</v>
      </c>
      <c r="J372" s="4">
        <v>1972</v>
      </c>
      <c r="K372" s="4" t="s">
        <v>13</v>
      </c>
      <c r="L372" s="4" t="s">
        <v>105</v>
      </c>
      <c r="M372" s="4">
        <v>4</v>
      </c>
      <c r="N372" s="5" t="s">
        <v>133</v>
      </c>
      <c r="O372" s="4" t="s">
        <v>271</v>
      </c>
      <c r="P372" t="s">
        <v>1068</v>
      </c>
    </row>
    <row r="373" spans="1:16" x14ac:dyDescent="0.3">
      <c r="A373" s="11">
        <f t="shared" si="13"/>
        <v>372</v>
      </c>
      <c r="B373" s="29" t="s">
        <v>1052</v>
      </c>
      <c r="C373" s="31">
        <v>1.8816782407407408E-3</v>
      </c>
      <c r="D373" s="3">
        <f t="shared" si="12"/>
        <v>8.3740740740740737E-4</v>
      </c>
      <c r="E373" s="3">
        <f>C373-$C372</f>
        <v>9.1307870370370067E-5</v>
      </c>
      <c r="F373" s="4">
        <v>222</v>
      </c>
      <c r="G373" s="33">
        <f>Tableau22[[#This Row],[PP Corrected]]-Tableau22[[#This Row],[PP]]</f>
        <v>1.0741202630138389</v>
      </c>
      <c r="H373" s="18">
        <f>(SUMPRODUCT((Tableau22[Lap time]&gt;=(C373-$S$7))*(Tableau22[Lap time]&lt;=(C373+$S$7))*(Tableau22[PP]))/SUMPRODUCT(--(Tableau22[Lap time]&gt;=(C373-$S$7))*(Tableau22[Lap time]&lt;=(C373+$S$7))))*((SUMPRODUCT((Tableau22[Lap time]&gt;=(C373-$S$7))*(Tableau22[Lap time]&lt;=(C373+$S$7))*(Tableau22[Lap time]))/SUMPRODUCT(--(Tableau22[Lap time]&gt;=(C373-Feuil1!$S$7))*(Tableau22[Lap time]&lt;=(C373+$S$7))))/C373)</f>
        <v>223.07412026301384</v>
      </c>
      <c r="I373" s="4" t="s">
        <v>32</v>
      </c>
      <c r="J373" s="4">
        <v>1969</v>
      </c>
      <c r="K373" s="4" t="s">
        <v>13</v>
      </c>
      <c r="L373" s="4" t="s">
        <v>105</v>
      </c>
      <c r="M373" s="4">
        <v>4</v>
      </c>
      <c r="N373" s="5" t="s">
        <v>540</v>
      </c>
      <c r="O373" s="4" t="s">
        <v>271</v>
      </c>
      <c r="P373" t="s">
        <v>1069</v>
      </c>
    </row>
    <row r="374" spans="1:16" x14ac:dyDescent="0.3">
      <c r="A374" s="11">
        <f t="shared" si="13"/>
        <v>373</v>
      </c>
      <c r="B374" s="29" t="s">
        <v>1054</v>
      </c>
      <c r="C374" s="31">
        <v>1.8913888888888886E-3</v>
      </c>
      <c r="D374" s="3">
        <f t="shared" si="12"/>
        <v>8.4711805555555517E-4</v>
      </c>
      <c r="E374" s="3">
        <f>C374-$C373</f>
        <v>9.7106481481477967E-6</v>
      </c>
      <c r="F374" s="4">
        <v>223</v>
      </c>
      <c r="G374" s="33">
        <f>Tableau22[[#This Row],[PP Corrected]]-Tableau22[[#This Row],[PP]]</f>
        <v>-0.33242494954930635</v>
      </c>
      <c r="H374" s="18">
        <f>(SUMPRODUCT((Tableau22[Lap time]&gt;=(C374-$S$7))*(Tableau22[Lap time]&lt;=(C374+$S$7))*(Tableau22[PP]))/SUMPRODUCT(--(Tableau22[Lap time]&gt;=(C374-$S$7))*(Tableau22[Lap time]&lt;=(C374+$S$7))))*((SUMPRODUCT((Tableau22[Lap time]&gt;=(C374-$S$7))*(Tableau22[Lap time]&lt;=(C374+$S$7))*(Tableau22[Lap time]))/SUMPRODUCT(--(Tableau22[Lap time]&gt;=(C374-Feuil1!$S$7))*(Tableau22[Lap time]&lt;=(C374+$S$7))))/C374)</f>
        <v>222.66757505045069</v>
      </c>
      <c r="I374" s="4" t="s">
        <v>32</v>
      </c>
      <c r="J374" s="4">
        <v>1968</v>
      </c>
      <c r="K374" s="4" t="s">
        <v>13</v>
      </c>
      <c r="L374" s="4" t="s">
        <v>105</v>
      </c>
      <c r="M374" s="4">
        <v>4</v>
      </c>
      <c r="N374" s="5" t="s">
        <v>540</v>
      </c>
      <c r="O374" s="4" t="s">
        <v>271</v>
      </c>
      <c r="P374" t="s">
        <v>1070</v>
      </c>
    </row>
    <row r="375" spans="1:16" x14ac:dyDescent="0.3">
      <c r="A375" s="11">
        <f t="shared" si="13"/>
        <v>374</v>
      </c>
      <c r="B375" s="29" t="s">
        <v>1053</v>
      </c>
      <c r="C375" s="31">
        <v>1.9011226851851854E-3</v>
      </c>
      <c r="D375" s="3">
        <f t="shared" si="12"/>
        <v>8.5685185185185191E-4</v>
      </c>
      <c r="E375" s="3">
        <f>C375-$C374</f>
        <v>9.733796296296747E-6</v>
      </c>
      <c r="F375" s="4">
        <v>223</v>
      </c>
      <c r="G375" s="33">
        <f>Tableau22[[#This Row],[PP Corrected]]-Tableau22[[#This Row],[PP]]</f>
        <v>-0.57088282386749256</v>
      </c>
      <c r="H375" s="18">
        <f>(SUMPRODUCT((Tableau22[Lap time]&gt;=(C375-$S$7))*(Tableau22[Lap time]&lt;=(C375+$S$7))*(Tableau22[PP]))/SUMPRODUCT(--(Tableau22[Lap time]&gt;=(C375-$S$7))*(Tableau22[Lap time]&lt;=(C375+$S$7))))*((SUMPRODUCT((Tableau22[Lap time]&gt;=(C375-$S$7))*(Tableau22[Lap time]&lt;=(C375+$S$7))*(Tableau22[Lap time]))/SUMPRODUCT(--(Tableau22[Lap time]&gt;=(C375-Feuil1!$S$7))*(Tableau22[Lap time]&lt;=(C375+$S$7))))/C375)</f>
        <v>222.42911717613251</v>
      </c>
      <c r="I375" s="4" t="s">
        <v>32</v>
      </c>
      <c r="J375" s="4">
        <v>1965</v>
      </c>
      <c r="K375" s="4" t="s">
        <v>13</v>
      </c>
      <c r="L375" s="4" t="s">
        <v>105</v>
      </c>
      <c r="M375" s="4">
        <v>4</v>
      </c>
      <c r="N375" s="5" t="s">
        <v>540</v>
      </c>
      <c r="O375" s="4" t="s">
        <v>271</v>
      </c>
      <c r="P375" t="s">
        <v>1070</v>
      </c>
    </row>
    <row r="376" spans="1:16" x14ac:dyDescent="0.3">
      <c r="A376" s="11">
        <f t="shared" si="13"/>
        <v>375</v>
      </c>
      <c r="B376" t="s">
        <v>155</v>
      </c>
      <c r="C376" s="3">
        <v>2.1247685185185185E-3</v>
      </c>
      <c r="D376" s="3">
        <f t="shared" si="12"/>
        <v>1.080497685185185E-3</v>
      </c>
      <c r="E376" s="3">
        <f>C376-$C375</f>
        <v>2.2364583333333308E-4</v>
      </c>
      <c r="F376" s="4">
        <v>227</v>
      </c>
      <c r="G376" s="36">
        <f>Tableau22[[#This Row],[PP Corrected]]-Tableau22[[#This Row],[PP]]</f>
        <v>-10.456365072447966</v>
      </c>
      <c r="H376" s="18">
        <f>(SUMPRODUCT((Tableau22[Lap time]&gt;=(C376-$S$7))*(Tableau22[Lap time]&lt;=(C376+$S$7))*(Tableau22[PP]))/SUMPRODUCT(--(Tableau22[Lap time]&gt;=(C376-$S$7))*(Tableau22[Lap time]&lt;=(C376+$S$7))))*((SUMPRODUCT((Tableau22[Lap time]&gt;=(C376-$S$7))*(Tableau22[Lap time]&lt;=(C376+$S$7))*(Tableau22[Lap time]))/SUMPRODUCT(--(Tableau22[Lap time]&gt;=(C376-Feuil1!$S$7))*(Tableau22[Lap time]&lt;=(C376+$S$7))))/C376)</f>
        <v>216.54363492755203</v>
      </c>
      <c r="I376" s="4" t="s">
        <v>22</v>
      </c>
      <c r="J376" s="4">
        <v>1944</v>
      </c>
      <c r="K376" s="4" t="s">
        <v>13</v>
      </c>
      <c r="L376" s="4" t="s">
        <v>156</v>
      </c>
      <c r="M376" s="4">
        <v>4</v>
      </c>
      <c r="N376" s="5" t="s">
        <v>151</v>
      </c>
      <c r="O376" s="4" t="s">
        <v>271</v>
      </c>
      <c r="P376" t="s">
        <v>406</v>
      </c>
    </row>
    <row r="377" spans="1:16" x14ac:dyDescent="0.3">
      <c r="A377" s="11">
        <f t="shared" si="13"/>
        <v>376</v>
      </c>
      <c r="B377" t="s">
        <v>157</v>
      </c>
      <c r="C377" s="3">
        <v>2.1256250000000003E-3</v>
      </c>
      <c r="D377" s="3">
        <f t="shared" si="12"/>
        <v>1.0813541666666669E-3</v>
      </c>
      <c r="E377" s="3">
        <f>C377-$C376</f>
        <v>8.564814814818883E-7</v>
      </c>
      <c r="F377" s="4">
        <v>206</v>
      </c>
      <c r="G377" s="36">
        <f>Tableau22[[#This Row],[PP Corrected]]-Tableau22[[#This Row],[PP]]</f>
        <v>10.456382654339137</v>
      </c>
      <c r="H377" s="18">
        <f>(SUMPRODUCT((Tableau22[Lap time]&gt;=(C377-$S$7))*(Tableau22[Lap time]&lt;=(C377+$S$7))*(Tableau22[PP]))/SUMPRODUCT(--(Tableau22[Lap time]&gt;=(C377-$S$7))*(Tableau22[Lap time]&lt;=(C377+$S$7))))*((SUMPRODUCT((Tableau22[Lap time]&gt;=(C377-$S$7))*(Tableau22[Lap time]&lt;=(C377+$S$7))*(Tableau22[Lap time]))/SUMPRODUCT(--(Tableau22[Lap time]&gt;=(C377-Feuil1!$S$7))*(Tableau22[Lap time]&lt;=(C377+$S$7))))/C377)</f>
        <v>216.45638265433914</v>
      </c>
      <c r="I377" s="4" t="s">
        <v>22</v>
      </c>
      <c r="J377" s="4">
        <v>1942</v>
      </c>
      <c r="K377" s="4" t="s">
        <v>13</v>
      </c>
      <c r="L377" s="4" t="s">
        <v>158</v>
      </c>
      <c r="M377" s="4">
        <v>4</v>
      </c>
      <c r="N377" s="5" t="s">
        <v>151</v>
      </c>
      <c r="O377" s="4" t="s">
        <v>271</v>
      </c>
      <c r="P377" t="s">
        <v>407</v>
      </c>
    </row>
    <row r="378" spans="1:16" x14ac:dyDescent="0.3">
      <c r="A378" s="11">
        <f t="shared" si="13"/>
        <v>377</v>
      </c>
      <c r="B378" s="29" t="s">
        <v>670</v>
      </c>
      <c r="C378" s="31">
        <v>2.1490509259259262E-3</v>
      </c>
      <c r="D378" s="3">
        <f t="shared" si="12"/>
        <v>1.1047800925925927E-3</v>
      </c>
      <c r="E378" s="3">
        <f>C378-$C377</f>
        <v>2.3425925925925871E-5</v>
      </c>
      <c r="F378" s="4">
        <v>209</v>
      </c>
      <c r="G378" s="33">
        <f>Tableau22[[#This Row],[PP Corrected]]-Tableau22[[#This Row],[PP]]</f>
        <v>0</v>
      </c>
      <c r="H378" s="18">
        <f>(SUMPRODUCT((Tableau22[Lap time]&gt;=(C378-$S$7))*(Tableau22[Lap time]&lt;=(C378+$S$7))*(Tableau22[PP]))/SUMPRODUCT(--(Tableau22[Lap time]&gt;=(C378-$S$7))*(Tableau22[Lap time]&lt;=(C378+$S$7))))*((SUMPRODUCT((Tableau22[Lap time]&gt;=(C378-$S$7))*(Tableau22[Lap time]&lt;=(C378+$S$7))*(Tableau22[Lap time]))/SUMPRODUCT(--(Tableau22[Lap time]&gt;=(C378-Feuil1!$S$7))*(Tableau22[Lap time]&lt;=(C378+$S$7))))/C378)</f>
        <v>209</v>
      </c>
      <c r="I378" s="4" t="s">
        <v>108</v>
      </c>
      <c r="J378" s="4">
        <v>1954</v>
      </c>
      <c r="K378" s="4" t="s">
        <v>13</v>
      </c>
      <c r="L378" s="4" t="s">
        <v>105</v>
      </c>
      <c r="M378" s="4">
        <v>4</v>
      </c>
      <c r="N378" s="5" t="s">
        <v>133</v>
      </c>
      <c r="O378" s="4" t="s">
        <v>271</v>
      </c>
      <c r="P378" t="s">
        <v>682</v>
      </c>
    </row>
    <row r="379" spans="1:16" x14ac:dyDescent="0.3">
      <c r="A379" s="11">
        <f t="shared" si="13"/>
        <v>378</v>
      </c>
      <c r="B379" s="29" t="s">
        <v>633</v>
      </c>
      <c r="C379" s="31">
        <v>2.2693865740740743E-3</v>
      </c>
      <c r="D379" s="3">
        <f t="shared" si="12"/>
        <v>1.2251157407407408E-3</v>
      </c>
      <c r="E379" s="3">
        <f>C379-$C378</f>
        <v>1.2033564814814806E-4</v>
      </c>
      <c r="F379" s="4">
        <v>241</v>
      </c>
      <c r="G379" s="33">
        <f>Tableau22[[#This Row],[PP Corrected]]-Tableau22[[#This Row],[PP]]</f>
        <v>0</v>
      </c>
      <c r="H379" s="18">
        <f>(SUMPRODUCT((Tableau22[Lap time]&gt;=(C379-$S$7))*(Tableau22[Lap time]&lt;=(C379+$S$7))*(Tableau22[PP]))/SUMPRODUCT(--(Tableau22[Lap time]&gt;=(C379-$S$7))*(Tableau22[Lap time]&lt;=(C379+$S$7))))*((SUMPRODUCT((Tableau22[Lap time]&gt;=(C379-$S$7))*(Tableau22[Lap time]&lt;=(C379+$S$7))*(Tableau22[Lap time]))/SUMPRODUCT(--(Tableau22[Lap time]&gt;=(C379-Feuil1!$S$7))*(Tableau22[Lap time]&lt;=(C379+$S$7))))/C379)</f>
        <v>241</v>
      </c>
      <c r="I379" s="4" t="s">
        <v>12</v>
      </c>
      <c r="J379" s="4">
        <v>1958</v>
      </c>
      <c r="K379" s="4" t="s">
        <v>13</v>
      </c>
      <c r="L379" s="4" t="s">
        <v>105</v>
      </c>
      <c r="M379" s="4">
        <v>3</v>
      </c>
      <c r="N379" s="5" t="s">
        <v>634</v>
      </c>
      <c r="O379" s="4" t="s">
        <v>271</v>
      </c>
      <c r="P379" t="s">
        <v>653</v>
      </c>
    </row>
    <row r="380" spans="1:16" x14ac:dyDescent="0.3">
      <c r="A380" s="13">
        <f t="shared" si="13"/>
        <v>379</v>
      </c>
      <c r="C380" s="3"/>
      <c r="D380" s="3">
        <f t="shared" si="12"/>
        <v>-1.0442708333333335E-3</v>
      </c>
      <c r="E380" s="3">
        <f>C380-$C379</f>
        <v>-2.2693865740740743E-3</v>
      </c>
      <c r="F380" s="4"/>
      <c r="G380" s="36" t="e">
        <f>Tableau22[[#This Row],[PP Corrected]]-Tableau22[[#This Row],[PP]]</f>
        <v>#DIV/0!</v>
      </c>
      <c r="H380" s="18" t="e">
        <f>(SUMPRODUCT((Tableau22[Lap time]&gt;=(C380-$S$7))*(Tableau22[Lap time]&lt;=(C380+$S$7))*(Tableau22[PP]))/SUMPRODUCT(--(Tableau22[Lap time]&gt;=(C380-$S$7))*(Tableau22[Lap time]&lt;=(C380+$S$7))))*((SUMPRODUCT((Tableau22[Lap time]&gt;=(C380-$S$7))*(Tableau22[Lap time]&lt;=(C380+$S$7))*(Tableau22[Lap time]))/SUMPRODUCT(--(Tableau22[Lap time]&gt;=(C380-Feuil1!$S$7))*(Tableau22[Lap time]&lt;=(C380+$S$7))))/C380)</f>
        <v>#DIV/0!</v>
      </c>
      <c r="I380" s="4"/>
      <c r="J380" s="4"/>
      <c r="K380" s="4"/>
      <c r="L380" s="4"/>
      <c r="M380" s="4"/>
      <c r="N380" s="5"/>
      <c r="O380" s="4"/>
    </row>
    <row r="381" spans="1:16" x14ac:dyDescent="0.3">
      <c r="A381" s="13">
        <f t="shared" si="13"/>
        <v>380</v>
      </c>
      <c r="C381" s="3"/>
      <c r="D381" s="3">
        <f t="shared" si="12"/>
        <v>-1.0442708333333335E-3</v>
      </c>
      <c r="E381" s="3">
        <f>C381-$C380</f>
        <v>0</v>
      </c>
      <c r="F381" s="4"/>
      <c r="G381" s="36" t="e">
        <f>Tableau22[[#This Row],[PP Corrected]]-Tableau22[[#This Row],[PP]]</f>
        <v>#DIV/0!</v>
      </c>
      <c r="H381" s="18" t="e">
        <f>(SUMPRODUCT((Tableau22[Lap time]&gt;=(C381-$S$7))*(Tableau22[Lap time]&lt;=(C381+$S$7))*(Tableau22[PP]))/SUMPRODUCT(--(Tableau22[Lap time]&gt;=(C381-$S$7))*(Tableau22[Lap time]&lt;=(C381+$S$7))))*((SUMPRODUCT((Tableau22[Lap time]&gt;=(C381-$S$7))*(Tableau22[Lap time]&lt;=(C381+$S$7))*(Tableau22[Lap time]))/SUMPRODUCT(--(Tableau22[Lap time]&gt;=(C381-Feuil1!$S$7))*(Tableau22[Lap time]&lt;=(C381+$S$7))))/C381)</f>
        <v>#DIV/0!</v>
      </c>
      <c r="I381" s="4"/>
      <c r="J381" s="4"/>
      <c r="K381" s="4"/>
      <c r="L381" s="4"/>
      <c r="M381" s="4"/>
      <c r="N381" s="5"/>
      <c r="O381" s="4"/>
    </row>
    <row r="382" spans="1:16" x14ac:dyDescent="0.3">
      <c r="A382" s="13">
        <f t="shared" si="13"/>
        <v>381</v>
      </c>
      <c r="C382" s="3"/>
      <c r="D382" s="3">
        <f t="shared" si="12"/>
        <v>-1.0442708333333335E-3</v>
      </c>
      <c r="E382" s="3">
        <f>C382-$C381</f>
        <v>0</v>
      </c>
      <c r="F382" s="4"/>
      <c r="G382" s="36" t="e">
        <f>Tableau22[[#This Row],[PP Corrected]]-Tableau22[[#This Row],[PP]]</f>
        <v>#DIV/0!</v>
      </c>
      <c r="H382" s="18" t="e">
        <f>(SUMPRODUCT((Tableau22[Lap time]&gt;=(C382-$S$7))*(Tableau22[Lap time]&lt;=(C382+$S$7))*(Tableau22[PP]))/SUMPRODUCT(--(Tableau22[Lap time]&gt;=(C382-$S$7))*(Tableau22[Lap time]&lt;=(C382+$S$7))))*((SUMPRODUCT((Tableau22[Lap time]&gt;=(C382-$S$7))*(Tableau22[Lap time]&lt;=(C382+$S$7))*(Tableau22[Lap time]))/SUMPRODUCT(--(Tableau22[Lap time]&gt;=(C382-Feuil1!$S$7))*(Tableau22[Lap time]&lt;=(C382+$S$7))))/C382)</f>
        <v>#DIV/0!</v>
      </c>
      <c r="I382" s="4"/>
      <c r="J382" s="4"/>
      <c r="K382" s="4"/>
      <c r="L382" s="4"/>
      <c r="M382" s="4"/>
      <c r="N382" s="5"/>
      <c r="O382" s="4"/>
    </row>
    <row r="383" spans="1:16" x14ac:dyDescent="0.3">
      <c r="A383" s="13">
        <f t="shared" si="13"/>
        <v>382</v>
      </c>
      <c r="C383" s="3"/>
      <c r="D383" s="3">
        <f t="shared" si="12"/>
        <v>-1.0442708333333335E-3</v>
      </c>
      <c r="E383" s="3">
        <f>C383-$C382</f>
        <v>0</v>
      </c>
      <c r="F383" s="4"/>
      <c r="G383" s="36" t="e">
        <f>Tableau22[[#This Row],[PP Corrected]]-Tableau22[[#This Row],[PP]]</f>
        <v>#DIV/0!</v>
      </c>
      <c r="H383" s="18" t="e">
        <f>(SUMPRODUCT((Tableau22[Lap time]&gt;=(C383-$S$7))*(Tableau22[Lap time]&lt;=(C383+$S$7))*(Tableau22[PP]))/SUMPRODUCT(--(Tableau22[Lap time]&gt;=(C383-$S$7))*(Tableau22[Lap time]&lt;=(C383+$S$7))))*((SUMPRODUCT((Tableau22[Lap time]&gt;=(C383-$S$7))*(Tableau22[Lap time]&lt;=(C383+$S$7))*(Tableau22[Lap time]))/SUMPRODUCT(--(Tableau22[Lap time]&gt;=(C383-Feuil1!$S$7))*(Tableau22[Lap time]&lt;=(C383+$S$7))))/C383)</f>
        <v>#DIV/0!</v>
      </c>
      <c r="I383" s="4"/>
      <c r="J383" s="4"/>
      <c r="K383" s="4"/>
      <c r="L383" s="4"/>
      <c r="M383" s="4"/>
      <c r="N383" s="5"/>
      <c r="O383" s="4"/>
    </row>
    <row r="384" spans="1:16" x14ac:dyDescent="0.3">
      <c r="A384" s="13">
        <f t="shared" si="13"/>
        <v>383</v>
      </c>
      <c r="C384" s="3"/>
      <c r="D384" s="3">
        <f t="shared" si="12"/>
        <v>-1.0442708333333335E-3</v>
      </c>
      <c r="E384" s="3">
        <f>C384-$C383</f>
        <v>0</v>
      </c>
      <c r="F384" s="4"/>
      <c r="G384" s="36" t="e">
        <f>Tableau22[[#This Row],[PP Corrected]]-Tableau22[[#This Row],[PP]]</f>
        <v>#DIV/0!</v>
      </c>
      <c r="H384" s="18" t="e">
        <f>(SUMPRODUCT((Tableau22[Lap time]&gt;=(C384-$S$7))*(Tableau22[Lap time]&lt;=(C384+$S$7))*(Tableau22[PP]))/SUMPRODUCT(--(Tableau22[Lap time]&gt;=(C384-$S$7))*(Tableau22[Lap time]&lt;=(C384+$S$7))))*((SUMPRODUCT((Tableau22[Lap time]&gt;=(C384-$S$7))*(Tableau22[Lap time]&lt;=(C384+$S$7))*(Tableau22[Lap time]))/SUMPRODUCT(--(Tableau22[Lap time]&gt;=(C384-Feuil1!$S$7))*(Tableau22[Lap time]&lt;=(C384+$S$7))))/C384)</f>
        <v>#DIV/0!</v>
      </c>
      <c r="I384" s="4"/>
      <c r="J384" s="4"/>
      <c r="K384" s="4"/>
      <c r="L384" s="4"/>
      <c r="M384" s="4"/>
      <c r="N384" s="5"/>
      <c r="O384" s="4"/>
    </row>
    <row r="385" spans="1:15" x14ac:dyDescent="0.3">
      <c r="A385" s="13">
        <f t="shared" si="13"/>
        <v>384</v>
      </c>
      <c r="C385" s="3"/>
      <c r="D385" s="3">
        <f t="shared" si="12"/>
        <v>-1.0442708333333335E-3</v>
      </c>
      <c r="E385" s="3">
        <f>C385-$C384</f>
        <v>0</v>
      </c>
      <c r="F385" s="4"/>
      <c r="G385" s="36" t="e">
        <f>Tableau22[[#This Row],[PP Corrected]]-Tableau22[[#This Row],[PP]]</f>
        <v>#DIV/0!</v>
      </c>
      <c r="H385" s="18" t="e">
        <f>(SUMPRODUCT((Tableau22[Lap time]&gt;=(C385-$S$7))*(Tableau22[Lap time]&lt;=(C385+$S$7))*(Tableau22[PP]))/SUMPRODUCT(--(Tableau22[Lap time]&gt;=(C385-$S$7))*(Tableau22[Lap time]&lt;=(C385+$S$7))))*((SUMPRODUCT((Tableau22[Lap time]&gt;=(C385-$S$7))*(Tableau22[Lap time]&lt;=(C385+$S$7))*(Tableau22[Lap time]))/SUMPRODUCT(--(Tableau22[Lap time]&gt;=(C385-Feuil1!$S$7))*(Tableau22[Lap time]&lt;=(C385+$S$7))))/C385)</f>
        <v>#DIV/0!</v>
      </c>
      <c r="I385" s="4"/>
      <c r="J385" s="4"/>
      <c r="K385" s="4"/>
      <c r="L385" s="4"/>
      <c r="M385" s="4"/>
      <c r="N385" s="5"/>
      <c r="O385" s="4"/>
    </row>
    <row r="386" spans="1:15" x14ac:dyDescent="0.3">
      <c r="A386" s="13">
        <f t="shared" si="13"/>
        <v>385</v>
      </c>
      <c r="C386" s="3"/>
      <c r="D386" s="3">
        <f t="shared" ref="D386:D449" si="14">C386-$C$2</f>
        <v>-1.0442708333333335E-3</v>
      </c>
      <c r="E386" s="3">
        <f>C386-$C385</f>
        <v>0</v>
      </c>
      <c r="F386" s="4"/>
      <c r="G386" s="36" t="e">
        <f>Tableau22[[#This Row],[PP Corrected]]-Tableau22[[#This Row],[PP]]</f>
        <v>#DIV/0!</v>
      </c>
      <c r="H386" s="18" t="e">
        <f>(SUMPRODUCT((Tableau22[Lap time]&gt;=(C386-$S$7))*(Tableau22[Lap time]&lt;=(C386+$S$7))*(Tableau22[PP]))/SUMPRODUCT(--(Tableau22[Lap time]&gt;=(C386-$S$7))*(Tableau22[Lap time]&lt;=(C386+$S$7))))*((SUMPRODUCT((Tableau22[Lap time]&gt;=(C386-$S$7))*(Tableau22[Lap time]&lt;=(C386+$S$7))*(Tableau22[Lap time]))/SUMPRODUCT(--(Tableau22[Lap time]&gt;=(C386-Feuil1!$S$7))*(Tableau22[Lap time]&lt;=(C386+$S$7))))/C386)</f>
        <v>#DIV/0!</v>
      </c>
      <c r="I386" s="4"/>
      <c r="J386" s="4"/>
      <c r="K386" s="4"/>
      <c r="L386" s="4"/>
      <c r="M386" s="4"/>
      <c r="N386" s="5"/>
      <c r="O386" s="4"/>
    </row>
    <row r="387" spans="1:15" x14ac:dyDescent="0.3">
      <c r="A387" s="13">
        <f t="shared" si="13"/>
        <v>386</v>
      </c>
      <c r="C387" s="3"/>
      <c r="D387" s="3">
        <f t="shared" si="14"/>
        <v>-1.0442708333333335E-3</v>
      </c>
      <c r="E387" s="3">
        <f>C387-$C386</f>
        <v>0</v>
      </c>
      <c r="F387" s="4"/>
      <c r="G387" s="36" t="e">
        <f>Tableau22[[#This Row],[PP Corrected]]-Tableau22[[#This Row],[PP]]</f>
        <v>#DIV/0!</v>
      </c>
      <c r="H387" s="18" t="e">
        <f>(SUMPRODUCT((Tableau22[Lap time]&gt;=(C387-$S$7))*(Tableau22[Lap time]&lt;=(C387+$S$7))*(Tableau22[PP]))/SUMPRODUCT(--(Tableau22[Lap time]&gt;=(C387-$S$7))*(Tableau22[Lap time]&lt;=(C387+$S$7))))*((SUMPRODUCT((Tableau22[Lap time]&gt;=(C387-$S$7))*(Tableau22[Lap time]&lt;=(C387+$S$7))*(Tableau22[Lap time]))/SUMPRODUCT(--(Tableau22[Lap time]&gt;=(C387-Feuil1!$S$7))*(Tableau22[Lap time]&lt;=(C387+$S$7))))/C387)</f>
        <v>#DIV/0!</v>
      </c>
      <c r="I387" s="4"/>
      <c r="J387" s="4"/>
      <c r="K387" s="4"/>
      <c r="L387" s="4"/>
      <c r="M387" s="4"/>
      <c r="N387" s="5"/>
      <c r="O387" s="4"/>
    </row>
    <row r="388" spans="1:15" x14ac:dyDescent="0.3">
      <c r="A388" s="13">
        <f t="shared" ref="A388:A451" si="15">A387+1</f>
        <v>387</v>
      </c>
      <c r="C388" s="3"/>
      <c r="D388" s="3">
        <f t="shared" si="14"/>
        <v>-1.0442708333333335E-3</v>
      </c>
      <c r="E388" s="3">
        <f>C388-$C387</f>
        <v>0</v>
      </c>
      <c r="F388" s="4"/>
      <c r="G388" s="36" t="e">
        <f>Tableau22[[#This Row],[PP Corrected]]-Tableau22[[#This Row],[PP]]</f>
        <v>#DIV/0!</v>
      </c>
      <c r="H388" s="18" t="e">
        <f>(SUMPRODUCT((Tableau22[Lap time]&gt;=(C388-$S$7))*(Tableau22[Lap time]&lt;=(C388+$S$7))*(Tableau22[PP]))/SUMPRODUCT(--(Tableau22[Lap time]&gt;=(C388-$S$7))*(Tableau22[Lap time]&lt;=(C388+$S$7))))*((SUMPRODUCT((Tableau22[Lap time]&gt;=(C388-$S$7))*(Tableau22[Lap time]&lt;=(C388+$S$7))*(Tableau22[Lap time]))/SUMPRODUCT(--(Tableau22[Lap time]&gt;=(C388-Feuil1!$S$7))*(Tableau22[Lap time]&lt;=(C388+$S$7))))/C388)</f>
        <v>#DIV/0!</v>
      </c>
      <c r="I388" s="4"/>
      <c r="J388" s="4"/>
      <c r="K388" s="4"/>
      <c r="L388" s="4"/>
      <c r="M388" s="4"/>
      <c r="N388" s="5"/>
      <c r="O388" s="4"/>
    </row>
    <row r="389" spans="1:15" x14ac:dyDescent="0.3">
      <c r="A389" s="13">
        <f t="shared" si="15"/>
        <v>388</v>
      </c>
      <c r="C389" s="3"/>
      <c r="D389" s="3">
        <f t="shared" si="14"/>
        <v>-1.0442708333333335E-3</v>
      </c>
      <c r="E389" s="3">
        <f>C389-$C388</f>
        <v>0</v>
      </c>
      <c r="F389" s="4"/>
      <c r="G389" s="36" t="e">
        <f>Tableau22[[#This Row],[PP Corrected]]-Tableau22[[#This Row],[PP]]</f>
        <v>#DIV/0!</v>
      </c>
      <c r="H389" s="18" t="e">
        <f>(SUMPRODUCT((Tableau22[Lap time]&gt;=(C389-$S$7))*(Tableau22[Lap time]&lt;=(C389+$S$7))*(Tableau22[PP]))/SUMPRODUCT(--(Tableau22[Lap time]&gt;=(C389-$S$7))*(Tableau22[Lap time]&lt;=(C389+$S$7))))*((SUMPRODUCT((Tableau22[Lap time]&gt;=(C389-$S$7))*(Tableau22[Lap time]&lt;=(C389+$S$7))*(Tableau22[Lap time]))/SUMPRODUCT(--(Tableau22[Lap time]&gt;=(C389-Feuil1!$S$7))*(Tableau22[Lap time]&lt;=(C389+$S$7))))/C389)</f>
        <v>#DIV/0!</v>
      </c>
      <c r="I389" s="4"/>
      <c r="J389" s="4"/>
      <c r="K389" s="4"/>
      <c r="L389" s="4"/>
      <c r="M389" s="4"/>
      <c r="N389" s="5"/>
      <c r="O389" s="4"/>
    </row>
    <row r="390" spans="1:15" x14ac:dyDescent="0.3">
      <c r="A390" s="13">
        <f t="shared" si="15"/>
        <v>389</v>
      </c>
      <c r="C390" s="3"/>
      <c r="D390" s="3">
        <f t="shared" si="14"/>
        <v>-1.0442708333333335E-3</v>
      </c>
      <c r="E390" s="3">
        <f>C390-$C389</f>
        <v>0</v>
      </c>
      <c r="F390" s="4"/>
      <c r="G390" s="36" t="e">
        <f>Tableau22[[#This Row],[PP Corrected]]-Tableau22[[#This Row],[PP]]</f>
        <v>#DIV/0!</v>
      </c>
      <c r="H390" s="18" t="e">
        <f>(SUMPRODUCT((Tableau22[Lap time]&gt;=(C390-$S$7))*(Tableau22[Lap time]&lt;=(C390+$S$7))*(Tableau22[PP]))/SUMPRODUCT(--(Tableau22[Lap time]&gt;=(C390-$S$7))*(Tableau22[Lap time]&lt;=(C390+$S$7))))*((SUMPRODUCT((Tableau22[Lap time]&gt;=(C390-$S$7))*(Tableau22[Lap time]&lt;=(C390+$S$7))*(Tableau22[Lap time]))/SUMPRODUCT(--(Tableau22[Lap time]&gt;=(C390-Feuil1!$S$7))*(Tableau22[Lap time]&lt;=(C390+$S$7))))/C390)</f>
        <v>#DIV/0!</v>
      </c>
      <c r="I390" s="4"/>
      <c r="J390" s="4"/>
      <c r="K390" s="4"/>
      <c r="L390" s="4"/>
      <c r="M390" s="4"/>
      <c r="N390" s="5"/>
      <c r="O390" s="4"/>
    </row>
    <row r="391" spans="1:15" x14ac:dyDescent="0.3">
      <c r="A391" s="13">
        <f t="shared" si="15"/>
        <v>390</v>
      </c>
      <c r="C391" s="3"/>
      <c r="D391" s="3">
        <f t="shared" si="14"/>
        <v>-1.0442708333333335E-3</v>
      </c>
      <c r="E391" s="3">
        <f>C391-$C390</f>
        <v>0</v>
      </c>
      <c r="F391" s="4"/>
      <c r="G391" s="36" t="e">
        <f>Tableau22[[#This Row],[PP Corrected]]-Tableau22[[#This Row],[PP]]</f>
        <v>#DIV/0!</v>
      </c>
      <c r="H391" s="18" t="e">
        <f>(SUMPRODUCT((Tableau22[Lap time]&gt;=(C391-$S$7))*(Tableau22[Lap time]&lt;=(C391+$S$7))*(Tableau22[PP]))/SUMPRODUCT(--(Tableau22[Lap time]&gt;=(C391-$S$7))*(Tableau22[Lap time]&lt;=(C391+$S$7))))*((SUMPRODUCT((Tableau22[Lap time]&gt;=(C391-$S$7))*(Tableau22[Lap time]&lt;=(C391+$S$7))*(Tableau22[Lap time]))/SUMPRODUCT(--(Tableau22[Lap time]&gt;=(C391-Feuil1!$S$7))*(Tableau22[Lap time]&lt;=(C391+$S$7))))/C391)</f>
        <v>#DIV/0!</v>
      </c>
      <c r="I391" s="4"/>
      <c r="J391" s="4"/>
      <c r="K391" s="4"/>
      <c r="L391" s="4"/>
      <c r="M391" s="4"/>
      <c r="N391" s="5"/>
      <c r="O391" s="4"/>
    </row>
    <row r="392" spans="1:15" x14ac:dyDescent="0.3">
      <c r="A392" s="13">
        <f t="shared" si="15"/>
        <v>391</v>
      </c>
      <c r="C392" s="3"/>
      <c r="D392" s="3">
        <f t="shared" si="14"/>
        <v>-1.0442708333333335E-3</v>
      </c>
      <c r="E392" s="3">
        <f>C392-$C391</f>
        <v>0</v>
      </c>
      <c r="F392" s="4"/>
      <c r="G392" s="36" t="e">
        <f>Tableau22[[#This Row],[PP Corrected]]-Tableau22[[#This Row],[PP]]</f>
        <v>#DIV/0!</v>
      </c>
      <c r="H392" s="18" t="e">
        <f>(SUMPRODUCT((Tableau22[Lap time]&gt;=(C392-$S$7))*(Tableau22[Lap time]&lt;=(C392+$S$7))*(Tableau22[PP]))/SUMPRODUCT(--(Tableau22[Lap time]&gt;=(C392-$S$7))*(Tableau22[Lap time]&lt;=(C392+$S$7))))*((SUMPRODUCT((Tableau22[Lap time]&gt;=(C392-$S$7))*(Tableau22[Lap time]&lt;=(C392+$S$7))*(Tableau22[Lap time]))/SUMPRODUCT(--(Tableau22[Lap time]&gt;=(C392-Feuil1!$S$7))*(Tableau22[Lap time]&lt;=(C392+$S$7))))/C392)</f>
        <v>#DIV/0!</v>
      </c>
      <c r="I392" s="4"/>
      <c r="J392" s="4"/>
      <c r="K392" s="4"/>
      <c r="L392" s="4"/>
      <c r="M392" s="4"/>
      <c r="N392" s="5"/>
      <c r="O392" s="4"/>
    </row>
    <row r="393" spans="1:15" x14ac:dyDescent="0.3">
      <c r="A393" s="13">
        <f t="shared" si="15"/>
        <v>392</v>
      </c>
      <c r="C393" s="3"/>
      <c r="D393" s="3">
        <f t="shared" si="14"/>
        <v>-1.0442708333333335E-3</v>
      </c>
      <c r="E393" s="3">
        <f>C393-$C392</f>
        <v>0</v>
      </c>
      <c r="F393" s="4"/>
      <c r="G393" s="36" t="e">
        <f>Tableau22[[#This Row],[PP Corrected]]-Tableau22[[#This Row],[PP]]</f>
        <v>#DIV/0!</v>
      </c>
      <c r="H393" s="18" t="e">
        <f>(SUMPRODUCT((Tableau22[Lap time]&gt;=(C393-$S$7))*(Tableau22[Lap time]&lt;=(C393+$S$7))*(Tableau22[PP]))/SUMPRODUCT(--(Tableau22[Lap time]&gt;=(C393-$S$7))*(Tableau22[Lap time]&lt;=(C393+$S$7))))*((SUMPRODUCT((Tableau22[Lap time]&gt;=(C393-$S$7))*(Tableau22[Lap time]&lt;=(C393+$S$7))*(Tableau22[Lap time]))/SUMPRODUCT(--(Tableau22[Lap time]&gt;=(C393-Feuil1!$S$7))*(Tableau22[Lap time]&lt;=(C393+$S$7))))/C393)</f>
        <v>#DIV/0!</v>
      </c>
      <c r="I393" s="4"/>
      <c r="J393" s="4"/>
      <c r="K393" s="4"/>
      <c r="L393" s="4"/>
      <c r="M393" s="4"/>
      <c r="N393" s="5"/>
      <c r="O393" s="4"/>
    </row>
    <row r="394" spans="1:15" x14ac:dyDescent="0.3">
      <c r="A394" s="13">
        <f t="shared" si="15"/>
        <v>393</v>
      </c>
      <c r="C394" s="3"/>
      <c r="D394" s="3">
        <f t="shared" si="14"/>
        <v>-1.0442708333333335E-3</v>
      </c>
      <c r="E394" s="3">
        <f>C394-$C393</f>
        <v>0</v>
      </c>
      <c r="F394" s="4"/>
      <c r="G394" s="36" t="e">
        <f>Tableau22[[#This Row],[PP Corrected]]-Tableau22[[#This Row],[PP]]</f>
        <v>#DIV/0!</v>
      </c>
      <c r="H394" s="18" t="e">
        <f>(SUMPRODUCT((Tableau22[Lap time]&gt;=(C394-$S$7))*(Tableau22[Lap time]&lt;=(C394+$S$7))*(Tableau22[PP]))/SUMPRODUCT(--(Tableau22[Lap time]&gt;=(C394-$S$7))*(Tableau22[Lap time]&lt;=(C394+$S$7))))*((SUMPRODUCT((Tableau22[Lap time]&gt;=(C394-$S$7))*(Tableau22[Lap time]&lt;=(C394+$S$7))*(Tableau22[Lap time]))/SUMPRODUCT(--(Tableau22[Lap time]&gt;=(C394-Feuil1!$S$7))*(Tableau22[Lap time]&lt;=(C394+$S$7))))/C394)</f>
        <v>#DIV/0!</v>
      </c>
      <c r="I394" s="4"/>
      <c r="J394" s="4"/>
      <c r="K394" s="4"/>
      <c r="L394" s="4"/>
      <c r="M394" s="4"/>
      <c r="N394" s="5"/>
      <c r="O394" s="4"/>
    </row>
    <row r="395" spans="1:15" x14ac:dyDescent="0.3">
      <c r="A395" s="13">
        <f t="shared" si="15"/>
        <v>394</v>
      </c>
      <c r="C395" s="3"/>
      <c r="D395" s="3">
        <f t="shared" si="14"/>
        <v>-1.0442708333333335E-3</v>
      </c>
      <c r="E395" s="3">
        <f>C395-$C394</f>
        <v>0</v>
      </c>
      <c r="F395" s="4"/>
      <c r="G395" s="36" t="e">
        <f>Tableau22[[#This Row],[PP Corrected]]-Tableau22[[#This Row],[PP]]</f>
        <v>#DIV/0!</v>
      </c>
      <c r="H395" s="18" t="e">
        <f>(SUMPRODUCT((Tableau22[Lap time]&gt;=(C395-$S$7))*(Tableau22[Lap time]&lt;=(C395+$S$7))*(Tableau22[PP]))/SUMPRODUCT(--(Tableau22[Lap time]&gt;=(C395-$S$7))*(Tableau22[Lap time]&lt;=(C395+$S$7))))*((SUMPRODUCT((Tableau22[Lap time]&gt;=(C395-$S$7))*(Tableau22[Lap time]&lt;=(C395+$S$7))*(Tableau22[Lap time]))/SUMPRODUCT(--(Tableau22[Lap time]&gt;=(C395-Feuil1!$S$7))*(Tableau22[Lap time]&lt;=(C395+$S$7))))/C395)</f>
        <v>#DIV/0!</v>
      </c>
      <c r="I395" s="4"/>
      <c r="J395" s="4"/>
      <c r="K395" s="4"/>
      <c r="L395" s="4"/>
      <c r="M395" s="4"/>
      <c r="N395" s="5"/>
      <c r="O395" s="4"/>
    </row>
    <row r="396" spans="1:15" x14ac:dyDescent="0.3">
      <c r="A396" s="13">
        <f t="shared" si="15"/>
        <v>395</v>
      </c>
      <c r="C396" s="3"/>
      <c r="D396" s="3">
        <f t="shared" si="14"/>
        <v>-1.0442708333333335E-3</v>
      </c>
      <c r="E396" s="3">
        <f>C396-$C395</f>
        <v>0</v>
      </c>
      <c r="F396" s="4"/>
      <c r="G396" s="36" t="e">
        <f>Tableau22[[#This Row],[PP Corrected]]-Tableau22[[#This Row],[PP]]</f>
        <v>#DIV/0!</v>
      </c>
      <c r="H396" s="18" t="e">
        <f>(SUMPRODUCT((Tableau22[Lap time]&gt;=(C396-$S$7))*(Tableau22[Lap time]&lt;=(C396+$S$7))*(Tableau22[PP]))/SUMPRODUCT(--(Tableau22[Lap time]&gt;=(C396-$S$7))*(Tableau22[Lap time]&lt;=(C396+$S$7))))*((SUMPRODUCT((Tableau22[Lap time]&gt;=(C396-$S$7))*(Tableau22[Lap time]&lt;=(C396+$S$7))*(Tableau22[Lap time]))/SUMPRODUCT(--(Tableau22[Lap time]&gt;=(C396-Feuil1!$S$7))*(Tableau22[Lap time]&lt;=(C396+$S$7))))/C396)</f>
        <v>#DIV/0!</v>
      </c>
      <c r="I396" s="4"/>
      <c r="J396" s="4"/>
      <c r="K396" s="4"/>
      <c r="L396" s="4"/>
      <c r="M396" s="4"/>
      <c r="N396" s="5"/>
      <c r="O396" s="4"/>
    </row>
    <row r="397" spans="1:15" x14ac:dyDescent="0.3">
      <c r="A397" s="13">
        <f t="shared" si="15"/>
        <v>396</v>
      </c>
      <c r="C397" s="3"/>
      <c r="D397" s="3">
        <f t="shared" si="14"/>
        <v>-1.0442708333333335E-3</v>
      </c>
      <c r="E397" s="3">
        <f>C397-$C396</f>
        <v>0</v>
      </c>
      <c r="F397" s="4"/>
      <c r="G397" s="36" t="e">
        <f>Tableau22[[#This Row],[PP Corrected]]-Tableau22[[#This Row],[PP]]</f>
        <v>#DIV/0!</v>
      </c>
      <c r="H397" s="18" t="e">
        <f>(SUMPRODUCT((Tableau22[Lap time]&gt;=(C397-$S$7))*(Tableau22[Lap time]&lt;=(C397+$S$7))*(Tableau22[PP]))/SUMPRODUCT(--(Tableau22[Lap time]&gt;=(C397-$S$7))*(Tableau22[Lap time]&lt;=(C397+$S$7))))*((SUMPRODUCT((Tableau22[Lap time]&gt;=(C397-$S$7))*(Tableau22[Lap time]&lt;=(C397+$S$7))*(Tableau22[Lap time]))/SUMPRODUCT(--(Tableau22[Lap time]&gt;=(C397-Feuil1!$S$7))*(Tableau22[Lap time]&lt;=(C397+$S$7))))/C397)</f>
        <v>#DIV/0!</v>
      </c>
      <c r="I397" s="4"/>
      <c r="J397" s="4"/>
      <c r="K397" s="4"/>
      <c r="L397" s="4"/>
      <c r="M397" s="4"/>
      <c r="N397" s="5"/>
      <c r="O397" s="4"/>
    </row>
    <row r="398" spans="1:15" x14ac:dyDescent="0.3">
      <c r="A398" s="13">
        <f t="shared" si="15"/>
        <v>397</v>
      </c>
      <c r="C398" s="3"/>
      <c r="D398" s="3">
        <f t="shared" si="14"/>
        <v>-1.0442708333333335E-3</v>
      </c>
      <c r="E398" s="3">
        <f>C398-$C397</f>
        <v>0</v>
      </c>
      <c r="F398" s="4"/>
      <c r="G398" s="36" t="e">
        <f>Tableau22[[#This Row],[PP Corrected]]-Tableau22[[#This Row],[PP]]</f>
        <v>#DIV/0!</v>
      </c>
      <c r="H398" s="18" t="e">
        <f>(SUMPRODUCT((Tableau22[Lap time]&gt;=(C398-$S$7))*(Tableau22[Lap time]&lt;=(C398+$S$7))*(Tableau22[PP]))/SUMPRODUCT(--(Tableau22[Lap time]&gt;=(C398-$S$7))*(Tableau22[Lap time]&lt;=(C398+$S$7))))*((SUMPRODUCT((Tableau22[Lap time]&gt;=(C398-$S$7))*(Tableau22[Lap time]&lt;=(C398+$S$7))*(Tableau22[Lap time]))/SUMPRODUCT(--(Tableau22[Lap time]&gt;=(C398-Feuil1!$S$7))*(Tableau22[Lap time]&lt;=(C398+$S$7))))/C398)</f>
        <v>#DIV/0!</v>
      </c>
      <c r="I398" s="4"/>
      <c r="J398" s="4"/>
      <c r="K398" s="4"/>
      <c r="L398" s="4"/>
      <c r="M398" s="4"/>
      <c r="N398" s="5"/>
      <c r="O398" s="4"/>
    </row>
    <row r="399" spans="1:15" x14ac:dyDescent="0.3">
      <c r="A399" s="13">
        <f t="shared" si="15"/>
        <v>398</v>
      </c>
      <c r="C399" s="3"/>
      <c r="D399" s="3">
        <f t="shared" si="14"/>
        <v>-1.0442708333333335E-3</v>
      </c>
      <c r="E399" s="3">
        <f>C399-$C398</f>
        <v>0</v>
      </c>
      <c r="F399" s="4"/>
      <c r="G399" s="36" t="e">
        <f>Tableau22[[#This Row],[PP Corrected]]-Tableau22[[#This Row],[PP]]</f>
        <v>#DIV/0!</v>
      </c>
      <c r="H399" s="18" t="e">
        <f>(SUMPRODUCT((Tableau22[Lap time]&gt;=(C399-$S$7))*(Tableau22[Lap time]&lt;=(C399+$S$7))*(Tableau22[PP]))/SUMPRODUCT(--(Tableau22[Lap time]&gt;=(C399-$S$7))*(Tableau22[Lap time]&lt;=(C399+$S$7))))*((SUMPRODUCT((Tableau22[Lap time]&gt;=(C399-$S$7))*(Tableau22[Lap time]&lt;=(C399+$S$7))*(Tableau22[Lap time]))/SUMPRODUCT(--(Tableau22[Lap time]&gt;=(C399-Feuil1!$S$7))*(Tableau22[Lap time]&lt;=(C399+$S$7))))/C399)</f>
        <v>#DIV/0!</v>
      </c>
      <c r="I399" s="4"/>
      <c r="J399" s="4"/>
      <c r="K399" s="4"/>
      <c r="L399" s="4"/>
      <c r="M399" s="4"/>
      <c r="N399" s="5"/>
      <c r="O399" s="4"/>
    </row>
    <row r="400" spans="1:15" x14ac:dyDescent="0.3">
      <c r="A400" s="13">
        <f t="shared" si="15"/>
        <v>399</v>
      </c>
      <c r="C400" s="3"/>
      <c r="D400" s="3">
        <f t="shared" si="14"/>
        <v>-1.0442708333333335E-3</v>
      </c>
      <c r="E400" s="3">
        <f>C400-$C399</f>
        <v>0</v>
      </c>
      <c r="F400" s="4"/>
      <c r="G400" s="36" t="e">
        <f>Tableau22[[#This Row],[PP Corrected]]-Tableau22[[#This Row],[PP]]</f>
        <v>#DIV/0!</v>
      </c>
      <c r="H400" s="18" t="e">
        <f>(SUMPRODUCT((Tableau22[Lap time]&gt;=(C400-$S$7))*(Tableau22[Lap time]&lt;=(C400+$S$7))*(Tableau22[PP]))/SUMPRODUCT(--(Tableau22[Lap time]&gt;=(C400-$S$7))*(Tableau22[Lap time]&lt;=(C400+$S$7))))*((SUMPRODUCT((Tableau22[Lap time]&gt;=(C400-$S$7))*(Tableau22[Lap time]&lt;=(C400+$S$7))*(Tableau22[Lap time]))/SUMPRODUCT(--(Tableau22[Lap time]&gt;=(C400-Feuil1!$S$7))*(Tableau22[Lap time]&lt;=(C400+$S$7))))/C400)</f>
        <v>#DIV/0!</v>
      </c>
      <c r="I400" s="4"/>
      <c r="J400" s="4"/>
      <c r="K400" s="4"/>
      <c r="L400" s="4"/>
      <c r="M400" s="4"/>
      <c r="N400" s="5"/>
      <c r="O400" s="4"/>
    </row>
    <row r="401" spans="1:15" x14ac:dyDescent="0.3">
      <c r="A401" s="13">
        <f t="shared" si="15"/>
        <v>400</v>
      </c>
      <c r="C401" s="3"/>
      <c r="D401" s="3">
        <f t="shared" si="14"/>
        <v>-1.0442708333333335E-3</v>
      </c>
      <c r="E401" s="3">
        <f>C401-$C400</f>
        <v>0</v>
      </c>
      <c r="F401" s="4"/>
      <c r="G401" s="36" t="e">
        <f>Tableau22[[#This Row],[PP Corrected]]-Tableau22[[#This Row],[PP]]</f>
        <v>#DIV/0!</v>
      </c>
      <c r="H401" s="18" t="e">
        <f>(SUMPRODUCT((Tableau22[Lap time]&gt;=(C401-$S$7))*(Tableau22[Lap time]&lt;=(C401+$S$7))*(Tableau22[PP]))/SUMPRODUCT(--(Tableau22[Lap time]&gt;=(C401-$S$7))*(Tableau22[Lap time]&lt;=(C401+$S$7))))*((SUMPRODUCT((Tableau22[Lap time]&gt;=(C401-$S$7))*(Tableau22[Lap time]&lt;=(C401+$S$7))*(Tableau22[Lap time]))/SUMPRODUCT(--(Tableau22[Lap time]&gt;=(C401-Feuil1!$S$7))*(Tableau22[Lap time]&lt;=(C401+$S$7))))/C401)</f>
        <v>#DIV/0!</v>
      </c>
      <c r="I401" s="4"/>
      <c r="J401" s="4"/>
      <c r="K401" s="4"/>
      <c r="L401" s="4"/>
      <c r="M401" s="4"/>
      <c r="N401" s="5"/>
      <c r="O401" s="4"/>
    </row>
    <row r="402" spans="1:15" x14ac:dyDescent="0.3">
      <c r="A402" s="13">
        <f t="shared" si="15"/>
        <v>401</v>
      </c>
      <c r="C402" s="3"/>
      <c r="D402" s="3">
        <f t="shared" si="14"/>
        <v>-1.0442708333333335E-3</v>
      </c>
      <c r="E402" s="3">
        <f>C402-$C401</f>
        <v>0</v>
      </c>
      <c r="F402" s="4"/>
      <c r="G402" s="36" t="e">
        <f>Tableau22[[#This Row],[PP Corrected]]-Tableau22[[#This Row],[PP]]</f>
        <v>#DIV/0!</v>
      </c>
      <c r="H402" s="18" t="e">
        <f>(SUMPRODUCT((Tableau22[Lap time]&gt;=(C402-$S$7))*(Tableau22[Lap time]&lt;=(C402+$S$7))*(Tableau22[PP]))/SUMPRODUCT(--(Tableau22[Lap time]&gt;=(C402-$S$7))*(Tableau22[Lap time]&lt;=(C402+$S$7))))*((SUMPRODUCT((Tableau22[Lap time]&gt;=(C402-$S$7))*(Tableau22[Lap time]&lt;=(C402+$S$7))*(Tableau22[Lap time]))/SUMPRODUCT(--(Tableau22[Lap time]&gt;=(C402-Feuil1!$S$7))*(Tableau22[Lap time]&lt;=(C402+$S$7))))/C402)</f>
        <v>#DIV/0!</v>
      </c>
      <c r="I402" s="4"/>
      <c r="J402" s="4"/>
      <c r="K402" s="4"/>
      <c r="L402" s="4"/>
      <c r="M402" s="4"/>
      <c r="N402" s="5"/>
      <c r="O402" s="4"/>
    </row>
    <row r="403" spans="1:15" x14ac:dyDescent="0.3">
      <c r="A403" s="13">
        <f t="shared" si="15"/>
        <v>402</v>
      </c>
      <c r="C403" s="3"/>
      <c r="D403" s="3">
        <f t="shared" si="14"/>
        <v>-1.0442708333333335E-3</v>
      </c>
      <c r="E403" s="3">
        <f>C403-$C402</f>
        <v>0</v>
      </c>
      <c r="F403" s="4"/>
      <c r="G403" s="36" t="e">
        <f>Tableau22[[#This Row],[PP Corrected]]-Tableau22[[#This Row],[PP]]</f>
        <v>#DIV/0!</v>
      </c>
      <c r="H403" s="18" t="e">
        <f>(SUMPRODUCT((Tableau22[Lap time]&gt;=(C403-$S$7))*(Tableau22[Lap time]&lt;=(C403+$S$7))*(Tableau22[PP]))/SUMPRODUCT(--(Tableau22[Lap time]&gt;=(C403-$S$7))*(Tableau22[Lap time]&lt;=(C403+$S$7))))*((SUMPRODUCT((Tableau22[Lap time]&gt;=(C403-$S$7))*(Tableau22[Lap time]&lt;=(C403+$S$7))*(Tableau22[Lap time]))/SUMPRODUCT(--(Tableau22[Lap time]&gt;=(C403-Feuil1!$S$7))*(Tableau22[Lap time]&lt;=(C403+$S$7))))/C403)</f>
        <v>#DIV/0!</v>
      </c>
      <c r="I403" s="4"/>
      <c r="J403" s="4"/>
      <c r="K403" s="4"/>
      <c r="L403" s="4"/>
      <c r="M403" s="4"/>
      <c r="N403" s="5"/>
      <c r="O403" s="4"/>
    </row>
    <row r="404" spans="1:15" x14ac:dyDescent="0.3">
      <c r="A404" s="13">
        <f t="shared" si="15"/>
        <v>403</v>
      </c>
      <c r="C404" s="3"/>
      <c r="D404" s="3">
        <f t="shared" si="14"/>
        <v>-1.0442708333333335E-3</v>
      </c>
      <c r="E404" s="3">
        <f>C404-$C403</f>
        <v>0</v>
      </c>
      <c r="F404" s="4"/>
      <c r="G404" s="36" t="e">
        <f>Tableau22[[#This Row],[PP Corrected]]-Tableau22[[#This Row],[PP]]</f>
        <v>#DIV/0!</v>
      </c>
      <c r="H404" s="18" t="e">
        <f>(SUMPRODUCT((Tableau22[Lap time]&gt;=(C404-$S$7))*(Tableau22[Lap time]&lt;=(C404+$S$7))*(Tableau22[PP]))/SUMPRODUCT(--(Tableau22[Lap time]&gt;=(C404-$S$7))*(Tableau22[Lap time]&lt;=(C404+$S$7))))*((SUMPRODUCT((Tableau22[Lap time]&gt;=(C404-$S$7))*(Tableau22[Lap time]&lt;=(C404+$S$7))*(Tableau22[Lap time]))/SUMPRODUCT(--(Tableau22[Lap time]&gt;=(C404-Feuil1!$S$7))*(Tableau22[Lap time]&lt;=(C404+$S$7))))/C404)</f>
        <v>#DIV/0!</v>
      </c>
      <c r="I404" s="4"/>
      <c r="J404" s="4"/>
      <c r="K404" s="4"/>
      <c r="L404" s="4"/>
      <c r="M404" s="4"/>
      <c r="N404" s="5"/>
      <c r="O404" s="4"/>
    </row>
    <row r="405" spans="1:15" x14ac:dyDescent="0.3">
      <c r="A405" s="13">
        <f t="shared" si="15"/>
        <v>404</v>
      </c>
      <c r="C405" s="3"/>
      <c r="D405" s="3">
        <f t="shared" si="14"/>
        <v>-1.0442708333333335E-3</v>
      </c>
      <c r="E405" s="3">
        <f>C405-$C404</f>
        <v>0</v>
      </c>
      <c r="F405" s="4"/>
      <c r="G405" s="36" t="e">
        <f>Tableau22[[#This Row],[PP Corrected]]-Tableau22[[#This Row],[PP]]</f>
        <v>#DIV/0!</v>
      </c>
      <c r="H405" s="18" t="e">
        <f>(SUMPRODUCT((Tableau22[Lap time]&gt;=(C405-$S$7))*(Tableau22[Lap time]&lt;=(C405+$S$7))*(Tableau22[PP]))/SUMPRODUCT(--(Tableau22[Lap time]&gt;=(C405-$S$7))*(Tableau22[Lap time]&lt;=(C405+$S$7))))*((SUMPRODUCT((Tableau22[Lap time]&gt;=(C405-$S$7))*(Tableau22[Lap time]&lt;=(C405+$S$7))*(Tableau22[Lap time]))/SUMPRODUCT(--(Tableau22[Lap time]&gt;=(C405-Feuil1!$S$7))*(Tableau22[Lap time]&lt;=(C405+$S$7))))/C405)</f>
        <v>#DIV/0!</v>
      </c>
      <c r="I405" s="4"/>
      <c r="J405" s="4"/>
      <c r="K405" s="4"/>
      <c r="L405" s="4"/>
      <c r="M405" s="4"/>
      <c r="N405" s="5"/>
      <c r="O405" s="4"/>
    </row>
    <row r="406" spans="1:15" x14ac:dyDescent="0.3">
      <c r="A406" s="13">
        <f t="shared" si="15"/>
        <v>405</v>
      </c>
      <c r="C406" s="3"/>
      <c r="D406" s="3">
        <f t="shared" si="14"/>
        <v>-1.0442708333333335E-3</v>
      </c>
      <c r="E406" s="3">
        <f>C406-$C405</f>
        <v>0</v>
      </c>
      <c r="F406" s="4"/>
      <c r="G406" s="36" t="e">
        <f>Tableau22[[#This Row],[PP Corrected]]-Tableau22[[#This Row],[PP]]</f>
        <v>#DIV/0!</v>
      </c>
      <c r="H406" s="18" t="e">
        <f>(SUMPRODUCT((Tableau22[Lap time]&gt;=(C406-$S$7))*(Tableau22[Lap time]&lt;=(C406+$S$7))*(Tableau22[PP]))/SUMPRODUCT(--(Tableau22[Lap time]&gt;=(C406-$S$7))*(Tableau22[Lap time]&lt;=(C406+$S$7))))*((SUMPRODUCT((Tableau22[Lap time]&gt;=(C406-$S$7))*(Tableau22[Lap time]&lt;=(C406+$S$7))*(Tableau22[Lap time]))/SUMPRODUCT(--(Tableau22[Lap time]&gt;=(C406-Feuil1!$S$7))*(Tableau22[Lap time]&lt;=(C406+$S$7))))/C406)</f>
        <v>#DIV/0!</v>
      </c>
      <c r="I406" s="4"/>
      <c r="J406" s="4"/>
      <c r="K406" s="4"/>
      <c r="L406" s="4"/>
      <c r="M406" s="4"/>
      <c r="N406" s="5"/>
      <c r="O406" s="4"/>
    </row>
    <row r="407" spans="1:15" x14ac:dyDescent="0.3">
      <c r="A407" s="13">
        <f t="shared" si="15"/>
        <v>406</v>
      </c>
      <c r="C407" s="3"/>
      <c r="D407" s="3">
        <f t="shared" si="14"/>
        <v>-1.0442708333333335E-3</v>
      </c>
      <c r="E407" s="3">
        <f>C407-$C406</f>
        <v>0</v>
      </c>
      <c r="F407" s="4"/>
      <c r="G407" s="36" t="e">
        <f>Tableau22[[#This Row],[PP Corrected]]-Tableau22[[#This Row],[PP]]</f>
        <v>#DIV/0!</v>
      </c>
      <c r="H407" s="18" t="e">
        <f>(SUMPRODUCT((Tableau22[Lap time]&gt;=(C407-$S$7))*(Tableau22[Lap time]&lt;=(C407+$S$7))*(Tableau22[PP]))/SUMPRODUCT(--(Tableau22[Lap time]&gt;=(C407-$S$7))*(Tableau22[Lap time]&lt;=(C407+$S$7))))*((SUMPRODUCT((Tableau22[Lap time]&gt;=(C407-$S$7))*(Tableau22[Lap time]&lt;=(C407+$S$7))*(Tableau22[Lap time]))/SUMPRODUCT(--(Tableau22[Lap time]&gt;=(C407-Feuil1!$S$7))*(Tableau22[Lap time]&lt;=(C407+$S$7))))/C407)</f>
        <v>#DIV/0!</v>
      </c>
      <c r="I407" s="4"/>
      <c r="J407" s="4"/>
      <c r="K407" s="4"/>
      <c r="L407" s="4"/>
      <c r="M407" s="4"/>
      <c r="N407" s="5"/>
      <c r="O407" s="4"/>
    </row>
    <row r="408" spans="1:15" x14ac:dyDescent="0.3">
      <c r="A408" s="13">
        <f t="shared" si="15"/>
        <v>407</v>
      </c>
      <c r="C408" s="3"/>
      <c r="D408" s="3">
        <f t="shared" si="14"/>
        <v>-1.0442708333333335E-3</v>
      </c>
      <c r="E408" s="3">
        <f>C408-$C407</f>
        <v>0</v>
      </c>
      <c r="F408" s="4"/>
      <c r="G408" s="36" t="e">
        <f>Tableau22[[#This Row],[PP Corrected]]-Tableau22[[#This Row],[PP]]</f>
        <v>#DIV/0!</v>
      </c>
      <c r="H408" s="18" t="e">
        <f>(SUMPRODUCT((Tableau22[Lap time]&gt;=(C408-$S$7))*(Tableau22[Lap time]&lt;=(C408+$S$7))*(Tableau22[PP]))/SUMPRODUCT(--(Tableau22[Lap time]&gt;=(C408-$S$7))*(Tableau22[Lap time]&lt;=(C408+$S$7))))*((SUMPRODUCT((Tableau22[Lap time]&gt;=(C408-$S$7))*(Tableau22[Lap time]&lt;=(C408+$S$7))*(Tableau22[Lap time]))/SUMPRODUCT(--(Tableau22[Lap time]&gt;=(C408-Feuil1!$S$7))*(Tableau22[Lap time]&lt;=(C408+$S$7))))/C408)</f>
        <v>#DIV/0!</v>
      </c>
      <c r="I408" s="4"/>
      <c r="J408" s="4"/>
      <c r="K408" s="4"/>
      <c r="L408" s="4"/>
      <c r="M408" s="4"/>
      <c r="N408" s="5"/>
      <c r="O408" s="4"/>
    </row>
    <row r="409" spans="1:15" x14ac:dyDescent="0.3">
      <c r="A409" s="13">
        <f t="shared" si="15"/>
        <v>408</v>
      </c>
      <c r="C409" s="3"/>
      <c r="D409" s="3">
        <f t="shared" si="14"/>
        <v>-1.0442708333333335E-3</v>
      </c>
      <c r="E409" s="3">
        <f>C409-$C408</f>
        <v>0</v>
      </c>
      <c r="F409" s="4"/>
      <c r="G409" s="36" t="e">
        <f>Tableau22[[#This Row],[PP Corrected]]-Tableau22[[#This Row],[PP]]</f>
        <v>#DIV/0!</v>
      </c>
      <c r="H409" s="18" t="e">
        <f>(SUMPRODUCT((Tableau22[Lap time]&gt;=(C409-$S$7))*(Tableau22[Lap time]&lt;=(C409+$S$7))*(Tableau22[PP]))/SUMPRODUCT(--(Tableau22[Lap time]&gt;=(C409-$S$7))*(Tableau22[Lap time]&lt;=(C409+$S$7))))*((SUMPRODUCT((Tableau22[Lap time]&gt;=(C409-$S$7))*(Tableau22[Lap time]&lt;=(C409+$S$7))*(Tableau22[Lap time]))/SUMPRODUCT(--(Tableau22[Lap time]&gt;=(C409-Feuil1!$S$7))*(Tableau22[Lap time]&lt;=(C409+$S$7))))/C409)</f>
        <v>#DIV/0!</v>
      </c>
      <c r="I409" s="4"/>
      <c r="J409" s="4"/>
      <c r="K409" s="4"/>
      <c r="L409" s="4"/>
      <c r="M409" s="4"/>
      <c r="N409" s="5"/>
      <c r="O409" s="4"/>
    </row>
    <row r="410" spans="1:15" x14ac:dyDescent="0.3">
      <c r="A410" s="13">
        <f t="shared" si="15"/>
        <v>409</v>
      </c>
      <c r="C410" s="3"/>
      <c r="D410" s="3">
        <f t="shared" si="14"/>
        <v>-1.0442708333333335E-3</v>
      </c>
      <c r="E410" s="3">
        <f>C410-$C409</f>
        <v>0</v>
      </c>
      <c r="F410" s="4"/>
      <c r="G410" s="36" t="e">
        <f>Tableau22[[#This Row],[PP Corrected]]-Tableau22[[#This Row],[PP]]</f>
        <v>#DIV/0!</v>
      </c>
      <c r="H410" s="18" t="e">
        <f>(SUMPRODUCT((Tableau22[Lap time]&gt;=(C410-$S$7))*(Tableau22[Lap time]&lt;=(C410+$S$7))*(Tableau22[PP]))/SUMPRODUCT(--(Tableau22[Lap time]&gt;=(C410-$S$7))*(Tableau22[Lap time]&lt;=(C410+$S$7))))*((SUMPRODUCT((Tableau22[Lap time]&gt;=(C410-$S$7))*(Tableau22[Lap time]&lt;=(C410+$S$7))*(Tableau22[Lap time]))/SUMPRODUCT(--(Tableau22[Lap time]&gt;=(C410-Feuil1!$S$7))*(Tableau22[Lap time]&lt;=(C410+$S$7))))/C410)</f>
        <v>#DIV/0!</v>
      </c>
      <c r="I410" s="4"/>
      <c r="J410" s="4"/>
      <c r="K410" s="4"/>
      <c r="L410" s="4"/>
      <c r="M410" s="4"/>
      <c r="N410" s="5"/>
      <c r="O410" s="4"/>
    </row>
    <row r="411" spans="1:15" x14ac:dyDescent="0.3">
      <c r="A411" s="13">
        <f t="shared" si="15"/>
        <v>410</v>
      </c>
      <c r="C411" s="3"/>
      <c r="D411" s="3">
        <f t="shared" si="14"/>
        <v>-1.0442708333333335E-3</v>
      </c>
      <c r="E411" s="3">
        <f>C411-$C410</f>
        <v>0</v>
      </c>
      <c r="F411" s="4"/>
      <c r="G411" s="36" t="e">
        <f>Tableau22[[#This Row],[PP Corrected]]-Tableau22[[#This Row],[PP]]</f>
        <v>#DIV/0!</v>
      </c>
      <c r="H411" s="18" t="e">
        <f>(SUMPRODUCT((Tableau22[Lap time]&gt;=(C411-$S$7))*(Tableau22[Lap time]&lt;=(C411+$S$7))*(Tableau22[PP]))/SUMPRODUCT(--(Tableau22[Lap time]&gt;=(C411-$S$7))*(Tableau22[Lap time]&lt;=(C411+$S$7))))*((SUMPRODUCT((Tableau22[Lap time]&gt;=(C411-$S$7))*(Tableau22[Lap time]&lt;=(C411+$S$7))*(Tableau22[Lap time]))/SUMPRODUCT(--(Tableau22[Lap time]&gt;=(C411-Feuil1!$S$7))*(Tableau22[Lap time]&lt;=(C411+$S$7))))/C411)</f>
        <v>#DIV/0!</v>
      </c>
      <c r="I411" s="4"/>
      <c r="J411" s="4"/>
      <c r="K411" s="4"/>
      <c r="L411" s="4"/>
      <c r="M411" s="4"/>
      <c r="N411" s="5"/>
      <c r="O411" s="4"/>
    </row>
    <row r="412" spans="1:15" x14ac:dyDescent="0.3">
      <c r="A412" s="13">
        <f t="shared" si="15"/>
        <v>411</v>
      </c>
      <c r="C412" s="3"/>
      <c r="D412" s="3">
        <f t="shared" si="14"/>
        <v>-1.0442708333333335E-3</v>
      </c>
      <c r="E412" s="3">
        <f>C412-$C411</f>
        <v>0</v>
      </c>
      <c r="F412" s="4"/>
      <c r="G412" s="36" t="e">
        <f>Tableau22[[#This Row],[PP Corrected]]-Tableau22[[#This Row],[PP]]</f>
        <v>#DIV/0!</v>
      </c>
      <c r="H412" s="18" t="e">
        <f>(SUMPRODUCT((Tableau22[Lap time]&gt;=(C412-$S$7))*(Tableau22[Lap time]&lt;=(C412+$S$7))*(Tableau22[PP]))/SUMPRODUCT(--(Tableau22[Lap time]&gt;=(C412-$S$7))*(Tableau22[Lap time]&lt;=(C412+$S$7))))*((SUMPRODUCT((Tableau22[Lap time]&gt;=(C412-$S$7))*(Tableau22[Lap time]&lt;=(C412+$S$7))*(Tableau22[Lap time]))/SUMPRODUCT(--(Tableau22[Lap time]&gt;=(C412-Feuil1!$S$7))*(Tableau22[Lap time]&lt;=(C412+$S$7))))/C412)</f>
        <v>#DIV/0!</v>
      </c>
      <c r="I412" s="4"/>
      <c r="J412" s="4"/>
      <c r="K412" s="4"/>
      <c r="L412" s="4"/>
      <c r="M412" s="4"/>
      <c r="N412" s="5"/>
      <c r="O412" s="4"/>
    </row>
    <row r="413" spans="1:15" x14ac:dyDescent="0.3">
      <c r="A413" s="13">
        <f t="shared" si="15"/>
        <v>412</v>
      </c>
      <c r="C413" s="3"/>
      <c r="D413" s="3">
        <f t="shared" si="14"/>
        <v>-1.0442708333333335E-3</v>
      </c>
      <c r="E413" s="3">
        <f>C413-$C412</f>
        <v>0</v>
      </c>
      <c r="F413" s="4"/>
      <c r="G413" s="36" t="e">
        <f>Tableau22[[#This Row],[PP Corrected]]-Tableau22[[#This Row],[PP]]</f>
        <v>#DIV/0!</v>
      </c>
      <c r="H413" s="18" t="e">
        <f>(SUMPRODUCT((Tableau22[Lap time]&gt;=(C413-$S$7))*(Tableau22[Lap time]&lt;=(C413+$S$7))*(Tableau22[PP]))/SUMPRODUCT(--(Tableau22[Lap time]&gt;=(C413-$S$7))*(Tableau22[Lap time]&lt;=(C413+$S$7))))*((SUMPRODUCT((Tableau22[Lap time]&gt;=(C413-$S$7))*(Tableau22[Lap time]&lt;=(C413+$S$7))*(Tableau22[Lap time]))/SUMPRODUCT(--(Tableau22[Lap time]&gt;=(C413-Feuil1!$S$7))*(Tableau22[Lap time]&lt;=(C413+$S$7))))/C413)</f>
        <v>#DIV/0!</v>
      </c>
      <c r="I413" s="4"/>
      <c r="J413" s="4"/>
      <c r="K413" s="4"/>
      <c r="L413" s="4"/>
      <c r="M413" s="4"/>
      <c r="N413" s="5"/>
      <c r="O413" s="4"/>
    </row>
    <row r="414" spans="1:15" x14ac:dyDescent="0.3">
      <c r="A414" s="13">
        <f t="shared" si="15"/>
        <v>413</v>
      </c>
      <c r="C414" s="3"/>
      <c r="D414" s="3">
        <f t="shared" si="14"/>
        <v>-1.0442708333333335E-3</v>
      </c>
      <c r="E414" s="3">
        <f>C414-$C413</f>
        <v>0</v>
      </c>
      <c r="F414" s="4"/>
      <c r="G414" s="36" t="e">
        <f>Tableau22[[#This Row],[PP Corrected]]-Tableau22[[#This Row],[PP]]</f>
        <v>#DIV/0!</v>
      </c>
      <c r="H414" s="18" t="e">
        <f>(SUMPRODUCT((Tableau22[Lap time]&gt;=(C414-$S$7))*(Tableau22[Lap time]&lt;=(C414+$S$7))*(Tableau22[PP]))/SUMPRODUCT(--(Tableau22[Lap time]&gt;=(C414-$S$7))*(Tableau22[Lap time]&lt;=(C414+$S$7))))*((SUMPRODUCT((Tableau22[Lap time]&gt;=(C414-$S$7))*(Tableau22[Lap time]&lt;=(C414+$S$7))*(Tableau22[Lap time]))/SUMPRODUCT(--(Tableau22[Lap time]&gt;=(C414-Feuil1!$S$7))*(Tableau22[Lap time]&lt;=(C414+$S$7))))/C414)</f>
        <v>#DIV/0!</v>
      </c>
      <c r="I414" s="4"/>
      <c r="J414" s="4"/>
      <c r="K414" s="4"/>
      <c r="L414" s="4"/>
      <c r="M414" s="4"/>
      <c r="N414" s="5"/>
      <c r="O414" s="4"/>
    </row>
    <row r="415" spans="1:15" x14ac:dyDescent="0.3">
      <c r="A415" s="13">
        <f t="shared" si="15"/>
        <v>414</v>
      </c>
      <c r="C415" s="3"/>
      <c r="D415" s="3">
        <f t="shared" si="14"/>
        <v>-1.0442708333333335E-3</v>
      </c>
      <c r="E415" s="3">
        <f>C415-$C414</f>
        <v>0</v>
      </c>
      <c r="F415" s="4"/>
      <c r="G415" s="36" t="e">
        <f>Tableau22[[#This Row],[PP Corrected]]-Tableau22[[#This Row],[PP]]</f>
        <v>#DIV/0!</v>
      </c>
      <c r="H415" s="18" t="e">
        <f>(SUMPRODUCT((Tableau22[Lap time]&gt;=(C415-$S$7))*(Tableau22[Lap time]&lt;=(C415+$S$7))*(Tableau22[PP]))/SUMPRODUCT(--(Tableau22[Lap time]&gt;=(C415-$S$7))*(Tableau22[Lap time]&lt;=(C415+$S$7))))*((SUMPRODUCT((Tableau22[Lap time]&gt;=(C415-$S$7))*(Tableau22[Lap time]&lt;=(C415+$S$7))*(Tableau22[Lap time]))/SUMPRODUCT(--(Tableau22[Lap time]&gt;=(C415-Feuil1!$S$7))*(Tableau22[Lap time]&lt;=(C415+$S$7))))/C415)</f>
        <v>#DIV/0!</v>
      </c>
      <c r="I415" s="4"/>
      <c r="J415" s="4"/>
      <c r="K415" s="4"/>
      <c r="L415" s="4"/>
      <c r="M415" s="4"/>
      <c r="N415" s="5"/>
      <c r="O415" s="4"/>
    </row>
    <row r="416" spans="1:15" x14ac:dyDescent="0.3">
      <c r="A416" s="13">
        <f t="shared" si="15"/>
        <v>415</v>
      </c>
      <c r="C416" s="3"/>
      <c r="D416" s="3">
        <f t="shared" si="14"/>
        <v>-1.0442708333333335E-3</v>
      </c>
      <c r="E416" s="3">
        <f>C416-$C415</f>
        <v>0</v>
      </c>
      <c r="F416" s="4"/>
      <c r="G416" s="36" t="e">
        <f>Tableau22[[#This Row],[PP Corrected]]-Tableau22[[#This Row],[PP]]</f>
        <v>#DIV/0!</v>
      </c>
      <c r="H416" s="18" t="e">
        <f>(SUMPRODUCT((Tableau22[Lap time]&gt;=(C416-$S$7))*(Tableau22[Lap time]&lt;=(C416+$S$7))*(Tableau22[PP]))/SUMPRODUCT(--(Tableau22[Lap time]&gt;=(C416-$S$7))*(Tableau22[Lap time]&lt;=(C416+$S$7))))*((SUMPRODUCT((Tableau22[Lap time]&gt;=(C416-$S$7))*(Tableau22[Lap time]&lt;=(C416+$S$7))*(Tableau22[Lap time]))/SUMPRODUCT(--(Tableau22[Lap time]&gt;=(C416-Feuil1!$S$7))*(Tableau22[Lap time]&lt;=(C416+$S$7))))/C416)</f>
        <v>#DIV/0!</v>
      </c>
      <c r="I416" s="4"/>
      <c r="J416" s="4"/>
      <c r="K416" s="4"/>
      <c r="L416" s="4"/>
      <c r="M416" s="4"/>
      <c r="N416" s="5"/>
      <c r="O416" s="4"/>
    </row>
    <row r="417" spans="1:15" x14ac:dyDescent="0.3">
      <c r="A417" s="13">
        <f t="shared" si="15"/>
        <v>416</v>
      </c>
      <c r="C417" s="3"/>
      <c r="D417" s="3">
        <f t="shared" si="14"/>
        <v>-1.0442708333333335E-3</v>
      </c>
      <c r="E417" s="3">
        <f>C417-$C416</f>
        <v>0</v>
      </c>
      <c r="F417" s="4"/>
      <c r="G417" s="36" t="e">
        <f>Tableau22[[#This Row],[PP Corrected]]-Tableau22[[#This Row],[PP]]</f>
        <v>#DIV/0!</v>
      </c>
      <c r="H417" s="18" t="e">
        <f>(SUMPRODUCT((Tableau22[Lap time]&gt;=(C417-$S$7))*(Tableau22[Lap time]&lt;=(C417+$S$7))*(Tableau22[PP]))/SUMPRODUCT(--(Tableau22[Lap time]&gt;=(C417-$S$7))*(Tableau22[Lap time]&lt;=(C417+$S$7))))*((SUMPRODUCT((Tableau22[Lap time]&gt;=(C417-$S$7))*(Tableau22[Lap time]&lt;=(C417+$S$7))*(Tableau22[Lap time]))/SUMPRODUCT(--(Tableau22[Lap time]&gt;=(C417-Feuil1!$S$7))*(Tableau22[Lap time]&lt;=(C417+$S$7))))/C417)</f>
        <v>#DIV/0!</v>
      </c>
      <c r="I417" s="4"/>
      <c r="J417" s="4"/>
      <c r="K417" s="4"/>
      <c r="L417" s="4"/>
      <c r="M417" s="4"/>
      <c r="N417" s="5"/>
      <c r="O417" s="4"/>
    </row>
    <row r="418" spans="1:15" x14ac:dyDescent="0.3">
      <c r="A418" s="13">
        <f t="shared" si="15"/>
        <v>417</v>
      </c>
      <c r="C418" s="3"/>
      <c r="D418" s="3">
        <f t="shared" si="14"/>
        <v>-1.0442708333333335E-3</v>
      </c>
      <c r="E418" s="3">
        <f>C418-$C417</f>
        <v>0</v>
      </c>
      <c r="F418" s="4"/>
      <c r="G418" s="36" t="e">
        <f>Tableau22[[#This Row],[PP Corrected]]-Tableau22[[#This Row],[PP]]</f>
        <v>#DIV/0!</v>
      </c>
      <c r="H418" s="18" t="e">
        <f>(SUMPRODUCT((Tableau22[Lap time]&gt;=(C418-$S$7))*(Tableau22[Lap time]&lt;=(C418+$S$7))*(Tableau22[PP]))/SUMPRODUCT(--(Tableau22[Lap time]&gt;=(C418-$S$7))*(Tableau22[Lap time]&lt;=(C418+$S$7))))*((SUMPRODUCT((Tableau22[Lap time]&gt;=(C418-$S$7))*(Tableau22[Lap time]&lt;=(C418+$S$7))*(Tableau22[Lap time]))/SUMPRODUCT(--(Tableau22[Lap time]&gt;=(C418-Feuil1!$S$7))*(Tableau22[Lap time]&lt;=(C418+$S$7))))/C418)</f>
        <v>#DIV/0!</v>
      </c>
      <c r="I418" s="4"/>
      <c r="J418" s="4"/>
      <c r="K418" s="4"/>
      <c r="L418" s="4"/>
      <c r="M418" s="4"/>
      <c r="N418" s="5"/>
      <c r="O418" s="4"/>
    </row>
    <row r="419" spans="1:15" x14ac:dyDescent="0.3">
      <c r="A419" s="13">
        <f t="shared" si="15"/>
        <v>418</v>
      </c>
      <c r="C419" s="3"/>
      <c r="D419" s="3">
        <f t="shared" si="14"/>
        <v>-1.0442708333333335E-3</v>
      </c>
      <c r="E419" s="3">
        <f>C419-$C418</f>
        <v>0</v>
      </c>
      <c r="F419" s="4"/>
      <c r="G419" s="36" t="e">
        <f>Tableau22[[#This Row],[PP Corrected]]-Tableau22[[#This Row],[PP]]</f>
        <v>#DIV/0!</v>
      </c>
      <c r="H419" s="18" t="e">
        <f>(SUMPRODUCT((Tableau22[Lap time]&gt;=(C419-$S$7))*(Tableau22[Lap time]&lt;=(C419+$S$7))*(Tableau22[PP]))/SUMPRODUCT(--(Tableau22[Lap time]&gt;=(C419-$S$7))*(Tableau22[Lap time]&lt;=(C419+$S$7))))*((SUMPRODUCT((Tableau22[Lap time]&gt;=(C419-$S$7))*(Tableau22[Lap time]&lt;=(C419+$S$7))*(Tableau22[Lap time]))/SUMPRODUCT(--(Tableau22[Lap time]&gt;=(C419-Feuil1!$S$7))*(Tableau22[Lap time]&lt;=(C419+$S$7))))/C419)</f>
        <v>#DIV/0!</v>
      </c>
      <c r="I419" s="4"/>
      <c r="J419" s="4"/>
      <c r="K419" s="4"/>
      <c r="L419" s="4"/>
      <c r="M419" s="4"/>
      <c r="N419" s="5"/>
      <c r="O419" s="4"/>
    </row>
    <row r="420" spans="1:15" x14ac:dyDescent="0.3">
      <c r="A420" s="13">
        <f t="shared" si="15"/>
        <v>419</v>
      </c>
      <c r="C420" s="3"/>
      <c r="D420" s="3">
        <f t="shared" si="14"/>
        <v>-1.0442708333333335E-3</v>
      </c>
      <c r="E420" s="3">
        <f>C420-$C419</f>
        <v>0</v>
      </c>
      <c r="F420" s="4"/>
      <c r="G420" s="36" t="e">
        <f>Tableau22[[#This Row],[PP Corrected]]-Tableau22[[#This Row],[PP]]</f>
        <v>#DIV/0!</v>
      </c>
      <c r="H420" s="18" t="e">
        <f>(SUMPRODUCT((Tableau22[Lap time]&gt;=(C420-$S$7))*(Tableau22[Lap time]&lt;=(C420+$S$7))*(Tableau22[PP]))/SUMPRODUCT(--(Tableau22[Lap time]&gt;=(C420-$S$7))*(Tableau22[Lap time]&lt;=(C420+$S$7))))*((SUMPRODUCT((Tableau22[Lap time]&gt;=(C420-$S$7))*(Tableau22[Lap time]&lt;=(C420+$S$7))*(Tableau22[Lap time]))/SUMPRODUCT(--(Tableau22[Lap time]&gt;=(C420-Feuil1!$S$7))*(Tableau22[Lap time]&lt;=(C420+$S$7))))/C420)</f>
        <v>#DIV/0!</v>
      </c>
      <c r="I420" s="4"/>
      <c r="J420" s="4"/>
      <c r="K420" s="4"/>
      <c r="L420" s="4"/>
      <c r="M420" s="4"/>
      <c r="N420" s="5"/>
      <c r="O420" s="4"/>
    </row>
    <row r="421" spans="1:15" x14ac:dyDescent="0.3">
      <c r="A421" s="13">
        <f t="shared" si="15"/>
        <v>420</v>
      </c>
      <c r="C421" s="3"/>
      <c r="D421" s="3">
        <f t="shared" si="14"/>
        <v>-1.0442708333333335E-3</v>
      </c>
      <c r="E421" s="3">
        <f>C421-$C420</f>
        <v>0</v>
      </c>
      <c r="F421" s="4"/>
      <c r="G421" s="36" t="e">
        <f>Tableau22[[#This Row],[PP Corrected]]-Tableau22[[#This Row],[PP]]</f>
        <v>#DIV/0!</v>
      </c>
      <c r="H421" s="18" t="e">
        <f>(SUMPRODUCT((Tableau22[Lap time]&gt;=(C421-$S$7))*(Tableau22[Lap time]&lt;=(C421+$S$7))*(Tableau22[PP]))/SUMPRODUCT(--(Tableau22[Lap time]&gt;=(C421-$S$7))*(Tableau22[Lap time]&lt;=(C421+$S$7))))*((SUMPRODUCT((Tableau22[Lap time]&gt;=(C421-$S$7))*(Tableau22[Lap time]&lt;=(C421+$S$7))*(Tableau22[Lap time]))/SUMPRODUCT(--(Tableau22[Lap time]&gt;=(C421-Feuil1!$S$7))*(Tableau22[Lap time]&lt;=(C421+$S$7))))/C421)</f>
        <v>#DIV/0!</v>
      </c>
      <c r="I421" s="4"/>
      <c r="J421" s="4"/>
      <c r="K421" s="4"/>
      <c r="L421" s="4"/>
      <c r="M421" s="4"/>
      <c r="N421" s="5"/>
      <c r="O421" s="4"/>
    </row>
    <row r="422" spans="1:15" x14ac:dyDescent="0.3">
      <c r="A422" s="13">
        <f t="shared" si="15"/>
        <v>421</v>
      </c>
      <c r="C422" s="3"/>
      <c r="D422" s="3">
        <f t="shared" si="14"/>
        <v>-1.0442708333333335E-3</v>
      </c>
      <c r="E422" s="3">
        <f>C422-$C421</f>
        <v>0</v>
      </c>
      <c r="F422" s="4"/>
      <c r="G422" s="36" t="e">
        <f>Tableau22[[#This Row],[PP Corrected]]-Tableau22[[#This Row],[PP]]</f>
        <v>#DIV/0!</v>
      </c>
      <c r="H422" s="18" t="e">
        <f>(SUMPRODUCT((Tableau22[Lap time]&gt;=(C422-$S$7))*(Tableau22[Lap time]&lt;=(C422+$S$7))*(Tableau22[PP]))/SUMPRODUCT(--(Tableau22[Lap time]&gt;=(C422-$S$7))*(Tableau22[Lap time]&lt;=(C422+$S$7))))*((SUMPRODUCT((Tableau22[Lap time]&gt;=(C422-$S$7))*(Tableau22[Lap time]&lt;=(C422+$S$7))*(Tableau22[Lap time]))/SUMPRODUCT(--(Tableau22[Lap time]&gt;=(C422-Feuil1!$S$7))*(Tableau22[Lap time]&lt;=(C422+$S$7))))/C422)</f>
        <v>#DIV/0!</v>
      </c>
      <c r="I422" s="4"/>
      <c r="J422" s="4"/>
      <c r="K422" s="4"/>
      <c r="L422" s="4"/>
      <c r="M422" s="4"/>
      <c r="N422" s="5"/>
      <c r="O422" s="4"/>
    </row>
    <row r="423" spans="1:15" x14ac:dyDescent="0.3">
      <c r="A423" s="13">
        <f t="shared" si="15"/>
        <v>422</v>
      </c>
      <c r="C423" s="3"/>
      <c r="D423" s="3">
        <f t="shared" si="14"/>
        <v>-1.0442708333333335E-3</v>
      </c>
      <c r="E423" s="3">
        <f>C423-$C422</f>
        <v>0</v>
      </c>
      <c r="F423" s="4"/>
      <c r="G423" s="36" t="e">
        <f>Tableau22[[#This Row],[PP Corrected]]-Tableau22[[#This Row],[PP]]</f>
        <v>#DIV/0!</v>
      </c>
      <c r="H423" s="18" t="e">
        <f>(SUMPRODUCT((Tableau22[Lap time]&gt;=(C423-$S$7))*(Tableau22[Lap time]&lt;=(C423+$S$7))*(Tableau22[PP]))/SUMPRODUCT(--(Tableau22[Lap time]&gt;=(C423-$S$7))*(Tableau22[Lap time]&lt;=(C423+$S$7))))*((SUMPRODUCT((Tableau22[Lap time]&gt;=(C423-$S$7))*(Tableau22[Lap time]&lt;=(C423+$S$7))*(Tableau22[Lap time]))/SUMPRODUCT(--(Tableau22[Lap time]&gt;=(C423-Feuil1!$S$7))*(Tableau22[Lap time]&lt;=(C423+$S$7))))/C423)</f>
        <v>#DIV/0!</v>
      </c>
      <c r="I423" s="4"/>
      <c r="J423" s="4"/>
      <c r="K423" s="4"/>
      <c r="L423" s="4"/>
      <c r="M423" s="4"/>
      <c r="N423" s="5"/>
      <c r="O423" s="4"/>
    </row>
    <row r="424" spans="1:15" x14ac:dyDescent="0.3">
      <c r="A424" s="13">
        <f t="shared" si="15"/>
        <v>423</v>
      </c>
      <c r="C424" s="3"/>
      <c r="D424" s="3">
        <f t="shared" si="14"/>
        <v>-1.0442708333333335E-3</v>
      </c>
      <c r="E424" s="3">
        <f>C424-$C423</f>
        <v>0</v>
      </c>
      <c r="F424" s="4"/>
      <c r="G424" s="36" t="e">
        <f>Tableau22[[#This Row],[PP Corrected]]-Tableau22[[#This Row],[PP]]</f>
        <v>#DIV/0!</v>
      </c>
      <c r="H424" s="18" t="e">
        <f>(SUMPRODUCT((Tableau22[Lap time]&gt;=(C424-$S$7))*(Tableau22[Lap time]&lt;=(C424+$S$7))*(Tableau22[PP]))/SUMPRODUCT(--(Tableau22[Lap time]&gt;=(C424-$S$7))*(Tableau22[Lap time]&lt;=(C424+$S$7))))*((SUMPRODUCT((Tableau22[Lap time]&gt;=(C424-$S$7))*(Tableau22[Lap time]&lt;=(C424+$S$7))*(Tableau22[Lap time]))/SUMPRODUCT(--(Tableau22[Lap time]&gt;=(C424-Feuil1!$S$7))*(Tableau22[Lap time]&lt;=(C424+$S$7))))/C424)</f>
        <v>#DIV/0!</v>
      </c>
      <c r="I424" s="4"/>
      <c r="J424" s="4"/>
      <c r="K424" s="4"/>
      <c r="L424" s="4"/>
      <c r="M424" s="4"/>
      <c r="N424" s="5"/>
      <c r="O424" s="4"/>
    </row>
    <row r="425" spans="1:15" x14ac:dyDescent="0.3">
      <c r="A425" s="13">
        <f t="shared" si="15"/>
        <v>424</v>
      </c>
      <c r="C425" s="3"/>
      <c r="D425" s="3">
        <f t="shared" si="14"/>
        <v>-1.0442708333333335E-3</v>
      </c>
      <c r="E425" s="3">
        <f>C425-$C424</f>
        <v>0</v>
      </c>
      <c r="F425" s="4"/>
      <c r="G425" s="36" t="e">
        <f>Tableau22[[#This Row],[PP Corrected]]-Tableau22[[#This Row],[PP]]</f>
        <v>#DIV/0!</v>
      </c>
      <c r="H425" s="18" t="e">
        <f>(SUMPRODUCT((Tableau22[Lap time]&gt;=(C425-$S$7))*(Tableau22[Lap time]&lt;=(C425+$S$7))*(Tableau22[PP]))/SUMPRODUCT(--(Tableau22[Lap time]&gt;=(C425-$S$7))*(Tableau22[Lap time]&lt;=(C425+$S$7))))*((SUMPRODUCT((Tableau22[Lap time]&gt;=(C425-$S$7))*(Tableau22[Lap time]&lt;=(C425+$S$7))*(Tableau22[Lap time]))/SUMPRODUCT(--(Tableau22[Lap time]&gt;=(C425-Feuil1!$S$7))*(Tableau22[Lap time]&lt;=(C425+$S$7))))/C425)</f>
        <v>#DIV/0!</v>
      </c>
      <c r="I425" s="4"/>
      <c r="J425" s="4"/>
      <c r="K425" s="4"/>
      <c r="L425" s="4"/>
      <c r="M425" s="4"/>
      <c r="N425" s="5"/>
      <c r="O425" s="4"/>
    </row>
    <row r="426" spans="1:15" x14ac:dyDescent="0.3">
      <c r="A426" s="13">
        <f t="shared" si="15"/>
        <v>425</v>
      </c>
      <c r="C426" s="3"/>
      <c r="D426" s="3">
        <f t="shared" si="14"/>
        <v>-1.0442708333333335E-3</v>
      </c>
      <c r="E426" s="3">
        <f>C426-$C425</f>
        <v>0</v>
      </c>
      <c r="F426" s="4"/>
      <c r="G426" s="36" t="e">
        <f>Tableau22[[#This Row],[PP Corrected]]-Tableau22[[#This Row],[PP]]</f>
        <v>#DIV/0!</v>
      </c>
      <c r="H426" s="18" t="e">
        <f>(SUMPRODUCT((Tableau22[Lap time]&gt;=(C426-$S$7))*(Tableau22[Lap time]&lt;=(C426+$S$7))*(Tableau22[PP]))/SUMPRODUCT(--(Tableau22[Lap time]&gt;=(C426-$S$7))*(Tableau22[Lap time]&lt;=(C426+$S$7))))*((SUMPRODUCT((Tableau22[Lap time]&gt;=(C426-$S$7))*(Tableau22[Lap time]&lt;=(C426+$S$7))*(Tableau22[Lap time]))/SUMPRODUCT(--(Tableau22[Lap time]&gt;=(C426-Feuil1!$S$7))*(Tableau22[Lap time]&lt;=(C426+$S$7))))/C426)</f>
        <v>#DIV/0!</v>
      </c>
      <c r="I426" s="4"/>
      <c r="J426" s="4"/>
      <c r="K426" s="4"/>
      <c r="L426" s="4"/>
      <c r="M426" s="4"/>
      <c r="N426" s="5"/>
      <c r="O426" s="4"/>
    </row>
    <row r="427" spans="1:15" x14ac:dyDescent="0.3">
      <c r="A427" s="13">
        <f t="shared" si="15"/>
        <v>426</v>
      </c>
      <c r="C427" s="3"/>
      <c r="D427" s="3">
        <f t="shared" si="14"/>
        <v>-1.0442708333333335E-3</v>
      </c>
      <c r="E427" s="3">
        <f>C427-$C426</f>
        <v>0</v>
      </c>
      <c r="F427" s="4"/>
      <c r="G427" s="36" t="e">
        <f>Tableau22[[#This Row],[PP Corrected]]-Tableau22[[#This Row],[PP]]</f>
        <v>#DIV/0!</v>
      </c>
      <c r="H427" s="18" t="e">
        <f>(SUMPRODUCT((Tableau22[Lap time]&gt;=(C427-$S$7))*(Tableau22[Lap time]&lt;=(C427+$S$7))*(Tableau22[PP]))/SUMPRODUCT(--(Tableau22[Lap time]&gt;=(C427-$S$7))*(Tableau22[Lap time]&lt;=(C427+$S$7))))*((SUMPRODUCT((Tableau22[Lap time]&gt;=(C427-$S$7))*(Tableau22[Lap time]&lt;=(C427+$S$7))*(Tableau22[Lap time]))/SUMPRODUCT(--(Tableau22[Lap time]&gt;=(C427-Feuil1!$S$7))*(Tableau22[Lap time]&lt;=(C427+$S$7))))/C427)</f>
        <v>#DIV/0!</v>
      </c>
      <c r="I427" s="4"/>
      <c r="J427" s="4"/>
      <c r="K427" s="4"/>
      <c r="L427" s="4"/>
      <c r="M427" s="4"/>
      <c r="N427" s="5"/>
      <c r="O427" s="4"/>
    </row>
    <row r="428" spans="1:15" x14ac:dyDescent="0.3">
      <c r="A428" s="13">
        <f t="shared" si="15"/>
        <v>427</v>
      </c>
      <c r="C428" s="3"/>
      <c r="D428" s="3">
        <f t="shared" si="14"/>
        <v>-1.0442708333333335E-3</v>
      </c>
      <c r="E428" s="3">
        <f>C428-$C427</f>
        <v>0</v>
      </c>
      <c r="F428" s="4"/>
      <c r="G428" s="36" t="e">
        <f>Tableau22[[#This Row],[PP Corrected]]-Tableau22[[#This Row],[PP]]</f>
        <v>#DIV/0!</v>
      </c>
      <c r="H428" s="18" t="e">
        <f>(SUMPRODUCT((Tableau22[Lap time]&gt;=(C428-$S$7))*(Tableau22[Lap time]&lt;=(C428+$S$7))*(Tableau22[PP]))/SUMPRODUCT(--(Tableau22[Lap time]&gt;=(C428-$S$7))*(Tableau22[Lap time]&lt;=(C428+$S$7))))*((SUMPRODUCT((Tableau22[Lap time]&gt;=(C428-$S$7))*(Tableau22[Lap time]&lt;=(C428+$S$7))*(Tableau22[Lap time]))/SUMPRODUCT(--(Tableau22[Lap time]&gt;=(C428-Feuil1!$S$7))*(Tableau22[Lap time]&lt;=(C428+$S$7))))/C428)</f>
        <v>#DIV/0!</v>
      </c>
      <c r="I428" s="4"/>
      <c r="J428" s="4"/>
      <c r="K428" s="4"/>
      <c r="L428" s="4"/>
      <c r="M428" s="4"/>
      <c r="N428" s="5"/>
      <c r="O428" s="4"/>
    </row>
    <row r="429" spans="1:15" x14ac:dyDescent="0.3">
      <c r="A429" s="13">
        <f t="shared" si="15"/>
        <v>428</v>
      </c>
      <c r="C429" s="3"/>
      <c r="D429" s="3">
        <f t="shared" si="14"/>
        <v>-1.0442708333333335E-3</v>
      </c>
      <c r="E429" s="3">
        <f>C429-$C428</f>
        <v>0</v>
      </c>
      <c r="F429" s="4"/>
      <c r="G429" s="36" t="e">
        <f>Tableau22[[#This Row],[PP Corrected]]-Tableau22[[#This Row],[PP]]</f>
        <v>#DIV/0!</v>
      </c>
      <c r="H429" s="18" t="e">
        <f>(SUMPRODUCT((Tableau22[Lap time]&gt;=(C429-$S$7))*(Tableau22[Lap time]&lt;=(C429+$S$7))*(Tableau22[PP]))/SUMPRODUCT(--(Tableau22[Lap time]&gt;=(C429-$S$7))*(Tableau22[Lap time]&lt;=(C429+$S$7))))*((SUMPRODUCT((Tableau22[Lap time]&gt;=(C429-$S$7))*(Tableau22[Lap time]&lt;=(C429+$S$7))*(Tableau22[Lap time]))/SUMPRODUCT(--(Tableau22[Lap time]&gt;=(C429-Feuil1!$S$7))*(Tableau22[Lap time]&lt;=(C429+$S$7))))/C429)</f>
        <v>#DIV/0!</v>
      </c>
      <c r="I429" s="4"/>
      <c r="J429" s="4"/>
      <c r="K429" s="4"/>
      <c r="L429" s="4"/>
      <c r="M429" s="4"/>
      <c r="N429" s="5"/>
      <c r="O429" s="4"/>
    </row>
    <row r="430" spans="1:15" x14ac:dyDescent="0.3">
      <c r="A430" s="13">
        <f t="shared" si="15"/>
        <v>429</v>
      </c>
      <c r="C430" s="3"/>
      <c r="D430" s="3">
        <f t="shared" si="14"/>
        <v>-1.0442708333333335E-3</v>
      </c>
      <c r="E430" s="3">
        <f>C430-$C429</f>
        <v>0</v>
      </c>
      <c r="F430" s="4"/>
      <c r="G430" s="36" t="e">
        <f>Tableau22[[#This Row],[PP Corrected]]-Tableau22[[#This Row],[PP]]</f>
        <v>#DIV/0!</v>
      </c>
      <c r="H430" s="18" t="e">
        <f>(SUMPRODUCT((Tableau22[Lap time]&gt;=(C430-$S$7))*(Tableau22[Lap time]&lt;=(C430+$S$7))*(Tableau22[PP]))/SUMPRODUCT(--(Tableau22[Lap time]&gt;=(C430-$S$7))*(Tableau22[Lap time]&lt;=(C430+$S$7))))*((SUMPRODUCT((Tableau22[Lap time]&gt;=(C430-$S$7))*(Tableau22[Lap time]&lt;=(C430+$S$7))*(Tableau22[Lap time]))/SUMPRODUCT(--(Tableau22[Lap time]&gt;=(C430-Feuil1!$S$7))*(Tableau22[Lap time]&lt;=(C430+$S$7))))/C430)</f>
        <v>#DIV/0!</v>
      </c>
      <c r="I430" s="4"/>
      <c r="J430" s="4"/>
      <c r="K430" s="4"/>
      <c r="L430" s="4"/>
      <c r="M430" s="4"/>
      <c r="N430" s="5"/>
      <c r="O430" s="4"/>
    </row>
    <row r="431" spans="1:15" x14ac:dyDescent="0.3">
      <c r="A431" s="13">
        <f t="shared" si="15"/>
        <v>430</v>
      </c>
      <c r="C431" s="3"/>
      <c r="D431" s="3">
        <f t="shared" si="14"/>
        <v>-1.0442708333333335E-3</v>
      </c>
      <c r="E431" s="3">
        <f>C431-$C430</f>
        <v>0</v>
      </c>
      <c r="F431" s="4"/>
      <c r="G431" s="36" t="e">
        <f>Tableau22[[#This Row],[PP Corrected]]-Tableau22[[#This Row],[PP]]</f>
        <v>#DIV/0!</v>
      </c>
      <c r="H431" s="18" t="e">
        <f>(SUMPRODUCT((Tableau22[Lap time]&gt;=(C431-$S$7))*(Tableau22[Lap time]&lt;=(C431+$S$7))*(Tableau22[PP]))/SUMPRODUCT(--(Tableau22[Lap time]&gt;=(C431-$S$7))*(Tableau22[Lap time]&lt;=(C431+$S$7))))*((SUMPRODUCT((Tableau22[Lap time]&gt;=(C431-$S$7))*(Tableau22[Lap time]&lt;=(C431+$S$7))*(Tableau22[Lap time]))/SUMPRODUCT(--(Tableau22[Lap time]&gt;=(C431-Feuil1!$S$7))*(Tableau22[Lap time]&lt;=(C431+$S$7))))/C431)</f>
        <v>#DIV/0!</v>
      </c>
      <c r="I431" s="4"/>
      <c r="J431" s="4"/>
      <c r="K431" s="4"/>
      <c r="L431" s="4"/>
      <c r="M431" s="4"/>
      <c r="N431" s="5"/>
      <c r="O431" s="4"/>
    </row>
    <row r="432" spans="1:15" x14ac:dyDescent="0.3">
      <c r="A432" s="13">
        <f t="shared" si="15"/>
        <v>431</v>
      </c>
      <c r="C432" s="3"/>
      <c r="D432" s="3">
        <f t="shared" si="14"/>
        <v>-1.0442708333333335E-3</v>
      </c>
      <c r="E432" s="3">
        <f>C432-$C431</f>
        <v>0</v>
      </c>
      <c r="F432" s="4"/>
      <c r="G432" s="36" t="e">
        <f>Tableau22[[#This Row],[PP Corrected]]-Tableau22[[#This Row],[PP]]</f>
        <v>#DIV/0!</v>
      </c>
      <c r="H432" s="18" t="e">
        <f>(SUMPRODUCT((Tableau22[Lap time]&gt;=(C432-$S$7))*(Tableau22[Lap time]&lt;=(C432+$S$7))*(Tableau22[PP]))/SUMPRODUCT(--(Tableau22[Lap time]&gt;=(C432-$S$7))*(Tableau22[Lap time]&lt;=(C432+$S$7))))*((SUMPRODUCT((Tableau22[Lap time]&gt;=(C432-$S$7))*(Tableau22[Lap time]&lt;=(C432+$S$7))*(Tableau22[Lap time]))/SUMPRODUCT(--(Tableau22[Lap time]&gt;=(C432-Feuil1!$S$7))*(Tableau22[Lap time]&lt;=(C432+$S$7))))/C432)</f>
        <v>#DIV/0!</v>
      </c>
      <c r="I432" s="4"/>
      <c r="J432" s="4"/>
      <c r="K432" s="4"/>
      <c r="L432" s="4"/>
      <c r="M432" s="4"/>
      <c r="N432" s="5"/>
      <c r="O432" s="4"/>
    </row>
    <row r="433" spans="1:15" x14ac:dyDescent="0.3">
      <c r="A433" s="13">
        <f t="shared" si="15"/>
        <v>432</v>
      </c>
      <c r="C433" s="3"/>
      <c r="D433" s="3">
        <f t="shared" si="14"/>
        <v>-1.0442708333333335E-3</v>
      </c>
      <c r="E433" s="3">
        <f>C433-$C432</f>
        <v>0</v>
      </c>
      <c r="F433" s="4"/>
      <c r="G433" s="36" t="e">
        <f>Tableau22[[#This Row],[PP Corrected]]-Tableau22[[#This Row],[PP]]</f>
        <v>#DIV/0!</v>
      </c>
      <c r="H433" s="18" t="e">
        <f>(SUMPRODUCT((Tableau22[Lap time]&gt;=(C433-$S$7))*(Tableau22[Lap time]&lt;=(C433+$S$7))*(Tableau22[PP]))/SUMPRODUCT(--(Tableau22[Lap time]&gt;=(C433-$S$7))*(Tableau22[Lap time]&lt;=(C433+$S$7))))*((SUMPRODUCT((Tableau22[Lap time]&gt;=(C433-$S$7))*(Tableau22[Lap time]&lt;=(C433+$S$7))*(Tableau22[Lap time]))/SUMPRODUCT(--(Tableau22[Lap time]&gt;=(C433-Feuil1!$S$7))*(Tableau22[Lap time]&lt;=(C433+$S$7))))/C433)</f>
        <v>#DIV/0!</v>
      </c>
      <c r="I433" s="4"/>
      <c r="J433" s="4"/>
      <c r="K433" s="4"/>
      <c r="L433" s="4"/>
      <c r="M433" s="4"/>
      <c r="N433" s="5"/>
      <c r="O433" s="4"/>
    </row>
    <row r="434" spans="1:15" x14ac:dyDescent="0.3">
      <c r="A434" s="13">
        <f t="shared" si="15"/>
        <v>433</v>
      </c>
      <c r="C434" s="3"/>
      <c r="D434" s="3">
        <f t="shared" si="14"/>
        <v>-1.0442708333333335E-3</v>
      </c>
      <c r="E434" s="3">
        <f>C434-$C433</f>
        <v>0</v>
      </c>
      <c r="F434" s="4"/>
      <c r="G434" s="36" t="e">
        <f>Tableau22[[#This Row],[PP Corrected]]-Tableau22[[#This Row],[PP]]</f>
        <v>#DIV/0!</v>
      </c>
      <c r="H434" s="18" t="e">
        <f>(SUMPRODUCT((Tableau22[Lap time]&gt;=(C434-$S$7))*(Tableau22[Lap time]&lt;=(C434+$S$7))*(Tableau22[PP]))/SUMPRODUCT(--(Tableau22[Lap time]&gt;=(C434-$S$7))*(Tableau22[Lap time]&lt;=(C434+$S$7))))*((SUMPRODUCT((Tableau22[Lap time]&gt;=(C434-$S$7))*(Tableau22[Lap time]&lt;=(C434+$S$7))*(Tableau22[Lap time]))/SUMPRODUCT(--(Tableau22[Lap time]&gt;=(C434-Feuil1!$S$7))*(Tableau22[Lap time]&lt;=(C434+$S$7))))/C434)</f>
        <v>#DIV/0!</v>
      </c>
      <c r="I434" s="4"/>
      <c r="J434" s="4"/>
      <c r="K434" s="4"/>
      <c r="L434" s="4"/>
      <c r="M434" s="4"/>
      <c r="N434" s="5"/>
      <c r="O434" s="4"/>
    </row>
    <row r="435" spans="1:15" x14ac:dyDescent="0.3">
      <c r="A435" s="13">
        <f t="shared" si="15"/>
        <v>434</v>
      </c>
      <c r="C435" s="3"/>
      <c r="D435" s="3">
        <f t="shared" si="14"/>
        <v>-1.0442708333333335E-3</v>
      </c>
      <c r="E435" s="3">
        <f>C435-$C434</f>
        <v>0</v>
      </c>
      <c r="F435" s="4"/>
      <c r="G435" s="36" t="e">
        <f>Tableau22[[#This Row],[PP Corrected]]-Tableau22[[#This Row],[PP]]</f>
        <v>#DIV/0!</v>
      </c>
      <c r="H435" s="18" t="e">
        <f>(SUMPRODUCT((Tableau22[Lap time]&gt;=(C435-$S$7))*(Tableau22[Lap time]&lt;=(C435+$S$7))*(Tableau22[PP]))/SUMPRODUCT(--(Tableau22[Lap time]&gt;=(C435-$S$7))*(Tableau22[Lap time]&lt;=(C435+$S$7))))*((SUMPRODUCT((Tableau22[Lap time]&gt;=(C435-$S$7))*(Tableau22[Lap time]&lt;=(C435+$S$7))*(Tableau22[Lap time]))/SUMPRODUCT(--(Tableau22[Lap time]&gt;=(C435-Feuil1!$S$7))*(Tableau22[Lap time]&lt;=(C435+$S$7))))/C435)</f>
        <v>#DIV/0!</v>
      </c>
      <c r="I435" s="4"/>
      <c r="J435" s="4"/>
      <c r="K435" s="4"/>
      <c r="L435" s="4"/>
      <c r="M435" s="4"/>
      <c r="N435" s="5"/>
      <c r="O435" s="4"/>
    </row>
    <row r="436" spans="1:15" x14ac:dyDescent="0.3">
      <c r="A436" s="13">
        <f t="shared" si="15"/>
        <v>435</v>
      </c>
      <c r="C436" s="3"/>
      <c r="D436" s="3">
        <f t="shared" si="14"/>
        <v>-1.0442708333333335E-3</v>
      </c>
      <c r="E436" s="3">
        <f>C436-$C435</f>
        <v>0</v>
      </c>
      <c r="F436" s="4"/>
      <c r="G436" s="36" t="e">
        <f>Tableau22[[#This Row],[PP Corrected]]-Tableau22[[#This Row],[PP]]</f>
        <v>#DIV/0!</v>
      </c>
      <c r="H436" s="18" t="e">
        <f>(SUMPRODUCT((Tableau22[Lap time]&gt;=(C436-$S$7))*(Tableau22[Lap time]&lt;=(C436+$S$7))*(Tableau22[PP]))/SUMPRODUCT(--(Tableau22[Lap time]&gt;=(C436-$S$7))*(Tableau22[Lap time]&lt;=(C436+$S$7))))*((SUMPRODUCT((Tableau22[Lap time]&gt;=(C436-$S$7))*(Tableau22[Lap time]&lt;=(C436+$S$7))*(Tableau22[Lap time]))/SUMPRODUCT(--(Tableau22[Lap time]&gt;=(C436-Feuil1!$S$7))*(Tableau22[Lap time]&lt;=(C436+$S$7))))/C436)</f>
        <v>#DIV/0!</v>
      </c>
      <c r="I436" s="4"/>
      <c r="J436" s="4"/>
      <c r="K436" s="4"/>
      <c r="L436" s="4"/>
      <c r="M436" s="4"/>
      <c r="N436" s="5"/>
      <c r="O436" s="4"/>
    </row>
    <row r="437" spans="1:15" x14ac:dyDescent="0.3">
      <c r="A437" s="13">
        <f t="shared" si="15"/>
        <v>436</v>
      </c>
      <c r="C437" s="3"/>
      <c r="D437" s="3">
        <f t="shared" si="14"/>
        <v>-1.0442708333333335E-3</v>
      </c>
      <c r="E437" s="3">
        <f>C437-$C436</f>
        <v>0</v>
      </c>
      <c r="F437" s="4"/>
      <c r="G437" s="36" t="e">
        <f>Tableau22[[#This Row],[PP Corrected]]-Tableau22[[#This Row],[PP]]</f>
        <v>#DIV/0!</v>
      </c>
      <c r="H437" s="18" t="e">
        <f>(SUMPRODUCT((Tableau22[Lap time]&gt;=(C437-$S$7))*(Tableau22[Lap time]&lt;=(C437+$S$7))*(Tableau22[PP]))/SUMPRODUCT(--(Tableau22[Lap time]&gt;=(C437-$S$7))*(Tableau22[Lap time]&lt;=(C437+$S$7))))*((SUMPRODUCT((Tableau22[Lap time]&gt;=(C437-$S$7))*(Tableau22[Lap time]&lt;=(C437+$S$7))*(Tableau22[Lap time]))/SUMPRODUCT(--(Tableau22[Lap time]&gt;=(C437-Feuil1!$S$7))*(Tableau22[Lap time]&lt;=(C437+$S$7))))/C437)</f>
        <v>#DIV/0!</v>
      </c>
      <c r="I437" s="4"/>
      <c r="J437" s="4"/>
      <c r="K437" s="4"/>
      <c r="L437" s="4"/>
      <c r="M437" s="4"/>
      <c r="N437" s="5"/>
      <c r="O437" s="4"/>
    </row>
    <row r="438" spans="1:15" x14ac:dyDescent="0.3">
      <c r="A438" s="13">
        <f t="shared" si="15"/>
        <v>437</v>
      </c>
      <c r="C438" s="3"/>
      <c r="D438" s="3">
        <f t="shared" si="14"/>
        <v>-1.0442708333333335E-3</v>
      </c>
      <c r="E438" s="3">
        <f>C438-$C437</f>
        <v>0</v>
      </c>
      <c r="F438" s="4"/>
      <c r="G438" s="36" t="e">
        <f>Tableau22[[#This Row],[PP Corrected]]-Tableau22[[#This Row],[PP]]</f>
        <v>#DIV/0!</v>
      </c>
      <c r="H438" s="18" t="e">
        <f>(SUMPRODUCT((Tableau22[Lap time]&gt;=(C438-$S$7))*(Tableau22[Lap time]&lt;=(C438+$S$7))*(Tableau22[PP]))/SUMPRODUCT(--(Tableau22[Lap time]&gt;=(C438-$S$7))*(Tableau22[Lap time]&lt;=(C438+$S$7))))*((SUMPRODUCT((Tableau22[Lap time]&gt;=(C438-$S$7))*(Tableau22[Lap time]&lt;=(C438+$S$7))*(Tableau22[Lap time]))/SUMPRODUCT(--(Tableau22[Lap time]&gt;=(C438-Feuil1!$S$7))*(Tableau22[Lap time]&lt;=(C438+$S$7))))/C438)</f>
        <v>#DIV/0!</v>
      </c>
      <c r="I438" s="4"/>
      <c r="J438" s="4"/>
      <c r="K438" s="4"/>
      <c r="L438" s="4"/>
      <c r="M438" s="4"/>
      <c r="N438" s="5"/>
      <c r="O438" s="4"/>
    </row>
    <row r="439" spans="1:15" x14ac:dyDescent="0.3">
      <c r="A439" s="13">
        <f t="shared" si="15"/>
        <v>438</v>
      </c>
      <c r="C439" s="3"/>
      <c r="D439" s="3">
        <f t="shared" si="14"/>
        <v>-1.0442708333333335E-3</v>
      </c>
      <c r="E439" s="3">
        <f>C439-$C438</f>
        <v>0</v>
      </c>
      <c r="F439" s="4"/>
      <c r="G439" s="36" t="e">
        <f>Tableau22[[#This Row],[PP Corrected]]-Tableau22[[#This Row],[PP]]</f>
        <v>#DIV/0!</v>
      </c>
      <c r="H439" s="18" t="e">
        <f>(SUMPRODUCT((Tableau22[Lap time]&gt;=(C439-$S$7))*(Tableau22[Lap time]&lt;=(C439+$S$7))*(Tableau22[PP]))/SUMPRODUCT(--(Tableau22[Lap time]&gt;=(C439-$S$7))*(Tableau22[Lap time]&lt;=(C439+$S$7))))*((SUMPRODUCT((Tableau22[Lap time]&gt;=(C439-$S$7))*(Tableau22[Lap time]&lt;=(C439+$S$7))*(Tableau22[Lap time]))/SUMPRODUCT(--(Tableau22[Lap time]&gt;=(C439-Feuil1!$S$7))*(Tableau22[Lap time]&lt;=(C439+$S$7))))/C439)</f>
        <v>#DIV/0!</v>
      </c>
      <c r="I439" s="4"/>
      <c r="J439" s="4"/>
      <c r="K439" s="4"/>
      <c r="L439" s="4"/>
      <c r="M439" s="4"/>
      <c r="N439" s="5"/>
      <c r="O439" s="4"/>
    </row>
    <row r="440" spans="1:15" x14ac:dyDescent="0.3">
      <c r="A440" s="13">
        <f t="shared" si="15"/>
        <v>439</v>
      </c>
      <c r="C440" s="3"/>
      <c r="D440" s="3">
        <f t="shared" si="14"/>
        <v>-1.0442708333333335E-3</v>
      </c>
      <c r="E440" s="3">
        <f>C440-$C439</f>
        <v>0</v>
      </c>
      <c r="F440" s="4"/>
      <c r="G440" s="36" t="e">
        <f>Tableau22[[#This Row],[PP Corrected]]-Tableau22[[#This Row],[PP]]</f>
        <v>#DIV/0!</v>
      </c>
      <c r="H440" s="18" t="e">
        <f>(SUMPRODUCT((Tableau22[Lap time]&gt;=(C440-$S$7))*(Tableau22[Lap time]&lt;=(C440+$S$7))*(Tableau22[PP]))/SUMPRODUCT(--(Tableau22[Lap time]&gt;=(C440-$S$7))*(Tableau22[Lap time]&lt;=(C440+$S$7))))*((SUMPRODUCT((Tableau22[Lap time]&gt;=(C440-$S$7))*(Tableau22[Lap time]&lt;=(C440+$S$7))*(Tableau22[Lap time]))/SUMPRODUCT(--(Tableau22[Lap time]&gt;=(C440-Feuil1!$S$7))*(Tableau22[Lap time]&lt;=(C440+$S$7))))/C440)</f>
        <v>#DIV/0!</v>
      </c>
      <c r="I440" s="4"/>
      <c r="J440" s="4"/>
      <c r="K440" s="4"/>
      <c r="L440" s="4"/>
      <c r="M440" s="4"/>
      <c r="N440" s="5"/>
      <c r="O440" s="4"/>
    </row>
    <row r="441" spans="1:15" x14ac:dyDescent="0.3">
      <c r="A441" s="13">
        <f t="shared" si="15"/>
        <v>440</v>
      </c>
      <c r="C441" s="3"/>
      <c r="D441" s="3">
        <f t="shared" si="14"/>
        <v>-1.0442708333333335E-3</v>
      </c>
      <c r="E441" s="3">
        <f>C441-$C440</f>
        <v>0</v>
      </c>
      <c r="F441" s="4"/>
      <c r="G441" s="36" t="e">
        <f>Tableau22[[#This Row],[PP Corrected]]-Tableau22[[#This Row],[PP]]</f>
        <v>#DIV/0!</v>
      </c>
      <c r="H441" s="18" t="e">
        <f>(SUMPRODUCT((Tableau22[Lap time]&gt;=(C441-$S$7))*(Tableau22[Lap time]&lt;=(C441+$S$7))*(Tableau22[PP]))/SUMPRODUCT(--(Tableau22[Lap time]&gt;=(C441-$S$7))*(Tableau22[Lap time]&lt;=(C441+$S$7))))*((SUMPRODUCT((Tableau22[Lap time]&gt;=(C441-$S$7))*(Tableau22[Lap time]&lt;=(C441+$S$7))*(Tableau22[Lap time]))/SUMPRODUCT(--(Tableau22[Lap time]&gt;=(C441-Feuil1!$S$7))*(Tableau22[Lap time]&lt;=(C441+$S$7))))/C441)</f>
        <v>#DIV/0!</v>
      </c>
      <c r="I441" s="4"/>
      <c r="J441" s="4"/>
      <c r="K441" s="4"/>
      <c r="L441" s="4"/>
      <c r="M441" s="4"/>
      <c r="N441" s="5"/>
      <c r="O441" s="4"/>
    </row>
    <row r="442" spans="1:15" x14ac:dyDescent="0.3">
      <c r="A442" s="13">
        <f t="shared" si="15"/>
        <v>441</v>
      </c>
      <c r="C442" s="3"/>
      <c r="D442" s="3">
        <f t="shared" si="14"/>
        <v>-1.0442708333333335E-3</v>
      </c>
      <c r="E442" s="3">
        <f>C442-$C441</f>
        <v>0</v>
      </c>
      <c r="F442" s="4"/>
      <c r="G442" s="36" t="e">
        <f>Tableau22[[#This Row],[PP Corrected]]-Tableau22[[#This Row],[PP]]</f>
        <v>#DIV/0!</v>
      </c>
      <c r="H442" s="18" t="e">
        <f>(SUMPRODUCT((Tableau22[Lap time]&gt;=(C442-$S$7))*(Tableau22[Lap time]&lt;=(C442+$S$7))*(Tableau22[PP]))/SUMPRODUCT(--(Tableau22[Lap time]&gt;=(C442-$S$7))*(Tableau22[Lap time]&lt;=(C442+$S$7))))*((SUMPRODUCT((Tableau22[Lap time]&gt;=(C442-$S$7))*(Tableau22[Lap time]&lt;=(C442+$S$7))*(Tableau22[Lap time]))/SUMPRODUCT(--(Tableau22[Lap time]&gt;=(C442-Feuil1!$S$7))*(Tableau22[Lap time]&lt;=(C442+$S$7))))/C442)</f>
        <v>#DIV/0!</v>
      </c>
      <c r="I442" s="4"/>
      <c r="J442" s="4"/>
      <c r="K442" s="4"/>
      <c r="L442" s="4"/>
      <c r="M442" s="4"/>
      <c r="N442" s="5"/>
      <c r="O442" s="4"/>
    </row>
    <row r="443" spans="1:15" x14ac:dyDescent="0.3">
      <c r="A443" s="13">
        <f t="shared" si="15"/>
        <v>442</v>
      </c>
      <c r="C443" s="3"/>
      <c r="D443" s="3">
        <f t="shared" si="14"/>
        <v>-1.0442708333333335E-3</v>
      </c>
      <c r="E443" s="3">
        <f>C443-$C442</f>
        <v>0</v>
      </c>
      <c r="F443" s="4"/>
      <c r="G443" s="36" t="e">
        <f>Tableau22[[#This Row],[PP Corrected]]-Tableau22[[#This Row],[PP]]</f>
        <v>#DIV/0!</v>
      </c>
      <c r="H443" s="18" t="e">
        <f>(SUMPRODUCT((Tableau22[Lap time]&gt;=(C443-$S$7))*(Tableau22[Lap time]&lt;=(C443+$S$7))*(Tableau22[PP]))/SUMPRODUCT(--(Tableau22[Lap time]&gt;=(C443-$S$7))*(Tableau22[Lap time]&lt;=(C443+$S$7))))*((SUMPRODUCT((Tableau22[Lap time]&gt;=(C443-$S$7))*(Tableau22[Lap time]&lt;=(C443+$S$7))*(Tableau22[Lap time]))/SUMPRODUCT(--(Tableau22[Lap time]&gt;=(C443-Feuil1!$S$7))*(Tableau22[Lap time]&lt;=(C443+$S$7))))/C443)</f>
        <v>#DIV/0!</v>
      </c>
      <c r="I443" s="4"/>
      <c r="J443" s="4"/>
      <c r="K443" s="4"/>
      <c r="L443" s="4"/>
      <c r="M443" s="4"/>
      <c r="N443" s="5"/>
      <c r="O443" s="4"/>
    </row>
    <row r="444" spans="1:15" x14ac:dyDescent="0.3">
      <c r="A444" s="13">
        <f t="shared" si="15"/>
        <v>443</v>
      </c>
      <c r="C444" s="3"/>
      <c r="D444" s="3">
        <f t="shared" si="14"/>
        <v>-1.0442708333333335E-3</v>
      </c>
      <c r="E444" s="3">
        <f>C444-$C443</f>
        <v>0</v>
      </c>
      <c r="F444" s="4"/>
      <c r="G444" s="36" t="e">
        <f>Tableau22[[#This Row],[PP Corrected]]-Tableau22[[#This Row],[PP]]</f>
        <v>#DIV/0!</v>
      </c>
      <c r="H444" s="18" t="e">
        <f>(SUMPRODUCT((Tableau22[Lap time]&gt;=(C444-$S$7))*(Tableau22[Lap time]&lt;=(C444+$S$7))*(Tableau22[PP]))/SUMPRODUCT(--(Tableau22[Lap time]&gt;=(C444-$S$7))*(Tableau22[Lap time]&lt;=(C444+$S$7))))*((SUMPRODUCT((Tableau22[Lap time]&gt;=(C444-$S$7))*(Tableau22[Lap time]&lt;=(C444+$S$7))*(Tableau22[Lap time]))/SUMPRODUCT(--(Tableau22[Lap time]&gt;=(C444-Feuil1!$S$7))*(Tableau22[Lap time]&lt;=(C444+$S$7))))/C444)</f>
        <v>#DIV/0!</v>
      </c>
      <c r="I444" s="4"/>
      <c r="J444" s="4"/>
      <c r="K444" s="4"/>
      <c r="L444" s="4"/>
      <c r="M444" s="4"/>
      <c r="N444" s="5"/>
      <c r="O444" s="4"/>
    </row>
    <row r="445" spans="1:15" x14ac:dyDescent="0.3">
      <c r="A445" s="13">
        <f t="shared" si="15"/>
        <v>444</v>
      </c>
      <c r="C445" s="3"/>
      <c r="D445" s="3">
        <f t="shared" si="14"/>
        <v>-1.0442708333333335E-3</v>
      </c>
      <c r="E445" s="3">
        <f>C445-$C444</f>
        <v>0</v>
      </c>
      <c r="F445" s="4"/>
      <c r="G445" s="36" t="e">
        <f>Tableau22[[#This Row],[PP Corrected]]-Tableau22[[#This Row],[PP]]</f>
        <v>#DIV/0!</v>
      </c>
      <c r="H445" s="18" t="e">
        <f>(SUMPRODUCT((Tableau22[Lap time]&gt;=(C445-$S$7))*(Tableau22[Lap time]&lt;=(C445+$S$7))*(Tableau22[PP]))/SUMPRODUCT(--(Tableau22[Lap time]&gt;=(C445-$S$7))*(Tableau22[Lap time]&lt;=(C445+$S$7))))*((SUMPRODUCT((Tableau22[Lap time]&gt;=(C445-$S$7))*(Tableau22[Lap time]&lt;=(C445+$S$7))*(Tableau22[Lap time]))/SUMPRODUCT(--(Tableau22[Lap time]&gt;=(C445-Feuil1!$S$7))*(Tableau22[Lap time]&lt;=(C445+$S$7))))/C445)</f>
        <v>#DIV/0!</v>
      </c>
      <c r="I445" s="4"/>
      <c r="J445" s="4"/>
      <c r="K445" s="4"/>
      <c r="L445" s="4"/>
      <c r="M445" s="4"/>
      <c r="N445" s="5"/>
      <c r="O445" s="4"/>
    </row>
    <row r="446" spans="1:15" x14ac:dyDescent="0.3">
      <c r="A446" s="13">
        <f t="shared" si="15"/>
        <v>445</v>
      </c>
      <c r="C446" s="3"/>
      <c r="D446" s="3">
        <f t="shared" si="14"/>
        <v>-1.0442708333333335E-3</v>
      </c>
      <c r="E446" s="3">
        <f>C446-$C445</f>
        <v>0</v>
      </c>
      <c r="F446" s="4"/>
      <c r="G446" s="36" t="e">
        <f>Tableau22[[#This Row],[PP Corrected]]-Tableau22[[#This Row],[PP]]</f>
        <v>#DIV/0!</v>
      </c>
      <c r="H446" s="18" t="e">
        <f>(SUMPRODUCT((Tableau22[Lap time]&gt;=(C446-$S$7))*(Tableau22[Lap time]&lt;=(C446+$S$7))*(Tableau22[PP]))/SUMPRODUCT(--(Tableau22[Lap time]&gt;=(C446-$S$7))*(Tableau22[Lap time]&lt;=(C446+$S$7))))*((SUMPRODUCT((Tableau22[Lap time]&gt;=(C446-$S$7))*(Tableau22[Lap time]&lt;=(C446+$S$7))*(Tableau22[Lap time]))/SUMPRODUCT(--(Tableau22[Lap time]&gt;=(C446-Feuil1!$S$7))*(Tableau22[Lap time]&lt;=(C446+$S$7))))/C446)</f>
        <v>#DIV/0!</v>
      </c>
      <c r="I446" s="4"/>
      <c r="J446" s="4"/>
      <c r="K446" s="4"/>
      <c r="L446" s="4"/>
      <c r="M446" s="4"/>
      <c r="N446" s="5"/>
      <c r="O446" s="4"/>
    </row>
    <row r="447" spans="1:15" x14ac:dyDescent="0.3">
      <c r="A447" s="13">
        <f t="shared" si="15"/>
        <v>446</v>
      </c>
      <c r="C447" s="3"/>
      <c r="D447" s="3">
        <f t="shared" si="14"/>
        <v>-1.0442708333333335E-3</v>
      </c>
      <c r="E447" s="3">
        <f>C447-$C446</f>
        <v>0</v>
      </c>
      <c r="F447" s="4"/>
      <c r="G447" s="36" t="e">
        <f>Tableau22[[#This Row],[PP Corrected]]-Tableau22[[#This Row],[PP]]</f>
        <v>#DIV/0!</v>
      </c>
      <c r="H447" s="18" t="e">
        <f>(SUMPRODUCT((Tableau22[Lap time]&gt;=(C447-$S$7))*(Tableau22[Lap time]&lt;=(C447+$S$7))*(Tableau22[PP]))/SUMPRODUCT(--(Tableau22[Lap time]&gt;=(C447-$S$7))*(Tableau22[Lap time]&lt;=(C447+$S$7))))*((SUMPRODUCT((Tableau22[Lap time]&gt;=(C447-$S$7))*(Tableau22[Lap time]&lt;=(C447+$S$7))*(Tableau22[Lap time]))/SUMPRODUCT(--(Tableau22[Lap time]&gt;=(C447-Feuil1!$S$7))*(Tableau22[Lap time]&lt;=(C447+$S$7))))/C447)</f>
        <v>#DIV/0!</v>
      </c>
      <c r="I447" s="4"/>
      <c r="J447" s="4"/>
      <c r="K447" s="4"/>
      <c r="L447" s="4"/>
      <c r="M447" s="4"/>
      <c r="N447" s="5"/>
      <c r="O447" s="4"/>
    </row>
    <row r="448" spans="1:15" x14ac:dyDescent="0.3">
      <c r="A448" s="13">
        <f t="shared" si="15"/>
        <v>447</v>
      </c>
      <c r="C448" s="3"/>
      <c r="D448" s="3">
        <f t="shared" si="14"/>
        <v>-1.0442708333333335E-3</v>
      </c>
      <c r="E448" s="3">
        <f>C448-$C447</f>
        <v>0</v>
      </c>
      <c r="F448" s="4"/>
      <c r="G448" s="36" t="e">
        <f>Tableau22[[#This Row],[PP Corrected]]-Tableau22[[#This Row],[PP]]</f>
        <v>#DIV/0!</v>
      </c>
      <c r="H448" s="18" t="e">
        <f>(SUMPRODUCT((Tableau22[Lap time]&gt;=(C448-$S$7))*(Tableau22[Lap time]&lt;=(C448+$S$7))*(Tableau22[PP]))/SUMPRODUCT(--(Tableau22[Lap time]&gt;=(C448-$S$7))*(Tableau22[Lap time]&lt;=(C448+$S$7))))*((SUMPRODUCT((Tableau22[Lap time]&gt;=(C448-$S$7))*(Tableau22[Lap time]&lt;=(C448+$S$7))*(Tableau22[Lap time]))/SUMPRODUCT(--(Tableau22[Lap time]&gt;=(C448-Feuil1!$S$7))*(Tableau22[Lap time]&lt;=(C448+$S$7))))/C448)</f>
        <v>#DIV/0!</v>
      </c>
      <c r="I448" s="4"/>
      <c r="J448" s="4"/>
      <c r="K448" s="4"/>
      <c r="L448" s="4"/>
      <c r="M448" s="4"/>
      <c r="N448" s="5"/>
      <c r="O448" s="4"/>
    </row>
    <row r="449" spans="1:15" x14ac:dyDescent="0.3">
      <c r="A449" s="13">
        <f t="shared" si="15"/>
        <v>448</v>
      </c>
      <c r="C449" s="3"/>
      <c r="D449" s="3">
        <f t="shared" si="14"/>
        <v>-1.0442708333333335E-3</v>
      </c>
      <c r="E449" s="3">
        <f>C449-$C448</f>
        <v>0</v>
      </c>
      <c r="F449" s="4"/>
      <c r="G449" s="36" t="e">
        <f>Tableau22[[#This Row],[PP Corrected]]-Tableau22[[#This Row],[PP]]</f>
        <v>#DIV/0!</v>
      </c>
      <c r="H449" s="18" t="e">
        <f>(SUMPRODUCT((Tableau22[Lap time]&gt;=(C449-$S$7))*(Tableau22[Lap time]&lt;=(C449+$S$7))*(Tableau22[PP]))/SUMPRODUCT(--(Tableau22[Lap time]&gt;=(C449-$S$7))*(Tableau22[Lap time]&lt;=(C449+$S$7))))*((SUMPRODUCT((Tableau22[Lap time]&gt;=(C449-$S$7))*(Tableau22[Lap time]&lt;=(C449+$S$7))*(Tableau22[Lap time]))/SUMPRODUCT(--(Tableau22[Lap time]&gt;=(C449-Feuil1!$S$7))*(Tableau22[Lap time]&lt;=(C449+$S$7))))/C449)</f>
        <v>#DIV/0!</v>
      </c>
      <c r="I449" s="4"/>
      <c r="J449" s="4"/>
      <c r="K449" s="4"/>
      <c r="L449" s="4"/>
      <c r="M449" s="4"/>
      <c r="N449" s="5"/>
      <c r="O449" s="4"/>
    </row>
    <row r="450" spans="1:15" x14ac:dyDescent="0.3">
      <c r="A450" s="13">
        <f t="shared" si="15"/>
        <v>449</v>
      </c>
      <c r="C450" s="3"/>
      <c r="D450" s="3">
        <f t="shared" ref="D450:D513" si="16">C450-$C$2</f>
        <v>-1.0442708333333335E-3</v>
      </c>
      <c r="E450" s="3">
        <f>C450-$C449</f>
        <v>0</v>
      </c>
      <c r="F450" s="4"/>
      <c r="G450" s="36" t="e">
        <f>Tableau22[[#This Row],[PP Corrected]]-Tableau22[[#This Row],[PP]]</f>
        <v>#DIV/0!</v>
      </c>
      <c r="H450" s="18" t="e">
        <f>(SUMPRODUCT((Tableau22[Lap time]&gt;=(C450-$S$7))*(Tableau22[Lap time]&lt;=(C450+$S$7))*(Tableau22[PP]))/SUMPRODUCT(--(Tableau22[Lap time]&gt;=(C450-$S$7))*(Tableau22[Lap time]&lt;=(C450+$S$7))))*((SUMPRODUCT((Tableau22[Lap time]&gt;=(C450-$S$7))*(Tableau22[Lap time]&lt;=(C450+$S$7))*(Tableau22[Lap time]))/SUMPRODUCT(--(Tableau22[Lap time]&gt;=(C450-Feuil1!$S$7))*(Tableau22[Lap time]&lt;=(C450+$S$7))))/C450)</f>
        <v>#DIV/0!</v>
      </c>
      <c r="I450" s="4"/>
      <c r="J450" s="4"/>
      <c r="K450" s="4"/>
      <c r="L450" s="4"/>
      <c r="M450" s="4"/>
      <c r="N450" s="5"/>
      <c r="O450" s="4"/>
    </row>
    <row r="451" spans="1:15" x14ac:dyDescent="0.3">
      <c r="A451" s="13">
        <f t="shared" si="15"/>
        <v>450</v>
      </c>
      <c r="C451" s="3"/>
      <c r="D451" s="3">
        <f t="shared" si="16"/>
        <v>-1.0442708333333335E-3</v>
      </c>
      <c r="E451" s="3">
        <f>C451-$C450</f>
        <v>0</v>
      </c>
      <c r="F451" s="4"/>
      <c r="G451" s="36" t="e">
        <f>Tableau22[[#This Row],[PP Corrected]]-Tableau22[[#This Row],[PP]]</f>
        <v>#DIV/0!</v>
      </c>
      <c r="H451" s="18" t="e">
        <f>(SUMPRODUCT((Tableau22[Lap time]&gt;=(C451-$S$7))*(Tableau22[Lap time]&lt;=(C451+$S$7))*(Tableau22[PP]))/SUMPRODUCT(--(Tableau22[Lap time]&gt;=(C451-$S$7))*(Tableau22[Lap time]&lt;=(C451+$S$7))))*((SUMPRODUCT((Tableau22[Lap time]&gt;=(C451-$S$7))*(Tableau22[Lap time]&lt;=(C451+$S$7))*(Tableau22[Lap time]))/SUMPRODUCT(--(Tableau22[Lap time]&gt;=(C451-Feuil1!$S$7))*(Tableau22[Lap time]&lt;=(C451+$S$7))))/C451)</f>
        <v>#DIV/0!</v>
      </c>
      <c r="I451" s="4"/>
      <c r="J451" s="4"/>
      <c r="K451" s="4"/>
      <c r="L451" s="4"/>
      <c r="M451" s="4"/>
      <c r="N451" s="5"/>
      <c r="O451" s="4"/>
    </row>
    <row r="452" spans="1:15" x14ac:dyDescent="0.3">
      <c r="A452" s="13">
        <f t="shared" ref="A452:A515" si="17">A451+1</f>
        <v>451</v>
      </c>
      <c r="C452" s="3"/>
      <c r="D452" s="3">
        <f t="shared" si="16"/>
        <v>-1.0442708333333335E-3</v>
      </c>
      <c r="E452" s="3">
        <f>C452-$C451</f>
        <v>0</v>
      </c>
      <c r="F452" s="4"/>
      <c r="G452" s="36" t="e">
        <f>Tableau22[[#This Row],[PP Corrected]]-Tableau22[[#This Row],[PP]]</f>
        <v>#DIV/0!</v>
      </c>
      <c r="H452" s="18" t="e">
        <f>(SUMPRODUCT((Tableau22[Lap time]&gt;=(C452-$S$7))*(Tableau22[Lap time]&lt;=(C452+$S$7))*(Tableau22[PP]))/SUMPRODUCT(--(Tableau22[Lap time]&gt;=(C452-$S$7))*(Tableau22[Lap time]&lt;=(C452+$S$7))))*((SUMPRODUCT((Tableau22[Lap time]&gt;=(C452-$S$7))*(Tableau22[Lap time]&lt;=(C452+$S$7))*(Tableau22[Lap time]))/SUMPRODUCT(--(Tableau22[Lap time]&gt;=(C452-Feuil1!$S$7))*(Tableau22[Lap time]&lt;=(C452+$S$7))))/C452)</f>
        <v>#DIV/0!</v>
      </c>
      <c r="I452" s="4"/>
      <c r="J452" s="4"/>
      <c r="K452" s="4"/>
      <c r="L452" s="4"/>
      <c r="M452" s="4"/>
      <c r="N452" s="5"/>
      <c r="O452" s="4"/>
    </row>
    <row r="453" spans="1:15" x14ac:dyDescent="0.3">
      <c r="A453" s="13">
        <f t="shared" si="17"/>
        <v>452</v>
      </c>
      <c r="C453" s="3"/>
      <c r="D453" s="3">
        <f t="shared" si="16"/>
        <v>-1.0442708333333335E-3</v>
      </c>
      <c r="E453" s="3">
        <f>C453-$C452</f>
        <v>0</v>
      </c>
      <c r="F453" s="4"/>
      <c r="G453" s="36" t="e">
        <f>Tableau22[[#This Row],[PP Corrected]]-Tableau22[[#This Row],[PP]]</f>
        <v>#DIV/0!</v>
      </c>
      <c r="H453" s="18" t="e">
        <f>(SUMPRODUCT((Tableau22[Lap time]&gt;=(C453-$S$7))*(Tableau22[Lap time]&lt;=(C453+$S$7))*(Tableau22[PP]))/SUMPRODUCT(--(Tableau22[Lap time]&gt;=(C453-$S$7))*(Tableau22[Lap time]&lt;=(C453+$S$7))))*((SUMPRODUCT((Tableau22[Lap time]&gt;=(C453-$S$7))*(Tableau22[Lap time]&lt;=(C453+$S$7))*(Tableau22[Lap time]))/SUMPRODUCT(--(Tableau22[Lap time]&gt;=(C453-Feuil1!$S$7))*(Tableau22[Lap time]&lt;=(C453+$S$7))))/C453)</f>
        <v>#DIV/0!</v>
      </c>
      <c r="I453" s="4"/>
      <c r="J453" s="4"/>
      <c r="K453" s="4"/>
      <c r="L453" s="4"/>
      <c r="M453" s="4"/>
      <c r="N453" s="5"/>
      <c r="O453" s="4"/>
    </row>
    <row r="454" spans="1:15" x14ac:dyDescent="0.3">
      <c r="A454" s="13">
        <f t="shared" si="17"/>
        <v>453</v>
      </c>
      <c r="C454" s="3"/>
      <c r="D454" s="3">
        <f t="shared" si="16"/>
        <v>-1.0442708333333335E-3</v>
      </c>
      <c r="E454" s="3">
        <f>C454-$C453</f>
        <v>0</v>
      </c>
      <c r="F454" s="4"/>
      <c r="G454" s="36" t="e">
        <f>Tableau22[[#This Row],[PP Corrected]]-Tableau22[[#This Row],[PP]]</f>
        <v>#DIV/0!</v>
      </c>
      <c r="H454" s="18" t="e">
        <f>(SUMPRODUCT((Tableau22[Lap time]&gt;=(C454-$S$7))*(Tableau22[Lap time]&lt;=(C454+$S$7))*(Tableau22[PP]))/SUMPRODUCT(--(Tableau22[Lap time]&gt;=(C454-$S$7))*(Tableau22[Lap time]&lt;=(C454+$S$7))))*((SUMPRODUCT((Tableau22[Lap time]&gt;=(C454-$S$7))*(Tableau22[Lap time]&lt;=(C454+$S$7))*(Tableau22[Lap time]))/SUMPRODUCT(--(Tableau22[Lap time]&gt;=(C454-Feuil1!$S$7))*(Tableau22[Lap time]&lt;=(C454+$S$7))))/C454)</f>
        <v>#DIV/0!</v>
      </c>
      <c r="I454" s="4"/>
      <c r="J454" s="4"/>
      <c r="K454" s="4"/>
      <c r="L454" s="4"/>
      <c r="M454" s="4"/>
      <c r="N454" s="5"/>
      <c r="O454" s="4"/>
    </row>
    <row r="455" spans="1:15" x14ac:dyDescent="0.3">
      <c r="A455" s="13">
        <f t="shared" si="17"/>
        <v>454</v>
      </c>
      <c r="C455" s="3"/>
      <c r="D455" s="3">
        <f t="shared" si="16"/>
        <v>-1.0442708333333335E-3</v>
      </c>
      <c r="E455" s="3">
        <f>C455-$C454</f>
        <v>0</v>
      </c>
      <c r="F455" s="4"/>
      <c r="G455" s="36" t="e">
        <f>Tableau22[[#This Row],[PP Corrected]]-Tableau22[[#This Row],[PP]]</f>
        <v>#DIV/0!</v>
      </c>
      <c r="H455" s="18" t="e">
        <f>(SUMPRODUCT((Tableau22[Lap time]&gt;=(C455-$S$7))*(Tableau22[Lap time]&lt;=(C455+$S$7))*(Tableau22[PP]))/SUMPRODUCT(--(Tableau22[Lap time]&gt;=(C455-$S$7))*(Tableau22[Lap time]&lt;=(C455+$S$7))))*((SUMPRODUCT((Tableau22[Lap time]&gt;=(C455-$S$7))*(Tableau22[Lap time]&lt;=(C455+$S$7))*(Tableau22[Lap time]))/SUMPRODUCT(--(Tableau22[Lap time]&gt;=(C455-Feuil1!$S$7))*(Tableau22[Lap time]&lt;=(C455+$S$7))))/C455)</f>
        <v>#DIV/0!</v>
      </c>
      <c r="I455" s="4"/>
      <c r="J455" s="4"/>
      <c r="K455" s="4"/>
      <c r="L455" s="4"/>
      <c r="M455" s="4"/>
      <c r="N455" s="5"/>
      <c r="O455" s="4"/>
    </row>
    <row r="456" spans="1:15" x14ac:dyDescent="0.3">
      <c r="A456" s="13">
        <f t="shared" si="17"/>
        <v>455</v>
      </c>
      <c r="C456" s="3"/>
      <c r="D456" s="3">
        <f t="shared" si="16"/>
        <v>-1.0442708333333335E-3</v>
      </c>
      <c r="E456" s="3">
        <f>C456-$C455</f>
        <v>0</v>
      </c>
      <c r="F456" s="4"/>
      <c r="G456" s="36" t="e">
        <f>Tableau22[[#This Row],[PP Corrected]]-Tableau22[[#This Row],[PP]]</f>
        <v>#DIV/0!</v>
      </c>
      <c r="H456" s="18" t="e">
        <f>(SUMPRODUCT((Tableau22[Lap time]&gt;=(C456-$S$7))*(Tableau22[Lap time]&lt;=(C456+$S$7))*(Tableau22[PP]))/SUMPRODUCT(--(Tableau22[Lap time]&gt;=(C456-$S$7))*(Tableau22[Lap time]&lt;=(C456+$S$7))))*((SUMPRODUCT((Tableau22[Lap time]&gt;=(C456-$S$7))*(Tableau22[Lap time]&lt;=(C456+$S$7))*(Tableau22[Lap time]))/SUMPRODUCT(--(Tableau22[Lap time]&gt;=(C456-Feuil1!$S$7))*(Tableau22[Lap time]&lt;=(C456+$S$7))))/C456)</f>
        <v>#DIV/0!</v>
      </c>
      <c r="I456" s="4"/>
      <c r="J456" s="4"/>
      <c r="K456" s="4"/>
      <c r="L456" s="4"/>
      <c r="M456" s="4"/>
      <c r="N456" s="5"/>
      <c r="O456" s="4"/>
    </row>
    <row r="457" spans="1:15" x14ac:dyDescent="0.3">
      <c r="A457" s="13">
        <f t="shared" si="17"/>
        <v>456</v>
      </c>
      <c r="C457" s="3"/>
      <c r="D457" s="3">
        <f t="shared" si="16"/>
        <v>-1.0442708333333335E-3</v>
      </c>
      <c r="E457" s="3">
        <f>C457-$C456</f>
        <v>0</v>
      </c>
      <c r="F457" s="4"/>
      <c r="G457" s="36" t="e">
        <f>Tableau22[[#This Row],[PP Corrected]]-Tableau22[[#This Row],[PP]]</f>
        <v>#DIV/0!</v>
      </c>
      <c r="H457" s="18" t="e">
        <f>(SUMPRODUCT((Tableau22[Lap time]&gt;=(C457-$S$7))*(Tableau22[Lap time]&lt;=(C457+$S$7))*(Tableau22[PP]))/SUMPRODUCT(--(Tableau22[Lap time]&gt;=(C457-$S$7))*(Tableau22[Lap time]&lt;=(C457+$S$7))))*((SUMPRODUCT((Tableau22[Lap time]&gt;=(C457-$S$7))*(Tableau22[Lap time]&lt;=(C457+$S$7))*(Tableau22[Lap time]))/SUMPRODUCT(--(Tableau22[Lap time]&gt;=(C457-Feuil1!$S$7))*(Tableau22[Lap time]&lt;=(C457+$S$7))))/C457)</f>
        <v>#DIV/0!</v>
      </c>
      <c r="I457" s="4"/>
      <c r="J457" s="4"/>
      <c r="K457" s="4"/>
      <c r="L457" s="4"/>
      <c r="M457" s="4"/>
      <c r="N457" s="5"/>
      <c r="O457" s="4"/>
    </row>
    <row r="458" spans="1:15" x14ac:dyDescent="0.3">
      <c r="A458" s="13">
        <f t="shared" si="17"/>
        <v>457</v>
      </c>
      <c r="C458" s="3"/>
      <c r="D458" s="3">
        <f t="shared" si="16"/>
        <v>-1.0442708333333335E-3</v>
      </c>
      <c r="E458" s="3">
        <f>C458-$C457</f>
        <v>0</v>
      </c>
      <c r="F458" s="4"/>
      <c r="G458" s="36" t="e">
        <f>Tableau22[[#This Row],[PP Corrected]]-Tableau22[[#This Row],[PP]]</f>
        <v>#DIV/0!</v>
      </c>
      <c r="H458" s="18" t="e">
        <f>(SUMPRODUCT((Tableau22[Lap time]&gt;=(C458-$S$7))*(Tableau22[Lap time]&lt;=(C458+$S$7))*(Tableau22[PP]))/SUMPRODUCT(--(Tableau22[Lap time]&gt;=(C458-$S$7))*(Tableau22[Lap time]&lt;=(C458+$S$7))))*((SUMPRODUCT((Tableau22[Lap time]&gt;=(C458-$S$7))*(Tableau22[Lap time]&lt;=(C458+$S$7))*(Tableau22[Lap time]))/SUMPRODUCT(--(Tableau22[Lap time]&gt;=(C458-Feuil1!$S$7))*(Tableau22[Lap time]&lt;=(C458+$S$7))))/C458)</f>
        <v>#DIV/0!</v>
      </c>
      <c r="I458" s="4"/>
      <c r="J458" s="4"/>
      <c r="K458" s="4"/>
      <c r="L458" s="4"/>
      <c r="M458" s="4"/>
      <c r="N458" s="5"/>
      <c r="O458" s="4"/>
    </row>
    <row r="459" spans="1:15" x14ac:dyDescent="0.3">
      <c r="A459" s="13">
        <f t="shared" si="17"/>
        <v>458</v>
      </c>
      <c r="C459" s="3"/>
      <c r="D459" s="3">
        <f t="shared" si="16"/>
        <v>-1.0442708333333335E-3</v>
      </c>
      <c r="E459" s="3">
        <f>C459-$C458</f>
        <v>0</v>
      </c>
      <c r="F459" s="4"/>
      <c r="G459" s="36" t="e">
        <f>Tableau22[[#This Row],[PP Corrected]]-Tableau22[[#This Row],[PP]]</f>
        <v>#DIV/0!</v>
      </c>
      <c r="H459" s="18" t="e">
        <f>(SUMPRODUCT((Tableau22[Lap time]&gt;=(C459-$S$7))*(Tableau22[Lap time]&lt;=(C459+$S$7))*(Tableau22[PP]))/SUMPRODUCT(--(Tableau22[Lap time]&gt;=(C459-$S$7))*(Tableau22[Lap time]&lt;=(C459+$S$7))))*((SUMPRODUCT((Tableau22[Lap time]&gt;=(C459-$S$7))*(Tableau22[Lap time]&lt;=(C459+$S$7))*(Tableau22[Lap time]))/SUMPRODUCT(--(Tableau22[Lap time]&gt;=(C459-Feuil1!$S$7))*(Tableau22[Lap time]&lt;=(C459+$S$7))))/C459)</f>
        <v>#DIV/0!</v>
      </c>
      <c r="I459" s="4"/>
      <c r="J459" s="4"/>
      <c r="K459" s="4"/>
      <c r="L459" s="4"/>
      <c r="M459" s="4"/>
      <c r="N459" s="5"/>
      <c r="O459" s="4"/>
    </row>
    <row r="460" spans="1:15" x14ac:dyDescent="0.3">
      <c r="A460" s="13">
        <f t="shared" si="17"/>
        <v>459</v>
      </c>
      <c r="C460" s="3"/>
      <c r="D460" s="3">
        <f t="shared" si="16"/>
        <v>-1.0442708333333335E-3</v>
      </c>
      <c r="E460" s="3">
        <f>C460-$C459</f>
        <v>0</v>
      </c>
      <c r="F460" s="4"/>
      <c r="G460" s="36" t="e">
        <f>Tableau22[[#This Row],[PP Corrected]]-Tableau22[[#This Row],[PP]]</f>
        <v>#DIV/0!</v>
      </c>
      <c r="H460" s="18" t="e">
        <f>(SUMPRODUCT((Tableau22[Lap time]&gt;=(C460-$S$7))*(Tableau22[Lap time]&lt;=(C460+$S$7))*(Tableau22[PP]))/SUMPRODUCT(--(Tableau22[Lap time]&gt;=(C460-$S$7))*(Tableau22[Lap time]&lt;=(C460+$S$7))))*((SUMPRODUCT((Tableau22[Lap time]&gt;=(C460-$S$7))*(Tableau22[Lap time]&lt;=(C460+$S$7))*(Tableau22[Lap time]))/SUMPRODUCT(--(Tableau22[Lap time]&gt;=(C460-Feuil1!$S$7))*(Tableau22[Lap time]&lt;=(C460+$S$7))))/C460)</f>
        <v>#DIV/0!</v>
      </c>
      <c r="I460" s="4"/>
      <c r="J460" s="4"/>
      <c r="K460" s="4"/>
      <c r="L460" s="4"/>
      <c r="M460" s="4"/>
      <c r="N460" s="5"/>
      <c r="O460" s="4"/>
    </row>
    <row r="461" spans="1:15" x14ac:dyDescent="0.3">
      <c r="A461" s="13">
        <f t="shared" si="17"/>
        <v>460</v>
      </c>
      <c r="C461" s="3"/>
      <c r="D461" s="3">
        <f t="shared" si="16"/>
        <v>-1.0442708333333335E-3</v>
      </c>
      <c r="E461" s="3">
        <f>C461-$C460</f>
        <v>0</v>
      </c>
      <c r="F461" s="4"/>
      <c r="G461" s="36" t="e">
        <f>Tableau22[[#This Row],[PP Corrected]]-Tableau22[[#This Row],[PP]]</f>
        <v>#DIV/0!</v>
      </c>
      <c r="H461" s="18" t="e">
        <f>(SUMPRODUCT((Tableau22[Lap time]&gt;=(C461-$S$7))*(Tableau22[Lap time]&lt;=(C461+$S$7))*(Tableau22[PP]))/SUMPRODUCT(--(Tableau22[Lap time]&gt;=(C461-$S$7))*(Tableau22[Lap time]&lt;=(C461+$S$7))))*((SUMPRODUCT((Tableau22[Lap time]&gt;=(C461-$S$7))*(Tableau22[Lap time]&lt;=(C461+$S$7))*(Tableau22[Lap time]))/SUMPRODUCT(--(Tableau22[Lap time]&gt;=(C461-Feuil1!$S$7))*(Tableau22[Lap time]&lt;=(C461+$S$7))))/C461)</f>
        <v>#DIV/0!</v>
      </c>
      <c r="I461" s="4"/>
      <c r="J461" s="4"/>
      <c r="K461" s="4"/>
      <c r="L461" s="4"/>
      <c r="M461" s="4"/>
      <c r="N461" s="5"/>
      <c r="O461" s="4"/>
    </row>
    <row r="462" spans="1:15" x14ac:dyDescent="0.3">
      <c r="A462" s="13">
        <f t="shared" si="17"/>
        <v>461</v>
      </c>
      <c r="C462" s="3"/>
      <c r="D462" s="3">
        <f t="shared" si="16"/>
        <v>-1.0442708333333335E-3</v>
      </c>
      <c r="E462" s="3">
        <f>C462-$C461</f>
        <v>0</v>
      </c>
      <c r="F462" s="4"/>
      <c r="G462" s="36" t="e">
        <f>Tableau22[[#This Row],[PP Corrected]]-Tableau22[[#This Row],[PP]]</f>
        <v>#DIV/0!</v>
      </c>
      <c r="H462" s="18" t="e">
        <f>(SUMPRODUCT((Tableau22[Lap time]&gt;=(C462-$S$7))*(Tableau22[Lap time]&lt;=(C462+$S$7))*(Tableau22[PP]))/SUMPRODUCT(--(Tableau22[Lap time]&gt;=(C462-$S$7))*(Tableau22[Lap time]&lt;=(C462+$S$7))))*((SUMPRODUCT((Tableau22[Lap time]&gt;=(C462-$S$7))*(Tableau22[Lap time]&lt;=(C462+$S$7))*(Tableau22[Lap time]))/SUMPRODUCT(--(Tableau22[Lap time]&gt;=(C462-Feuil1!$S$7))*(Tableau22[Lap time]&lt;=(C462+$S$7))))/C462)</f>
        <v>#DIV/0!</v>
      </c>
      <c r="I462" s="4"/>
      <c r="J462" s="4"/>
      <c r="K462" s="4"/>
      <c r="L462" s="4"/>
      <c r="M462" s="4"/>
      <c r="N462" s="5"/>
      <c r="O462" s="4"/>
    </row>
    <row r="463" spans="1:15" x14ac:dyDescent="0.3">
      <c r="A463" s="13">
        <f t="shared" si="17"/>
        <v>462</v>
      </c>
      <c r="C463" s="3"/>
      <c r="D463" s="3">
        <f t="shared" si="16"/>
        <v>-1.0442708333333335E-3</v>
      </c>
      <c r="E463" s="3">
        <f>C463-$C462</f>
        <v>0</v>
      </c>
      <c r="F463" s="4"/>
      <c r="G463" s="36" t="e">
        <f>Tableau22[[#This Row],[PP Corrected]]-Tableau22[[#This Row],[PP]]</f>
        <v>#DIV/0!</v>
      </c>
      <c r="H463" s="18" t="e">
        <f>(SUMPRODUCT((Tableau22[Lap time]&gt;=(C463-$S$7))*(Tableau22[Lap time]&lt;=(C463+$S$7))*(Tableau22[PP]))/SUMPRODUCT(--(Tableau22[Lap time]&gt;=(C463-$S$7))*(Tableau22[Lap time]&lt;=(C463+$S$7))))*((SUMPRODUCT((Tableau22[Lap time]&gt;=(C463-$S$7))*(Tableau22[Lap time]&lt;=(C463+$S$7))*(Tableau22[Lap time]))/SUMPRODUCT(--(Tableau22[Lap time]&gt;=(C463-Feuil1!$S$7))*(Tableau22[Lap time]&lt;=(C463+$S$7))))/C463)</f>
        <v>#DIV/0!</v>
      </c>
      <c r="I463" s="4"/>
      <c r="J463" s="4"/>
      <c r="K463" s="4"/>
      <c r="L463" s="4"/>
      <c r="M463" s="4"/>
      <c r="N463" s="5"/>
      <c r="O463" s="4"/>
    </row>
    <row r="464" spans="1:15" x14ac:dyDescent="0.3">
      <c r="A464" s="13">
        <f t="shared" si="17"/>
        <v>463</v>
      </c>
      <c r="C464" s="3"/>
      <c r="D464" s="3">
        <f t="shared" si="16"/>
        <v>-1.0442708333333335E-3</v>
      </c>
      <c r="E464" s="3">
        <f>C464-$C463</f>
        <v>0</v>
      </c>
      <c r="F464" s="4"/>
      <c r="G464" s="36" t="e">
        <f>Tableau22[[#This Row],[PP Corrected]]-Tableau22[[#This Row],[PP]]</f>
        <v>#DIV/0!</v>
      </c>
      <c r="H464" s="18" t="e">
        <f>(SUMPRODUCT((Tableau22[Lap time]&gt;=(C464-$S$7))*(Tableau22[Lap time]&lt;=(C464+$S$7))*(Tableau22[PP]))/SUMPRODUCT(--(Tableau22[Lap time]&gt;=(C464-$S$7))*(Tableau22[Lap time]&lt;=(C464+$S$7))))*((SUMPRODUCT((Tableau22[Lap time]&gt;=(C464-$S$7))*(Tableau22[Lap time]&lt;=(C464+$S$7))*(Tableau22[Lap time]))/SUMPRODUCT(--(Tableau22[Lap time]&gt;=(C464-Feuil1!$S$7))*(Tableau22[Lap time]&lt;=(C464+$S$7))))/C464)</f>
        <v>#DIV/0!</v>
      </c>
      <c r="I464" s="4"/>
      <c r="J464" s="4"/>
      <c r="K464" s="4"/>
      <c r="L464" s="4"/>
      <c r="M464" s="4"/>
      <c r="N464" s="5"/>
      <c r="O464" s="4"/>
    </row>
    <row r="465" spans="1:15" x14ac:dyDescent="0.3">
      <c r="A465" s="13">
        <f t="shared" si="17"/>
        <v>464</v>
      </c>
      <c r="C465" s="3"/>
      <c r="D465" s="3">
        <f t="shared" si="16"/>
        <v>-1.0442708333333335E-3</v>
      </c>
      <c r="E465" s="3">
        <f>C465-$C464</f>
        <v>0</v>
      </c>
      <c r="F465" s="4"/>
      <c r="G465" s="36" t="e">
        <f>Tableau22[[#This Row],[PP Corrected]]-Tableau22[[#This Row],[PP]]</f>
        <v>#DIV/0!</v>
      </c>
      <c r="H465" s="18" t="e">
        <f>(SUMPRODUCT((Tableau22[Lap time]&gt;=(C465-$S$7))*(Tableau22[Lap time]&lt;=(C465+$S$7))*(Tableau22[PP]))/SUMPRODUCT(--(Tableau22[Lap time]&gt;=(C465-$S$7))*(Tableau22[Lap time]&lt;=(C465+$S$7))))*((SUMPRODUCT((Tableau22[Lap time]&gt;=(C465-$S$7))*(Tableau22[Lap time]&lt;=(C465+$S$7))*(Tableau22[Lap time]))/SUMPRODUCT(--(Tableau22[Lap time]&gt;=(C465-Feuil1!$S$7))*(Tableau22[Lap time]&lt;=(C465+$S$7))))/C465)</f>
        <v>#DIV/0!</v>
      </c>
      <c r="I465" s="4"/>
      <c r="J465" s="4"/>
      <c r="K465" s="4"/>
      <c r="L465" s="4"/>
      <c r="M465" s="4"/>
      <c r="N465" s="5"/>
      <c r="O465" s="4"/>
    </row>
    <row r="466" spans="1:15" x14ac:dyDescent="0.3">
      <c r="A466" s="13">
        <f t="shared" si="17"/>
        <v>465</v>
      </c>
      <c r="C466" s="3"/>
      <c r="D466" s="3">
        <f t="shared" si="16"/>
        <v>-1.0442708333333335E-3</v>
      </c>
      <c r="E466" s="3">
        <f>C466-$C465</f>
        <v>0</v>
      </c>
      <c r="F466" s="4"/>
      <c r="G466" s="36" t="e">
        <f>Tableau22[[#This Row],[PP Corrected]]-Tableau22[[#This Row],[PP]]</f>
        <v>#DIV/0!</v>
      </c>
      <c r="H466" s="18" t="e">
        <f>(SUMPRODUCT((Tableau22[Lap time]&gt;=(C466-$S$7))*(Tableau22[Lap time]&lt;=(C466+$S$7))*(Tableau22[PP]))/SUMPRODUCT(--(Tableau22[Lap time]&gt;=(C466-$S$7))*(Tableau22[Lap time]&lt;=(C466+$S$7))))*((SUMPRODUCT((Tableau22[Lap time]&gt;=(C466-$S$7))*(Tableau22[Lap time]&lt;=(C466+$S$7))*(Tableau22[Lap time]))/SUMPRODUCT(--(Tableau22[Lap time]&gt;=(C466-Feuil1!$S$7))*(Tableau22[Lap time]&lt;=(C466+$S$7))))/C466)</f>
        <v>#DIV/0!</v>
      </c>
      <c r="I466" s="4"/>
      <c r="J466" s="4"/>
      <c r="K466" s="4"/>
      <c r="L466" s="4"/>
      <c r="M466" s="4"/>
      <c r="N466" s="5"/>
      <c r="O466" s="4"/>
    </row>
    <row r="467" spans="1:15" x14ac:dyDescent="0.3">
      <c r="A467" s="13">
        <f t="shared" si="17"/>
        <v>466</v>
      </c>
      <c r="C467" s="3"/>
      <c r="D467" s="3">
        <f t="shared" si="16"/>
        <v>-1.0442708333333335E-3</v>
      </c>
      <c r="E467" s="3">
        <f>C467-$C466</f>
        <v>0</v>
      </c>
      <c r="F467" s="4"/>
      <c r="G467" s="36" t="e">
        <f>Tableau22[[#This Row],[PP Corrected]]-Tableau22[[#This Row],[PP]]</f>
        <v>#DIV/0!</v>
      </c>
      <c r="H467" s="18" t="e">
        <f>(SUMPRODUCT((Tableau22[Lap time]&gt;=(C467-$S$7))*(Tableau22[Lap time]&lt;=(C467+$S$7))*(Tableau22[PP]))/SUMPRODUCT(--(Tableau22[Lap time]&gt;=(C467-$S$7))*(Tableau22[Lap time]&lt;=(C467+$S$7))))*((SUMPRODUCT((Tableau22[Lap time]&gt;=(C467-$S$7))*(Tableau22[Lap time]&lt;=(C467+$S$7))*(Tableau22[Lap time]))/SUMPRODUCT(--(Tableau22[Lap time]&gt;=(C467-Feuil1!$S$7))*(Tableau22[Lap time]&lt;=(C467+$S$7))))/C467)</f>
        <v>#DIV/0!</v>
      </c>
      <c r="I467" s="4"/>
      <c r="J467" s="4"/>
      <c r="K467" s="4"/>
      <c r="L467" s="4"/>
      <c r="M467" s="4"/>
      <c r="N467" s="5"/>
      <c r="O467" s="4"/>
    </row>
    <row r="468" spans="1:15" x14ac:dyDescent="0.3">
      <c r="A468" s="13">
        <f t="shared" si="17"/>
        <v>467</v>
      </c>
      <c r="C468" s="3"/>
      <c r="D468" s="3">
        <f t="shared" si="16"/>
        <v>-1.0442708333333335E-3</v>
      </c>
      <c r="E468" s="3">
        <f>C468-$C467</f>
        <v>0</v>
      </c>
      <c r="F468" s="4"/>
      <c r="G468" s="36" t="e">
        <f>Tableau22[[#This Row],[PP Corrected]]-Tableau22[[#This Row],[PP]]</f>
        <v>#DIV/0!</v>
      </c>
      <c r="H468" s="18" t="e">
        <f>(SUMPRODUCT((Tableau22[Lap time]&gt;=(C468-$S$7))*(Tableau22[Lap time]&lt;=(C468+$S$7))*(Tableau22[PP]))/SUMPRODUCT(--(Tableau22[Lap time]&gt;=(C468-$S$7))*(Tableau22[Lap time]&lt;=(C468+$S$7))))*((SUMPRODUCT((Tableau22[Lap time]&gt;=(C468-$S$7))*(Tableau22[Lap time]&lt;=(C468+$S$7))*(Tableau22[Lap time]))/SUMPRODUCT(--(Tableau22[Lap time]&gt;=(C468-Feuil1!$S$7))*(Tableau22[Lap time]&lt;=(C468+$S$7))))/C468)</f>
        <v>#DIV/0!</v>
      </c>
      <c r="I468" s="4"/>
      <c r="J468" s="4"/>
      <c r="K468" s="4"/>
      <c r="L468" s="4"/>
      <c r="M468" s="4"/>
      <c r="N468" s="5"/>
      <c r="O468" s="4"/>
    </row>
    <row r="469" spans="1:15" x14ac:dyDescent="0.3">
      <c r="A469" s="13">
        <f t="shared" si="17"/>
        <v>468</v>
      </c>
      <c r="C469" s="3"/>
      <c r="D469" s="3">
        <f t="shared" si="16"/>
        <v>-1.0442708333333335E-3</v>
      </c>
      <c r="E469" s="3">
        <f>C469-$C468</f>
        <v>0</v>
      </c>
      <c r="F469" s="4"/>
      <c r="G469" s="36" t="e">
        <f>Tableau22[[#This Row],[PP Corrected]]-Tableau22[[#This Row],[PP]]</f>
        <v>#DIV/0!</v>
      </c>
      <c r="H469" s="18" t="e">
        <f>(SUMPRODUCT((Tableau22[Lap time]&gt;=(C469-$S$7))*(Tableau22[Lap time]&lt;=(C469+$S$7))*(Tableau22[PP]))/SUMPRODUCT(--(Tableau22[Lap time]&gt;=(C469-$S$7))*(Tableau22[Lap time]&lt;=(C469+$S$7))))*((SUMPRODUCT((Tableau22[Lap time]&gt;=(C469-$S$7))*(Tableau22[Lap time]&lt;=(C469+$S$7))*(Tableau22[Lap time]))/SUMPRODUCT(--(Tableau22[Lap time]&gt;=(C469-Feuil1!$S$7))*(Tableau22[Lap time]&lt;=(C469+$S$7))))/C469)</f>
        <v>#DIV/0!</v>
      </c>
      <c r="I469" s="4"/>
      <c r="J469" s="4"/>
      <c r="K469" s="4"/>
      <c r="L469" s="4"/>
      <c r="M469" s="4"/>
      <c r="N469" s="5"/>
      <c r="O469" s="4"/>
    </row>
    <row r="470" spans="1:15" x14ac:dyDescent="0.3">
      <c r="A470" s="13">
        <f t="shared" si="17"/>
        <v>469</v>
      </c>
      <c r="C470" s="3"/>
      <c r="D470" s="3">
        <f t="shared" si="16"/>
        <v>-1.0442708333333335E-3</v>
      </c>
      <c r="E470" s="3">
        <f>C470-$C469</f>
        <v>0</v>
      </c>
      <c r="F470" s="4"/>
      <c r="G470" s="36" t="e">
        <f>Tableau22[[#This Row],[PP Corrected]]-Tableau22[[#This Row],[PP]]</f>
        <v>#DIV/0!</v>
      </c>
      <c r="H470" s="18" t="e">
        <f>(SUMPRODUCT((Tableau22[Lap time]&gt;=(C470-$S$7))*(Tableau22[Lap time]&lt;=(C470+$S$7))*(Tableau22[PP]))/SUMPRODUCT(--(Tableau22[Lap time]&gt;=(C470-$S$7))*(Tableau22[Lap time]&lt;=(C470+$S$7))))*((SUMPRODUCT((Tableau22[Lap time]&gt;=(C470-$S$7))*(Tableau22[Lap time]&lt;=(C470+$S$7))*(Tableau22[Lap time]))/SUMPRODUCT(--(Tableau22[Lap time]&gt;=(C470-Feuil1!$S$7))*(Tableau22[Lap time]&lt;=(C470+$S$7))))/C470)</f>
        <v>#DIV/0!</v>
      </c>
      <c r="I470" s="4"/>
      <c r="J470" s="4"/>
      <c r="K470" s="4"/>
      <c r="L470" s="4"/>
      <c r="M470" s="4"/>
      <c r="N470" s="5"/>
      <c r="O470" s="4"/>
    </row>
    <row r="471" spans="1:15" x14ac:dyDescent="0.3">
      <c r="A471" s="13">
        <f t="shared" si="17"/>
        <v>470</v>
      </c>
      <c r="C471" s="3"/>
      <c r="D471" s="3">
        <f t="shared" si="16"/>
        <v>-1.0442708333333335E-3</v>
      </c>
      <c r="E471" s="3">
        <f>C471-$C470</f>
        <v>0</v>
      </c>
      <c r="F471" s="4"/>
      <c r="G471" s="36" t="e">
        <f>Tableau22[[#This Row],[PP Corrected]]-Tableau22[[#This Row],[PP]]</f>
        <v>#DIV/0!</v>
      </c>
      <c r="H471" s="18" t="e">
        <f>(SUMPRODUCT((Tableau22[Lap time]&gt;=(C471-$S$7))*(Tableau22[Lap time]&lt;=(C471+$S$7))*(Tableau22[PP]))/SUMPRODUCT(--(Tableau22[Lap time]&gt;=(C471-$S$7))*(Tableau22[Lap time]&lt;=(C471+$S$7))))*((SUMPRODUCT((Tableau22[Lap time]&gt;=(C471-$S$7))*(Tableau22[Lap time]&lt;=(C471+$S$7))*(Tableau22[Lap time]))/SUMPRODUCT(--(Tableau22[Lap time]&gt;=(C471-Feuil1!$S$7))*(Tableau22[Lap time]&lt;=(C471+$S$7))))/C471)</f>
        <v>#DIV/0!</v>
      </c>
      <c r="I471" s="4"/>
      <c r="J471" s="4"/>
      <c r="K471" s="4"/>
      <c r="L471" s="4"/>
      <c r="M471" s="4"/>
      <c r="N471" s="5"/>
      <c r="O471" s="4"/>
    </row>
    <row r="472" spans="1:15" x14ac:dyDescent="0.3">
      <c r="A472" s="13">
        <f t="shared" si="17"/>
        <v>471</v>
      </c>
      <c r="C472" s="3"/>
      <c r="D472" s="3">
        <f t="shared" si="16"/>
        <v>-1.0442708333333335E-3</v>
      </c>
      <c r="E472" s="3">
        <f>C472-$C471</f>
        <v>0</v>
      </c>
      <c r="F472" s="4"/>
      <c r="G472" s="36" t="e">
        <f>Tableau22[[#This Row],[PP Corrected]]-Tableau22[[#This Row],[PP]]</f>
        <v>#DIV/0!</v>
      </c>
      <c r="H472" s="18" t="e">
        <f>(SUMPRODUCT((Tableau22[Lap time]&gt;=(C472-$S$7))*(Tableau22[Lap time]&lt;=(C472+$S$7))*(Tableau22[PP]))/SUMPRODUCT(--(Tableau22[Lap time]&gt;=(C472-$S$7))*(Tableau22[Lap time]&lt;=(C472+$S$7))))*((SUMPRODUCT((Tableau22[Lap time]&gt;=(C472-$S$7))*(Tableau22[Lap time]&lt;=(C472+$S$7))*(Tableau22[Lap time]))/SUMPRODUCT(--(Tableau22[Lap time]&gt;=(C472-Feuil1!$S$7))*(Tableau22[Lap time]&lt;=(C472+$S$7))))/C472)</f>
        <v>#DIV/0!</v>
      </c>
      <c r="I472" s="4"/>
      <c r="J472" s="4"/>
      <c r="K472" s="4"/>
      <c r="L472" s="4"/>
      <c r="M472" s="4"/>
      <c r="N472" s="5"/>
      <c r="O472" s="4"/>
    </row>
    <row r="473" spans="1:15" x14ac:dyDescent="0.3">
      <c r="A473" s="13">
        <f t="shared" si="17"/>
        <v>472</v>
      </c>
      <c r="C473" s="3"/>
      <c r="D473" s="3">
        <f t="shared" si="16"/>
        <v>-1.0442708333333335E-3</v>
      </c>
      <c r="E473" s="3">
        <f>C473-$C472</f>
        <v>0</v>
      </c>
      <c r="F473" s="4"/>
      <c r="G473" s="36" t="e">
        <f>Tableau22[[#This Row],[PP Corrected]]-Tableau22[[#This Row],[PP]]</f>
        <v>#DIV/0!</v>
      </c>
      <c r="H473" s="18" t="e">
        <f>(SUMPRODUCT((Tableau22[Lap time]&gt;=(C473-$S$7))*(Tableau22[Lap time]&lt;=(C473+$S$7))*(Tableau22[PP]))/SUMPRODUCT(--(Tableau22[Lap time]&gt;=(C473-$S$7))*(Tableau22[Lap time]&lt;=(C473+$S$7))))*((SUMPRODUCT((Tableau22[Lap time]&gt;=(C473-$S$7))*(Tableau22[Lap time]&lt;=(C473+$S$7))*(Tableau22[Lap time]))/SUMPRODUCT(--(Tableau22[Lap time]&gt;=(C473-Feuil1!$S$7))*(Tableau22[Lap time]&lt;=(C473+$S$7))))/C473)</f>
        <v>#DIV/0!</v>
      </c>
      <c r="I473" s="4"/>
      <c r="J473" s="4"/>
      <c r="K473" s="4"/>
      <c r="L473" s="4"/>
      <c r="M473" s="4"/>
      <c r="N473" s="5"/>
      <c r="O473" s="4"/>
    </row>
    <row r="474" spans="1:15" x14ac:dyDescent="0.3">
      <c r="A474" s="13">
        <f t="shared" si="17"/>
        <v>473</v>
      </c>
      <c r="C474" s="3"/>
      <c r="D474" s="3">
        <f t="shared" si="16"/>
        <v>-1.0442708333333335E-3</v>
      </c>
      <c r="E474" s="3">
        <f>C474-$C473</f>
        <v>0</v>
      </c>
      <c r="F474" s="4"/>
      <c r="G474" s="36" t="e">
        <f>Tableau22[[#This Row],[PP Corrected]]-Tableau22[[#This Row],[PP]]</f>
        <v>#DIV/0!</v>
      </c>
      <c r="H474" s="18" t="e">
        <f>(SUMPRODUCT((Tableau22[Lap time]&gt;=(C474-$S$7))*(Tableau22[Lap time]&lt;=(C474+$S$7))*(Tableau22[PP]))/SUMPRODUCT(--(Tableau22[Lap time]&gt;=(C474-$S$7))*(Tableau22[Lap time]&lt;=(C474+$S$7))))*((SUMPRODUCT((Tableau22[Lap time]&gt;=(C474-$S$7))*(Tableau22[Lap time]&lt;=(C474+$S$7))*(Tableau22[Lap time]))/SUMPRODUCT(--(Tableau22[Lap time]&gt;=(C474-Feuil1!$S$7))*(Tableau22[Lap time]&lt;=(C474+$S$7))))/C474)</f>
        <v>#DIV/0!</v>
      </c>
      <c r="I474" s="4"/>
      <c r="J474" s="4"/>
      <c r="K474" s="4"/>
      <c r="L474" s="4"/>
      <c r="M474" s="4"/>
      <c r="N474" s="5"/>
      <c r="O474" s="4"/>
    </row>
    <row r="475" spans="1:15" x14ac:dyDescent="0.3">
      <c r="A475" s="13">
        <f t="shared" si="17"/>
        <v>474</v>
      </c>
      <c r="C475" s="3"/>
      <c r="D475" s="3">
        <f t="shared" si="16"/>
        <v>-1.0442708333333335E-3</v>
      </c>
      <c r="E475" s="3">
        <f>C475-$C474</f>
        <v>0</v>
      </c>
      <c r="F475" s="4"/>
      <c r="G475" s="36" t="e">
        <f>Tableau22[[#This Row],[PP Corrected]]-Tableau22[[#This Row],[PP]]</f>
        <v>#DIV/0!</v>
      </c>
      <c r="H475" s="18" t="e">
        <f>(SUMPRODUCT((Tableau22[Lap time]&gt;=(C475-$S$7))*(Tableau22[Lap time]&lt;=(C475+$S$7))*(Tableau22[PP]))/SUMPRODUCT(--(Tableau22[Lap time]&gt;=(C475-$S$7))*(Tableau22[Lap time]&lt;=(C475+$S$7))))*((SUMPRODUCT((Tableau22[Lap time]&gt;=(C475-$S$7))*(Tableau22[Lap time]&lt;=(C475+$S$7))*(Tableau22[Lap time]))/SUMPRODUCT(--(Tableau22[Lap time]&gt;=(C475-Feuil1!$S$7))*(Tableau22[Lap time]&lt;=(C475+$S$7))))/C475)</f>
        <v>#DIV/0!</v>
      </c>
      <c r="I475" s="4"/>
      <c r="J475" s="4"/>
      <c r="K475" s="4"/>
      <c r="L475" s="4"/>
      <c r="M475" s="4"/>
      <c r="N475" s="5"/>
      <c r="O475" s="4"/>
    </row>
    <row r="476" spans="1:15" x14ac:dyDescent="0.3">
      <c r="A476" s="13">
        <f t="shared" si="17"/>
        <v>475</v>
      </c>
      <c r="C476" s="3"/>
      <c r="D476" s="3">
        <f t="shared" si="16"/>
        <v>-1.0442708333333335E-3</v>
      </c>
      <c r="E476" s="3">
        <f>C476-$C475</f>
        <v>0</v>
      </c>
      <c r="F476" s="4"/>
      <c r="G476" s="36" t="e">
        <f>Tableau22[[#This Row],[PP Corrected]]-Tableau22[[#This Row],[PP]]</f>
        <v>#DIV/0!</v>
      </c>
      <c r="H476" s="18" t="e">
        <f>(SUMPRODUCT((Tableau22[Lap time]&gt;=(C476-$S$7))*(Tableau22[Lap time]&lt;=(C476+$S$7))*(Tableau22[PP]))/SUMPRODUCT(--(Tableau22[Lap time]&gt;=(C476-$S$7))*(Tableau22[Lap time]&lt;=(C476+$S$7))))*((SUMPRODUCT((Tableau22[Lap time]&gt;=(C476-$S$7))*(Tableau22[Lap time]&lt;=(C476+$S$7))*(Tableau22[Lap time]))/SUMPRODUCT(--(Tableau22[Lap time]&gt;=(C476-Feuil1!$S$7))*(Tableau22[Lap time]&lt;=(C476+$S$7))))/C476)</f>
        <v>#DIV/0!</v>
      </c>
      <c r="I476" s="4"/>
      <c r="J476" s="4"/>
      <c r="K476" s="4"/>
      <c r="L476" s="4"/>
      <c r="M476" s="4"/>
      <c r="N476" s="5"/>
      <c r="O476" s="4"/>
    </row>
    <row r="477" spans="1:15" x14ac:dyDescent="0.3">
      <c r="A477" s="13">
        <f t="shared" si="17"/>
        <v>476</v>
      </c>
      <c r="C477" s="3"/>
      <c r="D477" s="3">
        <f t="shared" si="16"/>
        <v>-1.0442708333333335E-3</v>
      </c>
      <c r="E477" s="3">
        <f>C477-$C476</f>
        <v>0</v>
      </c>
      <c r="F477" s="4"/>
      <c r="G477" s="36" t="e">
        <f>Tableau22[[#This Row],[PP Corrected]]-Tableau22[[#This Row],[PP]]</f>
        <v>#DIV/0!</v>
      </c>
      <c r="H477" s="18" t="e">
        <f>(SUMPRODUCT((Tableau22[Lap time]&gt;=(C477-$S$7))*(Tableau22[Lap time]&lt;=(C477+$S$7))*(Tableau22[PP]))/SUMPRODUCT(--(Tableau22[Lap time]&gt;=(C477-$S$7))*(Tableau22[Lap time]&lt;=(C477+$S$7))))*((SUMPRODUCT((Tableau22[Lap time]&gt;=(C477-$S$7))*(Tableau22[Lap time]&lt;=(C477+$S$7))*(Tableau22[Lap time]))/SUMPRODUCT(--(Tableau22[Lap time]&gt;=(C477-Feuil1!$S$7))*(Tableau22[Lap time]&lt;=(C477+$S$7))))/C477)</f>
        <v>#DIV/0!</v>
      </c>
      <c r="I477" s="4"/>
      <c r="J477" s="4"/>
      <c r="K477" s="4"/>
      <c r="L477" s="4"/>
      <c r="M477" s="4"/>
      <c r="N477" s="5"/>
      <c r="O477" s="4"/>
    </row>
    <row r="478" spans="1:15" x14ac:dyDescent="0.3">
      <c r="A478" s="13">
        <f t="shared" si="17"/>
        <v>477</v>
      </c>
      <c r="C478" s="3"/>
      <c r="D478" s="3">
        <f t="shared" si="16"/>
        <v>-1.0442708333333335E-3</v>
      </c>
      <c r="E478" s="3">
        <f>C478-$C477</f>
        <v>0</v>
      </c>
      <c r="F478" s="4"/>
      <c r="G478" s="36" t="e">
        <f>Tableau22[[#This Row],[PP Corrected]]-Tableau22[[#This Row],[PP]]</f>
        <v>#DIV/0!</v>
      </c>
      <c r="H478" s="18" t="e">
        <f>(SUMPRODUCT((Tableau22[Lap time]&gt;=(C478-$S$7))*(Tableau22[Lap time]&lt;=(C478+$S$7))*(Tableau22[PP]))/SUMPRODUCT(--(Tableau22[Lap time]&gt;=(C478-$S$7))*(Tableau22[Lap time]&lt;=(C478+$S$7))))*((SUMPRODUCT((Tableau22[Lap time]&gt;=(C478-$S$7))*(Tableau22[Lap time]&lt;=(C478+$S$7))*(Tableau22[Lap time]))/SUMPRODUCT(--(Tableau22[Lap time]&gt;=(C478-Feuil1!$S$7))*(Tableau22[Lap time]&lt;=(C478+$S$7))))/C478)</f>
        <v>#DIV/0!</v>
      </c>
      <c r="I478" s="4"/>
      <c r="J478" s="4"/>
      <c r="K478" s="4"/>
      <c r="L478" s="4"/>
      <c r="M478" s="4"/>
      <c r="N478" s="5"/>
      <c r="O478" s="4"/>
    </row>
    <row r="479" spans="1:15" x14ac:dyDescent="0.3">
      <c r="A479" s="13">
        <f t="shared" si="17"/>
        <v>478</v>
      </c>
      <c r="C479" s="3"/>
      <c r="D479" s="3">
        <f t="shared" si="16"/>
        <v>-1.0442708333333335E-3</v>
      </c>
      <c r="E479" s="3">
        <f>C479-$C478</f>
        <v>0</v>
      </c>
      <c r="F479" s="4"/>
      <c r="G479" s="36" t="e">
        <f>Tableau22[[#This Row],[PP Corrected]]-Tableau22[[#This Row],[PP]]</f>
        <v>#DIV/0!</v>
      </c>
      <c r="H479" s="18" t="e">
        <f>(SUMPRODUCT((Tableau22[Lap time]&gt;=(C479-$S$7))*(Tableau22[Lap time]&lt;=(C479+$S$7))*(Tableau22[PP]))/SUMPRODUCT(--(Tableau22[Lap time]&gt;=(C479-$S$7))*(Tableau22[Lap time]&lt;=(C479+$S$7))))*((SUMPRODUCT((Tableau22[Lap time]&gt;=(C479-$S$7))*(Tableau22[Lap time]&lt;=(C479+$S$7))*(Tableau22[Lap time]))/SUMPRODUCT(--(Tableau22[Lap time]&gt;=(C479-Feuil1!$S$7))*(Tableau22[Lap time]&lt;=(C479+$S$7))))/C479)</f>
        <v>#DIV/0!</v>
      </c>
      <c r="I479" s="4"/>
      <c r="J479" s="4"/>
      <c r="K479" s="4"/>
      <c r="L479" s="4"/>
      <c r="M479" s="4"/>
      <c r="N479" s="5"/>
      <c r="O479" s="4"/>
    </row>
    <row r="480" spans="1:15" x14ac:dyDescent="0.3">
      <c r="A480" s="13">
        <f t="shared" si="17"/>
        <v>479</v>
      </c>
      <c r="C480" s="3"/>
      <c r="D480" s="3">
        <f t="shared" si="16"/>
        <v>-1.0442708333333335E-3</v>
      </c>
      <c r="E480" s="3">
        <f>C480-$C479</f>
        <v>0</v>
      </c>
      <c r="F480" s="4"/>
      <c r="G480" s="36" t="e">
        <f>Tableau22[[#This Row],[PP Corrected]]-Tableau22[[#This Row],[PP]]</f>
        <v>#DIV/0!</v>
      </c>
      <c r="H480" s="18" t="e">
        <f>(SUMPRODUCT((Tableau22[Lap time]&gt;=(C480-$S$7))*(Tableau22[Lap time]&lt;=(C480+$S$7))*(Tableau22[PP]))/SUMPRODUCT(--(Tableau22[Lap time]&gt;=(C480-$S$7))*(Tableau22[Lap time]&lt;=(C480+$S$7))))*((SUMPRODUCT((Tableau22[Lap time]&gt;=(C480-$S$7))*(Tableau22[Lap time]&lt;=(C480+$S$7))*(Tableau22[Lap time]))/SUMPRODUCT(--(Tableau22[Lap time]&gt;=(C480-Feuil1!$S$7))*(Tableau22[Lap time]&lt;=(C480+$S$7))))/C480)</f>
        <v>#DIV/0!</v>
      </c>
      <c r="I480" s="4"/>
      <c r="J480" s="4"/>
      <c r="K480" s="4"/>
      <c r="L480" s="4"/>
      <c r="M480" s="4"/>
      <c r="N480" s="5"/>
      <c r="O480" s="4"/>
    </row>
    <row r="481" spans="1:15" x14ac:dyDescent="0.3">
      <c r="A481" s="13">
        <f t="shared" si="17"/>
        <v>480</v>
      </c>
      <c r="C481" s="3"/>
      <c r="D481" s="3">
        <f t="shared" si="16"/>
        <v>-1.0442708333333335E-3</v>
      </c>
      <c r="E481" s="3">
        <f>C481-$C480</f>
        <v>0</v>
      </c>
      <c r="F481" s="4"/>
      <c r="G481" s="36" t="e">
        <f>Tableau22[[#This Row],[PP Corrected]]-Tableau22[[#This Row],[PP]]</f>
        <v>#DIV/0!</v>
      </c>
      <c r="H481" s="18" t="e">
        <f>(SUMPRODUCT((Tableau22[Lap time]&gt;=(C481-$S$7))*(Tableau22[Lap time]&lt;=(C481+$S$7))*(Tableau22[PP]))/SUMPRODUCT(--(Tableau22[Lap time]&gt;=(C481-$S$7))*(Tableau22[Lap time]&lt;=(C481+$S$7))))*((SUMPRODUCT((Tableau22[Lap time]&gt;=(C481-$S$7))*(Tableau22[Lap time]&lt;=(C481+$S$7))*(Tableau22[Lap time]))/SUMPRODUCT(--(Tableau22[Lap time]&gt;=(C481-Feuil1!$S$7))*(Tableau22[Lap time]&lt;=(C481+$S$7))))/C481)</f>
        <v>#DIV/0!</v>
      </c>
      <c r="I481" s="4"/>
      <c r="J481" s="4"/>
      <c r="K481" s="4"/>
      <c r="L481" s="4"/>
      <c r="M481" s="4"/>
      <c r="N481" s="5"/>
      <c r="O481" s="4"/>
    </row>
    <row r="482" spans="1:15" x14ac:dyDescent="0.3">
      <c r="A482" s="13">
        <f t="shared" si="17"/>
        <v>481</v>
      </c>
      <c r="C482" s="3"/>
      <c r="D482" s="3">
        <f t="shared" si="16"/>
        <v>-1.0442708333333335E-3</v>
      </c>
      <c r="E482" s="3">
        <f>C482-$C481</f>
        <v>0</v>
      </c>
      <c r="F482" s="4"/>
      <c r="G482" s="36" t="e">
        <f>Tableau22[[#This Row],[PP Corrected]]-Tableau22[[#This Row],[PP]]</f>
        <v>#DIV/0!</v>
      </c>
      <c r="H482" s="18" t="e">
        <f>(SUMPRODUCT((Tableau22[Lap time]&gt;=(C482-$S$7))*(Tableau22[Lap time]&lt;=(C482+$S$7))*(Tableau22[PP]))/SUMPRODUCT(--(Tableau22[Lap time]&gt;=(C482-$S$7))*(Tableau22[Lap time]&lt;=(C482+$S$7))))*((SUMPRODUCT((Tableau22[Lap time]&gt;=(C482-$S$7))*(Tableau22[Lap time]&lt;=(C482+$S$7))*(Tableau22[Lap time]))/SUMPRODUCT(--(Tableau22[Lap time]&gt;=(C482-Feuil1!$S$7))*(Tableau22[Lap time]&lt;=(C482+$S$7))))/C482)</f>
        <v>#DIV/0!</v>
      </c>
      <c r="I482" s="4"/>
      <c r="J482" s="4"/>
      <c r="K482" s="4"/>
      <c r="L482" s="4"/>
      <c r="M482" s="4"/>
      <c r="N482" s="5"/>
      <c r="O482" s="4"/>
    </row>
    <row r="483" spans="1:15" x14ac:dyDescent="0.3">
      <c r="A483" s="13">
        <f t="shared" si="17"/>
        <v>482</v>
      </c>
      <c r="C483" s="3"/>
      <c r="D483" s="3">
        <f t="shared" si="16"/>
        <v>-1.0442708333333335E-3</v>
      </c>
      <c r="E483" s="3">
        <f>C483-$C482</f>
        <v>0</v>
      </c>
      <c r="F483" s="4"/>
      <c r="G483" s="36" t="e">
        <f>Tableau22[[#This Row],[PP Corrected]]-Tableau22[[#This Row],[PP]]</f>
        <v>#DIV/0!</v>
      </c>
      <c r="H483" s="18" t="e">
        <f>(SUMPRODUCT((Tableau22[Lap time]&gt;=(C483-$S$7))*(Tableau22[Lap time]&lt;=(C483+$S$7))*(Tableau22[PP]))/SUMPRODUCT(--(Tableau22[Lap time]&gt;=(C483-$S$7))*(Tableau22[Lap time]&lt;=(C483+$S$7))))*((SUMPRODUCT((Tableau22[Lap time]&gt;=(C483-$S$7))*(Tableau22[Lap time]&lt;=(C483+$S$7))*(Tableau22[Lap time]))/SUMPRODUCT(--(Tableau22[Lap time]&gt;=(C483-Feuil1!$S$7))*(Tableau22[Lap time]&lt;=(C483+$S$7))))/C483)</f>
        <v>#DIV/0!</v>
      </c>
      <c r="I483" s="4"/>
      <c r="J483" s="4"/>
      <c r="K483" s="4"/>
      <c r="L483" s="4"/>
      <c r="M483" s="4"/>
      <c r="N483" s="5"/>
      <c r="O483" s="4"/>
    </row>
    <row r="484" spans="1:15" x14ac:dyDescent="0.3">
      <c r="A484" s="13">
        <f t="shared" si="17"/>
        <v>483</v>
      </c>
      <c r="C484" s="3"/>
      <c r="D484" s="3">
        <f t="shared" si="16"/>
        <v>-1.0442708333333335E-3</v>
      </c>
      <c r="E484" s="3">
        <f>C484-$C483</f>
        <v>0</v>
      </c>
      <c r="F484" s="4"/>
      <c r="G484" s="36" t="e">
        <f>Tableau22[[#This Row],[PP Corrected]]-Tableau22[[#This Row],[PP]]</f>
        <v>#DIV/0!</v>
      </c>
      <c r="H484" s="18" t="e">
        <f>(SUMPRODUCT((Tableau22[Lap time]&gt;=(C484-$S$7))*(Tableau22[Lap time]&lt;=(C484+$S$7))*(Tableau22[PP]))/SUMPRODUCT(--(Tableau22[Lap time]&gt;=(C484-$S$7))*(Tableau22[Lap time]&lt;=(C484+$S$7))))*((SUMPRODUCT((Tableau22[Lap time]&gt;=(C484-$S$7))*(Tableau22[Lap time]&lt;=(C484+$S$7))*(Tableau22[Lap time]))/SUMPRODUCT(--(Tableau22[Lap time]&gt;=(C484-Feuil1!$S$7))*(Tableau22[Lap time]&lt;=(C484+$S$7))))/C484)</f>
        <v>#DIV/0!</v>
      </c>
      <c r="I484" s="4"/>
      <c r="J484" s="4"/>
      <c r="K484" s="4"/>
      <c r="L484" s="4"/>
      <c r="M484" s="4"/>
      <c r="N484" s="5"/>
      <c r="O484" s="4"/>
    </row>
    <row r="485" spans="1:15" x14ac:dyDescent="0.3">
      <c r="A485" s="13">
        <f t="shared" si="17"/>
        <v>484</v>
      </c>
      <c r="C485" s="3"/>
      <c r="D485" s="3">
        <f t="shared" si="16"/>
        <v>-1.0442708333333335E-3</v>
      </c>
      <c r="E485" s="3">
        <f>C485-$C484</f>
        <v>0</v>
      </c>
      <c r="F485" s="4"/>
      <c r="G485" s="36" t="e">
        <f>Tableau22[[#This Row],[PP Corrected]]-Tableau22[[#This Row],[PP]]</f>
        <v>#DIV/0!</v>
      </c>
      <c r="H485" s="18" t="e">
        <f>(SUMPRODUCT((Tableau22[Lap time]&gt;=(C485-$S$7))*(Tableau22[Lap time]&lt;=(C485+$S$7))*(Tableau22[PP]))/SUMPRODUCT(--(Tableau22[Lap time]&gt;=(C485-$S$7))*(Tableau22[Lap time]&lt;=(C485+$S$7))))*((SUMPRODUCT((Tableau22[Lap time]&gt;=(C485-$S$7))*(Tableau22[Lap time]&lt;=(C485+$S$7))*(Tableau22[Lap time]))/SUMPRODUCT(--(Tableau22[Lap time]&gt;=(C485-Feuil1!$S$7))*(Tableau22[Lap time]&lt;=(C485+$S$7))))/C485)</f>
        <v>#DIV/0!</v>
      </c>
      <c r="I485" s="4"/>
      <c r="J485" s="4"/>
      <c r="K485" s="4"/>
      <c r="L485" s="4"/>
      <c r="M485" s="4"/>
      <c r="N485" s="5"/>
      <c r="O485" s="4"/>
    </row>
    <row r="486" spans="1:15" x14ac:dyDescent="0.3">
      <c r="A486" s="13">
        <f t="shared" si="17"/>
        <v>485</v>
      </c>
      <c r="C486" s="3"/>
      <c r="D486" s="3">
        <f t="shared" si="16"/>
        <v>-1.0442708333333335E-3</v>
      </c>
      <c r="E486" s="3">
        <f>C486-$C485</f>
        <v>0</v>
      </c>
      <c r="F486" s="4"/>
      <c r="G486" s="36" t="e">
        <f>Tableau22[[#This Row],[PP Corrected]]-Tableau22[[#This Row],[PP]]</f>
        <v>#DIV/0!</v>
      </c>
      <c r="H486" s="18" t="e">
        <f>(SUMPRODUCT((Tableau22[Lap time]&gt;=(C486-$S$7))*(Tableau22[Lap time]&lt;=(C486+$S$7))*(Tableau22[PP]))/SUMPRODUCT(--(Tableau22[Lap time]&gt;=(C486-$S$7))*(Tableau22[Lap time]&lt;=(C486+$S$7))))*((SUMPRODUCT((Tableau22[Lap time]&gt;=(C486-$S$7))*(Tableau22[Lap time]&lt;=(C486+$S$7))*(Tableau22[Lap time]))/SUMPRODUCT(--(Tableau22[Lap time]&gt;=(C486-Feuil1!$S$7))*(Tableau22[Lap time]&lt;=(C486+$S$7))))/C486)</f>
        <v>#DIV/0!</v>
      </c>
      <c r="I486" s="4"/>
      <c r="J486" s="4"/>
      <c r="K486" s="4"/>
      <c r="L486" s="4"/>
      <c r="M486" s="4"/>
      <c r="N486" s="5"/>
      <c r="O486" s="4"/>
    </row>
    <row r="487" spans="1:15" x14ac:dyDescent="0.3">
      <c r="A487" s="13">
        <f t="shared" si="17"/>
        <v>486</v>
      </c>
      <c r="C487" s="3"/>
      <c r="D487" s="3">
        <f t="shared" si="16"/>
        <v>-1.0442708333333335E-3</v>
      </c>
      <c r="E487" s="3">
        <f>C487-$C486</f>
        <v>0</v>
      </c>
      <c r="F487" s="4"/>
      <c r="G487" s="36" t="e">
        <f>Tableau22[[#This Row],[PP Corrected]]-Tableau22[[#This Row],[PP]]</f>
        <v>#DIV/0!</v>
      </c>
      <c r="H487" s="18" t="e">
        <f>(SUMPRODUCT((Tableau22[Lap time]&gt;=(C487-$S$7))*(Tableau22[Lap time]&lt;=(C487+$S$7))*(Tableau22[PP]))/SUMPRODUCT(--(Tableau22[Lap time]&gt;=(C487-$S$7))*(Tableau22[Lap time]&lt;=(C487+$S$7))))*((SUMPRODUCT((Tableau22[Lap time]&gt;=(C487-$S$7))*(Tableau22[Lap time]&lt;=(C487+$S$7))*(Tableau22[Lap time]))/SUMPRODUCT(--(Tableau22[Lap time]&gt;=(C487-Feuil1!$S$7))*(Tableau22[Lap time]&lt;=(C487+$S$7))))/C487)</f>
        <v>#DIV/0!</v>
      </c>
      <c r="I487" s="4"/>
      <c r="J487" s="4"/>
      <c r="K487" s="4"/>
      <c r="L487" s="4"/>
      <c r="M487" s="4"/>
      <c r="N487" s="5"/>
      <c r="O487" s="4"/>
    </row>
    <row r="488" spans="1:15" x14ac:dyDescent="0.3">
      <c r="A488" s="13">
        <f t="shared" si="17"/>
        <v>487</v>
      </c>
      <c r="C488" s="3"/>
      <c r="D488" s="3">
        <f t="shared" si="16"/>
        <v>-1.0442708333333335E-3</v>
      </c>
      <c r="E488" s="3">
        <f>C488-$C487</f>
        <v>0</v>
      </c>
      <c r="F488" s="4"/>
      <c r="G488" s="36" t="e">
        <f>Tableau22[[#This Row],[PP Corrected]]-Tableau22[[#This Row],[PP]]</f>
        <v>#DIV/0!</v>
      </c>
      <c r="H488" s="18" t="e">
        <f>(SUMPRODUCT((Tableau22[Lap time]&gt;=(C488-$S$7))*(Tableau22[Lap time]&lt;=(C488+$S$7))*(Tableau22[PP]))/SUMPRODUCT(--(Tableau22[Lap time]&gt;=(C488-$S$7))*(Tableau22[Lap time]&lt;=(C488+$S$7))))*((SUMPRODUCT((Tableau22[Lap time]&gt;=(C488-$S$7))*(Tableau22[Lap time]&lt;=(C488+$S$7))*(Tableau22[Lap time]))/SUMPRODUCT(--(Tableau22[Lap time]&gt;=(C488-Feuil1!$S$7))*(Tableau22[Lap time]&lt;=(C488+$S$7))))/C488)</f>
        <v>#DIV/0!</v>
      </c>
      <c r="I488" s="4"/>
      <c r="J488" s="4"/>
      <c r="K488" s="4"/>
      <c r="L488" s="4"/>
      <c r="M488" s="4"/>
      <c r="N488" s="5"/>
      <c r="O488" s="4"/>
    </row>
    <row r="489" spans="1:15" x14ac:dyDescent="0.3">
      <c r="A489" s="13">
        <f t="shared" si="17"/>
        <v>488</v>
      </c>
      <c r="C489" s="3"/>
      <c r="D489" s="3">
        <f t="shared" si="16"/>
        <v>-1.0442708333333335E-3</v>
      </c>
      <c r="E489" s="3">
        <f>C489-$C488</f>
        <v>0</v>
      </c>
      <c r="F489" s="4"/>
      <c r="G489" s="36" t="e">
        <f>Tableau22[[#This Row],[PP Corrected]]-Tableau22[[#This Row],[PP]]</f>
        <v>#DIV/0!</v>
      </c>
      <c r="H489" s="18" t="e">
        <f>(SUMPRODUCT((Tableau22[Lap time]&gt;=(C489-$S$7))*(Tableau22[Lap time]&lt;=(C489+$S$7))*(Tableau22[PP]))/SUMPRODUCT(--(Tableau22[Lap time]&gt;=(C489-$S$7))*(Tableau22[Lap time]&lt;=(C489+$S$7))))*((SUMPRODUCT((Tableau22[Lap time]&gt;=(C489-$S$7))*(Tableau22[Lap time]&lt;=(C489+$S$7))*(Tableau22[Lap time]))/SUMPRODUCT(--(Tableau22[Lap time]&gt;=(C489-Feuil1!$S$7))*(Tableau22[Lap time]&lt;=(C489+$S$7))))/C489)</f>
        <v>#DIV/0!</v>
      </c>
      <c r="I489" s="4"/>
      <c r="J489" s="4"/>
      <c r="K489" s="4"/>
      <c r="L489" s="4"/>
      <c r="M489" s="4"/>
      <c r="N489" s="5"/>
      <c r="O489" s="4"/>
    </row>
    <row r="490" spans="1:15" x14ac:dyDescent="0.3">
      <c r="A490" s="13">
        <f t="shared" si="17"/>
        <v>489</v>
      </c>
      <c r="C490" s="3"/>
      <c r="D490" s="3">
        <f t="shared" si="16"/>
        <v>-1.0442708333333335E-3</v>
      </c>
      <c r="E490" s="3">
        <f>C490-$C489</f>
        <v>0</v>
      </c>
      <c r="F490" s="4"/>
      <c r="G490" s="36" t="e">
        <f>Tableau22[[#This Row],[PP Corrected]]-Tableau22[[#This Row],[PP]]</f>
        <v>#DIV/0!</v>
      </c>
      <c r="H490" s="18" t="e">
        <f>(SUMPRODUCT((Tableau22[Lap time]&gt;=(C490-$S$7))*(Tableau22[Lap time]&lt;=(C490+$S$7))*(Tableau22[PP]))/SUMPRODUCT(--(Tableau22[Lap time]&gt;=(C490-$S$7))*(Tableau22[Lap time]&lt;=(C490+$S$7))))*((SUMPRODUCT((Tableau22[Lap time]&gt;=(C490-$S$7))*(Tableau22[Lap time]&lt;=(C490+$S$7))*(Tableau22[Lap time]))/SUMPRODUCT(--(Tableau22[Lap time]&gt;=(C490-Feuil1!$S$7))*(Tableau22[Lap time]&lt;=(C490+$S$7))))/C490)</f>
        <v>#DIV/0!</v>
      </c>
      <c r="I490" s="4"/>
      <c r="J490" s="4"/>
      <c r="K490" s="4"/>
      <c r="L490" s="4"/>
      <c r="M490" s="4"/>
      <c r="N490" s="5"/>
      <c r="O490" s="4"/>
    </row>
    <row r="491" spans="1:15" x14ac:dyDescent="0.3">
      <c r="A491" s="13">
        <f t="shared" si="17"/>
        <v>490</v>
      </c>
      <c r="C491" s="3"/>
      <c r="D491" s="3">
        <f t="shared" si="16"/>
        <v>-1.0442708333333335E-3</v>
      </c>
      <c r="E491" s="3">
        <f>C491-$C490</f>
        <v>0</v>
      </c>
      <c r="F491" s="4"/>
      <c r="G491" s="36" t="e">
        <f>Tableau22[[#This Row],[PP Corrected]]-Tableau22[[#This Row],[PP]]</f>
        <v>#DIV/0!</v>
      </c>
      <c r="H491" s="18" t="e">
        <f>(SUMPRODUCT((Tableau22[Lap time]&gt;=(C491-$S$7))*(Tableau22[Lap time]&lt;=(C491+$S$7))*(Tableau22[PP]))/SUMPRODUCT(--(Tableau22[Lap time]&gt;=(C491-$S$7))*(Tableau22[Lap time]&lt;=(C491+$S$7))))*((SUMPRODUCT((Tableau22[Lap time]&gt;=(C491-$S$7))*(Tableau22[Lap time]&lt;=(C491+$S$7))*(Tableau22[Lap time]))/SUMPRODUCT(--(Tableau22[Lap time]&gt;=(C491-Feuil1!$S$7))*(Tableau22[Lap time]&lt;=(C491+$S$7))))/C491)</f>
        <v>#DIV/0!</v>
      </c>
      <c r="I491" s="4"/>
      <c r="J491" s="4"/>
      <c r="K491" s="4"/>
      <c r="L491" s="4"/>
      <c r="M491" s="4"/>
      <c r="N491" s="5"/>
      <c r="O491" s="4"/>
    </row>
    <row r="492" spans="1:15" x14ac:dyDescent="0.3">
      <c r="A492" s="13">
        <f t="shared" si="17"/>
        <v>491</v>
      </c>
      <c r="C492" s="3"/>
      <c r="D492" s="3">
        <f t="shared" si="16"/>
        <v>-1.0442708333333335E-3</v>
      </c>
      <c r="E492" s="3">
        <f>C492-$C491</f>
        <v>0</v>
      </c>
      <c r="F492" s="4"/>
      <c r="G492" s="36" t="e">
        <f>Tableau22[[#This Row],[PP Corrected]]-Tableau22[[#This Row],[PP]]</f>
        <v>#DIV/0!</v>
      </c>
      <c r="H492" s="18" t="e">
        <f>(SUMPRODUCT((Tableau22[Lap time]&gt;=(C492-$S$7))*(Tableau22[Lap time]&lt;=(C492+$S$7))*(Tableau22[PP]))/SUMPRODUCT(--(Tableau22[Lap time]&gt;=(C492-$S$7))*(Tableau22[Lap time]&lt;=(C492+$S$7))))*((SUMPRODUCT((Tableau22[Lap time]&gt;=(C492-$S$7))*(Tableau22[Lap time]&lt;=(C492+$S$7))*(Tableau22[Lap time]))/SUMPRODUCT(--(Tableau22[Lap time]&gt;=(C492-Feuil1!$S$7))*(Tableau22[Lap time]&lt;=(C492+$S$7))))/C492)</f>
        <v>#DIV/0!</v>
      </c>
      <c r="I492" s="4"/>
      <c r="J492" s="4"/>
      <c r="K492" s="4"/>
      <c r="L492" s="4"/>
      <c r="M492" s="4"/>
      <c r="N492" s="5"/>
      <c r="O492" s="4"/>
    </row>
    <row r="493" spans="1:15" x14ac:dyDescent="0.3">
      <c r="A493" s="13">
        <f t="shared" si="17"/>
        <v>492</v>
      </c>
      <c r="C493" s="3"/>
      <c r="D493" s="3">
        <f t="shared" si="16"/>
        <v>-1.0442708333333335E-3</v>
      </c>
      <c r="E493" s="3">
        <f>C493-$C492</f>
        <v>0</v>
      </c>
      <c r="F493" s="4"/>
      <c r="G493" s="36" t="e">
        <f>Tableau22[[#This Row],[PP Corrected]]-Tableau22[[#This Row],[PP]]</f>
        <v>#DIV/0!</v>
      </c>
      <c r="H493" s="18" t="e">
        <f>(SUMPRODUCT((Tableau22[Lap time]&gt;=(C493-$S$7))*(Tableau22[Lap time]&lt;=(C493+$S$7))*(Tableau22[PP]))/SUMPRODUCT(--(Tableau22[Lap time]&gt;=(C493-$S$7))*(Tableau22[Lap time]&lt;=(C493+$S$7))))*((SUMPRODUCT((Tableau22[Lap time]&gt;=(C493-$S$7))*(Tableau22[Lap time]&lt;=(C493+$S$7))*(Tableau22[Lap time]))/SUMPRODUCT(--(Tableau22[Lap time]&gt;=(C493-Feuil1!$S$7))*(Tableau22[Lap time]&lt;=(C493+$S$7))))/C493)</f>
        <v>#DIV/0!</v>
      </c>
      <c r="I493" s="4"/>
      <c r="J493" s="4"/>
      <c r="K493" s="4"/>
      <c r="L493" s="4"/>
      <c r="M493" s="4"/>
      <c r="N493" s="5"/>
      <c r="O493" s="4"/>
    </row>
    <row r="494" spans="1:15" x14ac:dyDescent="0.3">
      <c r="A494" s="13">
        <f t="shared" si="17"/>
        <v>493</v>
      </c>
      <c r="C494" s="3"/>
      <c r="D494" s="3">
        <f t="shared" si="16"/>
        <v>-1.0442708333333335E-3</v>
      </c>
      <c r="E494" s="3">
        <f>C494-$C493</f>
        <v>0</v>
      </c>
      <c r="F494" s="4"/>
      <c r="G494" s="36" t="e">
        <f>Tableau22[[#This Row],[PP Corrected]]-Tableau22[[#This Row],[PP]]</f>
        <v>#DIV/0!</v>
      </c>
      <c r="H494" s="18" t="e">
        <f>(SUMPRODUCT((Tableau22[Lap time]&gt;=(C494-$S$7))*(Tableau22[Lap time]&lt;=(C494+$S$7))*(Tableau22[PP]))/SUMPRODUCT(--(Tableau22[Lap time]&gt;=(C494-$S$7))*(Tableau22[Lap time]&lt;=(C494+$S$7))))*((SUMPRODUCT((Tableau22[Lap time]&gt;=(C494-$S$7))*(Tableau22[Lap time]&lt;=(C494+$S$7))*(Tableau22[Lap time]))/SUMPRODUCT(--(Tableau22[Lap time]&gt;=(C494-Feuil1!$S$7))*(Tableau22[Lap time]&lt;=(C494+$S$7))))/C494)</f>
        <v>#DIV/0!</v>
      </c>
      <c r="I494" s="4"/>
      <c r="J494" s="4"/>
      <c r="K494" s="4"/>
      <c r="L494" s="4"/>
      <c r="M494" s="4"/>
      <c r="N494" s="5"/>
      <c r="O494" s="4"/>
    </row>
    <row r="495" spans="1:15" x14ac:dyDescent="0.3">
      <c r="A495" s="13">
        <f t="shared" si="17"/>
        <v>494</v>
      </c>
      <c r="C495" s="3"/>
      <c r="D495" s="3">
        <f t="shared" si="16"/>
        <v>-1.0442708333333335E-3</v>
      </c>
      <c r="E495" s="3">
        <f>C495-$C494</f>
        <v>0</v>
      </c>
      <c r="F495" s="4"/>
      <c r="G495" s="36" t="e">
        <f>Tableau22[[#This Row],[PP Corrected]]-Tableau22[[#This Row],[PP]]</f>
        <v>#DIV/0!</v>
      </c>
      <c r="H495" s="18" t="e">
        <f>(SUMPRODUCT((Tableau22[Lap time]&gt;=(C495-$S$7))*(Tableau22[Lap time]&lt;=(C495+$S$7))*(Tableau22[PP]))/SUMPRODUCT(--(Tableau22[Lap time]&gt;=(C495-$S$7))*(Tableau22[Lap time]&lt;=(C495+$S$7))))*((SUMPRODUCT((Tableau22[Lap time]&gt;=(C495-$S$7))*(Tableau22[Lap time]&lt;=(C495+$S$7))*(Tableau22[Lap time]))/SUMPRODUCT(--(Tableau22[Lap time]&gt;=(C495-Feuil1!$S$7))*(Tableau22[Lap time]&lt;=(C495+$S$7))))/C495)</f>
        <v>#DIV/0!</v>
      </c>
      <c r="I495" s="4"/>
      <c r="J495" s="4"/>
      <c r="K495" s="4"/>
      <c r="L495" s="4"/>
      <c r="M495" s="4"/>
      <c r="N495" s="5"/>
      <c r="O495" s="4"/>
    </row>
    <row r="496" spans="1:15" x14ac:dyDescent="0.3">
      <c r="A496" s="13">
        <f t="shared" si="17"/>
        <v>495</v>
      </c>
      <c r="C496" s="3"/>
      <c r="D496" s="3">
        <f t="shared" si="16"/>
        <v>-1.0442708333333335E-3</v>
      </c>
      <c r="E496" s="3">
        <f>C496-$C495</f>
        <v>0</v>
      </c>
      <c r="F496" s="4"/>
      <c r="G496" s="36" t="e">
        <f>Tableau22[[#This Row],[PP Corrected]]-Tableau22[[#This Row],[PP]]</f>
        <v>#DIV/0!</v>
      </c>
      <c r="H496" s="18" t="e">
        <f>(SUMPRODUCT((Tableau22[Lap time]&gt;=(C496-$S$7))*(Tableau22[Lap time]&lt;=(C496+$S$7))*(Tableau22[PP]))/SUMPRODUCT(--(Tableau22[Lap time]&gt;=(C496-$S$7))*(Tableau22[Lap time]&lt;=(C496+$S$7))))*((SUMPRODUCT((Tableau22[Lap time]&gt;=(C496-$S$7))*(Tableau22[Lap time]&lt;=(C496+$S$7))*(Tableau22[Lap time]))/SUMPRODUCT(--(Tableau22[Lap time]&gt;=(C496-Feuil1!$S$7))*(Tableau22[Lap time]&lt;=(C496+$S$7))))/C496)</f>
        <v>#DIV/0!</v>
      </c>
      <c r="I496" s="4"/>
      <c r="J496" s="4"/>
      <c r="K496" s="4"/>
      <c r="L496" s="4"/>
      <c r="M496" s="4"/>
      <c r="N496" s="5"/>
      <c r="O496" s="4"/>
    </row>
    <row r="497" spans="1:15" x14ac:dyDescent="0.3">
      <c r="A497" s="13">
        <f t="shared" si="17"/>
        <v>496</v>
      </c>
      <c r="C497" s="3"/>
      <c r="D497" s="3">
        <f t="shared" si="16"/>
        <v>-1.0442708333333335E-3</v>
      </c>
      <c r="E497" s="3">
        <f>C497-$C496</f>
        <v>0</v>
      </c>
      <c r="F497" s="4"/>
      <c r="G497" s="36" t="e">
        <f>Tableau22[[#This Row],[PP Corrected]]-Tableau22[[#This Row],[PP]]</f>
        <v>#DIV/0!</v>
      </c>
      <c r="H497" s="18" t="e">
        <f>(SUMPRODUCT((Tableau22[Lap time]&gt;=(C497-$S$7))*(Tableau22[Lap time]&lt;=(C497+$S$7))*(Tableau22[PP]))/SUMPRODUCT(--(Tableau22[Lap time]&gt;=(C497-$S$7))*(Tableau22[Lap time]&lt;=(C497+$S$7))))*((SUMPRODUCT((Tableau22[Lap time]&gt;=(C497-$S$7))*(Tableau22[Lap time]&lt;=(C497+$S$7))*(Tableau22[Lap time]))/SUMPRODUCT(--(Tableau22[Lap time]&gt;=(C497-Feuil1!$S$7))*(Tableau22[Lap time]&lt;=(C497+$S$7))))/C497)</f>
        <v>#DIV/0!</v>
      </c>
      <c r="I497" s="4"/>
      <c r="J497" s="4"/>
      <c r="K497" s="4"/>
      <c r="L497" s="4"/>
      <c r="M497" s="4"/>
      <c r="N497" s="5"/>
      <c r="O497" s="4"/>
    </row>
    <row r="498" spans="1:15" x14ac:dyDescent="0.3">
      <c r="A498" s="13">
        <f t="shared" si="17"/>
        <v>497</v>
      </c>
      <c r="C498" s="3"/>
      <c r="D498" s="3">
        <f t="shared" si="16"/>
        <v>-1.0442708333333335E-3</v>
      </c>
      <c r="E498" s="3">
        <f>C498-$C497</f>
        <v>0</v>
      </c>
      <c r="F498" s="4"/>
      <c r="G498" s="36" t="e">
        <f>Tableau22[[#This Row],[PP Corrected]]-Tableau22[[#This Row],[PP]]</f>
        <v>#DIV/0!</v>
      </c>
      <c r="H498" s="18" t="e">
        <f>(SUMPRODUCT((Tableau22[Lap time]&gt;=(C498-$S$7))*(Tableau22[Lap time]&lt;=(C498+$S$7))*(Tableau22[PP]))/SUMPRODUCT(--(Tableau22[Lap time]&gt;=(C498-$S$7))*(Tableau22[Lap time]&lt;=(C498+$S$7))))*((SUMPRODUCT((Tableau22[Lap time]&gt;=(C498-$S$7))*(Tableau22[Lap time]&lt;=(C498+$S$7))*(Tableau22[Lap time]))/SUMPRODUCT(--(Tableau22[Lap time]&gt;=(C498-Feuil1!$S$7))*(Tableau22[Lap time]&lt;=(C498+$S$7))))/C498)</f>
        <v>#DIV/0!</v>
      </c>
      <c r="I498" s="4"/>
      <c r="J498" s="4"/>
      <c r="K498" s="4"/>
      <c r="L498" s="4"/>
      <c r="M498" s="4"/>
      <c r="N498" s="5"/>
      <c r="O498" s="4"/>
    </row>
    <row r="499" spans="1:15" x14ac:dyDescent="0.3">
      <c r="A499" s="13">
        <f t="shared" si="17"/>
        <v>498</v>
      </c>
      <c r="C499" s="3"/>
      <c r="D499" s="3">
        <f t="shared" si="16"/>
        <v>-1.0442708333333335E-3</v>
      </c>
      <c r="E499" s="3">
        <f>C499-$C498</f>
        <v>0</v>
      </c>
      <c r="F499" s="4"/>
      <c r="G499" s="36" t="e">
        <f>Tableau22[[#This Row],[PP Corrected]]-Tableau22[[#This Row],[PP]]</f>
        <v>#DIV/0!</v>
      </c>
      <c r="H499" s="18" t="e">
        <f>(SUMPRODUCT((Tableau22[Lap time]&gt;=(C499-$S$7))*(Tableau22[Lap time]&lt;=(C499+$S$7))*(Tableau22[PP]))/SUMPRODUCT(--(Tableau22[Lap time]&gt;=(C499-$S$7))*(Tableau22[Lap time]&lt;=(C499+$S$7))))*((SUMPRODUCT((Tableau22[Lap time]&gt;=(C499-$S$7))*(Tableau22[Lap time]&lt;=(C499+$S$7))*(Tableau22[Lap time]))/SUMPRODUCT(--(Tableau22[Lap time]&gt;=(C499-Feuil1!$S$7))*(Tableau22[Lap time]&lt;=(C499+$S$7))))/C499)</f>
        <v>#DIV/0!</v>
      </c>
      <c r="I499" s="4"/>
      <c r="J499" s="4"/>
      <c r="K499" s="4"/>
      <c r="L499" s="4"/>
      <c r="M499" s="4"/>
      <c r="N499" s="5"/>
      <c r="O499" s="4"/>
    </row>
    <row r="500" spans="1:15" x14ac:dyDescent="0.3">
      <c r="A500" s="13">
        <f t="shared" si="17"/>
        <v>499</v>
      </c>
      <c r="C500" s="3"/>
      <c r="D500" s="3">
        <f t="shared" si="16"/>
        <v>-1.0442708333333335E-3</v>
      </c>
      <c r="E500" s="3">
        <f>C500-$C499</f>
        <v>0</v>
      </c>
      <c r="F500" s="4"/>
      <c r="G500" s="36" t="e">
        <f>Tableau22[[#This Row],[PP Corrected]]-Tableau22[[#This Row],[PP]]</f>
        <v>#DIV/0!</v>
      </c>
      <c r="H500" s="18" t="e">
        <f>(SUMPRODUCT((Tableau22[Lap time]&gt;=(C500-$S$7))*(Tableau22[Lap time]&lt;=(C500+$S$7))*(Tableau22[PP]))/SUMPRODUCT(--(Tableau22[Lap time]&gt;=(C500-$S$7))*(Tableau22[Lap time]&lt;=(C500+$S$7))))*((SUMPRODUCT((Tableau22[Lap time]&gt;=(C500-$S$7))*(Tableau22[Lap time]&lt;=(C500+$S$7))*(Tableau22[Lap time]))/SUMPRODUCT(--(Tableau22[Lap time]&gt;=(C500-Feuil1!$S$7))*(Tableau22[Lap time]&lt;=(C500+$S$7))))/C500)</f>
        <v>#DIV/0!</v>
      </c>
      <c r="I500" s="4"/>
      <c r="J500" s="4"/>
      <c r="K500" s="4"/>
      <c r="L500" s="4"/>
      <c r="M500" s="4"/>
      <c r="N500" s="5"/>
      <c r="O500" s="4"/>
    </row>
    <row r="501" spans="1:15" x14ac:dyDescent="0.3">
      <c r="A501" s="13">
        <f t="shared" si="17"/>
        <v>500</v>
      </c>
      <c r="C501" s="3"/>
      <c r="D501" s="3">
        <f t="shared" si="16"/>
        <v>-1.0442708333333335E-3</v>
      </c>
      <c r="E501" s="3">
        <f>C501-$C500</f>
        <v>0</v>
      </c>
      <c r="F501" s="4"/>
      <c r="G501" s="36" t="e">
        <f>Tableau22[[#This Row],[PP Corrected]]-Tableau22[[#This Row],[PP]]</f>
        <v>#DIV/0!</v>
      </c>
      <c r="H501" s="18" t="e">
        <f>(SUMPRODUCT((Tableau22[Lap time]&gt;=(C501-$S$7))*(Tableau22[Lap time]&lt;=(C501+$S$7))*(Tableau22[PP]))/SUMPRODUCT(--(Tableau22[Lap time]&gt;=(C501-$S$7))*(Tableau22[Lap time]&lt;=(C501+$S$7))))*((SUMPRODUCT((Tableau22[Lap time]&gt;=(C501-$S$7))*(Tableau22[Lap time]&lt;=(C501+$S$7))*(Tableau22[Lap time]))/SUMPRODUCT(--(Tableau22[Lap time]&gt;=(C501-Feuil1!$S$7))*(Tableau22[Lap time]&lt;=(C501+$S$7))))/C501)</f>
        <v>#DIV/0!</v>
      </c>
      <c r="I501" s="4"/>
      <c r="J501" s="4"/>
      <c r="K501" s="4"/>
      <c r="L501" s="4"/>
      <c r="M501" s="4"/>
      <c r="N501" s="5"/>
      <c r="O501" s="4"/>
    </row>
    <row r="502" spans="1:15" x14ac:dyDescent="0.3">
      <c r="A502" s="13">
        <f t="shared" si="17"/>
        <v>501</v>
      </c>
      <c r="C502" s="3"/>
      <c r="D502" s="3">
        <f t="shared" si="16"/>
        <v>-1.0442708333333335E-3</v>
      </c>
      <c r="E502" s="3">
        <f>C502-$C501</f>
        <v>0</v>
      </c>
      <c r="F502" s="4"/>
      <c r="G502" s="36" t="e">
        <f>Tableau22[[#This Row],[PP Corrected]]-Tableau22[[#This Row],[PP]]</f>
        <v>#DIV/0!</v>
      </c>
      <c r="H502" s="18" t="e">
        <f>(SUMPRODUCT((Tableau22[Lap time]&gt;=(C502-$S$7))*(Tableau22[Lap time]&lt;=(C502+$S$7))*(Tableau22[PP]))/SUMPRODUCT(--(Tableau22[Lap time]&gt;=(C502-$S$7))*(Tableau22[Lap time]&lt;=(C502+$S$7))))*((SUMPRODUCT((Tableau22[Lap time]&gt;=(C502-$S$7))*(Tableau22[Lap time]&lt;=(C502+$S$7))*(Tableau22[Lap time]))/SUMPRODUCT(--(Tableau22[Lap time]&gt;=(C502-Feuil1!$S$7))*(Tableau22[Lap time]&lt;=(C502+$S$7))))/C502)</f>
        <v>#DIV/0!</v>
      </c>
      <c r="I502" s="4"/>
      <c r="J502" s="4"/>
      <c r="K502" s="4"/>
      <c r="L502" s="4"/>
      <c r="M502" s="4"/>
      <c r="N502" s="5"/>
      <c r="O502" s="4"/>
    </row>
    <row r="503" spans="1:15" x14ac:dyDescent="0.3">
      <c r="A503" s="13">
        <f t="shared" si="17"/>
        <v>502</v>
      </c>
      <c r="C503" s="3"/>
      <c r="D503" s="3">
        <f t="shared" si="16"/>
        <v>-1.0442708333333335E-3</v>
      </c>
      <c r="E503" s="3">
        <f>C503-$C502</f>
        <v>0</v>
      </c>
      <c r="F503" s="4"/>
      <c r="G503" s="36" t="e">
        <f>Tableau22[[#This Row],[PP Corrected]]-Tableau22[[#This Row],[PP]]</f>
        <v>#DIV/0!</v>
      </c>
      <c r="H503" s="18" t="e">
        <f>(SUMPRODUCT((Tableau22[Lap time]&gt;=(C503-$S$7))*(Tableau22[Lap time]&lt;=(C503+$S$7))*(Tableau22[PP]))/SUMPRODUCT(--(Tableau22[Lap time]&gt;=(C503-$S$7))*(Tableau22[Lap time]&lt;=(C503+$S$7))))*((SUMPRODUCT((Tableau22[Lap time]&gt;=(C503-$S$7))*(Tableau22[Lap time]&lt;=(C503+$S$7))*(Tableau22[Lap time]))/SUMPRODUCT(--(Tableau22[Lap time]&gt;=(C503-Feuil1!$S$7))*(Tableau22[Lap time]&lt;=(C503+$S$7))))/C503)</f>
        <v>#DIV/0!</v>
      </c>
      <c r="I503" s="4"/>
      <c r="J503" s="4"/>
      <c r="K503" s="4"/>
      <c r="L503" s="4"/>
      <c r="M503" s="4"/>
      <c r="N503" s="5"/>
      <c r="O503" s="4"/>
    </row>
    <row r="504" spans="1:15" x14ac:dyDescent="0.3">
      <c r="A504" s="13">
        <f t="shared" si="17"/>
        <v>503</v>
      </c>
      <c r="C504" s="3"/>
      <c r="D504" s="3">
        <f t="shared" si="16"/>
        <v>-1.0442708333333335E-3</v>
      </c>
      <c r="E504" s="3">
        <f>C504-$C503</f>
        <v>0</v>
      </c>
      <c r="F504" s="4"/>
      <c r="G504" s="36" t="e">
        <f>Tableau22[[#This Row],[PP Corrected]]-Tableau22[[#This Row],[PP]]</f>
        <v>#DIV/0!</v>
      </c>
      <c r="H504" s="18" t="e">
        <f>(SUMPRODUCT((Tableau22[Lap time]&gt;=(C504-$S$7))*(Tableau22[Lap time]&lt;=(C504+$S$7))*(Tableau22[PP]))/SUMPRODUCT(--(Tableau22[Lap time]&gt;=(C504-$S$7))*(Tableau22[Lap time]&lt;=(C504+$S$7))))*((SUMPRODUCT((Tableau22[Lap time]&gt;=(C504-$S$7))*(Tableau22[Lap time]&lt;=(C504+$S$7))*(Tableau22[Lap time]))/SUMPRODUCT(--(Tableau22[Lap time]&gt;=(C504-Feuil1!$S$7))*(Tableau22[Lap time]&lt;=(C504+$S$7))))/C504)</f>
        <v>#DIV/0!</v>
      </c>
      <c r="I504" s="4"/>
      <c r="J504" s="4"/>
      <c r="K504" s="4"/>
      <c r="L504" s="4"/>
      <c r="M504" s="4"/>
      <c r="N504" s="5"/>
      <c r="O504" s="4"/>
    </row>
    <row r="505" spans="1:15" x14ac:dyDescent="0.3">
      <c r="A505" s="13">
        <f t="shared" si="17"/>
        <v>504</v>
      </c>
      <c r="C505" s="3"/>
      <c r="D505" s="3">
        <f t="shared" si="16"/>
        <v>-1.0442708333333335E-3</v>
      </c>
      <c r="E505" s="3">
        <f>C505-$C504</f>
        <v>0</v>
      </c>
      <c r="F505" s="4"/>
      <c r="G505" s="36" t="e">
        <f>Tableau22[[#This Row],[PP Corrected]]-Tableau22[[#This Row],[PP]]</f>
        <v>#DIV/0!</v>
      </c>
      <c r="H505" s="18" t="e">
        <f>(SUMPRODUCT((Tableau22[Lap time]&gt;=(C505-$S$7))*(Tableau22[Lap time]&lt;=(C505+$S$7))*(Tableau22[PP]))/SUMPRODUCT(--(Tableau22[Lap time]&gt;=(C505-$S$7))*(Tableau22[Lap time]&lt;=(C505+$S$7))))*((SUMPRODUCT((Tableau22[Lap time]&gt;=(C505-$S$7))*(Tableau22[Lap time]&lt;=(C505+$S$7))*(Tableau22[Lap time]))/SUMPRODUCT(--(Tableau22[Lap time]&gt;=(C505-Feuil1!$S$7))*(Tableau22[Lap time]&lt;=(C505+$S$7))))/C505)</f>
        <v>#DIV/0!</v>
      </c>
      <c r="I505" s="4"/>
      <c r="J505" s="4"/>
      <c r="K505" s="4"/>
      <c r="L505" s="4"/>
      <c r="M505" s="4"/>
      <c r="N505" s="5"/>
      <c r="O505" s="4"/>
    </row>
    <row r="506" spans="1:15" x14ac:dyDescent="0.3">
      <c r="A506" s="13">
        <f t="shared" si="17"/>
        <v>505</v>
      </c>
      <c r="C506" s="3"/>
      <c r="D506" s="3">
        <f t="shared" si="16"/>
        <v>-1.0442708333333335E-3</v>
      </c>
      <c r="E506" s="3">
        <f>C506-$C505</f>
        <v>0</v>
      </c>
      <c r="F506" s="4"/>
      <c r="G506" s="36" t="e">
        <f>Tableau22[[#This Row],[PP Corrected]]-Tableau22[[#This Row],[PP]]</f>
        <v>#DIV/0!</v>
      </c>
      <c r="H506" s="18" t="e">
        <f>(SUMPRODUCT((Tableau22[Lap time]&gt;=(C506-$S$7))*(Tableau22[Lap time]&lt;=(C506+$S$7))*(Tableau22[PP]))/SUMPRODUCT(--(Tableau22[Lap time]&gt;=(C506-$S$7))*(Tableau22[Lap time]&lt;=(C506+$S$7))))*((SUMPRODUCT((Tableau22[Lap time]&gt;=(C506-$S$7))*(Tableau22[Lap time]&lt;=(C506+$S$7))*(Tableau22[Lap time]))/SUMPRODUCT(--(Tableau22[Lap time]&gt;=(C506-Feuil1!$S$7))*(Tableau22[Lap time]&lt;=(C506+$S$7))))/C506)</f>
        <v>#DIV/0!</v>
      </c>
      <c r="I506" s="4"/>
      <c r="J506" s="4"/>
      <c r="K506" s="4"/>
      <c r="L506" s="4"/>
      <c r="M506" s="4"/>
      <c r="N506" s="5"/>
      <c r="O506" s="4"/>
    </row>
    <row r="507" spans="1:15" x14ac:dyDescent="0.3">
      <c r="A507" s="13">
        <f t="shared" si="17"/>
        <v>506</v>
      </c>
      <c r="C507" s="3"/>
      <c r="D507" s="3">
        <f t="shared" si="16"/>
        <v>-1.0442708333333335E-3</v>
      </c>
      <c r="E507" s="3">
        <f>C507-$C506</f>
        <v>0</v>
      </c>
      <c r="F507" s="4"/>
      <c r="G507" s="36" t="e">
        <f>Tableau22[[#This Row],[PP Corrected]]-Tableau22[[#This Row],[PP]]</f>
        <v>#DIV/0!</v>
      </c>
      <c r="H507" s="18" t="e">
        <f>(SUMPRODUCT((Tableau22[Lap time]&gt;=(C507-$S$7))*(Tableau22[Lap time]&lt;=(C507+$S$7))*(Tableau22[PP]))/SUMPRODUCT(--(Tableau22[Lap time]&gt;=(C507-$S$7))*(Tableau22[Lap time]&lt;=(C507+$S$7))))*((SUMPRODUCT((Tableau22[Lap time]&gt;=(C507-$S$7))*(Tableau22[Lap time]&lt;=(C507+$S$7))*(Tableau22[Lap time]))/SUMPRODUCT(--(Tableau22[Lap time]&gt;=(C507-Feuil1!$S$7))*(Tableau22[Lap time]&lt;=(C507+$S$7))))/C507)</f>
        <v>#DIV/0!</v>
      </c>
      <c r="I507" s="4"/>
      <c r="J507" s="4"/>
      <c r="K507" s="4"/>
      <c r="L507" s="4"/>
      <c r="M507" s="4"/>
      <c r="N507" s="5"/>
      <c r="O507" s="4"/>
    </row>
    <row r="508" spans="1:15" x14ac:dyDescent="0.3">
      <c r="A508" s="13">
        <f t="shared" si="17"/>
        <v>507</v>
      </c>
      <c r="C508" s="3"/>
      <c r="D508" s="3">
        <f t="shared" si="16"/>
        <v>-1.0442708333333335E-3</v>
      </c>
      <c r="E508" s="3">
        <f>C508-$C507</f>
        <v>0</v>
      </c>
      <c r="F508" s="4"/>
      <c r="G508" s="36" t="e">
        <f>Tableau22[[#This Row],[PP Corrected]]-Tableau22[[#This Row],[PP]]</f>
        <v>#DIV/0!</v>
      </c>
      <c r="H508" s="18" t="e">
        <f>(SUMPRODUCT((Tableau22[Lap time]&gt;=(C508-$S$7))*(Tableau22[Lap time]&lt;=(C508+$S$7))*(Tableau22[PP]))/SUMPRODUCT(--(Tableau22[Lap time]&gt;=(C508-$S$7))*(Tableau22[Lap time]&lt;=(C508+$S$7))))*((SUMPRODUCT((Tableau22[Lap time]&gt;=(C508-$S$7))*(Tableau22[Lap time]&lt;=(C508+$S$7))*(Tableau22[Lap time]))/SUMPRODUCT(--(Tableau22[Lap time]&gt;=(C508-Feuil1!$S$7))*(Tableau22[Lap time]&lt;=(C508+$S$7))))/C508)</f>
        <v>#DIV/0!</v>
      </c>
      <c r="I508" s="4"/>
      <c r="J508" s="4"/>
      <c r="K508" s="4"/>
      <c r="L508" s="4"/>
      <c r="M508" s="4"/>
      <c r="N508" s="5"/>
      <c r="O508" s="4"/>
    </row>
    <row r="509" spans="1:15" x14ac:dyDescent="0.3">
      <c r="A509" s="13">
        <f t="shared" si="17"/>
        <v>508</v>
      </c>
      <c r="C509" s="3"/>
      <c r="D509" s="3">
        <f t="shared" si="16"/>
        <v>-1.0442708333333335E-3</v>
      </c>
      <c r="E509" s="3">
        <f>C509-$C508</f>
        <v>0</v>
      </c>
      <c r="F509" s="4"/>
      <c r="G509" s="36" t="e">
        <f>Tableau22[[#This Row],[PP Corrected]]-Tableau22[[#This Row],[PP]]</f>
        <v>#DIV/0!</v>
      </c>
      <c r="H509" s="18" t="e">
        <f>(SUMPRODUCT((Tableau22[Lap time]&gt;=(C509-$S$7))*(Tableau22[Lap time]&lt;=(C509+$S$7))*(Tableau22[PP]))/SUMPRODUCT(--(Tableau22[Lap time]&gt;=(C509-$S$7))*(Tableau22[Lap time]&lt;=(C509+$S$7))))*((SUMPRODUCT((Tableau22[Lap time]&gt;=(C509-$S$7))*(Tableau22[Lap time]&lt;=(C509+$S$7))*(Tableau22[Lap time]))/SUMPRODUCT(--(Tableau22[Lap time]&gt;=(C509-Feuil1!$S$7))*(Tableau22[Lap time]&lt;=(C509+$S$7))))/C509)</f>
        <v>#DIV/0!</v>
      </c>
      <c r="I509" s="4"/>
      <c r="J509" s="4"/>
      <c r="K509" s="4"/>
      <c r="L509" s="4"/>
      <c r="M509" s="4"/>
      <c r="N509" s="5"/>
      <c r="O509" s="4"/>
    </row>
    <row r="510" spans="1:15" x14ac:dyDescent="0.3">
      <c r="A510" s="13">
        <f t="shared" si="17"/>
        <v>509</v>
      </c>
      <c r="C510" s="3"/>
      <c r="D510" s="3">
        <f t="shared" si="16"/>
        <v>-1.0442708333333335E-3</v>
      </c>
      <c r="E510" s="3">
        <f>C510-$C509</f>
        <v>0</v>
      </c>
      <c r="F510" s="4"/>
      <c r="G510" s="36" t="e">
        <f>Tableau22[[#This Row],[PP Corrected]]-Tableau22[[#This Row],[PP]]</f>
        <v>#DIV/0!</v>
      </c>
      <c r="H510" s="18" t="e">
        <f>(SUMPRODUCT((Tableau22[Lap time]&gt;=(C510-$S$7))*(Tableau22[Lap time]&lt;=(C510+$S$7))*(Tableau22[PP]))/SUMPRODUCT(--(Tableau22[Lap time]&gt;=(C510-$S$7))*(Tableau22[Lap time]&lt;=(C510+$S$7))))*((SUMPRODUCT((Tableau22[Lap time]&gt;=(C510-$S$7))*(Tableau22[Lap time]&lt;=(C510+$S$7))*(Tableau22[Lap time]))/SUMPRODUCT(--(Tableau22[Lap time]&gt;=(C510-Feuil1!$S$7))*(Tableau22[Lap time]&lt;=(C510+$S$7))))/C510)</f>
        <v>#DIV/0!</v>
      </c>
      <c r="I510" s="4"/>
      <c r="J510" s="4"/>
      <c r="K510" s="4"/>
      <c r="L510" s="4"/>
      <c r="M510" s="4"/>
      <c r="N510" s="5"/>
      <c r="O510" s="4"/>
    </row>
    <row r="511" spans="1:15" x14ac:dyDescent="0.3">
      <c r="A511" s="13">
        <f t="shared" si="17"/>
        <v>510</v>
      </c>
      <c r="C511" s="3"/>
      <c r="D511" s="3">
        <f t="shared" si="16"/>
        <v>-1.0442708333333335E-3</v>
      </c>
      <c r="E511" s="3">
        <f>C511-$C510</f>
        <v>0</v>
      </c>
      <c r="F511" s="4"/>
      <c r="G511" s="36" t="e">
        <f>Tableau22[[#This Row],[PP Corrected]]-Tableau22[[#This Row],[PP]]</f>
        <v>#DIV/0!</v>
      </c>
      <c r="H511" s="18" t="e">
        <f>(SUMPRODUCT((Tableau22[Lap time]&gt;=(C511-$S$7))*(Tableau22[Lap time]&lt;=(C511+$S$7))*(Tableau22[PP]))/SUMPRODUCT(--(Tableau22[Lap time]&gt;=(C511-$S$7))*(Tableau22[Lap time]&lt;=(C511+$S$7))))*((SUMPRODUCT((Tableau22[Lap time]&gt;=(C511-$S$7))*(Tableau22[Lap time]&lt;=(C511+$S$7))*(Tableau22[Lap time]))/SUMPRODUCT(--(Tableau22[Lap time]&gt;=(C511-Feuil1!$S$7))*(Tableau22[Lap time]&lt;=(C511+$S$7))))/C511)</f>
        <v>#DIV/0!</v>
      </c>
      <c r="I511" s="4"/>
      <c r="J511" s="4"/>
      <c r="K511" s="4"/>
      <c r="L511" s="4"/>
      <c r="M511" s="4"/>
      <c r="N511" s="5"/>
      <c r="O511" s="4"/>
    </row>
    <row r="512" spans="1:15" x14ac:dyDescent="0.3">
      <c r="A512" s="13">
        <f t="shared" si="17"/>
        <v>511</v>
      </c>
      <c r="C512" s="3"/>
      <c r="D512" s="3">
        <f t="shared" si="16"/>
        <v>-1.0442708333333335E-3</v>
      </c>
      <c r="E512" s="3">
        <f>C512-$C511</f>
        <v>0</v>
      </c>
      <c r="F512" s="4"/>
      <c r="G512" s="36" t="e">
        <f>Tableau22[[#This Row],[PP Corrected]]-Tableau22[[#This Row],[PP]]</f>
        <v>#DIV/0!</v>
      </c>
      <c r="H512" s="18" t="e">
        <f>(SUMPRODUCT((Tableau22[Lap time]&gt;=(C512-$S$7))*(Tableau22[Lap time]&lt;=(C512+$S$7))*(Tableau22[PP]))/SUMPRODUCT(--(Tableau22[Lap time]&gt;=(C512-$S$7))*(Tableau22[Lap time]&lt;=(C512+$S$7))))*((SUMPRODUCT((Tableau22[Lap time]&gt;=(C512-$S$7))*(Tableau22[Lap time]&lt;=(C512+$S$7))*(Tableau22[Lap time]))/SUMPRODUCT(--(Tableau22[Lap time]&gt;=(C512-Feuil1!$S$7))*(Tableau22[Lap time]&lt;=(C512+$S$7))))/C512)</f>
        <v>#DIV/0!</v>
      </c>
      <c r="I512" s="4"/>
      <c r="J512" s="4"/>
      <c r="K512" s="4"/>
      <c r="L512" s="4"/>
      <c r="M512" s="4"/>
      <c r="N512" s="5"/>
      <c r="O512" s="4"/>
    </row>
    <row r="513" spans="1:15" x14ac:dyDescent="0.3">
      <c r="A513" s="13">
        <f t="shared" si="17"/>
        <v>512</v>
      </c>
      <c r="C513" s="3"/>
      <c r="D513" s="3">
        <f t="shared" si="16"/>
        <v>-1.0442708333333335E-3</v>
      </c>
      <c r="E513" s="3">
        <f>C513-$C512</f>
        <v>0</v>
      </c>
      <c r="F513" s="4"/>
      <c r="G513" s="36" t="e">
        <f>Tableau22[[#This Row],[PP Corrected]]-Tableau22[[#This Row],[PP]]</f>
        <v>#DIV/0!</v>
      </c>
      <c r="H513" s="18" t="e">
        <f>(SUMPRODUCT((Tableau22[Lap time]&gt;=(C513-$S$7))*(Tableau22[Lap time]&lt;=(C513+$S$7))*(Tableau22[PP]))/SUMPRODUCT(--(Tableau22[Lap time]&gt;=(C513-$S$7))*(Tableau22[Lap time]&lt;=(C513+$S$7))))*((SUMPRODUCT((Tableau22[Lap time]&gt;=(C513-$S$7))*(Tableau22[Lap time]&lt;=(C513+$S$7))*(Tableau22[Lap time]))/SUMPRODUCT(--(Tableau22[Lap time]&gt;=(C513-Feuil1!$S$7))*(Tableau22[Lap time]&lt;=(C513+$S$7))))/C513)</f>
        <v>#DIV/0!</v>
      </c>
      <c r="I513" s="4"/>
      <c r="J513" s="4"/>
      <c r="K513" s="4"/>
      <c r="L513" s="4"/>
      <c r="M513" s="4"/>
      <c r="N513" s="5"/>
      <c r="O513" s="4"/>
    </row>
    <row r="514" spans="1:15" x14ac:dyDescent="0.3">
      <c r="A514" s="13">
        <f t="shared" si="17"/>
        <v>513</v>
      </c>
      <c r="C514" s="3"/>
      <c r="D514" s="3">
        <f t="shared" ref="D514:D577" si="18">C514-$C$2</f>
        <v>-1.0442708333333335E-3</v>
      </c>
      <c r="E514" s="3">
        <f>C514-$C513</f>
        <v>0</v>
      </c>
      <c r="F514" s="4"/>
      <c r="G514" s="36" t="e">
        <f>Tableau22[[#This Row],[PP Corrected]]-Tableau22[[#This Row],[PP]]</f>
        <v>#DIV/0!</v>
      </c>
      <c r="H514" s="18" t="e">
        <f>(SUMPRODUCT((Tableau22[Lap time]&gt;=(C514-$S$7))*(Tableau22[Lap time]&lt;=(C514+$S$7))*(Tableau22[PP]))/SUMPRODUCT(--(Tableau22[Lap time]&gt;=(C514-$S$7))*(Tableau22[Lap time]&lt;=(C514+$S$7))))*((SUMPRODUCT((Tableau22[Lap time]&gt;=(C514-$S$7))*(Tableau22[Lap time]&lt;=(C514+$S$7))*(Tableau22[Lap time]))/SUMPRODUCT(--(Tableau22[Lap time]&gt;=(C514-Feuil1!$S$7))*(Tableau22[Lap time]&lt;=(C514+$S$7))))/C514)</f>
        <v>#DIV/0!</v>
      </c>
      <c r="I514" s="4"/>
      <c r="J514" s="4"/>
      <c r="K514" s="4"/>
      <c r="L514" s="4"/>
      <c r="M514" s="4"/>
      <c r="N514" s="5"/>
      <c r="O514" s="4"/>
    </row>
    <row r="515" spans="1:15" x14ac:dyDescent="0.3">
      <c r="A515" s="13">
        <f t="shared" si="17"/>
        <v>514</v>
      </c>
      <c r="C515" s="3"/>
      <c r="D515" s="3">
        <f t="shared" si="18"/>
        <v>-1.0442708333333335E-3</v>
      </c>
      <c r="E515" s="3">
        <f>C515-$C514</f>
        <v>0</v>
      </c>
      <c r="F515" s="4"/>
      <c r="G515" s="36" t="e">
        <f>Tableau22[[#This Row],[PP Corrected]]-Tableau22[[#This Row],[PP]]</f>
        <v>#DIV/0!</v>
      </c>
      <c r="H515" s="18" t="e">
        <f>(SUMPRODUCT((Tableau22[Lap time]&gt;=(C515-$S$7))*(Tableau22[Lap time]&lt;=(C515+$S$7))*(Tableau22[PP]))/SUMPRODUCT(--(Tableau22[Lap time]&gt;=(C515-$S$7))*(Tableau22[Lap time]&lt;=(C515+$S$7))))*((SUMPRODUCT((Tableau22[Lap time]&gt;=(C515-$S$7))*(Tableau22[Lap time]&lt;=(C515+$S$7))*(Tableau22[Lap time]))/SUMPRODUCT(--(Tableau22[Lap time]&gt;=(C515-Feuil1!$S$7))*(Tableau22[Lap time]&lt;=(C515+$S$7))))/C515)</f>
        <v>#DIV/0!</v>
      </c>
      <c r="I515" s="4"/>
      <c r="J515" s="4"/>
      <c r="K515" s="4"/>
      <c r="L515" s="4"/>
      <c r="M515" s="4"/>
      <c r="N515" s="5"/>
      <c r="O515" s="4"/>
    </row>
    <row r="516" spans="1:15" x14ac:dyDescent="0.3">
      <c r="A516" s="13">
        <f t="shared" ref="A516:A579" si="19">A515+1</f>
        <v>515</v>
      </c>
      <c r="C516" s="3"/>
      <c r="D516" s="3">
        <f t="shared" si="18"/>
        <v>-1.0442708333333335E-3</v>
      </c>
      <c r="E516" s="3">
        <f>C516-$C515</f>
        <v>0</v>
      </c>
      <c r="F516" s="4"/>
      <c r="G516" s="36" t="e">
        <f>Tableau22[[#This Row],[PP Corrected]]-Tableau22[[#This Row],[PP]]</f>
        <v>#DIV/0!</v>
      </c>
      <c r="H516" s="18" t="e">
        <f>(SUMPRODUCT((Tableau22[Lap time]&gt;=(C516-$S$7))*(Tableau22[Lap time]&lt;=(C516+$S$7))*(Tableau22[PP]))/SUMPRODUCT(--(Tableau22[Lap time]&gt;=(C516-$S$7))*(Tableau22[Lap time]&lt;=(C516+$S$7))))*((SUMPRODUCT((Tableau22[Lap time]&gt;=(C516-$S$7))*(Tableau22[Lap time]&lt;=(C516+$S$7))*(Tableau22[Lap time]))/SUMPRODUCT(--(Tableau22[Lap time]&gt;=(C516-Feuil1!$S$7))*(Tableau22[Lap time]&lt;=(C516+$S$7))))/C516)</f>
        <v>#DIV/0!</v>
      </c>
      <c r="I516" s="4"/>
      <c r="J516" s="4"/>
      <c r="K516" s="4"/>
      <c r="L516" s="4"/>
      <c r="M516" s="4"/>
      <c r="N516" s="5"/>
      <c r="O516" s="4"/>
    </row>
    <row r="517" spans="1:15" x14ac:dyDescent="0.3">
      <c r="A517" s="13">
        <f t="shared" si="19"/>
        <v>516</v>
      </c>
      <c r="C517" s="3"/>
      <c r="D517" s="3">
        <f t="shared" si="18"/>
        <v>-1.0442708333333335E-3</v>
      </c>
      <c r="E517" s="3">
        <f>C517-$C516</f>
        <v>0</v>
      </c>
      <c r="F517" s="4"/>
      <c r="G517" s="36" t="e">
        <f>Tableau22[[#This Row],[PP Corrected]]-Tableau22[[#This Row],[PP]]</f>
        <v>#DIV/0!</v>
      </c>
      <c r="H517" s="18" t="e">
        <f>(SUMPRODUCT((Tableau22[Lap time]&gt;=(C517-$S$7))*(Tableau22[Lap time]&lt;=(C517+$S$7))*(Tableau22[PP]))/SUMPRODUCT(--(Tableau22[Lap time]&gt;=(C517-$S$7))*(Tableau22[Lap time]&lt;=(C517+$S$7))))*((SUMPRODUCT((Tableau22[Lap time]&gt;=(C517-$S$7))*(Tableau22[Lap time]&lt;=(C517+$S$7))*(Tableau22[Lap time]))/SUMPRODUCT(--(Tableau22[Lap time]&gt;=(C517-Feuil1!$S$7))*(Tableau22[Lap time]&lt;=(C517+$S$7))))/C517)</f>
        <v>#DIV/0!</v>
      </c>
      <c r="I517" s="4"/>
      <c r="J517" s="4"/>
      <c r="K517" s="4"/>
      <c r="L517" s="4"/>
      <c r="M517" s="4"/>
      <c r="N517" s="5"/>
      <c r="O517" s="4"/>
    </row>
    <row r="518" spans="1:15" x14ac:dyDescent="0.3">
      <c r="A518" s="13">
        <f t="shared" si="19"/>
        <v>517</v>
      </c>
      <c r="C518" s="3"/>
      <c r="D518" s="3">
        <f t="shared" si="18"/>
        <v>-1.0442708333333335E-3</v>
      </c>
      <c r="E518" s="3">
        <f>C518-$C517</f>
        <v>0</v>
      </c>
      <c r="F518" s="4"/>
      <c r="G518" s="36" t="e">
        <f>Tableau22[[#This Row],[PP Corrected]]-Tableau22[[#This Row],[PP]]</f>
        <v>#DIV/0!</v>
      </c>
      <c r="H518" s="18" t="e">
        <f>(SUMPRODUCT((Tableau22[Lap time]&gt;=(C518-$S$7))*(Tableau22[Lap time]&lt;=(C518+$S$7))*(Tableau22[PP]))/SUMPRODUCT(--(Tableau22[Lap time]&gt;=(C518-$S$7))*(Tableau22[Lap time]&lt;=(C518+$S$7))))*((SUMPRODUCT((Tableau22[Lap time]&gt;=(C518-$S$7))*(Tableau22[Lap time]&lt;=(C518+$S$7))*(Tableau22[Lap time]))/SUMPRODUCT(--(Tableau22[Lap time]&gt;=(C518-Feuil1!$S$7))*(Tableau22[Lap time]&lt;=(C518+$S$7))))/C518)</f>
        <v>#DIV/0!</v>
      </c>
      <c r="I518" s="4"/>
      <c r="J518" s="4"/>
      <c r="K518" s="4"/>
      <c r="L518" s="4"/>
      <c r="M518" s="4"/>
      <c r="N518" s="5"/>
      <c r="O518" s="4"/>
    </row>
    <row r="519" spans="1:15" x14ac:dyDescent="0.3">
      <c r="A519" s="13">
        <f t="shared" si="19"/>
        <v>518</v>
      </c>
      <c r="C519" s="3"/>
      <c r="D519" s="3">
        <f t="shared" si="18"/>
        <v>-1.0442708333333335E-3</v>
      </c>
      <c r="E519" s="3">
        <f>C519-$C518</f>
        <v>0</v>
      </c>
      <c r="F519" s="4"/>
      <c r="G519" s="36" t="e">
        <f>Tableau22[[#This Row],[PP Corrected]]-Tableau22[[#This Row],[PP]]</f>
        <v>#DIV/0!</v>
      </c>
      <c r="H519" s="18" t="e">
        <f>(SUMPRODUCT((Tableau22[Lap time]&gt;=(C519-$S$7))*(Tableau22[Lap time]&lt;=(C519+$S$7))*(Tableau22[PP]))/SUMPRODUCT(--(Tableau22[Lap time]&gt;=(C519-$S$7))*(Tableau22[Lap time]&lt;=(C519+$S$7))))*((SUMPRODUCT((Tableau22[Lap time]&gt;=(C519-$S$7))*(Tableau22[Lap time]&lt;=(C519+$S$7))*(Tableau22[Lap time]))/SUMPRODUCT(--(Tableau22[Lap time]&gt;=(C519-Feuil1!$S$7))*(Tableau22[Lap time]&lt;=(C519+$S$7))))/C519)</f>
        <v>#DIV/0!</v>
      </c>
      <c r="I519" s="4"/>
      <c r="J519" s="4"/>
      <c r="K519" s="4"/>
      <c r="L519" s="4"/>
      <c r="M519" s="4"/>
      <c r="N519" s="5"/>
      <c r="O519" s="4"/>
    </row>
    <row r="520" spans="1:15" x14ac:dyDescent="0.3">
      <c r="A520" s="13">
        <f t="shared" si="19"/>
        <v>519</v>
      </c>
      <c r="C520" s="3"/>
      <c r="D520" s="3">
        <f t="shared" si="18"/>
        <v>-1.0442708333333335E-3</v>
      </c>
      <c r="E520" s="3">
        <f>C520-$C519</f>
        <v>0</v>
      </c>
      <c r="F520" s="4"/>
      <c r="G520" s="36" t="e">
        <f>Tableau22[[#This Row],[PP Corrected]]-Tableau22[[#This Row],[PP]]</f>
        <v>#DIV/0!</v>
      </c>
      <c r="H520" s="18" t="e">
        <f>(SUMPRODUCT((Tableau22[Lap time]&gt;=(C520-$S$7))*(Tableau22[Lap time]&lt;=(C520+$S$7))*(Tableau22[PP]))/SUMPRODUCT(--(Tableau22[Lap time]&gt;=(C520-$S$7))*(Tableau22[Lap time]&lt;=(C520+$S$7))))*((SUMPRODUCT((Tableau22[Lap time]&gt;=(C520-$S$7))*(Tableau22[Lap time]&lt;=(C520+$S$7))*(Tableau22[Lap time]))/SUMPRODUCT(--(Tableau22[Lap time]&gt;=(C520-Feuil1!$S$7))*(Tableau22[Lap time]&lt;=(C520+$S$7))))/C520)</f>
        <v>#DIV/0!</v>
      </c>
      <c r="I520" s="4"/>
      <c r="J520" s="4"/>
      <c r="K520" s="4"/>
      <c r="L520" s="4"/>
      <c r="M520" s="4"/>
      <c r="N520" s="5"/>
      <c r="O520" s="4"/>
    </row>
    <row r="521" spans="1:15" x14ac:dyDescent="0.3">
      <c r="A521" s="13">
        <f t="shared" si="19"/>
        <v>520</v>
      </c>
      <c r="C521" s="3"/>
      <c r="D521" s="3">
        <f t="shared" si="18"/>
        <v>-1.0442708333333335E-3</v>
      </c>
      <c r="E521" s="3">
        <f>C521-$C520</f>
        <v>0</v>
      </c>
      <c r="F521" s="4"/>
      <c r="G521" s="36" t="e">
        <f>Tableau22[[#This Row],[PP Corrected]]-Tableau22[[#This Row],[PP]]</f>
        <v>#DIV/0!</v>
      </c>
      <c r="H521" s="18" t="e">
        <f>(SUMPRODUCT((Tableau22[Lap time]&gt;=(C521-$S$7))*(Tableau22[Lap time]&lt;=(C521+$S$7))*(Tableau22[PP]))/SUMPRODUCT(--(Tableau22[Lap time]&gt;=(C521-$S$7))*(Tableau22[Lap time]&lt;=(C521+$S$7))))*((SUMPRODUCT((Tableau22[Lap time]&gt;=(C521-$S$7))*(Tableau22[Lap time]&lt;=(C521+$S$7))*(Tableau22[Lap time]))/SUMPRODUCT(--(Tableau22[Lap time]&gt;=(C521-Feuil1!$S$7))*(Tableau22[Lap time]&lt;=(C521+$S$7))))/C521)</f>
        <v>#DIV/0!</v>
      </c>
      <c r="I521" s="4"/>
      <c r="J521" s="4"/>
      <c r="K521" s="4"/>
      <c r="L521" s="4"/>
      <c r="M521" s="4"/>
      <c r="N521" s="5"/>
      <c r="O521" s="4"/>
    </row>
    <row r="522" spans="1:15" x14ac:dyDescent="0.3">
      <c r="A522" s="13">
        <f t="shared" si="19"/>
        <v>521</v>
      </c>
      <c r="C522" s="3"/>
      <c r="D522" s="3">
        <f t="shared" si="18"/>
        <v>-1.0442708333333335E-3</v>
      </c>
      <c r="E522" s="3">
        <f>C522-$C521</f>
        <v>0</v>
      </c>
      <c r="F522" s="4"/>
      <c r="G522" s="36" t="e">
        <f>Tableau22[[#This Row],[PP Corrected]]-Tableau22[[#This Row],[PP]]</f>
        <v>#DIV/0!</v>
      </c>
      <c r="H522" s="18" t="e">
        <f>(SUMPRODUCT((Tableau22[Lap time]&gt;=(C522-$S$7))*(Tableau22[Lap time]&lt;=(C522+$S$7))*(Tableau22[PP]))/SUMPRODUCT(--(Tableau22[Lap time]&gt;=(C522-$S$7))*(Tableau22[Lap time]&lt;=(C522+$S$7))))*((SUMPRODUCT((Tableau22[Lap time]&gt;=(C522-$S$7))*(Tableau22[Lap time]&lt;=(C522+$S$7))*(Tableau22[Lap time]))/SUMPRODUCT(--(Tableau22[Lap time]&gt;=(C522-Feuil1!$S$7))*(Tableau22[Lap time]&lt;=(C522+$S$7))))/C522)</f>
        <v>#DIV/0!</v>
      </c>
      <c r="I522" s="4"/>
      <c r="J522" s="4"/>
      <c r="K522" s="4"/>
      <c r="L522" s="4"/>
      <c r="M522" s="4"/>
      <c r="N522" s="5"/>
      <c r="O522" s="4"/>
    </row>
    <row r="523" spans="1:15" x14ac:dyDescent="0.3">
      <c r="A523" s="13">
        <f t="shared" si="19"/>
        <v>522</v>
      </c>
      <c r="C523" s="3"/>
      <c r="D523" s="3">
        <f t="shared" si="18"/>
        <v>-1.0442708333333335E-3</v>
      </c>
      <c r="E523" s="3">
        <f>C523-$C522</f>
        <v>0</v>
      </c>
      <c r="F523" s="4"/>
      <c r="G523" s="36" t="e">
        <f>Tableau22[[#This Row],[PP Corrected]]-Tableau22[[#This Row],[PP]]</f>
        <v>#DIV/0!</v>
      </c>
      <c r="H523" s="18" t="e">
        <f>(SUMPRODUCT((Tableau22[Lap time]&gt;=(C523-$S$7))*(Tableau22[Lap time]&lt;=(C523+$S$7))*(Tableau22[PP]))/SUMPRODUCT(--(Tableau22[Lap time]&gt;=(C523-$S$7))*(Tableau22[Lap time]&lt;=(C523+$S$7))))*((SUMPRODUCT((Tableau22[Lap time]&gt;=(C523-$S$7))*(Tableau22[Lap time]&lt;=(C523+$S$7))*(Tableau22[Lap time]))/SUMPRODUCT(--(Tableau22[Lap time]&gt;=(C523-Feuil1!$S$7))*(Tableau22[Lap time]&lt;=(C523+$S$7))))/C523)</f>
        <v>#DIV/0!</v>
      </c>
      <c r="I523" s="4"/>
      <c r="J523" s="4"/>
      <c r="K523" s="4"/>
      <c r="L523" s="4"/>
      <c r="M523" s="4"/>
      <c r="N523" s="5"/>
      <c r="O523" s="4"/>
    </row>
    <row r="524" spans="1:15" x14ac:dyDescent="0.3">
      <c r="A524" s="13">
        <f t="shared" si="19"/>
        <v>523</v>
      </c>
      <c r="C524" s="3"/>
      <c r="D524" s="3">
        <f t="shared" si="18"/>
        <v>-1.0442708333333335E-3</v>
      </c>
      <c r="E524" s="3">
        <f>C524-$C523</f>
        <v>0</v>
      </c>
      <c r="F524" s="4"/>
      <c r="G524" s="36" t="e">
        <f>Tableau22[[#This Row],[PP Corrected]]-Tableau22[[#This Row],[PP]]</f>
        <v>#DIV/0!</v>
      </c>
      <c r="H524" s="18" t="e">
        <f>(SUMPRODUCT((Tableau22[Lap time]&gt;=(C524-$S$7))*(Tableau22[Lap time]&lt;=(C524+$S$7))*(Tableau22[PP]))/SUMPRODUCT(--(Tableau22[Lap time]&gt;=(C524-$S$7))*(Tableau22[Lap time]&lt;=(C524+$S$7))))*((SUMPRODUCT((Tableau22[Lap time]&gt;=(C524-$S$7))*(Tableau22[Lap time]&lt;=(C524+$S$7))*(Tableau22[Lap time]))/SUMPRODUCT(--(Tableau22[Lap time]&gt;=(C524-Feuil1!$S$7))*(Tableau22[Lap time]&lt;=(C524+$S$7))))/C524)</f>
        <v>#DIV/0!</v>
      </c>
      <c r="I524" s="4"/>
      <c r="J524" s="4"/>
      <c r="K524" s="4"/>
      <c r="L524" s="4"/>
      <c r="M524" s="4"/>
      <c r="N524" s="5"/>
      <c r="O524" s="4"/>
    </row>
    <row r="525" spans="1:15" x14ac:dyDescent="0.3">
      <c r="A525" s="13">
        <f t="shared" si="19"/>
        <v>524</v>
      </c>
      <c r="C525" s="3"/>
      <c r="D525" s="3">
        <f t="shared" si="18"/>
        <v>-1.0442708333333335E-3</v>
      </c>
      <c r="E525" s="3">
        <f>C525-$C524</f>
        <v>0</v>
      </c>
      <c r="F525" s="4"/>
      <c r="G525" s="36" t="e">
        <f>Tableau22[[#This Row],[PP Corrected]]-Tableau22[[#This Row],[PP]]</f>
        <v>#DIV/0!</v>
      </c>
      <c r="H525" s="18" t="e">
        <f>(SUMPRODUCT((Tableau22[Lap time]&gt;=(C525-$S$7))*(Tableau22[Lap time]&lt;=(C525+$S$7))*(Tableau22[PP]))/SUMPRODUCT(--(Tableau22[Lap time]&gt;=(C525-$S$7))*(Tableau22[Lap time]&lt;=(C525+$S$7))))*((SUMPRODUCT((Tableau22[Lap time]&gt;=(C525-$S$7))*(Tableau22[Lap time]&lt;=(C525+$S$7))*(Tableau22[Lap time]))/SUMPRODUCT(--(Tableau22[Lap time]&gt;=(C525-Feuil1!$S$7))*(Tableau22[Lap time]&lt;=(C525+$S$7))))/C525)</f>
        <v>#DIV/0!</v>
      </c>
      <c r="I525" s="4"/>
      <c r="J525" s="4"/>
      <c r="K525" s="4"/>
      <c r="L525" s="4"/>
      <c r="M525" s="4"/>
      <c r="N525" s="5"/>
      <c r="O525" s="4"/>
    </row>
    <row r="526" spans="1:15" x14ac:dyDescent="0.3">
      <c r="A526" s="13">
        <f t="shared" si="19"/>
        <v>525</v>
      </c>
      <c r="C526" s="3"/>
      <c r="D526" s="3">
        <f t="shared" si="18"/>
        <v>-1.0442708333333335E-3</v>
      </c>
      <c r="E526" s="3">
        <f>C526-$C525</f>
        <v>0</v>
      </c>
      <c r="F526" s="4"/>
      <c r="G526" s="36" t="e">
        <f>Tableau22[[#This Row],[PP Corrected]]-Tableau22[[#This Row],[PP]]</f>
        <v>#DIV/0!</v>
      </c>
      <c r="H526" s="18" t="e">
        <f>(SUMPRODUCT((Tableau22[Lap time]&gt;=(C526-$S$7))*(Tableau22[Lap time]&lt;=(C526+$S$7))*(Tableau22[PP]))/SUMPRODUCT(--(Tableau22[Lap time]&gt;=(C526-$S$7))*(Tableau22[Lap time]&lt;=(C526+$S$7))))*((SUMPRODUCT((Tableau22[Lap time]&gt;=(C526-$S$7))*(Tableau22[Lap time]&lt;=(C526+$S$7))*(Tableau22[Lap time]))/SUMPRODUCT(--(Tableau22[Lap time]&gt;=(C526-Feuil1!$S$7))*(Tableau22[Lap time]&lt;=(C526+$S$7))))/C526)</f>
        <v>#DIV/0!</v>
      </c>
      <c r="I526" s="4"/>
      <c r="J526" s="4"/>
      <c r="K526" s="4"/>
      <c r="L526" s="4"/>
      <c r="M526" s="4"/>
      <c r="N526" s="5"/>
      <c r="O526" s="4"/>
    </row>
    <row r="527" spans="1:15" x14ac:dyDescent="0.3">
      <c r="A527" s="13">
        <f t="shared" si="19"/>
        <v>526</v>
      </c>
      <c r="C527" s="3"/>
      <c r="D527" s="3">
        <f t="shared" si="18"/>
        <v>-1.0442708333333335E-3</v>
      </c>
      <c r="E527" s="3">
        <f>C527-$C526</f>
        <v>0</v>
      </c>
      <c r="F527" s="4"/>
      <c r="G527" s="36" t="e">
        <f>Tableau22[[#This Row],[PP Corrected]]-Tableau22[[#This Row],[PP]]</f>
        <v>#DIV/0!</v>
      </c>
      <c r="H527" s="18" t="e">
        <f>(SUMPRODUCT((Tableau22[Lap time]&gt;=(C527-$S$7))*(Tableau22[Lap time]&lt;=(C527+$S$7))*(Tableau22[PP]))/SUMPRODUCT(--(Tableau22[Lap time]&gt;=(C527-$S$7))*(Tableau22[Lap time]&lt;=(C527+$S$7))))*((SUMPRODUCT((Tableau22[Lap time]&gt;=(C527-$S$7))*(Tableau22[Lap time]&lt;=(C527+$S$7))*(Tableau22[Lap time]))/SUMPRODUCT(--(Tableau22[Lap time]&gt;=(C527-Feuil1!$S$7))*(Tableau22[Lap time]&lt;=(C527+$S$7))))/C527)</f>
        <v>#DIV/0!</v>
      </c>
      <c r="I527" s="4"/>
      <c r="J527" s="4"/>
      <c r="K527" s="4"/>
      <c r="L527" s="4"/>
      <c r="M527" s="4"/>
      <c r="N527" s="5"/>
      <c r="O527" s="4"/>
    </row>
    <row r="528" spans="1:15" x14ac:dyDescent="0.3">
      <c r="A528" s="13">
        <f t="shared" si="19"/>
        <v>527</v>
      </c>
      <c r="C528" s="3"/>
      <c r="D528" s="3">
        <f t="shared" si="18"/>
        <v>-1.0442708333333335E-3</v>
      </c>
      <c r="E528" s="3">
        <f>C528-$C527</f>
        <v>0</v>
      </c>
      <c r="F528" s="4"/>
      <c r="G528" s="36" t="e">
        <f>Tableau22[[#This Row],[PP Corrected]]-Tableau22[[#This Row],[PP]]</f>
        <v>#DIV/0!</v>
      </c>
      <c r="H528" s="18" t="e">
        <f>(SUMPRODUCT((Tableau22[Lap time]&gt;=(C528-$S$7))*(Tableau22[Lap time]&lt;=(C528+$S$7))*(Tableau22[PP]))/SUMPRODUCT(--(Tableau22[Lap time]&gt;=(C528-$S$7))*(Tableau22[Lap time]&lt;=(C528+$S$7))))*((SUMPRODUCT((Tableau22[Lap time]&gt;=(C528-$S$7))*(Tableau22[Lap time]&lt;=(C528+$S$7))*(Tableau22[Lap time]))/SUMPRODUCT(--(Tableau22[Lap time]&gt;=(C528-Feuil1!$S$7))*(Tableau22[Lap time]&lt;=(C528+$S$7))))/C528)</f>
        <v>#DIV/0!</v>
      </c>
      <c r="I528" s="4"/>
      <c r="J528" s="4"/>
      <c r="K528" s="4"/>
      <c r="L528" s="4"/>
      <c r="M528" s="4"/>
      <c r="N528" s="5"/>
      <c r="O528" s="4"/>
    </row>
    <row r="529" spans="1:15" x14ac:dyDescent="0.3">
      <c r="A529" s="13">
        <f t="shared" si="19"/>
        <v>528</v>
      </c>
      <c r="C529" s="3"/>
      <c r="D529" s="3">
        <f t="shared" si="18"/>
        <v>-1.0442708333333335E-3</v>
      </c>
      <c r="E529" s="3">
        <f>C529-$C528</f>
        <v>0</v>
      </c>
      <c r="F529" s="4"/>
      <c r="G529" s="36" t="e">
        <f>Tableau22[[#This Row],[PP Corrected]]-Tableau22[[#This Row],[PP]]</f>
        <v>#DIV/0!</v>
      </c>
      <c r="H529" s="18" t="e">
        <f>(SUMPRODUCT((Tableau22[Lap time]&gt;=(C529-$S$7))*(Tableau22[Lap time]&lt;=(C529+$S$7))*(Tableau22[PP]))/SUMPRODUCT(--(Tableau22[Lap time]&gt;=(C529-$S$7))*(Tableau22[Lap time]&lt;=(C529+$S$7))))*((SUMPRODUCT((Tableau22[Lap time]&gt;=(C529-$S$7))*(Tableau22[Lap time]&lt;=(C529+$S$7))*(Tableau22[Lap time]))/SUMPRODUCT(--(Tableau22[Lap time]&gt;=(C529-Feuil1!$S$7))*(Tableau22[Lap time]&lt;=(C529+$S$7))))/C529)</f>
        <v>#DIV/0!</v>
      </c>
      <c r="I529" s="4"/>
      <c r="J529" s="4"/>
      <c r="K529" s="4"/>
      <c r="L529" s="4"/>
      <c r="M529" s="4"/>
      <c r="N529" s="5"/>
      <c r="O529" s="4"/>
    </row>
    <row r="530" spans="1:15" x14ac:dyDescent="0.3">
      <c r="A530" s="13">
        <f t="shared" si="19"/>
        <v>529</v>
      </c>
      <c r="C530" s="3"/>
      <c r="D530" s="3">
        <f t="shared" si="18"/>
        <v>-1.0442708333333335E-3</v>
      </c>
      <c r="E530" s="3">
        <f>C530-$C529</f>
        <v>0</v>
      </c>
      <c r="F530" s="4"/>
      <c r="G530" s="36" t="e">
        <f>Tableau22[[#This Row],[PP Corrected]]-Tableau22[[#This Row],[PP]]</f>
        <v>#DIV/0!</v>
      </c>
      <c r="H530" s="18" t="e">
        <f>(SUMPRODUCT((Tableau22[Lap time]&gt;=(C530-$S$7))*(Tableau22[Lap time]&lt;=(C530+$S$7))*(Tableau22[PP]))/SUMPRODUCT(--(Tableau22[Lap time]&gt;=(C530-$S$7))*(Tableau22[Lap time]&lt;=(C530+$S$7))))*((SUMPRODUCT((Tableau22[Lap time]&gt;=(C530-$S$7))*(Tableau22[Lap time]&lt;=(C530+$S$7))*(Tableau22[Lap time]))/SUMPRODUCT(--(Tableau22[Lap time]&gt;=(C530-Feuil1!$S$7))*(Tableau22[Lap time]&lt;=(C530+$S$7))))/C530)</f>
        <v>#DIV/0!</v>
      </c>
      <c r="I530" s="4"/>
      <c r="J530" s="4"/>
      <c r="K530" s="4"/>
      <c r="L530" s="4"/>
      <c r="M530" s="4"/>
      <c r="N530" s="5"/>
      <c r="O530" s="4"/>
    </row>
    <row r="531" spans="1:15" x14ac:dyDescent="0.3">
      <c r="A531" s="13">
        <f t="shared" si="19"/>
        <v>530</v>
      </c>
      <c r="C531" s="3"/>
      <c r="D531" s="3">
        <f t="shared" si="18"/>
        <v>-1.0442708333333335E-3</v>
      </c>
      <c r="E531" s="3">
        <f>C531-$C530</f>
        <v>0</v>
      </c>
      <c r="F531" s="4"/>
      <c r="G531" s="36" t="e">
        <f>Tableau22[[#This Row],[PP Corrected]]-Tableau22[[#This Row],[PP]]</f>
        <v>#DIV/0!</v>
      </c>
      <c r="H531" s="18" t="e">
        <f>(SUMPRODUCT((Tableau22[Lap time]&gt;=(C531-$S$7))*(Tableau22[Lap time]&lt;=(C531+$S$7))*(Tableau22[PP]))/SUMPRODUCT(--(Tableau22[Lap time]&gt;=(C531-$S$7))*(Tableau22[Lap time]&lt;=(C531+$S$7))))*((SUMPRODUCT((Tableau22[Lap time]&gt;=(C531-$S$7))*(Tableau22[Lap time]&lt;=(C531+$S$7))*(Tableau22[Lap time]))/SUMPRODUCT(--(Tableau22[Lap time]&gt;=(C531-Feuil1!$S$7))*(Tableau22[Lap time]&lt;=(C531+$S$7))))/C531)</f>
        <v>#DIV/0!</v>
      </c>
      <c r="I531" s="4"/>
      <c r="J531" s="4"/>
      <c r="K531" s="4"/>
      <c r="L531" s="4"/>
      <c r="M531" s="4"/>
      <c r="N531" s="5"/>
      <c r="O531" s="4"/>
    </row>
    <row r="532" spans="1:15" x14ac:dyDescent="0.3">
      <c r="A532" s="13">
        <f t="shared" si="19"/>
        <v>531</v>
      </c>
      <c r="C532" s="3"/>
      <c r="D532" s="3">
        <f t="shared" si="18"/>
        <v>-1.0442708333333335E-3</v>
      </c>
      <c r="E532" s="3">
        <f>C532-$C531</f>
        <v>0</v>
      </c>
      <c r="F532" s="4"/>
      <c r="G532" s="36" t="e">
        <f>Tableau22[[#This Row],[PP Corrected]]-Tableau22[[#This Row],[PP]]</f>
        <v>#DIV/0!</v>
      </c>
      <c r="H532" s="18" t="e">
        <f>(SUMPRODUCT((Tableau22[Lap time]&gt;=(C532-$S$7))*(Tableau22[Lap time]&lt;=(C532+$S$7))*(Tableau22[PP]))/SUMPRODUCT(--(Tableau22[Lap time]&gt;=(C532-$S$7))*(Tableau22[Lap time]&lt;=(C532+$S$7))))*((SUMPRODUCT((Tableau22[Lap time]&gt;=(C532-$S$7))*(Tableau22[Lap time]&lt;=(C532+$S$7))*(Tableau22[Lap time]))/SUMPRODUCT(--(Tableau22[Lap time]&gt;=(C532-Feuil1!$S$7))*(Tableau22[Lap time]&lt;=(C532+$S$7))))/C532)</f>
        <v>#DIV/0!</v>
      </c>
      <c r="I532" s="4"/>
      <c r="J532" s="4"/>
      <c r="K532" s="4"/>
      <c r="L532" s="4"/>
      <c r="M532" s="4"/>
      <c r="N532" s="5"/>
      <c r="O532" s="4"/>
    </row>
    <row r="533" spans="1:15" x14ac:dyDescent="0.3">
      <c r="A533" s="13">
        <f t="shared" si="19"/>
        <v>532</v>
      </c>
      <c r="C533" s="3"/>
      <c r="D533" s="3">
        <f t="shared" si="18"/>
        <v>-1.0442708333333335E-3</v>
      </c>
      <c r="E533" s="3">
        <f>C533-$C532</f>
        <v>0</v>
      </c>
      <c r="F533" s="4"/>
      <c r="G533" s="36" t="e">
        <f>Tableau22[[#This Row],[PP Corrected]]-Tableau22[[#This Row],[PP]]</f>
        <v>#DIV/0!</v>
      </c>
      <c r="H533" s="18" t="e">
        <f>(SUMPRODUCT((Tableau22[Lap time]&gt;=(C533-$S$7))*(Tableau22[Lap time]&lt;=(C533+$S$7))*(Tableau22[PP]))/SUMPRODUCT(--(Tableau22[Lap time]&gt;=(C533-$S$7))*(Tableau22[Lap time]&lt;=(C533+$S$7))))*((SUMPRODUCT((Tableau22[Lap time]&gt;=(C533-$S$7))*(Tableau22[Lap time]&lt;=(C533+$S$7))*(Tableau22[Lap time]))/SUMPRODUCT(--(Tableau22[Lap time]&gt;=(C533-Feuil1!$S$7))*(Tableau22[Lap time]&lt;=(C533+$S$7))))/C533)</f>
        <v>#DIV/0!</v>
      </c>
      <c r="I533" s="4"/>
      <c r="J533" s="4"/>
      <c r="K533" s="4"/>
      <c r="L533" s="4"/>
      <c r="M533" s="4"/>
      <c r="N533" s="5"/>
      <c r="O533" s="4"/>
    </row>
    <row r="534" spans="1:15" x14ac:dyDescent="0.3">
      <c r="A534" s="13">
        <f t="shared" si="19"/>
        <v>533</v>
      </c>
      <c r="C534" s="3"/>
      <c r="D534" s="3">
        <f t="shared" si="18"/>
        <v>-1.0442708333333335E-3</v>
      </c>
      <c r="E534" s="3">
        <f>C534-$C533</f>
        <v>0</v>
      </c>
      <c r="F534" s="4"/>
      <c r="G534" s="36" t="e">
        <f>Tableau22[[#This Row],[PP Corrected]]-Tableau22[[#This Row],[PP]]</f>
        <v>#DIV/0!</v>
      </c>
      <c r="H534" s="18" t="e">
        <f>(SUMPRODUCT((Tableau22[Lap time]&gt;=(C534-$S$7))*(Tableau22[Lap time]&lt;=(C534+$S$7))*(Tableau22[PP]))/SUMPRODUCT(--(Tableau22[Lap time]&gt;=(C534-$S$7))*(Tableau22[Lap time]&lt;=(C534+$S$7))))*((SUMPRODUCT((Tableau22[Lap time]&gt;=(C534-$S$7))*(Tableau22[Lap time]&lt;=(C534+$S$7))*(Tableau22[Lap time]))/SUMPRODUCT(--(Tableau22[Lap time]&gt;=(C534-Feuil1!$S$7))*(Tableau22[Lap time]&lt;=(C534+$S$7))))/C534)</f>
        <v>#DIV/0!</v>
      </c>
      <c r="I534" s="4"/>
      <c r="J534" s="4"/>
      <c r="K534" s="4"/>
      <c r="L534" s="4"/>
      <c r="M534" s="4"/>
      <c r="N534" s="5"/>
      <c r="O534" s="4"/>
    </row>
    <row r="535" spans="1:15" x14ac:dyDescent="0.3">
      <c r="A535" s="13">
        <f t="shared" si="19"/>
        <v>534</v>
      </c>
      <c r="C535" s="3"/>
      <c r="D535" s="3">
        <f t="shared" si="18"/>
        <v>-1.0442708333333335E-3</v>
      </c>
      <c r="E535" s="3">
        <f>C535-$C534</f>
        <v>0</v>
      </c>
      <c r="F535" s="4"/>
      <c r="G535" s="36" t="e">
        <f>Tableau22[[#This Row],[PP Corrected]]-Tableau22[[#This Row],[PP]]</f>
        <v>#DIV/0!</v>
      </c>
      <c r="H535" s="18" t="e">
        <f>(SUMPRODUCT((Tableau22[Lap time]&gt;=(C535-$S$7))*(Tableau22[Lap time]&lt;=(C535+$S$7))*(Tableau22[PP]))/SUMPRODUCT(--(Tableau22[Lap time]&gt;=(C535-$S$7))*(Tableau22[Lap time]&lt;=(C535+$S$7))))*((SUMPRODUCT((Tableau22[Lap time]&gt;=(C535-$S$7))*(Tableau22[Lap time]&lt;=(C535+$S$7))*(Tableau22[Lap time]))/SUMPRODUCT(--(Tableau22[Lap time]&gt;=(C535-Feuil1!$S$7))*(Tableau22[Lap time]&lt;=(C535+$S$7))))/C535)</f>
        <v>#DIV/0!</v>
      </c>
      <c r="I535" s="4"/>
      <c r="J535" s="4"/>
      <c r="K535" s="4"/>
      <c r="L535" s="4"/>
      <c r="M535" s="4"/>
      <c r="N535" s="5"/>
      <c r="O535" s="4"/>
    </row>
    <row r="536" spans="1:15" x14ac:dyDescent="0.3">
      <c r="A536" s="13">
        <f t="shared" si="19"/>
        <v>535</v>
      </c>
      <c r="C536" s="3"/>
      <c r="D536" s="3">
        <f t="shared" si="18"/>
        <v>-1.0442708333333335E-3</v>
      </c>
      <c r="E536" s="3">
        <f>C536-$C535</f>
        <v>0</v>
      </c>
      <c r="F536" s="4"/>
      <c r="G536" s="36" t="e">
        <f>Tableau22[[#This Row],[PP Corrected]]-Tableau22[[#This Row],[PP]]</f>
        <v>#DIV/0!</v>
      </c>
      <c r="H536" s="18" t="e">
        <f>(SUMPRODUCT((Tableau22[Lap time]&gt;=(C536-$S$7))*(Tableau22[Lap time]&lt;=(C536+$S$7))*(Tableau22[PP]))/SUMPRODUCT(--(Tableau22[Lap time]&gt;=(C536-$S$7))*(Tableau22[Lap time]&lt;=(C536+$S$7))))*((SUMPRODUCT((Tableau22[Lap time]&gt;=(C536-$S$7))*(Tableau22[Lap time]&lt;=(C536+$S$7))*(Tableau22[Lap time]))/SUMPRODUCT(--(Tableau22[Lap time]&gt;=(C536-Feuil1!$S$7))*(Tableau22[Lap time]&lt;=(C536+$S$7))))/C536)</f>
        <v>#DIV/0!</v>
      </c>
      <c r="I536" s="4"/>
      <c r="J536" s="4"/>
      <c r="K536" s="4"/>
      <c r="L536" s="4"/>
      <c r="M536" s="4"/>
      <c r="N536" s="5"/>
      <c r="O536" s="4"/>
    </row>
    <row r="537" spans="1:15" x14ac:dyDescent="0.3">
      <c r="A537" s="13">
        <f t="shared" si="19"/>
        <v>536</v>
      </c>
      <c r="C537" s="3"/>
      <c r="D537" s="3">
        <f t="shared" si="18"/>
        <v>-1.0442708333333335E-3</v>
      </c>
      <c r="E537" s="3">
        <f>C537-$C536</f>
        <v>0</v>
      </c>
      <c r="F537" s="4"/>
      <c r="G537" s="36" t="e">
        <f>Tableau22[[#This Row],[PP Corrected]]-Tableau22[[#This Row],[PP]]</f>
        <v>#DIV/0!</v>
      </c>
      <c r="H537" s="18" t="e">
        <f>(SUMPRODUCT((Tableau22[Lap time]&gt;=(C537-$S$7))*(Tableau22[Lap time]&lt;=(C537+$S$7))*(Tableau22[PP]))/SUMPRODUCT(--(Tableau22[Lap time]&gt;=(C537-$S$7))*(Tableau22[Lap time]&lt;=(C537+$S$7))))*((SUMPRODUCT((Tableau22[Lap time]&gt;=(C537-$S$7))*(Tableau22[Lap time]&lt;=(C537+$S$7))*(Tableau22[Lap time]))/SUMPRODUCT(--(Tableau22[Lap time]&gt;=(C537-Feuil1!$S$7))*(Tableau22[Lap time]&lt;=(C537+$S$7))))/C537)</f>
        <v>#DIV/0!</v>
      </c>
      <c r="I537" s="4"/>
      <c r="J537" s="4"/>
      <c r="K537" s="4"/>
      <c r="L537" s="4"/>
      <c r="M537" s="4"/>
      <c r="N537" s="5"/>
      <c r="O537" s="4"/>
    </row>
    <row r="538" spans="1:15" x14ac:dyDescent="0.3">
      <c r="A538" s="13">
        <f t="shared" si="19"/>
        <v>537</v>
      </c>
      <c r="C538" s="3"/>
      <c r="D538" s="3">
        <f t="shared" si="18"/>
        <v>-1.0442708333333335E-3</v>
      </c>
      <c r="E538" s="3">
        <f>C538-$C537</f>
        <v>0</v>
      </c>
      <c r="F538" s="4"/>
      <c r="G538" s="36" t="e">
        <f>Tableau22[[#This Row],[PP Corrected]]-Tableau22[[#This Row],[PP]]</f>
        <v>#DIV/0!</v>
      </c>
      <c r="H538" s="18" t="e">
        <f>(SUMPRODUCT((Tableau22[Lap time]&gt;=(C538-$S$7))*(Tableau22[Lap time]&lt;=(C538+$S$7))*(Tableau22[PP]))/SUMPRODUCT(--(Tableau22[Lap time]&gt;=(C538-$S$7))*(Tableau22[Lap time]&lt;=(C538+$S$7))))*((SUMPRODUCT((Tableau22[Lap time]&gt;=(C538-$S$7))*(Tableau22[Lap time]&lt;=(C538+$S$7))*(Tableau22[Lap time]))/SUMPRODUCT(--(Tableau22[Lap time]&gt;=(C538-Feuil1!$S$7))*(Tableau22[Lap time]&lt;=(C538+$S$7))))/C538)</f>
        <v>#DIV/0!</v>
      </c>
      <c r="I538" s="4"/>
      <c r="J538" s="4"/>
      <c r="K538" s="4"/>
      <c r="L538" s="4"/>
      <c r="M538" s="4"/>
      <c r="N538" s="5"/>
      <c r="O538" s="4"/>
    </row>
    <row r="539" spans="1:15" x14ac:dyDescent="0.3">
      <c r="A539" s="13">
        <f t="shared" si="19"/>
        <v>538</v>
      </c>
      <c r="C539" s="3"/>
      <c r="D539" s="3">
        <f t="shared" si="18"/>
        <v>-1.0442708333333335E-3</v>
      </c>
      <c r="E539" s="3">
        <f>C539-$C538</f>
        <v>0</v>
      </c>
      <c r="F539" s="4"/>
      <c r="G539" s="36" t="e">
        <f>Tableau22[[#This Row],[PP Corrected]]-Tableau22[[#This Row],[PP]]</f>
        <v>#DIV/0!</v>
      </c>
      <c r="H539" s="18" t="e">
        <f>(SUMPRODUCT((Tableau22[Lap time]&gt;=(C539-$S$7))*(Tableau22[Lap time]&lt;=(C539+$S$7))*(Tableau22[PP]))/SUMPRODUCT(--(Tableau22[Lap time]&gt;=(C539-$S$7))*(Tableau22[Lap time]&lt;=(C539+$S$7))))*((SUMPRODUCT((Tableau22[Lap time]&gt;=(C539-$S$7))*(Tableau22[Lap time]&lt;=(C539+$S$7))*(Tableau22[Lap time]))/SUMPRODUCT(--(Tableau22[Lap time]&gt;=(C539-Feuil1!$S$7))*(Tableau22[Lap time]&lt;=(C539+$S$7))))/C539)</f>
        <v>#DIV/0!</v>
      </c>
      <c r="I539" s="4"/>
      <c r="J539" s="4"/>
      <c r="K539" s="4"/>
      <c r="L539" s="4"/>
      <c r="M539" s="4"/>
      <c r="N539" s="5"/>
      <c r="O539" s="4"/>
    </row>
    <row r="540" spans="1:15" x14ac:dyDescent="0.3">
      <c r="A540" s="13">
        <f t="shared" si="19"/>
        <v>539</v>
      </c>
      <c r="C540" s="3"/>
      <c r="D540" s="3">
        <f t="shared" si="18"/>
        <v>-1.0442708333333335E-3</v>
      </c>
      <c r="E540" s="3">
        <f>C540-$C539</f>
        <v>0</v>
      </c>
      <c r="F540" s="4"/>
      <c r="G540" s="36" t="e">
        <f>Tableau22[[#This Row],[PP Corrected]]-Tableau22[[#This Row],[PP]]</f>
        <v>#DIV/0!</v>
      </c>
      <c r="H540" s="18" t="e">
        <f>(SUMPRODUCT((Tableau22[Lap time]&gt;=(C540-$S$7))*(Tableau22[Lap time]&lt;=(C540+$S$7))*(Tableau22[PP]))/SUMPRODUCT(--(Tableau22[Lap time]&gt;=(C540-$S$7))*(Tableau22[Lap time]&lt;=(C540+$S$7))))*((SUMPRODUCT((Tableau22[Lap time]&gt;=(C540-$S$7))*(Tableau22[Lap time]&lt;=(C540+$S$7))*(Tableau22[Lap time]))/SUMPRODUCT(--(Tableau22[Lap time]&gt;=(C540-Feuil1!$S$7))*(Tableau22[Lap time]&lt;=(C540+$S$7))))/C540)</f>
        <v>#DIV/0!</v>
      </c>
      <c r="I540" s="4"/>
      <c r="J540" s="4"/>
      <c r="K540" s="4"/>
      <c r="L540" s="4"/>
      <c r="M540" s="4"/>
      <c r="N540" s="5"/>
      <c r="O540" s="4"/>
    </row>
    <row r="541" spans="1:15" x14ac:dyDescent="0.3">
      <c r="A541" s="13">
        <f t="shared" si="19"/>
        <v>540</v>
      </c>
      <c r="C541" s="3"/>
      <c r="D541" s="3">
        <f t="shared" si="18"/>
        <v>-1.0442708333333335E-3</v>
      </c>
      <c r="E541" s="3">
        <f>C541-$C540</f>
        <v>0</v>
      </c>
      <c r="F541" s="4"/>
      <c r="G541" s="36" t="e">
        <f>Tableau22[[#This Row],[PP Corrected]]-Tableau22[[#This Row],[PP]]</f>
        <v>#DIV/0!</v>
      </c>
      <c r="H541" s="18" t="e">
        <f>(SUMPRODUCT((Tableau22[Lap time]&gt;=(C541-$S$7))*(Tableau22[Lap time]&lt;=(C541+$S$7))*(Tableau22[PP]))/SUMPRODUCT(--(Tableau22[Lap time]&gt;=(C541-$S$7))*(Tableau22[Lap time]&lt;=(C541+$S$7))))*((SUMPRODUCT((Tableau22[Lap time]&gt;=(C541-$S$7))*(Tableau22[Lap time]&lt;=(C541+$S$7))*(Tableau22[Lap time]))/SUMPRODUCT(--(Tableau22[Lap time]&gt;=(C541-Feuil1!$S$7))*(Tableau22[Lap time]&lt;=(C541+$S$7))))/C541)</f>
        <v>#DIV/0!</v>
      </c>
      <c r="I541" s="4"/>
      <c r="J541" s="4"/>
      <c r="K541" s="4"/>
      <c r="L541" s="4"/>
      <c r="M541" s="4"/>
      <c r="N541" s="5"/>
      <c r="O541" s="4"/>
    </row>
    <row r="542" spans="1:15" x14ac:dyDescent="0.3">
      <c r="A542" s="13">
        <f t="shared" si="19"/>
        <v>541</v>
      </c>
      <c r="C542" s="3"/>
      <c r="D542" s="3">
        <f t="shared" si="18"/>
        <v>-1.0442708333333335E-3</v>
      </c>
      <c r="E542" s="3">
        <f>C542-$C541</f>
        <v>0</v>
      </c>
      <c r="F542" s="4"/>
      <c r="G542" s="36" t="e">
        <f>Tableau22[[#This Row],[PP Corrected]]-Tableau22[[#This Row],[PP]]</f>
        <v>#DIV/0!</v>
      </c>
      <c r="H542" s="18" t="e">
        <f>(SUMPRODUCT((Tableau22[Lap time]&gt;=(C542-$S$7))*(Tableau22[Lap time]&lt;=(C542+$S$7))*(Tableau22[PP]))/SUMPRODUCT(--(Tableau22[Lap time]&gt;=(C542-$S$7))*(Tableau22[Lap time]&lt;=(C542+$S$7))))*((SUMPRODUCT((Tableau22[Lap time]&gt;=(C542-$S$7))*(Tableau22[Lap time]&lt;=(C542+$S$7))*(Tableau22[Lap time]))/SUMPRODUCT(--(Tableau22[Lap time]&gt;=(C542-Feuil1!$S$7))*(Tableau22[Lap time]&lt;=(C542+$S$7))))/C542)</f>
        <v>#DIV/0!</v>
      </c>
      <c r="I542" s="4"/>
      <c r="J542" s="4"/>
      <c r="K542" s="4"/>
      <c r="L542" s="4"/>
      <c r="M542" s="4"/>
      <c r="N542" s="5"/>
      <c r="O542" s="4"/>
    </row>
    <row r="543" spans="1:15" x14ac:dyDescent="0.3">
      <c r="A543" s="13">
        <f t="shared" si="19"/>
        <v>542</v>
      </c>
      <c r="C543" s="3"/>
      <c r="D543" s="3">
        <f t="shared" si="18"/>
        <v>-1.0442708333333335E-3</v>
      </c>
      <c r="E543" s="3">
        <f>C543-$C542</f>
        <v>0</v>
      </c>
      <c r="F543" s="4"/>
      <c r="G543" s="36" t="e">
        <f>Tableau22[[#This Row],[PP Corrected]]-Tableau22[[#This Row],[PP]]</f>
        <v>#DIV/0!</v>
      </c>
      <c r="H543" s="18" t="e">
        <f>(SUMPRODUCT((Tableau22[Lap time]&gt;=(C543-$S$7))*(Tableau22[Lap time]&lt;=(C543+$S$7))*(Tableau22[PP]))/SUMPRODUCT(--(Tableau22[Lap time]&gt;=(C543-$S$7))*(Tableau22[Lap time]&lt;=(C543+$S$7))))*((SUMPRODUCT((Tableau22[Lap time]&gt;=(C543-$S$7))*(Tableau22[Lap time]&lt;=(C543+$S$7))*(Tableau22[Lap time]))/SUMPRODUCT(--(Tableau22[Lap time]&gt;=(C543-Feuil1!$S$7))*(Tableau22[Lap time]&lt;=(C543+$S$7))))/C543)</f>
        <v>#DIV/0!</v>
      </c>
      <c r="I543" s="4"/>
      <c r="J543" s="4"/>
      <c r="K543" s="4"/>
      <c r="L543" s="4"/>
      <c r="M543" s="4"/>
      <c r="N543" s="5"/>
      <c r="O543" s="4"/>
    </row>
    <row r="544" spans="1:15" x14ac:dyDescent="0.3">
      <c r="A544" s="13">
        <f t="shared" si="19"/>
        <v>543</v>
      </c>
      <c r="C544" s="3"/>
      <c r="D544" s="3">
        <f t="shared" si="18"/>
        <v>-1.0442708333333335E-3</v>
      </c>
      <c r="E544" s="3">
        <f>C544-$C543</f>
        <v>0</v>
      </c>
      <c r="F544" s="4"/>
      <c r="G544" s="36" t="e">
        <f>Tableau22[[#This Row],[PP Corrected]]-Tableau22[[#This Row],[PP]]</f>
        <v>#DIV/0!</v>
      </c>
      <c r="H544" s="18" t="e">
        <f>(SUMPRODUCT((Tableau22[Lap time]&gt;=(C544-$S$7))*(Tableau22[Lap time]&lt;=(C544+$S$7))*(Tableau22[PP]))/SUMPRODUCT(--(Tableau22[Lap time]&gt;=(C544-$S$7))*(Tableau22[Lap time]&lt;=(C544+$S$7))))*((SUMPRODUCT((Tableau22[Lap time]&gt;=(C544-$S$7))*(Tableau22[Lap time]&lt;=(C544+$S$7))*(Tableau22[Lap time]))/SUMPRODUCT(--(Tableau22[Lap time]&gt;=(C544-Feuil1!$S$7))*(Tableau22[Lap time]&lt;=(C544+$S$7))))/C544)</f>
        <v>#DIV/0!</v>
      </c>
      <c r="I544" s="4"/>
      <c r="J544" s="4"/>
      <c r="K544" s="4"/>
      <c r="L544" s="4"/>
      <c r="M544" s="4"/>
      <c r="N544" s="5"/>
      <c r="O544" s="4"/>
    </row>
    <row r="545" spans="1:15" x14ac:dyDescent="0.3">
      <c r="A545" s="13">
        <f t="shared" si="19"/>
        <v>544</v>
      </c>
      <c r="C545" s="3"/>
      <c r="D545" s="3">
        <f t="shared" si="18"/>
        <v>-1.0442708333333335E-3</v>
      </c>
      <c r="E545" s="3">
        <f>C545-$C544</f>
        <v>0</v>
      </c>
      <c r="F545" s="4"/>
      <c r="G545" s="36" t="e">
        <f>Tableau22[[#This Row],[PP Corrected]]-Tableau22[[#This Row],[PP]]</f>
        <v>#DIV/0!</v>
      </c>
      <c r="H545" s="18" t="e">
        <f>(SUMPRODUCT((Tableau22[Lap time]&gt;=(C545-$S$7))*(Tableau22[Lap time]&lt;=(C545+$S$7))*(Tableau22[PP]))/SUMPRODUCT(--(Tableau22[Lap time]&gt;=(C545-$S$7))*(Tableau22[Lap time]&lt;=(C545+$S$7))))*((SUMPRODUCT((Tableau22[Lap time]&gt;=(C545-$S$7))*(Tableau22[Lap time]&lt;=(C545+$S$7))*(Tableau22[Lap time]))/SUMPRODUCT(--(Tableau22[Lap time]&gt;=(C545-Feuil1!$S$7))*(Tableau22[Lap time]&lt;=(C545+$S$7))))/C545)</f>
        <v>#DIV/0!</v>
      </c>
      <c r="I545" s="4"/>
      <c r="J545" s="4"/>
      <c r="K545" s="4"/>
      <c r="L545" s="4"/>
      <c r="M545" s="4"/>
      <c r="N545" s="5"/>
      <c r="O545" s="4"/>
    </row>
    <row r="546" spans="1:15" x14ac:dyDescent="0.3">
      <c r="A546" s="13">
        <f t="shared" si="19"/>
        <v>545</v>
      </c>
      <c r="C546" s="3"/>
      <c r="D546" s="3">
        <f t="shared" si="18"/>
        <v>-1.0442708333333335E-3</v>
      </c>
      <c r="E546" s="3">
        <f>C546-$C545</f>
        <v>0</v>
      </c>
      <c r="F546" s="4"/>
      <c r="G546" s="36" t="e">
        <f>Tableau22[[#This Row],[PP Corrected]]-Tableau22[[#This Row],[PP]]</f>
        <v>#DIV/0!</v>
      </c>
      <c r="H546" s="18" t="e">
        <f>(SUMPRODUCT((Tableau22[Lap time]&gt;=(C546-$S$7))*(Tableau22[Lap time]&lt;=(C546+$S$7))*(Tableau22[PP]))/SUMPRODUCT(--(Tableau22[Lap time]&gt;=(C546-$S$7))*(Tableau22[Lap time]&lt;=(C546+$S$7))))*((SUMPRODUCT((Tableau22[Lap time]&gt;=(C546-$S$7))*(Tableau22[Lap time]&lt;=(C546+$S$7))*(Tableau22[Lap time]))/SUMPRODUCT(--(Tableau22[Lap time]&gt;=(C546-Feuil1!$S$7))*(Tableau22[Lap time]&lt;=(C546+$S$7))))/C546)</f>
        <v>#DIV/0!</v>
      </c>
      <c r="I546" s="4"/>
      <c r="J546" s="4"/>
      <c r="K546" s="4"/>
      <c r="L546" s="4"/>
      <c r="M546" s="4"/>
      <c r="N546" s="5"/>
      <c r="O546" s="4"/>
    </row>
    <row r="547" spans="1:15" x14ac:dyDescent="0.3">
      <c r="A547" s="13">
        <f t="shared" si="19"/>
        <v>546</v>
      </c>
      <c r="C547" s="3"/>
      <c r="D547" s="3">
        <f t="shared" si="18"/>
        <v>-1.0442708333333335E-3</v>
      </c>
      <c r="E547" s="3">
        <f>C547-$C546</f>
        <v>0</v>
      </c>
      <c r="F547" s="4"/>
      <c r="G547" s="36" t="e">
        <f>Tableau22[[#This Row],[PP Corrected]]-Tableau22[[#This Row],[PP]]</f>
        <v>#DIV/0!</v>
      </c>
      <c r="H547" s="18" t="e">
        <f>(SUMPRODUCT((Tableau22[Lap time]&gt;=(C547-$S$7))*(Tableau22[Lap time]&lt;=(C547+$S$7))*(Tableau22[PP]))/SUMPRODUCT(--(Tableau22[Lap time]&gt;=(C547-$S$7))*(Tableau22[Lap time]&lt;=(C547+$S$7))))*((SUMPRODUCT((Tableau22[Lap time]&gt;=(C547-$S$7))*(Tableau22[Lap time]&lt;=(C547+$S$7))*(Tableau22[Lap time]))/SUMPRODUCT(--(Tableau22[Lap time]&gt;=(C547-Feuil1!$S$7))*(Tableau22[Lap time]&lt;=(C547+$S$7))))/C547)</f>
        <v>#DIV/0!</v>
      </c>
      <c r="I547" s="4"/>
      <c r="J547" s="4"/>
      <c r="K547" s="4"/>
      <c r="L547" s="4"/>
      <c r="M547" s="4"/>
      <c r="N547" s="5"/>
      <c r="O547" s="4"/>
    </row>
    <row r="548" spans="1:15" x14ac:dyDescent="0.3">
      <c r="A548" s="13">
        <f t="shared" si="19"/>
        <v>547</v>
      </c>
      <c r="C548" s="3"/>
      <c r="D548" s="3">
        <f t="shared" si="18"/>
        <v>-1.0442708333333335E-3</v>
      </c>
      <c r="E548" s="3">
        <f>C548-$C547</f>
        <v>0</v>
      </c>
      <c r="F548" s="4"/>
      <c r="G548" s="36" t="e">
        <f>Tableau22[[#This Row],[PP Corrected]]-Tableau22[[#This Row],[PP]]</f>
        <v>#DIV/0!</v>
      </c>
      <c r="H548" s="18" t="e">
        <f>(SUMPRODUCT((Tableau22[Lap time]&gt;=(C548-$S$7))*(Tableau22[Lap time]&lt;=(C548+$S$7))*(Tableau22[PP]))/SUMPRODUCT(--(Tableau22[Lap time]&gt;=(C548-$S$7))*(Tableau22[Lap time]&lt;=(C548+$S$7))))*((SUMPRODUCT((Tableau22[Lap time]&gt;=(C548-$S$7))*(Tableau22[Lap time]&lt;=(C548+$S$7))*(Tableau22[Lap time]))/SUMPRODUCT(--(Tableau22[Lap time]&gt;=(C548-Feuil1!$S$7))*(Tableau22[Lap time]&lt;=(C548+$S$7))))/C548)</f>
        <v>#DIV/0!</v>
      </c>
      <c r="I548" s="4"/>
      <c r="J548" s="4"/>
      <c r="K548" s="4"/>
      <c r="L548" s="4"/>
      <c r="M548" s="4"/>
      <c r="N548" s="5"/>
      <c r="O548" s="4"/>
    </row>
    <row r="549" spans="1:15" x14ac:dyDescent="0.3">
      <c r="A549" s="13">
        <f t="shared" si="19"/>
        <v>548</v>
      </c>
      <c r="C549" s="3"/>
      <c r="D549" s="3">
        <f t="shared" si="18"/>
        <v>-1.0442708333333335E-3</v>
      </c>
      <c r="E549" s="3">
        <f>C549-$C548</f>
        <v>0</v>
      </c>
      <c r="F549" s="4"/>
      <c r="G549" s="36" t="e">
        <f>Tableau22[[#This Row],[PP Corrected]]-Tableau22[[#This Row],[PP]]</f>
        <v>#DIV/0!</v>
      </c>
      <c r="H549" s="18" t="e">
        <f>(SUMPRODUCT((Tableau22[Lap time]&gt;=(C549-$S$7))*(Tableau22[Lap time]&lt;=(C549+$S$7))*(Tableau22[PP]))/SUMPRODUCT(--(Tableau22[Lap time]&gt;=(C549-$S$7))*(Tableau22[Lap time]&lt;=(C549+$S$7))))*((SUMPRODUCT((Tableau22[Lap time]&gt;=(C549-$S$7))*(Tableau22[Lap time]&lt;=(C549+$S$7))*(Tableau22[Lap time]))/SUMPRODUCT(--(Tableau22[Lap time]&gt;=(C549-Feuil1!$S$7))*(Tableau22[Lap time]&lt;=(C549+$S$7))))/C549)</f>
        <v>#DIV/0!</v>
      </c>
      <c r="I549" s="4"/>
      <c r="J549" s="4"/>
      <c r="K549" s="4"/>
      <c r="L549" s="4"/>
      <c r="M549" s="4"/>
      <c r="N549" s="5"/>
      <c r="O549" s="4"/>
    </row>
    <row r="550" spans="1:15" x14ac:dyDescent="0.3">
      <c r="A550" s="13">
        <f t="shared" si="19"/>
        <v>549</v>
      </c>
      <c r="C550" s="3"/>
      <c r="D550" s="3">
        <f t="shared" si="18"/>
        <v>-1.0442708333333335E-3</v>
      </c>
      <c r="E550" s="3">
        <f>C550-$C549</f>
        <v>0</v>
      </c>
      <c r="F550" s="4"/>
      <c r="G550" s="36" t="e">
        <f>Tableau22[[#This Row],[PP Corrected]]-Tableau22[[#This Row],[PP]]</f>
        <v>#DIV/0!</v>
      </c>
      <c r="H550" s="18" t="e">
        <f>(SUMPRODUCT((Tableau22[Lap time]&gt;=(C550-$S$7))*(Tableau22[Lap time]&lt;=(C550+$S$7))*(Tableau22[PP]))/SUMPRODUCT(--(Tableau22[Lap time]&gt;=(C550-$S$7))*(Tableau22[Lap time]&lt;=(C550+$S$7))))*((SUMPRODUCT((Tableau22[Lap time]&gt;=(C550-$S$7))*(Tableau22[Lap time]&lt;=(C550+$S$7))*(Tableau22[Lap time]))/SUMPRODUCT(--(Tableau22[Lap time]&gt;=(C550-Feuil1!$S$7))*(Tableau22[Lap time]&lt;=(C550+$S$7))))/C550)</f>
        <v>#DIV/0!</v>
      </c>
      <c r="I550" s="4"/>
      <c r="J550" s="4"/>
      <c r="K550" s="4"/>
      <c r="L550" s="4"/>
      <c r="M550" s="4"/>
      <c r="N550" s="5"/>
      <c r="O550" s="4"/>
    </row>
    <row r="551" spans="1:15" x14ac:dyDescent="0.3">
      <c r="A551" s="13">
        <f t="shared" si="19"/>
        <v>550</v>
      </c>
      <c r="C551" s="3"/>
      <c r="D551" s="3">
        <f t="shared" si="18"/>
        <v>-1.0442708333333335E-3</v>
      </c>
      <c r="E551" s="3">
        <f>C551-$C550</f>
        <v>0</v>
      </c>
      <c r="F551" s="4"/>
      <c r="G551" s="36" t="e">
        <f>Tableau22[[#This Row],[PP Corrected]]-Tableau22[[#This Row],[PP]]</f>
        <v>#DIV/0!</v>
      </c>
      <c r="H551" s="18" t="e">
        <f>(SUMPRODUCT((Tableau22[Lap time]&gt;=(C551-$S$7))*(Tableau22[Lap time]&lt;=(C551+$S$7))*(Tableau22[PP]))/SUMPRODUCT(--(Tableau22[Lap time]&gt;=(C551-$S$7))*(Tableau22[Lap time]&lt;=(C551+$S$7))))*((SUMPRODUCT((Tableau22[Lap time]&gt;=(C551-$S$7))*(Tableau22[Lap time]&lt;=(C551+$S$7))*(Tableau22[Lap time]))/SUMPRODUCT(--(Tableau22[Lap time]&gt;=(C551-Feuil1!$S$7))*(Tableau22[Lap time]&lt;=(C551+$S$7))))/C551)</f>
        <v>#DIV/0!</v>
      </c>
      <c r="I551" s="4"/>
      <c r="J551" s="4"/>
      <c r="K551" s="4"/>
      <c r="L551" s="4"/>
      <c r="M551" s="4"/>
      <c r="N551" s="5"/>
      <c r="O551" s="4"/>
    </row>
    <row r="552" spans="1:15" x14ac:dyDescent="0.3">
      <c r="A552" s="13">
        <f t="shared" si="19"/>
        <v>551</v>
      </c>
      <c r="C552" s="3"/>
      <c r="D552" s="3">
        <f t="shared" si="18"/>
        <v>-1.0442708333333335E-3</v>
      </c>
      <c r="E552" s="3">
        <f>C552-$C551</f>
        <v>0</v>
      </c>
      <c r="F552" s="4"/>
      <c r="G552" s="36" t="e">
        <f>Tableau22[[#This Row],[PP Corrected]]-Tableau22[[#This Row],[PP]]</f>
        <v>#DIV/0!</v>
      </c>
      <c r="H552" s="18" t="e">
        <f>(SUMPRODUCT((Tableau22[Lap time]&gt;=(C552-$S$7))*(Tableau22[Lap time]&lt;=(C552+$S$7))*(Tableau22[PP]))/SUMPRODUCT(--(Tableau22[Lap time]&gt;=(C552-$S$7))*(Tableau22[Lap time]&lt;=(C552+$S$7))))*((SUMPRODUCT((Tableau22[Lap time]&gt;=(C552-$S$7))*(Tableau22[Lap time]&lt;=(C552+$S$7))*(Tableau22[Lap time]))/SUMPRODUCT(--(Tableau22[Lap time]&gt;=(C552-Feuil1!$S$7))*(Tableau22[Lap time]&lt;=(C552+$S$7))))/C552)</f>
        <v>#DIV/0!</v>
      </c>
      <c r="I552" s="4"/>
      <c r="J552" s="4"/>
      <c r="K552" s="4"/>
      <c r="L552" s="4"/>
      <c r="M552" s="4"/>
      <c r="N552" s="5"/>
      <c r="O552" s="4"/>
    </row>
    <row r="553" spans="1:15" x14ac:dyDescent="0.3">
      <c r="A553" s="13">
        <f t="shared" si="19"/>
        <v>552</v>
      </c>
      <c r="C553" s="3"/>
      <c r="D553" s="3">
        <f t="shared" si="18"/>
        <v>-1.0442708333333335E-3</v>
      </c>
      <c r="E553" s="3">
        <f>C553-$C552</f>
        <v>0</v>
      </c>
      <c r="F553" s="4"/>
      <c r="G553" s="36" t="e">
        <f>Tableau22[[#This Row],[PP Corrected]]-Tableau22[[#This Row],[PP]]</f>
        <v>#DIV/0!</v>
      </c>
      <c r="H553" s="18" t="e">
        <f>(SUMPRODUCT((Tableau22[Lap time]&gt;=(C553-$S$7))*(Tableau22[Lap time]&lt;=(C553+$S$7))*(Tableau22[PP]))/SUMPRODUCT(--(Tableau22[Lap time]&gt;=(C553-$S$7))*(Tableau22[Lap time]&lt;=(C553+$S$7))))*((SUMPRODUCT((Tableau22[Lap time]&gt;=(C553-$S$7))*(Tableau22[Lap time]&lt;=(C553+$S$7))*(Tableau22[Lap time]))/SUMPRODUCT(--(Tableau22[Lap time]&gt;=(C553-Feuil1!$S$7))*(Tableau22[Lap time]&lt;=(C553+$S$7))))/C553)</f>
        <v>#DIV/0!</v>
      </c>
      <c r="I553" s="4"/>
      <c r="J553" s="4"/>
      <c r="K553" s="4"/>
      <c r="L553" s="4"/>
      <c r="M553" s="4"/>
      <c r="N553" s="5"/>
      <c r="O553" s="4"/>
    </row>
    <row r="554" spans="1:15" x14ac:dyDescent="0.3">
      <c r="A554" s="13">
        <f t="shared" si="19"/>
        <v>553</v>
      </c>
      <c r="C554" s="3"/>
      <c r="D554" s="3">
        <f t="shared" si="18"/>
        <v>-1.0442708333333335E-3</v>
      </c>
      <c r="E554" s="3">
        <f>C554-$C553</f>
        <v>0</v>
      </c>
      <c r="F554" s="4"/>
      <c r="G554" s="36" t="e">
        <f>Tableau22[[#This Row],[PP Corrected]]-Tableau22[[#This Row],[PP]]</f>
        <v>#DIV/0!</v>
      </c>
      <c r="H554" s="18" t="e">
        <f>(SUMPRODUCT((Tableau22[Lap time]&gt;=(C554-$S$7))*(Tableau22[Lap time]&lt;=(C554+$S$7))*(Tableau22[PP]))/SUMPRODUCT(--(Tableau22[Lap time]&gt;=(C554-$S$7))*(Tableau22[Lap time]&lt;=(C554+$S$7))))*((SUMPRODUCT((Tableau22[Lap time]&gt;=(C554-$S$7))*(Tableau22[Lap time]&lt;=(C554+$S$7))*(Tableau22[Lap time]))/SUMPRODUCT(--(Tableau22[Lap time]&gt;=(C554-Feuil1!$S$7))*(Tableau22[Lap time]&lt;=(C554+$S$7))))/C554)</f>
        <v>#DIV/0!</v>
      </c>
      <c r="I554" s="4"/>
      <c r="J554" s="4"/>
      <c r="K554" s="4"/>
      <c r="L554" s="4"/>
      <c r="M554" s="4"/>
      <c r="N554" s="5"/>
      <c r="O554" s="4"/>
    </row>
    <row r="555" spans="1:15" x14ac:dyDescent="0.3">
      <c r="A555" s="13">
        <f t="shared" si="19"/>
        <v>554</v>
      </c>
      <c r="C555" s="3"/>
      <c r="D555" s="3">
        <f t="shared" si="18"/>
        <v>-1.0442708333333335E-3</v>
      </c>
      <c r="E555" s="3">
        <f>C555-$C554</f>
        <v>0</v>
      </c>
      <c r="F555" s="4"/>
      <c r="G555" s="36" t="e">
        <f>Tableau22[[#This Row],[PP Corrected]]-Tableau22[[#This Row],[PP]]</f>
        <v>#DIV/0!</v>
      </c>
      <c r="H555" s="18" t="e">
        <f>(SUMPRODUCT((Tableau22[Lap time]&gt;=(C555-$S$7))*(Tableau22[Lap time]&lt;=(C555+$S$7))*(Tableau22[PP]))/SUMPRODUCT(--(Tableau22[Lap time]&gt;=(C555-$S$7))*(Tableau22[Lap time]&lt;=(C555+$S$7))))*((SUMPRODUCT((Tableau22[Lap time]&gt;=(C555-$S$7))*(Tableau22[Lap time]&lt;=(C555+$S$7))*(Tableau22[Lap time]))/SUMPRODUCT(--(Tableau22[Lap time]&gt;=(C555-Feuil1!$S$7))*(Tableau22[Lap time]&lt;=(C555+$S$7))))/C555)</f>
        <v>#DIV/0!</v>
      </c>
      <c r="I555" s="4"/>
      <c r="J555" s="4"/>
      <c r="K555" s="4"/>
      <c r="L555" s="4"/>
      <c r="M555" s="4"/>
      <c r="N555" s="5"/>
      <c r="O555" s="4"/>
    </row>
    <row r="556" spans="1:15" x14ac:dyDescent="0.3">
      <c r="A556" s="13">
        <f t="shared" si="19"/>
        <v>555</v>
      </c>
      <c r="C556" s="3"/>
      <c r="D556" s="3">
        <f t="shared" si="18"/>
        <v>-1.0442708333333335E-3</v>
      </c>
      <c r="E556" s="3">
        <f>C556-$C555</f>
        <v>0</v>
      </c>
      <c r="F556" s="4"/>
      <c r="G556" s="36" t="e">
        <f>Tableau22[[#This Row],[PP Corrected]]-Tableau22[[#This Row],[PP]]</f>
        <v>#DIV/0!</v>
      </c>
      <c r="H556" s="18" t="e">
        <f>(SUMPRODUCT((Tableau22[Lap time]&gt;=(C556-$S$7))*(Tableau22[Lap time]&lt;=(C556+$S$7))*(Tableau22[PP]))/SUMPRODUCT(--(Tableau22[Lap time]&gt;=(C556-$S$7))*(Tableau22[Lap time]&lt;=(C556+$S$7))))*((SUMPRODUCT((Tableau22[Lap time]&gt;=(C556-$S$7))*(Tableau22[Lap time]&lt;=(C556+$S$7))*(Tableau22[Lap time]))/SUMPRODUCT(--(Tableau22[Lap time]&gt;=(C556-Feuil1!$S$7))*(Tableau22[Lap time]&lt;=(C556+$S$7))))/C556)</f>
        <v>#DIV/0!</v>
      </c>
      <c r="I556" s="4"/>
      <c r="J556" s="4"/>
      <c r="K556" s="4"/>
      <c r="L556" s="4"/>
      <c r="M556" s="4"/>
      <c r="N556" s="5"/>
      <c r="O556" s="4"/>
    </row>
    <row r="557" spans="1:15" x14ac:dyDescent="0.3">
      <c r="A557" s="13">
        <f t="shared" si="19"/>
        <v>556</v>
      </c>
      <c r="C557" s="3"/>
      <c r="D557" s="3">
        <f t="shared" si="18"/>
        <v>-1.0442708333333335E-3</v>
      </c>
      <c r="E557" s="3">
        <f>C557-$C556</f>
        <v>0</v>
      </c>
      <c r="F557" s="4"/>
      <c r="G557" s="36" t="e">
        <f>Tableau22[[#This Row],[PP Corrected]]-Tableau22[[#This Row],[PP]]</f>
        <v>#DIV/0!</v>
      </c>
      <c r="H557" s="18" t="e">
        <f>(SUMPRODUCT((Tableau22[Lap time]&gt;=(C557-$S$7))*(Tableau22[Lap time]&lt;=(C557+$S$7))*(Tableau22[PP]))/SUMPRODUCT(--(Tableau22[Lap time]&gt;=(C557-$S$7))*(Tableau22[Lap time]&lt;=(C557+$S$7))))*((SUMPRODUCT((Tableau22[Lap time]&gt;=(C557-$S$7))*(Tableau22[Lap time]&lt;=(C557+$S$7))*(Tableau22[Lap time]))/SUMPRODUCT(--(Tableau22[Lap time]&gt;=(C557-Feuil1!$S$7))*(Tableau22[Lap time]&lt;=(C557+$S$7))))/C557)</f>
        <v>#DIV/0!</v>
      </c>
      <c r="I557" s="4"/>
      <c r="J557" s="4"/>
      <c r="K557" s="4"/>
      <c r="L557" s="4"/>
      <c r="M557" s="4"/>
      <c r="N557" s="5"/>
      <c r="O557" s="4"/>
    </row>
    <row r="558" spans="1:15" x14ac:dyDescent="0.3">
      <c r="A558" s="13">
        <f t="shared" si="19"/>
        <v>557</v>
      </c>
      <c r="C558" s="3"/>
      <c r="D558" s="3">
        <f t="shared" si="18"/>
        <v>-1.0442708333333335E-3</v>
      </c>
      <c r="E558" s="3">
        <f>C558-$C557</f>
        <v>0</v>
      </c>
      <c r="F558" s="4"/>
      <c r="G558" s="36" t="e">
        <f>Tableau22[[#This Row],[PP Corrected]]-Tableau22[[#This Row],[PP]]</f>
        <v>#DIV/0!</v>
      </c>
      <c r="H558" s="18" t="e">
        <f>(SUMPRODUCT((Tableau22[Lap time]&gt;=(C558-$S$7))*(Tableau22[Lap time]&lt;=(C558+$S$7))*(Tableau22[PP]))/SUMPRODUCT(--(Tableau22[Lap time]&gt;=(C558-$S$7))*(Tableau22[Lap time]&lt;=(C558+$S$7))))*((SUMPRODUCT((Tableau22[Lap time]&gt;=(C558-$S$7))*(Tableau22[Lap time]&lt;=(C558+$S$7))*(Tableau22[Lap time]))/SUMPRODUCT(--(Tableau22[Lap time]&gt;=(C558-Feuil1!$S$7))*(Tableau22[Lap time]&lt;=(C558+$S$7))))/C558)</f>
        <v>#DIV/0!</v>
      </c>
      <c r="I558" s="4"/>
      <c r="J558" s="4"/>
      <c r="K558" s="4"/>
      <c r="L558" s="4"/>
      <c r="M558" s="4"/>
      <c r="N558" s="5"/>
      <c r="O558" s="4"/>
    </row>
    <row r="559" spans="1:15" x14ac:dyDescent="0.3">
      <c r="A559" s="13">
        <f t="shared" si="19"/>
        <v>558</v>
      </c>
      <c r="C559" s="3"/>
      <c r="D559" s="3">
        <f t="shared" si="18"/>
        <v>-1.0442708333333335E-3</v>
      </c>
      <c r="E559" s="3">
        <f>C559-$C558</f>
        <v>0</v>
      </c>
      <c r="F559" s="4"/>
      <c r="G559" s="36" t="e">
        <f>Tableau22[[#This Row],[PP Corrected]]-Tableau22[[#This Row],[PP]]</f>
        <v>#DIV/0!</v>
      </c>
      <c r="H559" s="18" t="e">
        <f>(SUMPRODUCT((Tableau22[Lap time]&gt;=(C559-$S$7))*(Tableau22[Lap time]&lt;=(C559+$S$7))*(Tableau22[PP]))/SUMPRODUCT(--(Tableau22[Lap time]&gt;=(C559-$S$7))*(Tableau22[Lap time]&lt;=(C559+$S$7))))*((SUMPRODUCT((Tableau22[Lap time]&gt;=(C559-$S$7))*(Tableau22[Lap time]&lt;=(C559+$S$7))*(Tableau22[Lap time]))/SUMPRODUCT(--(Tableau22[Lap time]&gt;=(C559-Feuil1!$S$7))*(Tableau22[Lap time]&lt;=(C559+$S$7))))/C559)</f>
        <v>#DIV/0!</v>
      </c>
      <c r="I559" s="4"/>
      <c r="J559" s="4"/>
      <c r="K559" s="4"/>
      <c r="L559" s="4"/>
      <c r="M559" s="4"/>
      <c r="N559" s="5"/>
      <c r="O559" s="4"/>
    </row>
    <row r="560" spans="1:15" x14ac:dyDescent="0.3">
      <c r="A560" s="13">
        <f t="shared" si="19"/>
        <v>559</v>
      </c>
      <c r="C560" s="3"/>
      <c r="D560" s="3">
        <f t="shared" si="18"/>
        <v>-1.0442708333333335E-3</v>
      </c>
      <c r="E560" s="3">
        <f>C560-$C559</f>
        <v>0</v>
      </c>
      <c r="F560" s="4"/>
      <c r="G560" s="36" t="e">
        <f>Tableau22[[#This Row],[PP Corrected]]-Tableau22[[#This Row],[PP]]</f>
        <v>#DIV/0!</v>
      </c>
      <c r="H560" s="18" t="e">
        <f>(SUMPRODUCT((Tableau22[Lap time]&gt;=(C560-$S$7))*(Tableau22[Lap time]&lt;=(C560+$S$7))*(Tableau22[PP]))/SUMPRODUCT(--(Tableau22[Lap time]&gt;=(C560-$S$7))*(Tableau22[Lap time]&lt;=(C560+$S$7))))*((SUMPRODUCT((Tableau22[Lap time]&gt;=(C560-$S$7))*(Tableau22[Lap time]&lt;=(C560+$S$7))*(Tableau22[Lap time]))/SUMPRODUCT(--(Tableau22[Lap time]&gt;=(C560-Feuil1!$S$7))*(Tableau22[Lap time]&lt;=(C560+$S$7))))/C560)</f>
        <v>#DIV/0!</v>
      </c>
      <c r="I560" s="4"/>
      <c r="J560" s="4"/>
      <c r="K560" s="4"/>
      <c r="L560" s="4"/>
      <c r="M560" s="4"/>
      <c r="N560" s="5"/>
      <c r="O560" s="4"/>
    </row>
    <row r="561" spans="1:15" x14ac:dyDescent="0.3">
      <c r="A561" s="13">
        <f t="shared" si="19"/>
        <v>560</v>
      </c>
      <c r="C561" s="3"/>
      <c r="D561" s="3">
        <f t="shared" si="18"/>
        <v>-1.0442708333333335E-3</v>
      </c>
      <c r="E561" s="3">
        <f>C561-$C560</f>
        <v>0</v>
      </c>
      <c r="F561" s="4"/>
      <c r="G561" s="36" t="e">
        <f>Tableau22[[#This Row],[PP Corrected]]-Tableau22[[#This Row],[PP]]</f>
        <v>#DIV/0!</v>
      </c>
      <c r="H561" s="18" t="e">
        <f>(SUMPRODUCT((Tableau22[Lap time]&gt;=(C561-$S$7))*(Tableau22[Lap time]&lt;=(C561+$S$7))*(Tableau22[PP]))/SUMPRODUCT(--(Tableau22[Lap time]&gt;=(C561-$S$7))*(Tableau22[Lap time]&lt;=(C561+$S$7))))*((SUMPRODUCT((Tableau22[Lap time]&gt;=(C561-$S$7))*(Tableau22[Lap time]&lt;=(C561+$S$7))*(Tableau22[Lap time]))/SUMPRODUCT(--(Tableau22[Lap time]&gt;=(C561-Feuil1!$S$7))*(Tableau22[Lap time]&lt;=(C561+$S$7))))/C561)</f>
        <v>#DIV/0!</v>
      </c>
      <c r="I561" s="4"/>
      <c r="J561" s="4"/>
      <c r="K561" s="4"/>
      <c r="L561" s="4"/>
      <c r="M561" s="4"/>
      <c r="N561" s="5"/>
      <c r="O561" s="4"/>
    </row>
    <row r="562" spans="1:15" x14ac:dyDescent="0.3">
      <c r="A562" s="13">
        <f t="shared" si="19"/>
        <v>561</v>
      </c>
      <c r="C562" s="3"/>
      <c r="D562" s="3">
        <f t="shared" si="18"/>
        <v>-1.0442708333333335E-3</v>
      </c>
      <c r="E562" s="3">
        <f>C562-$C561</f>
        <v>0</v>
      </c>
      <c r="F562" s="4"/>
      <c r="G562" s="36" t="e">
        <f>Tableau22[[#This Row],[PP Corrected]]-Tableau22[[#This Row],[PP]]</f>
        <v>#DIV/0!</v>
      </c>
      <c r="H562" s="18" t="e">
        <f>(SUMPRODUCT((Tableau22[Lap time]&gt;=(C562-$S$7))*(Tableau22[Lap time]&lt;=(C562+$S$7))*(Tableau22[PP]))/SUMPRODUCT(--(Tableau22[Lap time]&gt;=(C562-$S$7))*(Tableau22[Lap time]&lt;=(C562+$S$7))))*((SUMPRODUCT((Tableau22[Lap time]&gt;=(C562-$S$7))*(Tableau22[Lap time]&lt;=(C562+$S$7))*(Tableau22[Lap time]))/SUMPRODUCT(--(Tableau22[Lap time]&gt;=(C562-Feuil1!$S$7))*(Tableau22[Lap time]&lt;=(C562+$S$7))))/C562)</f>
        <v>#DIV/0!</v>
      </c>
      <c r="I562" s="4"/>
      <c r="J562" s="4"/>
      <c r="K562" s="4"/>
      <c r="L562" s="4"/>
      <c r="M562" s="4"/>
      <c r="N562" s="5"/>
      <c r="O562" s="4"/>
    </row>
    <row r="563" spans="1:15" x14ac:dyDescent="0.3">
      <c r="A563" s="13">
        <f t="shared" si="19"/>
        <v>562</v>
      </c>
      <c r="C563" s="3"/>
      <c r="D563" s="3">
        <f t="shared" si="18"/>
        <v>-1.0442708333333335E-3</v>
      </c>
      <c r="E563" s="3">
        <f>C563-$C562</f>
        <v>0</v>
      </c>
      <c r="F563" s="4"/>
      <c r="G563" s="36" t="e">
        <f>Tableau22[[#This Row],[PP Corrected]]-Tableau22[[#This Row],[PP]]</f>
        <v>#DIV/0!</v>
      </c>
      <c r="H563" s="18" t="e">
        <f>(SUMPRODUCT((Tableau22[Lap time]&gt;=(C563-$S$7))*(Tableau22[Lap time]&lt;=(C563+$S$7))*(Tableau22[PP]))/SUMPRODUCT(--(Tableau22[Lap time]&gt;=(C563-$S$7))*(Tableau22[Lap time]&lt;=(C563+$S$7))))*((SUMPRODUCT((Tableau22[Lap time]&gt;=(C563-$S$7))*(Tableau22[Lap time]&lt;=(C563+$S$7))*(Tableau22[Lap time]))/SUMPRODUCT(--(Tableau22[Lap time]&gt;=(C563-Feuil1!$S$7))*(Tableau22[Lap time]&lt;=(C563+$S$7))))/C563)</f>
        <v>#DIV/0!</v>
      </c>
      <c r="I563" s="4"/>
      <c r="J563" s="4"/>
      <c r="K563" s="4"/>
      <c r="L563" s="4"/>
      <c r="M563" s="4"/>
      <c r="N563" s="5"/>
      <c r="O563" s="4"/>
    </row>
    <row r="564" spans="1:15" x14ac:dyDescent="0.3">
      <c r="A564" s="13">
        <f t="shared" si="19"/>
        <v>563</v>
      </c>
      <c r="C564" s="3"/>
      <c r="D564" s="3">
        <f t="shared" si="18"/>
        <v>-1.0442708333333335E-3</v>
      </c>
      <c r="E564" s="3">
        <f>C564-$C563</f>
        <v>0</v>
      </c>
      <c r="F564" s="4"/>
      <c r="G564" s="36" t="e">
        <f>Tableau22[[#This Row],[PP Corrected]]-Tableau22[[#This Row],[PP]]</f>
        <v>#DIV/0!</v>
      </c>
      <c r="H564" s="18" t="e">
        <f>(SUMPRODUCT((Tableau22[Lap time]&gt;=(C564-$S$7))*(Tableau22[Lap time]&lt;=(C564+$S$7))*(Tableau22[PP]))/SUMPRODUCT(--(Tableau22[Lap time]&gt;=(C564-$S$7))*(Tableau22[Lap time]&lt;=(C564+$S$7))))*((SUMPRODUCT((Tableau22[Lap time]&gt;=(C564-$S$7))*(Tableau22[Lap time]&lt;=(C564+$S$7))*(Tableau22[Lap time]))/SUMPRODUCT(--(Tableau22[Lap time]&gt;=(C564-Feuil1!$S$7))*(Tableau22[Lap time]&lt;=(C564+$S$7))))/C564)</f>
        <v>#DIV/0!</v>
      </c>
      <c r="I564" s="4"/>
      <c r="J564" s="4"/>
      <c r="K564" s="4"/>
      <c r="L564" s="4"/>
      <c r="M564" s="4"/>
      <c r="N564" s="5"/>
      <c r="O564" s="4"/>
    </row>
    <row r="565" spans="1:15" x14ac:dyDescent="0.3">
      <c r="A565" s="13">
        <f t="shared" si="19"/>
        <v>564</v>
      </c>
      <c r="C565" s="3"/>
      <c r="D565" s="3">
        <f t="shared" si="18"/>
        <v>-1.0442708333333335E-3</v>
      </c>
      <c r="E565" s="3">
        <f>C565-$C564</f>
        <v>0</v>
      </c>
      <c r="F565" s="4"/>
      <c r="G565" s="36" t="e">
        <f>Tableau22[[#This Row],[PP Corrected]]-Tableau22[[#This Row],[PP]]</f>
        <v>#DIV/0!</v>
      </c>
      <c r="H565" s="18" t="e">
        <f>(SUMPRODUCT((Tableau22[Lap time]&gt;=(C565-$S$7))*(Tableau22[Lap time]&lt;=(C565+$S$7))*(Tableau22[PP]))/SUMPRODUCT(--(Tableau22[Lap time]&gt;=(C565-$S$7))*(Tableau22[Lap time]&lt;=(C565+$S$7))))*((SUMPRODUCT((Tableau22[Lap time]&gt;=(C565-$S$7))*(Tableau22[Lap time]&lt;=(C565+$S$7))*(Tableau22[Lap time]))/SUMPRODUCT(--(Tableau22[Lap time]&gt;=(C565-Feuil1!$S$7))*(Tableau22[Lap time]&lt;=(C565+$S$7))))/C565)</f>
        <v>#DIV/0!</v>
      </c>
      <c r="I565" s="4"/>
      <c r="J565" s="4"/>
      <c r="K565" s="4"/>
      <c r="L565" s="4"/>
      <c r="M565" s="4"/>
      <c r="N565" s="5"/>
      <c r="O565" s="4"/>
    </row>
    <row r="566" spans="1:15" x14ac:dyDescent="0.3">
      <c r="A566" s="13">
        <f t="shared" si="19"/>
        <v>565</v>
      </c>
      <c r="C566" s="3"/>
      <c r="D566" s="3">
        <f t="shared" si="18"/>
        <v>-1.0442708333333335E-3</v>
      </c>
      <c r="E566" s="3">
        <f>C566-$C565</f>
        <v>0</v>
      </c>
      <c r="F566" s="4"/>
      <c r="G566" s="36" t="e">
        <f>Tableau22[[#This Row],[PP Corrected]]-Tableau22[[#This Row],[PP]]</f>
        <v>#DIV/0!</v>
      </c>
      <c r="H566" s="18" t="e">
        <f>(SUMPRODUCT((Tableau22[Lap time]&gt;=(C566-$S$7))*(Tableau22[Lap time]&lt;=(C566+$S$7))*(Tableau22[PP]))/SUMPRODUCT(--(Tableau22[Lap time]&gt;=(C566-$S$7))*(Tableau22[Lap time]&lt;=(C566+$S$7))))*((SUMPRODUCT((Tableau22[Lap time]&gt;=(C566-$S$7))*(Tableau22[Lap time]&lt;=(C566+$S$7))*(Tableau22[Lap time]))/SUMPRODUCT(--(Tableau22[Lap time]&gt;=(C566-Feuil1!$S$7))*(Tableau22[Lap time]&lt;=(C566+$S$7))))/C566)</f>
        <v>#DIV/0!</v>
      </c>
      <c r="I566" s="4"/>
      <c r="J566" s="4"/>
      <c r="K566" s="4"/>
      <c r="L566" s="4"/>
      <c r="M566" s="4"/>
      <c r="N566" s="5"/>
      <c r="O566" s="4"/>
    </row>
    <row r="567" spans="1:15" x14ac:dyDescent="0.3">
      <c r="A567" s="13">
        <f t="shared" si="19"/>
        <v>566</v>
      </c>
      <c r="C567" s="3"/>
      <c r="D567" s="3">
        <f t="shared" si="18"/>
        <v>-1.0442708333333335E-3</v>
      </c>
      <c r="E567" s="3">
        <f>C567-$C566</f>
        <v>0</v>
      </c>
      <c r="F567" s="4"/>
      <c r="G567" s="36" t="e">
        <f>Tableau22[[#This Row],[PP Corrected]]-Tableau22[[#This Row],[PP]]</f>
        <v>#DIV/0!</v>
      </c>
      <c r="H567" s="18" t="e">
        <f>(SUMPRODUCT((Tableau22[Lap time]&gt;=(C567-$S$7))*(Tableau22[Lap time]&lt;=(C567+$S$7))*(Tableau22[PP]))/SUMPRODUCT(--(Tableau22[Lap time]&gt;=(C567-$S$7))*(Tableau22[Lap time]&lt;=(C567+$S$7))))*((SUMPRODUCT((Tableau22[Lap time]&gt;=(C567-$S$7))*(Tableau22[Lap time]&lt;=(C567+$S$7))*(Tableau22[Lap time]))/SUMPRODUCT(--(Tableau22[Lap time]&gt;=(C567-Feuil1!$S$7))*(Tableau22[Lap time]&lt;=(C567+$S$7))))/C567)</f>
        <v>#DIV/0!</v>
      </c>
      <c r="I567" s="4"/>
      <c r="J567" s="4"/>
      <c r="K567" s="4"/>
      <c r="L567" s="4"/>
      <c r="M567" s="4"/>
      <c r="N567" s="5"/>
      <c r="O567" s="4"/>
    </row>
    <row r="568" spans="1:15" x14ac:dyDescent="0.3">
      <c r="A568" s="13">
        <f t="shared" si="19"/>
        <v>567</v>
      </c>
      <c r="C568" s="3"/>
      <c r="D568" s="3">
        <f t="shared" si="18"/>
        <v>-1.0442708333333335E-3</v>
      </c>
      <c r="E568" s="3">
        <f>C568-$C567</f>
        <v>0</v>
      </c>
      <c r="F568" s="4"/>
      <c r="G568" s="36" t="e">
        <f>Tableau22[[#This Row],[PP Corrected]]-Tableau22[[#This Row],[PP]]</f>
        <v>#DIV/0!</v>
      </c>
      <c r="H568" s="18" t="e">
        <f>(SUMPRODUCT((Tableau22[Lap time]&gt;=(C568-$S$7))*(Tableau22[Lap time]&lt;=(C568+$S$7))*(Tableau22[PP]))/SUMPRODUCT(--(Tableau22[Lap time]&gt;=(C568-$S$7))*(Tableau22[Lap time]&lt;=(C568+$S$7))))*((SUMPRODUCT((Tableau22[Lap time]&gt;=(C568-$S$7))*(Tableau22[Lap time]&lt;=(C568+$S$7))*(Tableau22[Lap time]))/SUMPRODUCT(--(Tableau22[Lap time]&gt;=(C568-Feuil1!$S$7))*(Tableau22[Lap time]&lt;=(C568+$S$7))))/C568)</f>
        <v>#DIV/0!</v>
      </c>
      <c r="I568" s="4"/>
      <c r="J568" s="4"/>
      <c r="K568" s="4"/>
      <c r="L568" s="4"/>
      <c r="M568" s="4"/>
      <c r="N568" s="5"/>
      <c r="O568" s="4"/>
    </row>
    <row r="569" spans="1:15" x14ac:dyDescent="0.3">
      <c r="A569" s="13">
        <f t="shared" si="19"/>
        <v>568</v>
      </c>
      <c r="C569" s="3"/>
      <c r="D569" s="3">
        <f t="shared" si="18"/>
        <v>-1.0442708333333335E-3</v>
      </c>
      <c r="E569" s="3">
        <f>C569-$C568</f>
        <v>0</v>
      </c>
      <c r="F569" s="4"/>
      <c r="G569" s="36" t="e">
        <f>Tableau22[[#This Row],[PP Corrected]]-Tableau22[[#This Row],[PP]]</f>
        <v>#DIV/0!</v>
      </c>
      <c r="H569" s="18" t="e">
        <f>(SUMPRODUCT((Tableau22[Lap time]&gt;=(C569-$S$7))*(Tableau22[Lap time]&lt;=(C569+$S$7))*(Tableau22[PP]))/SUMPRODUCT(--(Tableau22[Lap time]&gt;=(C569-$S$7))*(Tableau22[Lap time]&lt;=(C569+$S$7))))*((SUMPRODUCT((Tableau22[Lap time]&gt;=(C569-$S$7))*(Tableau22[Lap time]&lt;=(C569+$S$7))*(Tableau22[Lap time]))/SUMPRODUCT(--(Tableau22[Lap time]&gt;=(C569-Feuil1!$S$7))*(Tableau22[Lap time]&lt;=(C569+$S$7))))/C569)</f>
        <v>#DIV/0!</v>
      </c>
      <c r="I569" s="4"/>
      <c r="J569" s="4"/>
      <c r="K569" s="4"/>
      <c r="L569" s="4"/>
      <c r="M569" s="4"/>
      <c r="N569" s="5"/>
      <c r="O569" s="4"/>
    </row>
    <row r="570" spans="1:15" x14ac:dyDescent="0.3">
      <c r="A570" s="13">
        <f t="shared" si="19"/>
        <v>569</v>
      </c>
      <c r="C570" s="3"/>
      <c r="D570" s="3">
        <f t="shared" si="18"/>
        <v>-1.0442708333333335E-3</v>
      </c>
      <c r="E570" s="3">
        <f>C570-$C569</f>
        <v>0</v>
      </c>
      <c r="F570" s="4"/>
      <c r="G570" s="36" t="e">
        <f>Tableau22[[#This Row],[PP Corrected]]-Tableau22[[#This Row],[PP]]</f>
        <v>#DIV/0!</v>
      </c>
      <c r="H570" s="18" t="e">
        <f>(SUMPRODUCT((Tableau22[Lap time]&gt;=(C570-$S$7))*(Tableau22[Lap time]&lt;=(C570+$S$7))*(Tableau22[PP]))/SUMPRODUCT(--(Tableau22[Lap time]&gt;=(C570-$S$7))*(Tableau22[Lap time]&lt;=(C570+$S$7))))*((SUMPRODUCT((Tableau22[Lap time]&gt;=(C570-$S$7))*(Tableau22[Lap time]&lt;=(C570+$S$7))*(Tableau22[Lap time]))/SUMPRODUCT(--(Tableau22[Lap time]&gt;=(C570-Feuil1!$S$7))*(Tableau22[Lap time]&lt;=(C570+$S$7))))/C570)</f>
        <v>#DIV/0!</v>
      </c>
      <c r="I570" s="4"/>
      <c r="J570" s="4"/>
      <c r="K570" s="4"/>
      <c r="L570" s="4"/>
      <c r="M570" s="4"/>
      <c r="N570" s="5"/>
      <c r="O570" s="4"/>
    </row>
    <row r="571" spans="1:15" x14ac:dyDescent="0.3">
      <c r="A571" s="13">
        <f t="shared" si="19"/>
        <v>570</v>
      </c>
      <c r="C571" s="3"/>
      <c r="D571" s="3">
        <f t="shared" si="18"/>
        <v>-1.0442708333333335E-3</v>
      </c>
      <c r="E571" s="3">
        <f>C571-$C570</f>
        <v>0</v>
      </c>
      <c r="F571" s="4"/>
      <c r="G571" s="36" t="e">
        <f>Tableau22[[#This Row],[PP Corrected]]-Tableau22[[#This Row],[PP]]</f>
        <v>#DIV/0!</v>
      </c>
      <c r="H571" s="18" t="e">
        <f>(SUMPRODUCT((Tableau22[Lap time]&gt;=(C571-$S$7))*(Tableau22[Lap time]&lt;=(C571+$S$7))*(Tableau22[PP]))/SUMPRODUCT(--(Tableau22[Lap time]&gt;=(C571-$S$7))*(Tableau22[Lap time]&lt;=(C571+$S$7))))*((SUMPRODUCT((Tableau22[Lap time]&gt;=(C571-$S$7))*(Tableau22[Lap time]&lt;=(C571+$S$7))*(Tableau22[Lap time]))/SUMPRODUCT(--(Tableau22[Lap time]&gt;=(C571-Feuil1!$S$7))*(Tableau22[Lap time]&lt;=(C571+$S$7))))/C571)</f>
        <v>#DIV/0!</v>
      </c>
      <c r="I571" s="4"/>
      <c r="J571" s="4"/>
      <c r="K571" s="4"/>
      <c r="L571" s="4"/>
      <c r="M571" s="4"/>
      <c r="N571" s="5"/>
      <c r="O571" s="4"/>
    </row>
    <row r="572" spans="1:15" x14ac:dyDescent="0.3">
      <c r="A572" s="13">
        <f t="shared" si="19"/>
        <v>571</v>
      </c>
      <c r="C572" s="3"/>
      <c r="D572" s="3">
        <f t="shared" si="18"/>
        <v>-1.0442708333333335E-3</v>
      </c>
      <c r="E572" s="3">
        <f>C572-$C571</f>
        <v>0</v>
      </c>
      <c r="F572" s="4"/>
      <c r="G572" s="36" t="e">
        <f>Tableau22[[#This Row],[PP Corrected]]-Tableau22[[#This Row],[PP]]</f>
        <v>#DIV/0!</v>
      </c>
      <c r="H572" s="18" t="e">
        <f>(SUMPRODUCT((Tableau22[Lap time]&gt;=(C572-$S$7))*(Tableau22[Lap time]&lt;=(C572+$S$7))*(Tableau22[PP]))/SUMPRODUCT(--(Tableau22[Lap time]&gt;=(C572-$S$7))*(Tableau22[Lap time]&lt;=(C572+$S$7))))*((SUMPRODUCT((Tableau22[Lap time]&gt;=(C572-$S$7))*(Tableau22[Lap time]&lt;=(C572+$S$7))*(Tableau22[Lap time]))/SUMPRODUCT(--(Tableau22[Lap time]&gt;=(C572-Feuil1!$S$7))*(Tableau22[Lap time]&lt;=(C572+$S$7))))/C572)</f>
        <v>#DIV/0!</v>
      </c>
      <c r="I572" s="4"/>
      <c r="J572" s="4"/>
      <c r="K572" s="4"/>
      <c r="L572" s="4"/>
      <c r="M572" s="4"/>
      <c r="N572" s="5"/>
      <c r="O572" s="4"/>
    </row>
    <row r="573" spans="1:15" x14ac:dyDescent="0.3">
      <c r="A573" s="13">
        <f t="shared" si="19"/>
        <v>572</v>
      </c>
      <c r="C573" s="3"/>
      <c r="D573" s="3">
        <f t="shared" si="18"/>
        <v>-1.0442708333333335E-3</v>
      </c>
      <c r="E573" s="3">
        <f>C573-$C572</f>
        <v>0</v>
      </c>
      <c r="F573" s="4"/>
      <c r="G573" s="36" t="e">
        <f>Tableau22[[#This Row],[PP Corrected]]-Tableau22[[#This Row],[PP]]</f>
        <v>#DIV/0!</v>
      </c>
      <c r="H573" s="18" t="e">
        <f>(SUMPRODUCT((Tableau22[Lap time]&gt;=(C573-$S$7))*(Tableau22[Lap time]&lt;=(C573+$S$7))*(Tableau22[PP]))/SUMPRODUCT(--(Tableau22[Lap time]&gt;=(C573-$S$7))*(Tableau22[Lap time]&lt;=(C573+$S$7))))*((SUMPRODUCT((Tableau22[Lap time]&gt;=(C573-$S$7))*(Tableau22[Lap time]&lt;=(C573+$S$7))*(Tableau22[Lap time]))/SUMPRODUCT(--(Tableau22[Lap time]&gt;=(C573-Feuil1!$S$7))*(Tableau22[Lap time]&lt;=(C573+$S$7))))/C573)</f>
        <v>#DIV/0!</v>
      </c>
      <c r="I573" s="4"/>
      <c r="J573" s="4"/>
      <c r="K573" s="4"/>
      <c r="L573" s="4"/>
      <c r="M573" s="4"/>
      <c r="N573" s="5"/>
      <c r="O573" s="4"/>
    </row>
    <row r="574" spans="1:15" x14ac:dyDescent="0.3">
      <c r="A574" s="13">
        <f t="shared" si="19"/>
        <v>573</v>
      </c>
      <c r="C574" s="3"/>
      <c r="D574" s="3">
        <f t="shared" si="18"/>
        <v>-1.0442708333333335E-3</v>
      </c>
      <c r="E574" s="3">
        <f>C574-$C573</f>
        <v>0</v>
      </c>
      <c r="F574" s="4"/>
      <c r="G574" s="36" t="e">
        <f>Tableau22[[#This Row],[PP Corrected]]-Tableau22[[#This Row],[PP]]</f>
        <v>#DIV/0!</v>
      </c>
      <c r="H574" s="18" t="e">
        <f>(SUMPRODUCT((Tableau22[Lap time]&gt;=(C574-$S$7))*(Tableau22[Lap time]&lt;=(C574+$S$7))*(Tableau22[PP]))/SUMPRODUCT(--(Tableau22[Lap time]&gt;=(C574-$S$7))*(Tableau22[Lap time]&lt;=(C574+$S$7))))*((SUMPRODUCT((Tableau22[Lap time]&gt;=(C574-$S$7))*(Tableau22[Lap time]&lt;=(C574+$S$7))*(Tableau22[Lap time]))/SUMPRODUCT(--(Tableau22[Lap time]&gt;=(C574-Feuil1!$S$7))*(Tableau22[Lap time]&lt;=(C574+$S$7))))/C574)</f>
        <v>#DIV/0!</v>
      </c>
      <c r="I574" s="4"/>
      <c r="J574" s="4"/>
      <c r="K574" s="4"/>
      <c r="L574" s="4"/>
      <c r="M574" s="4"/>
      <c r="N574" s="5"/>
      <c r="O574" s="4"/>
    </row>
    <row r="575" spans="1:15" x14ac:dyDescent="0.3">
      <c r="A575" s="13">
        <f t="shared" si="19"/>
        <v>574</v>
      </c>
      <c r="C575" s="3"/>
      <c r="D575" s="3">
        <f t="shared" si="18"/>
        <v>-1.0442708333333335E-3</v>
      </c>
      <c r="E575" s="3">
        <f>C575-$C574</f>
        <v>0</v>
      </c>
      <c r="F575" s="4"/>
      <c r="G575" s="36" t="e">
        <f>Tableau22[[#This Row],[PP Corrected]]-Tableau22[[#This Row],[PP]]</f>
        <v>#DIV/0!</v>
      </c>
      <c r="H575" s="18" t="e">
        <f>(SUMPRODUCT((Tableau22[Lap time]&gt;=(C575-$S$7))*(Tableau22[Lap time]&lt;=(C575+$S$7))*(Tableau22[PP]))/SUMPRODUCT(--(Tableau22[Lap time]&gt;=(C575-$S$7))*(Tableau22[Lap time]&lt;=(C575+$S$7))))*((SUMPRODUCT((Tableau22[Lap time]&gt;=(C575-$S$7))*(Tableau22[Lap time]&lt;=(C575+$S$7))*(Tableau22[Lap time]))/SUMPRODUCT(--(Tableau22[Lap time]&gt;=(C575-Feuil1!$S$7))*(Tableau22[Lap time]&lt;=(C575+$S$7))))/C575)</f>
        <v>#DIV/0!</v>
      </c>
      <c r="I575" s="4"/>
      <c r="J575" s="4"/>
      <c r="K575" s="4"/>
      <c r="L575" s="4"/>
      <c r="M575" s="4"/>
      <c r="N575" s="5"/>
      <c r="O575" s="4"/>
    </row>
    <row r="576" spans="1:15" x14ac:dyDescent="0.3">
      <c r="A576" s="13">
        <f t="shared" si="19"/>
        <v>575</v>
      </c>
      <c r="C576" s="3"/>
      <c r="D576" s="3">
        <f t="shared" si="18"/>
        <v>-1.0442708333333335E-3</v>
      </c>
      <c r="E576" s="3">
        <f>C576-$C575</f>
        <v>0</v>
      </c>
      <c r="F576" s="4"/>
      <c r="G576" s="36" t="e">
        <f>Tableau22[[#This Row],[PP Corrected]]-Tableau22[[#This Row],[PP]]</f>
        <v>#DIV/0!</v>
      </c>
      <c r="H576" s="18" t="e">
        <f>(SUMPRODUCT((Tableau22[Lap time]&gt;=(C576-$S$7))*(Tableau22[Lap time]&lt;=(C576+$S$7))*(Tableau22[PP]))/SUMPRODUCT(--(Tableau22[Lap time]&gt;=(C576-$S$7))*(Tableau22[Lap time]&lt;=(C576+$S$7))))*((SUMPRODUCT((Tableau22[Lap time]&gt;=(C576-$S$7))*(Tableau22[Lap time]&lt;=(C576+$S$7))*(Tableau22[Lap time]))/SUMPRODUCT(--(Tableau22[Lap time]&gt;=(C576-Feuil1!$S$7))*(Tableau22[Lap time]&lt;=(C576+$S$7))))/C576)</f>
        <v>#DIV/0!</v>
      </c>
      <c r="I576" s="4"/>
      <c r="J576" s="4"/>
      <c r="K576" s="4"/>
      <c r="L576" s="4"/>
      <c r="M576" s="4"/>
      <c r="N576" s="5"/>
      <c r="O576" s="4"/>
    </row>
    <row r="577" spans="1:15" x14ac:dyDescent="0.3">
      <c r="A577" s="13">
        <f t="shared" si="19"/>
        <v>576</v>
      </c>
      <c r="C577" s="3"/>
      <c r="D577" s="3">
        <f t="shared" si="18"/>
        <v>-1.0442708333333335E-3</v>
      </c>
      <c r="E577" s="3">
        <f>C577-$C576</f>
        <v>0</v>
      </c>
      <c r="F577" s="4"/>
      <c r="G577" s="36" t="e">
        <f>Tableau22[[#This Row],[PP Corrected]]-Tableau22[[#This Row],[PP]]</f>
        <v>#DIV/0!</v>
      </c>
      <c r="H577" s="18" t="e">
        <f>(SUMPRODUCT((Tableau22[Lap time]&gt;=(C577-$S$7))*(Tableau22[Lap time]&lt;=(C577+$S$7))*(Tableau22[PP]))/SUMPRODUCT(--(Tableau22[Lap time]&gt;=(C577-$S$7))*(Tableau22[Lap time]&lt;=(C577+$S$7))))*((SUMPRODUCT((Tableau22[Lap time]&gt;=(C577-$S$7))*(Tableau22[Lap time]&lt;=(C577+$S$7))*(Tableau22[Lap time]))/SUMPRODUCT(--(Tableau22[Lap time]&gt;=(C577-Feuil1!$S$7))*(Tableau22[Lap time]&lt;=(C577+$S$7))))/C577)</f>
        <v>#DIV/0!</v>
      </c>
      <c r="I577" s="4"/>
      <c r="J577" s="4"/>
      <c r="K577" s="4"/>
      <c r="L577" s="4"/>
      <c r="M577" s="4"/>
      <c r="N577" s="5"/>
      <c r="O577" s="4"/>
    </row>
    <row r="578" spans="1:15" x14ac:dyDescent="0.3">
      <c r="A578" s="13">
        <f t="shared" si="19"/>
        <v>577</v>
      </c>
      <c r="C578" s="3"/>
      <c r="D578" s="3">
        <f t="shared" ref="D578:D641" si="20">C578-$C$2</f>
        <v>-1.0442708333333335E-3</v>
      </c>
      <c r="E578" s="3">
        <f>C578-$C577</f>
        <v>0</v>
      </c>
      <c r="F578" s="4"/>
      <c r="G578" s="36" t="e">
        <f>Tableau22[[#This Row],[PP Corrected]]-Tableau22[[#This Row],[PP]]</f>
        <v>#DIV/0!</v>
      </c>
      <c r="H578" s="18" t="e">
        <f>(SUMPRODUCT((Tableau22[Lap time]&gt;=(C578-$S$7))*(Tableau22[Lap time]&lt;=(C578+$S$7))*(Tableau22[PP]))/SUMPRODUCT(--(Tableau22[Lap time]&gt;=(C578-$S$7))*(Tableau22[Lap time]&lt;=(C578+$S$7))))*((SUMPRODUCT((Tableau22[Lap time]&gt;=(C578-$S$7))*(Tableau22[Lap time]&lt;=(C578+$S$7))*(Tableau22[Lap time]))/SUMPRODUCT(--(Tableau22[Lap time]&gt;=(C578-Feuil1!$S$7))*(Tableau22[Lap time]&lt;=(C578+$S$7))))/C578)</f>
        <v>#DIV/0!</v>
      </c>
      <c r="I578" s="4"/>
      <c r="J578" s="4"/>
      <c r="K578" s="4"/>
      <c r="L578" s="4"/>
      <c r="M578" s="4"/>
      <c r="N578" s="5"/>
      <c r="O578" s="4"/>
    </row>
    <row r="579" spans="1:15" x14ac:dyDescent="0.3">
      <c r="A579" s="13">
        <f t="shared" si="19"/>
        <v>578</v>
      </c>
      <c r="C579" s="3"/>
      <c r="D579" s="3">
        <f t="shared" si="20"/>
        <v>-1.0442708333333335E-3</v>
      </c>
      <c r="E579" s="3">
        <f>C579-$C578</f>
        <v>0</v>
      </c>
      <c r="F579" s="4"/>
      <c r="G579" s="36" t="e">
        <f>Tableau22[[#This Row],[PP Corrected]]-Tableau22[[#This Row],[PP]]</f>
        <v>#DIV/0!</v>
      </c>
      <c r="H579" s="18" t="e">
        <f>(SUMPRODUCT((Tableau22[Lap time]&gt;=(C579-$S$7))*(Tableau22[Lap time]&lt;=(C579+$S$7))*(Tableau22[PP]))/SUMPRODUCT(--(Tableau22[Lap time]&gt;=(C579-$S$7))*(Tableau22[Lap time]&lt;=(C579+$S$7))))*((SUMPRODUCT((Tableau22[Lap time]&gt;=(C579-$S$7))*(Tableau22[Lap time]&lt;=(C579+$S$7))*(Tableau22[Lap time]))/SUMPRODUCT(--(Tableau22[Lap time]&gt;=(C579-Feuil1!$S$7))*(Tableau22[Lap time]&lt;=(C579+$S$7))))/C579)</f>
        <v>#DIV/0!</v>
      </c>
      <c r="I579" s="4"/>
      <c r="J579" s="4"/>
      <c r="K579" s="4"/>
      <c r="L579" s="4"/>
      <c r="M579" s="4"/>
      <c r="N579" s="5"/>
      <c r="O579" s="4"/>
    </row>
    <row r="580" spans="1:15" x14ac:dyDescent="0.3">
      <c r="A580" s="13">
        <f t="shared" ref="A580:A643" si="21">A579+1</f>
        <v>579</v>
      </c>
      <c r="C580" s="3"/>
      <c r="D580" s="3">
        <f t="shared" si="20"/>
        <v>-1.0442708333333335E-3</v>
      </c>
      <c r="E580" s="3">
        <f>C580-$C579</f>
        <v>0</v>
      </c>
      <c r="F580" s="4"/>
      <c r="G580" s="36" t="e">
        <f>Tableau22[[#This Row],[PP Corrected]]-Tableau22[[#This Row],[PP]]</f>
        <v>#DIV/0!</v>
      </c>
      <c r="H580" s="18" t="e">
        <f>(SUMPRODUCT((Tableau22[Lap time]&gt;=(C580-$S$7))*(Tableau22[Lap time]&lt;=(C580+$S$7))*(Tableau22[PP]))/SUMPRODUCT(--(Tableau22[Lap time]&gt;=(C580-$S$7))*(Tableau22[Lap time]&lt;=(C580+$S$7))))*((SUMPRODUCT((Tableau22[Lap time]&gt;=(C580-$S$7))*(Tableau22[Lap time]&lt;=(C580+$S$7))*(Tableau22[Lap time]))/SUMPRODUCT(--(Tableau22[Lap time]&gt;=(C580-Feuil1!$S$7))*(Tableau22[Lap time]&lt;=(C580+$S$7))))/C580)</f>
        <v>#DIV/0!</v>
      </c>
      <c r="I580" s="4"/>
      <c r="J580" s="4"/>
      <c r="K580" s="4"/>
      <c r="L580" s="4"/>
      <c r="M580" s="4"/>
      <c r="N580" s="5"/>
      <c r="O580" s="4"/>
    </row>
    <row r="581" spans="1:15" x14ac:dyDescent="0.3">
      <c r="A581" s="13">
        <f t="shared" si="21"/>
        <v>580</v>
      </c>
      <c r="C581" s="3"/>
      <c r="D581" s="3">
        <f t="shared" si="20"/>
        <v>-1.0442708333333335E-3</v>
      </c>
      <c r="E581" s="3">
        <f>C581-$C580</f>
        <v>0</v>
      </c>
      <c r="F581" s="4"/>
      <c r="G581" s="36" t="e">
        <f>Tableau22[[#This Row],[PP Corrected]]-Tableau22[[#This Row],[PP]]</f>
        <v>#DIV/0!</v>
      </c>
      <c r="H581" s="18" t="e">
        <f>(SUMPRODUCT((Tableau22[Lap time]&gt;=(C581-$S$7))*(Tableau22[Lap time]&lt;=(C581+$S$7))*(Tableau22[PP]))/SUMPRODUCT(--(Tableau22[Lap time]&gt;=(C581-$S$7))*(Tableau22[Lap time]&lt;=(C581+$S$7))))*((SUMPRODUCT((Tableau22[Lap time]&gt;=(C581-$S$7))*(Tableau22[Lap time]&lt;=(C581+$S$7))*(Tableau22[Lap time]))/SUMPRODUCT(--(Tableau22[Lap time]&gt;=(C581-Feuil1!$S$7))*(Tableau22[Lap time]&lt;=(C581+$S$7))))/C581)</f>
        <v>#DIV/0!</v>
      </c>
      <c r="I581" s="4"/>
      <c r="J581" s="4"/>
      <c r="K581" s="4"/>
      <c r="L581" s="4"/>
      <c r="M581" s="4"/>
      <c r="N581" s="5"/>
      <c r="O581" s="4"/>
    </row>
    <row r="582" spans="1:15" x14ac:dyDescent="0.3">
      <c r="A582" s="13">
        <f t="shared" si="21"/>
        <v>581</v>
      </c>
      <c r="C582" s="3"/>
      <c r="D582" s="3">
        <f t="shared" si="20"/>
        <v>-1.0442708333333335E-3</v>
      </c>
      <c r="E582" s="3">
        <f>C582-$C581</f>
        <v>0</v>
      </c>
      <c r="F582" s="4"/>
      <c r="G582" s="36" t="e">
        <f>Tableau22[[#This Row],[PP Corrected]]-Tableau22[[#This Row],[PP]]</f>
        <v>#DIV/0!</v>
      </c>
      <c r="H582" s="18" t="e">
        <f>(SUMPRODUCT((Tableau22[Lap time]&gt;=(C582-$S$7))*(Tableau22[Lap time]&lt;=(C582+$S$7))*(Tableau22[PP]))/SUMPRODUCT(--(Tableau22[Lap time]&gt;=(C582-$S$7))*(Tableau22[Lap time]&lt;=(C582+$S$7))))*((SUMPRODUCT((Tableau22[Lap time]&gt;=(C582-$S$7))*(Tableau22[Lap time]&lt;=(C582+$S$7))*(Tableau22[Lap time]))/SUMPRODUCT(--(Tableau22[Lap time]&gt;=(C582-Feuil1!$S$7))*(Tableau22[Lap time]&lt;=(C582+$S$7))))/C582)</f>
        <v>#DIV/0!</v>
      </c>
      <c r="I582" s="4"/>
      <c r="J582" s="4"/>
      <c r="K582" s="4"/>
      <c r="L582" s="4"/>
      <c r="M582" s="4"/>
      <c r="N582" s="5"/>
      <c r="O582" s="4"/>
    </row>
    <row r="583" spans="1:15" x14ac:dyDescent="0.3">
      <c r="A583" s="13">
        <f t="shared" si="21"/>
        <v>582</v>
      </c>
      <c r="C583" s="3"/>
      <c r="D583" s="3">
        <f t="shared" si="20"/>
        <v>-1.0442708333333335E-3</v>
      </c>
      <c r="E583" s="3">
        <f>C583-$C582</f>
        <v>0</v>
      </c>
      <c r="F583" s="4"/>
      <c r="G583" s="36" t="e">
        <f>Tableau22[[#This Row],[PP Corrected]]-Tableau22[[#This Row],[PP]]</f>
        <v>#DIV/0!</v>
      </c>
      <c r="H583" s="18" t="e">
        <f>(SUMPRODUCT((Tableau22[Lap time]&gt;=(C583-$S$7))*(Tableau22[Lap time]&lt;=(C583+$S$7))*(Tableau22[PP]))/SUMPRODUCT(--(Tableau22[Lap time]&gt;=(C583-$S$7))*(Tableau22[Lap time]&lt;=(C583+$S$7))))*((SUMPRODUCT((Tableau22[Lap time]&gt;=(C583-$S$7))*(Tableau22[Lap time]&lt;=(C583+$S$7))*(Tableau22[Lap time]))/SUMPRODUCT(--(Tableau22[Lap time]&gt;=(C583-Feuil1!$S$7))*(Tableau22[Lap time]&lt;=(C583+$S$7))))/C583)</f>
        <v>#DIV/0!</v>
      </c>
      <c r="I583" s="4"/>
      <c r="J583" s="4"/>
      <c r="K583" s="4"/>
      <c r="L583" s="4"/>
      <c r="M583" s="4"/>
      <c r="N583" s="5"/>
      <c r="O583" s="4"/>
    </row>
    <row r="584" spans="1:15" x14ac:dyDescent="0.3">
      <c r="A584" s="13">
        <f t="shared" si="21"/>
        <v>583</v>
      </c>
      <c r="C584" s="3"/>
      <c r="D584" s="3">
        <f t="shared" si="20"/>
        <v>-1.0442708333333335E-3</v>
      </c>
      <c r="E584" s="3">
        <f>C584-$C583</f>
        <v>0</v>
      </c>
      <c r="F584" s="4"/>
      <c r="G584" s="36" t="e">
        <f>Tableau22[[#This Row],[PP Corrected]]-Tableau22[[#This Row],[PP]]</f>
        <v>#DIV/0!</v>
      </c>
      <c r="H584" s="18" t="e">
        <f>(SUMPRODUCT((Tableau22[Lap time]&gt;=(C584-$S$7))*(Tableau22[Lap time]&lt;=(C584+$S$7))*(Tableau22[PP]))/SUMPRODUCT(--(Tableau22[Lap time]&gt;=(C584-$S$7))*(Tableau22[Lap time]&lt;=(C584+$S$7))))*((SUMPRODUCT((Tableau22[Lap time]&gt;=(C584-$S$7))*(Tableau22[Lap time]&lt;=(C584+$S$7))*(Tableau22[Lap time]))/SUMPRODUCT(--(Tableau22[Lap time]&gt;=(C584-Feuil1!$S$7))*(Tableau22[Lap time]&lt;=(C584+$S$7))))/C584)</f>
        <v>#DIV/0!</v>
      </c>
      <c r="I584" s="4"/>
      <c r="J584" s="4"/>
      <c r="K584" s="4"/>
      <c r="L584" s="4"/>
      <c r="M584" s="4"/>
      <c r="N584" s="5"/>
      <c r="O584" s="4"/>
    </row>
    <row r="585" spans="1:15" x14ac:dyDescent="0.3">
      <c r="A585" s="13">
        <f t="shared" si="21"/>
        <v>584</v>
      </c>
      <c r="C585" s="3"/>
      <c r="D585" s="3">
        <f t="shared" si="20"/>
        <v>-1.0442708333333335E-3</v>
      </c>
      <c r="E585" s="3">
        <f>C585-$C584</f>
        <v>0</v>
      </c>
      <c r="F585" s="4"/>
      <c r="G585" s="36" t="e">
        <f>Tableau22[[#This Row],[PP Corrected]]-Tableau22[[#This Row],[PP]]</f>
        <v>#DIV/0!</v>
      </c>
      <c r="H585" s="18" t="e">
        <f>(SUMPRODUCT((Tableau22[Lap time]&gt;=(C585-$S$7))*(Tableau22[Lap time]&lt;=(C585+$S$7))*(Tableau22[PP]))/SUMPRODUCT(--(Tableau22[Lap time]&gt;=(C585-$S$7))*(Tableau22[Lap time]&lt;=(C585+$S$7))))*((SUMPRODUCT((Tableau22[Lap time]&gt;=(C585-$S$7))*(Tableau22[Lap time]&lt;=(C585+$S$7))*(Tableau22[Lap time]))/SUMPRODUCT(--(Tableau22[Lap time]&gt;=(C585-Feuil1!$S$7))*(Tableau22[Lap time]&lt;=(C585+$S$7))))/C585)</f>
        <v>#DIV/0!</v>
      </c>
      <c r="I585" s="4"/>
      <c r="J585" s="4"/>
      <c r="K585" s="4"/>
      <c r="L585" s="4"/>
      <c r="M585" s="4"/>
      <c r="N585" s="5"/>
      <c r="O585" s="4"/>
    </row>
    <row r="586" spans="1:15" x14ac:dyDescent="0.3">
      <c r="A586" s="13">
        <f t="shared" si="21"/>
        <v>585</v>
      </c>
      <c r="C586" s="3"/>
      <c r="D586" s="3">
        <f t="shared" si="20"/>
        <v>-1.0442708333333335E-3</v>
      </c>
      <c r="E586" s="3">
        <f>C586-$C585</f>
        <v>0</v>
      </c>
      <c r="F586" s="4"/>
      <c r="G586" s="36" t="e">
        <f>Tableau22[[#This Row],[PP Corrected]]-Tableau22[[#This Row],[PP]]</f>
        <v>#DIV/0!</v>
      </c>
      <c r="H586" s="18" t="e">
        <f>(SUMPRODUCT((Tableau22[Lap time]&gt;=(C586-$S$7))*(Tableau22[Lap time]&lt;=(C586+$S$7))*(Tableau22[PP]))/SUMPRODUCT(--(Tableau22[Lap time]&gt;=(C586-$S$7))*(Tableau22[Lap time]&lt;=(C586+$S$7))))*((SUMPRODUCT((Tableau22[Lap time]&gt;=(C586-$S$7))*(Tableau22[Lap time]&lt;=(C586+$S$7))*(Tableau22[Lap time]))/SUMPRODUCT(--(Tableau22[Lap time]&gt;=(C586-Feuil1!$S$7))*(Tableau22[Lap time]&lt;=(C586+$S$7))))/C586)</f>
        <v>#DIV/0!</v>
      </c>
      <c r="I586" s="4"/>
      <c r="J586" s="4"/>
      <c r="K586" s="4"/>
      <c r="L586" s="4"/>
      <c r="M586" s="4"/>
      <c r="N586" s="5"/>
      <c r="O586" s="4"/>
    </row>
    <row r="587" spans="1:15" x14ac:dyDescent="0.3">
      <c r="A587" s="13">
        <f t="shared" si="21"/>
        <v>586</v>
      </c>
      <c r="C587" s="3"/>
      <c r="D587" s="3">
        <f t="shared" si="20"/>
        <v>-1.0442708333333335E-3</v>
      </c>
      <c r="E587" s="3">
        <f>C587-$C586</f>
        <v>0</v>
      </c>
      <c r="F587" s="4"/>
      <c r="G587" s="36" t="e">
        <f>Tableau22[[#This Row],[PP Corrected]]-Tableau22[[#This Row],[PP]]</f>
        <v>#DIV/0!</v>
      </c>
      <c r="H587" s="18" t="e">
        <f>(SUMPRODUCT((Tableau22[Lap time]&gt;=(C587-$S$7))*(Tableau22[Lap time]&lt;=(C587+$S$7))*(Tableau22[PP]))/SUMPRODUCT(--(Tableau22[Lap time]&gt;=(C587-$S$7))*(Tableau22[Lap time]&lt;=(C587+$S$7))))*((SUMPRODUCT((Tableau22[Lap time]&gt;=(C587-$S$7))*(Tableau22[Lap time]&lt;=(C587+$S$7))*(Tableau22[Lap time]))/SUMPRODUCT(--(Tableau22[Lap time]&gt;=(C587-Feuil1!$S$7))*(Tableau22[Lap time]&lt;=(C587+$S$7))))/C587)</f>
        <v>#DIV/0!</v>
      </c>
      <c r="I587" s="4"/>
      <c r="J587" s="4"/>
      <c r="K587" s="4"/>
      <c r="L587" s="4"/>
      <c r="M587" s="4"/>
      <c r="N587" s="5"/>
      <c r="O587" s="4"/>
    </row>
    <row r="588" spans="1:15" x14ac:dyDescent="0.3">
      <c r="A588" s="13">
        <f t="shared" si="21"/>
        <v>587</v>
      </c>
      <c r="C588" s="3"/>
      <c r="D588" s="3">
        <f t="shared" si="20"/>
        <v>-1.0442708333333335E-3</v>
      </c>
      <c r="E588" s="3">
        <f>C588-$C587</f>
        <v>0</v>
      </c>
      <c r="F588" s="4"/>
      <c r="G588" s="36" t="e">
        <f>Tableau22[[#This Row],[PP Corrected]]-Tableau22[[#This Row],[PP]]</f>
        <v>#DIV/0!</v>
      </c>
      <c r="H588" s="18" t="e">
        <f>(SUMPRODUCT((Tableau22[Lap time]&gt;=(C588-$S$7))*(Tableau22[Lap time]&lt;=(C588+$S$7))*(Tableau22[PP]))/SUMPRODUCT(--(Tableau22[Lap time]&gt;=(C588-$S$7))*(Tableau22[Lap time]&lt;=(C588+$S$7))))*((SUMPRODUCT((Tableau22[Lap time]&gt;=(C588-$S$7))*(Tableau22[Lap time]&lt;=(C588+$S$7))*(Tableau22[Lap time]))/SUMPRODUCT(--(Tableau22[Lap time]&gt;=(C588-Feuil1!$S$7))*(Tableau22[Lap time]&lt;=(C588+$S$7))))/C588)</f>
        <v>#DIV/0!</v>
      </c>
      <c r="I588" s="4"/>
      <c r="J588" s="4"/>
      <c r="K588" s="4"/>
      <c r="L588" s="4"/>
      <c r="M588" s="4"/>
      <c r="N588" s="5"/>
      <c r="O588" s="4"/>
    </row>
    <row r="589" spans="1:15" x14ac:dyDescent="0.3">
      <c r="A589" s="13">
        <f t="shared" si="21"/>
        <v>588</v>
      </c>
      <c r="C589" s="3"/>
      <c r="D589" s="3">
        <f t="shared" si="20"/>
        <v>-1.0442708333333335E-3</v>
      </c>
      <c r="E589" s="3">
        <f>C589-$C588</f>
        <v>0</v>
      </c>
      <c r="F589" s="4"/>
      <c r="G589" s="36" t="e">
        <f>Tableau22[[#This Row],[PP Corrected]]-Tableau22[[#This Row],[PP]]</f>
        <v>#DIV/0!</v>
      </c>
      <c r="H589" s="18" t="e">
        <f>(SUMPRODUCT((Tableau22[Lap time]&gt;=(C589-$S$7))*(Tableau22[Lap time]&lt;=(C589+$S$7))*(Tableau22[PP]))/SUMPRODUCT(--(Tableau22[Lap time]&gt;=(C589-$S$7))*(Tableau22[Lap time]&lt;=(C589+$S$7))))*((SUMPRODUCT((Tableau22[Lap time]&gt;=(C589-$S$7))*(Tableau22[Lap time]&lt;=(C589+$S$7))*(Tableau22[Lap time]))/SUMPRODUCT(--(Tableau22[Lap time]&gt;=(C589-Feuil1!$S$7))*(Tableau22[Lap time]&lt;=(C589+$S$7))))/C589)</f>
        <v>#DIV/0!</v>
      </c>
      <c r="I589" s="4"/>
      <c r="J589" s="4"/>
      <c r="K589" s="4"/>
      <c r="L589" s="4"/>
      <c r="M589" s="4"/>
      <c r="N589" s="5"/>
      <c r="O589" s="4"/>
    </row>
    <row r="590" spans="1:15" x14ac:dyDescent="0.3">
      <c r="A590" s="13">
        <f t="shared" si="21"/>
        <v>589</v>
      </c>
      <c r="C590" s="3"/>
      <c r="D590" s="3">
        <f t="shared" si="20"/>
        <v>-1.0442708333333335E-3</v>
      </c>
      <c r="E590" s="3">
        <f>C590-$C589</f>
        <v>0</v>
      </c>
      <c r="F590" s="4"/>
      <c r="G590" s="36" t="e">
        <f>Tableau22[[#This Row],[PP Corrected]]-Tableau22[[#This Row],[PP]]</f>
        <v>#DIV/0!</v>
      </c>
      <c r="H590" s="18" t="e">
        <f>(SUMPRODUCT((Tableau22[Lap time]&gt;=(C590-$S$7))*(Tableau22[Lap time]&lt;=(C590+$S$7))*(Tableau22[PP]))/SUMPRODUCT(--(Tableau22[Lap time]&gt;=(C590-$S$7))*(Tableau22[Lap time]&lt;=(C590+$S$7))))*((SUMPRODUCT((Tableau22[Lap time]&gt;=(C590-$S$7))*(Tableau22[Lap time]&lt;=(C590+$S$7))*(Tableau22[Lap time]))/SUMPRODUCT(--(Tableau22[Lap time]&gt;=(C590-Feuil1!$S$7))*(Tableau22[Lap time]&lt;=(C590+$S$7))))/C590)</f>
        <v>#DIV/0!</v>
      </c>
      <c r="I590" s="4"/>
      <c r="J590" s="4"/>
      <c r="K590" s="4"/>
      <c r="L590" s="4"/>
      <c r="M590" s="4"/>
      <c r="N590" s="5"/>
      <c r="O590" s="4"/>
    </row>
    <row r="591" spans="1:15" x14ac:dyDescent="0.3">
      <c r="A591" s="13">
        <f t="shared" si="21"/>
        <v>590</v>
      </c>
      <c r="C591" s="3"/>
      <c r="D591" s="3">
        <f t="shared" si="20"/>
        <v>-1.0442708333333335E-3</v>
      </c>
      <c r="E591" s="3">
        <f>C591-$C590</f>
        <v>0</v>
      </c>
      <c r="F591" s="4"/>
      <c r="G591" s="36" t="e">
        <f>Tableau22[[#This Row],[PP Corrected]]-Tableau22[[#This Row],[PP]]</f>
        <v>#DIV/0!</v>
      </c>
      <c r="H591" s="18" t="e">
        <f>(SUMPRODUCT((Tableau22[Lap time]&gt;=(C591-$S$7))*(Tableau22[Lap time]&lt;=(C591+$S$7))*(Tableau22[PP]))/SUMPRODUCT(--(Tableau22[Lap time]&gt;=(C591-$S$7))*(Tableau22[Lap time]&lt;=(C591+$S$7))))*((SUMPRODUCT((Tableau22[Lap time]&gt;=(C591-$S$7))*(Tableau22[Lap time]&lt;=(C591+$S$7))*(Tableau22[Lap time]))/SUMPRODUCT(--(Tableau22[Lap time]&gt;=(C591-Feuil1!$S$7))*(Tableau22[Lap time]&lt;=(C591+$S$7))))/C591)</f>
        <v>#DIV/0!</v>
      </c>
      <c r="I591" s="4"/>
      <c r="J591" s="4"/>
      <c r="K591" s="4"/>
      <c r="L591" s="4"/>
      <c r="M591" s="4"/>
      <c r="N591" s="5"/>
      <c r="O591" s="4"/>
    </row>
    <row r="592" spans="1:15" x14ac:dyDescent="0.3">
      <c r="A592" s="13">
        <f t="shared" si="21"/>
        <v>591</v>
      </c>
      <c r="C592" s="3"/>
      <c r="D592" s="3">
        <f t="shared" si="20"/>
        <v>-1.0442708333333335E-3</v>
      </c>
      <c r="E592" s="3">
        <f>C592-$C591</f>
        <v>0</v>
      </c>
      <c r="F592" s="4"/>
      <c r="G592" s="36" t="e">
        <f>Tableau22[[#This Row],[PP Corrected]]-Tableau22[[#This Row],[PP]]</f>
        <v>#DIV/0!</v>
      </c>
      <c r="H592" s="18" t="e">
        <f>(SUMPRODUCT((Tableau22[Lap time]&gt;=(C592-$S$7))*(Tableau22[Lap time]&lt;=(C592+$S$7))*(Tableau22[PP]))/SUMPRODUCT(--(Tableau22[Lap time]&gt;=(C592-$S$7))*(Tableau22[Lap time]&lt;=(C592+$S$7))))*((SUMPRODUCT((Tableau22[Lap time]&gt;=(C592-$S$7))*(Tableau22[Lap time]&lt;=(C592+$S$7))*(Tableau22[Lap time]))/SUMPRODUCT(--(Tableau22[Lap time]&gt;=(C592-Feuil1!$S$7))*(Tableau22[Lap time]&lt;=(C592+$S$7))))/C592)</f>
        <v>#DIV/0!</v>
      </c>
      <c r="I592" s="4"/>
      <c r="J592" s="4"/>
      <c r="K592" s="4"/>
      <c r="L592" s="4"/>
      <c r="M592" s="4"/>
      <c r="N592" s="5"/>
      <c r="O592" s="4"/>
    </row>
    <row r="593" spans="1:15" x14ac:dyDescent="0.3">
      <c r="A593" s="13">
        <f t="shared" si="21"/>
        <v>592</v>
      </c>
      <c r="C593" s="3"/>
      <c r="D593" s="3">
        <f t="shared" si="20"/>
        <v>-1.0442708333333335E-3</v>
      </c>
      <c r="E593" s="3">
        <f>C593-$C592</f>
        <v>0</v>
      </c>
      <c r="F593" s="4"/>
      <c r="G593" s="36" t="e">
        <f>Tableau22[[#This Row],[PP Corrected]]-Tableau22[[#This Row],[PP]]</f>
        <v>#DIV/0!</v>
      </c>
      <c r="H593" s="18" t="e">
        <f>(SUMPRODUCT((Tableau22[Lap time]&gt;=(C593-$S$7))*(Tableau22[Lap time]&lt;=(C593+$S$7))*(Tableau22[PP]))/SUMPRODUCT(--(Tableau22[Lap time]&gt;=(C593-$S$7))*(Tableau22[Lap time]&lt;=(C593+$S$7))))*((SUMPRODUCT((Tableau22[Lap time]&gt;=(C593-$S$7))*(Tableau22[Lap time]&lt;=(C593+$S$7))*(Tableau22[Lap time]))/SUMPRODUCT(--(Tableau22[Lap time]&gt;=(C593-Feuil1!$S$7))*(Tableau22[Lap time]&lt;=(C593+$S$7))))/C593)</f>
        <v>#DIV/0!</v>
      </c>
      <c r="I593" s="4"/>
      <c r="J593" s="4"/>
      <c r="K593" s="4"/>
      <c r="L593" s="4"/>
      <c r="M593" s="4"/>
      <c r="N593" s="5"/>
      <c r="O593" s="4"/>
    </row>
    <row r="594" spans="1:15" x14ac:dyDescent="0.3">
      <c r="A594" s="13">
        <f t="shared" si="21"/>
        <v>593</v>
      </c>
      <c r="C594" s="3"/>
      <c r="D594" s="3">
        <f t="shared" si="20"/>
        <v>-1.0442708333333335E-3</v>
      </c>
      <c r="E594" s="3">
        <f>C594-$C593</f>
        <v>0</v>
      </c>
      <c r="F594" s="4"/>
      <c r="G594" s="36" t="e">
        <f>Tableau22[[#This Row],[PP Corrected]]-Tableau22[[#This Row],[PP]]</f>
        <v>#DIV/0!</v>
      </c>
      <c r="H594" s="18" t="e">
        <f>(SUMPRODUCT((Tableau22[Lap time]&gt;=(C594-$S$7))*(Tableau22[Lap time]&lt;=(C594+$S$7))*(Tableau22[PP]))/SUMPRODUCT(--(Tableau22[Lap time]&gt;=(C594-$S$7))*(Tableau22[Lap time]&lt;=(C594+$S$7))))*((SUMPRODUCT((Tableau22[Lap time]&gt;=(C594-$S$7))*(Tableau22[Lap time]&lt;=(C594+$S$7))*(Tableau22[Lap time]))/SUMPRODUCT(--(Tableau22[Lap time]&gt;=(C594-Feuil1!$S$7))*(Tableau22[Lap time]&lt;=(C594+$S$7))))/C594)</f>
        <v>#DIV/0!</v>
      </c>
      <c r="I594" s="4"/>
      <c r="J594" s="4"/>
      <c r="K594" s="4"/>
      <c r="L594" s="4"/>
      <c r="M594" s="4"/>
      <c r="N594" s="5"/>
      <c r="O594" s="4"/>
    </row>
    <row r="595" spans="1:15" x14ac:dyDescent="0.3">
      <c r="A595" s="13">
        <f t="shared" si="21"/>
        <v>594</v>
      </c>
      <c r="C595" s="3"/>
      <c r="D595" s="3">
        <f t="shared" si="20"/>
        <v>-1.0442708333333335E-3</v>
      </c>
      <c r="E595" s="3">
        <f>C595-$C594</f>
        <v>0</v>
      </c>
      <c r="F595" s="4"/>
      <c r="G595" s="36" t="e">
        <f>Tableau22[[#This Row],[PP Corrected]]-Tableau22[[#This Row],[PP]]</f>
        <v>#DIV/0!</v>
      </c>
      <c r="H595" s="18" t="e">
        <f>(SUMPRODUCT((Tableau22[Lap time]&gt;=(C595-$S$7))*(Tableau22[Lap time]&lt;=(C595+$S$7))*(Tableau22[PP]))/SUMPRODUCT(--(Tableau22[Lap time]&gt;=(C595-$S$7))*(Tableau22[Lap time]&lt;=(C595+$S$7))))*((SUMPRODUCT((Tableau22[Lap time]&gt;=(C595-$S$7))*(Tableau22[Lap time]&lt;=(C595+$S$7))*(Tableau22[Lap time]))/SUMPRODUCT(--(Tableau22[Lap time]&gt;=(C595-Feuil1!$S$7))*(Tableau22[Lap time]&lt;=(C595+$S$7))))/C595)</f>
        <v>#DIV/0!</v>
      </c>
      <c r="I595" s="4"/>
      <c r="J595" s="4"/>
      <c r="K595" s="4"/>
      <c r="L595" s="4"/>
      <c r="M595" s="4"/>
      <c r="N595" s="5"/>
      <c r="O595" s="4"/>
    </row>
    <row r="596" spans="1:15" x14ac:dyDescent="0.3">
      <c r="A596" s="13">
        <f t="shared" si="21"/>
        <v>595</v>
      </c>
      <c r="C596" s="3"/>
      <c r="D596" s="3">
        <f t="shared" si="20"/>
        <v>-1.0442708333333335E-3</v>
      </c>
      <c r="E596" s="3">
        <f>C596-$C595</f>
        <v>0</v>
      </c>
      <c r="F596" s="4"/>
      <c r="G596" s="36" t="e">
        <f>Tableau22[[#This Row],[PP Corrected]]-Tableau22[[#This Row],[PP]]</f>
        <v>#DIV/0!</v>
      </c>
      <c r="H596" s="18" t="e">
        <f>(SUMPRODUCT((Tableau22[Lap time]&gt;=(C596-$S$7))*(Tableau22[Lap time]&lt;=(C596+$S$7))*(Tableau22[PP]))/SUMPRODUCT(--(Tableau22[Lap time]&gt;=(C596-$S$7))*(Tableau22[Lap time]&lt;=(C596+$S$7))))*((SUMPRODUCT((Tableau22[Lap time]&gt;=(C596-$S$7))*(Tableau22[Lap time]&lt;=(C596+$S$7))*(Tableau22[Lap time]))/SUMPRODUCT(--(Tableau22[Lap time]&gt;=(C596-Feuil1!$S$7))*(Tableau22[Lap time]&lt;=(C596+$S$7))))/C596)</f>
        <v>#DIV/0!</v>
      </c>
      <c r="I596" s="4"/>
      <c r="J596" s="4"/>
      <c r="K596" s="4"/>
      <c r="L596" s="4"/>
      <c r="M596" s="4"/>
      <c r="N596" s="5"/>
      <c r="O596" s="4"/>
    </row>
    <row r="597" spans="1:15" x14ac:dyDescent="0.3">
      <c r="A597" s="13">
        <f t="shared" si="21"/>
        <v>596</v>
      </c>
      <c r="C597" s="3"/>
      <c r="D597" s="3">
        <f t="shared" si="20"/>
        <v>-1.0442708333333335E-3</v>
      </c>
      <c r="E597" s="3">
        <f>C597-$C596</f>
        <v>0</v>
      </c>
      <c r="F597" s="4"/>
      <c r="G597" s="36" t="e">
        <f>Tableau22[[#This Row],[PP Corrected]]-Tableau22[[#This Row],[PP]]</f>
        <v>#DIV/0!</v>
      </c>
      <c r="H597" s="18" t="e">
        <f>(SUMPRODUCT((Tableau22[Lap time]&gt;=(C597-$S$7))*(Tableau22[Lap time]&lt;=(C597+$S$7))*(Tableau22[PP]))/SUMPRODUCT(--(Tableau22[Lap time]&gt;=(C597-$S$7))*(Tableau22[Lap time]&lt;=(C597+$S$7))))*((SUMPRODUCT((Tableau22[Lap time]&gt;=(C597-$S$7))*(Tableau22[Lap time]&lt;=(C597+$S$7))*(Tableau22[Lap time]))/SUMPRODUCT(--(Tableau22[Lap time]&gt;=(C597-Feuil1!$S$7))*(Tableau22[Lap time]&lt;=(C597+$S$7))))/C597)</f>
        <v>#DIV/0!</v>
      </c>
      <c r="I597" s="4"/>
      <c r="J597" s="4"/>
      <c r="K597" s="4"/>
      <c r="L597" s="4"/>
      <c r="M597" s="4"/>
      <c r="N597" s="5"/>
      <c r="O597" s="4"/>
    </row>
    <row r="598" spans="1:15" x14ac:dyDescent="0.3">
      <c r="A598" s="13">
        <f t="shared" si="21"/>
        <v>597</v>
      </c>
      <c r="C598" s="3"/>
      <c r="D598" s="3">
        <f t="shared" si="20"/>
        <v>-1.0442708333333335E-3</v>
      </c>
      <c r="E598" s="3">
        <f>C598-$C597</f>
        <v>0</v>
      </c>
      <c r="F598" s="4"/>
      <c r="G598" s="36" t="e">
        <f>Tableau22[[#This Row],[PP Corrected]]-Tableau22[[#This Row],[PP]]</f>
        <v>#DIV/0!</v>
      </c>
      <c r="H598" s="18" t="e">
        <f>(SUMPRODUCT((Tableau22[Lap time]&gt;=(C598-$S$7))*(Tableau22[Lap time]&lt;=(C598+$S$7))*(Tableau22[PP]))/SUMPRODUCT(--(Tableau22[Lap time]&gt;=(C598-$S$7))*(Tableau22[Lap time]&lt;=(C598+$S$7))))*((SUMPRODUCT((Tableau22[Lap time]&gt;=(C598-$S$7))*(Tableau22[Lap time]&lt;=(C598+$S$7))*(Tableau22[Lap time]))/SUMPRODUCT(--(Tableau22[Lap time]&gt;=(C598-Feuil1!$S$7))*(Tableau22[Lap time]&lt;=(C598+$S$7))))/C598)</f>
        <v>#DIV/0!</v>
      </c>
      <c r="I598" s="4"/>
      <c r="J598" s="4"/>
      <c r="K598" s="4"/>
      <c r="L598" s="4"/>
      <c r="M598" s="4"/>
      <c r="N598" s="5"/>
      <c r="O598" s="4"/>
    </row>
    <row r="599" spans="1:15" x14ac:dyDescent="0.3">
      <c r="A599" s="13">
        <f t="shared" si="21"/>
        <v>598</v>
      </c>
      <c r="C599" s="3"/>
      <c r="D599" s="3">
        <f t="shared" si="20"/>
        <v>-1.0442708333333335E-3</v>
      </c>
      <c r="E599" s="3">
        <f>C599-$C598</f>
        <v>0</v>
      </c>
      <c r="F599" s="4"/>
      <c r="G599" s="36" t="e">
        <f>Tableau22[[#This Row],[PP Corrected]]-Tableau22[[#This Row],[PP]]</f>
        <v>#DIV/0!</v>
      </c>
      <c r="H599" s="18" t="e">
        <f>(SUMPRODUCT((Tableau22[Lap time]&gt;=(C599-$S$7))*(Tableau22[Lap time]&lt;=(C599+$S$7))*(Tableau22[PP]))/SUMPRODUCT(--(Tableau22[Lap time]&gt;=(C599-$S$7))*(Tableau22[Lap time]&lt;=(C599+$S$7))))*((SUMPRODUCT((Tableau22[Lap time]&gt;=(C599-$S$7))*(Tableau22[Lap time]&lt;=(C599+$S$7))*(Tableau22[Lap time]))/SUMPRODUCT(--(Tableau22[Lap time]&gt;=(C599-Feuil1!$S$7))*(Tableau22[Lap time]&lt;=(C599+$S$7))))/C599)</f>
        <v>#DIV/0!</v>
      </c>
      <c r="I599" s="4"/>
      <c r="J599" s="4"/>
      <c r="K599" s="4"/>
      <c r="L599" s="4"/>
      <c r="M599" s="4"/>
      <c r="N599" s="5"/>
      <c r="O599" s="4"/>
    </row>
    <row r="600" spans="1:15" x14ac:dyDescent="0.3">
      <c r="A600" s="13">
        <f t="shared" si="21"/>
        <v>599</v>
      </c>
      <c r="C600" s="3"/>
      <c r="D600" s="3">
        <f t="shared" si="20"/>
        <v>-1.0442708333333335E-3</v>
      </c>
      <c r="E600" s="3">
        <f>C600-$C599</f>
        <v>0</v>
      </c>
      <c r="F600" s="4"/>
      <c r="G600" s="36" t="e">
        <f>Tableau22[[#This Row],[PP Corrected]]-Tableau22[[#This Row],[PP]]</f>
        <v>#DIV/0!</v>
      </c>
      <c r="H600" s="18" t="e">
        <f>(SUMPRODUCT((Tableau22[Lap time]&gt;=(C600-$S$7))*(Tableau22[Lap time]&lt;=(C600+$S$7))*(Tableau22[PP]))/SUMPRODUCT(--(Tableau22[Lap time]&gt;=(C600-$S$7))*(Tableau22[Lap time]&lt;=(C600+$S$7))))*((SUMPRODUCT((Tableau22[Lap time]&gt;=(C600-$S$7))*(Tableau22[Lap time]&lt;=(C600+$S$7))*(Tableau22[Lap time]))/SUMPRODUCT(--(Tableau22[Lap time]&gt;=(C600-Feuil1!$S$7))*(Tableau22[Lap time]&lt;=(C600+$S$7))))/C600)</f>
        <v>#DIV/0!</v>
      </c>
      <c r="I600" s="4"/>
      <c r="J600" s="4"/>
      <c r="K600" s="4"/>
      <c r="L600" s="4"/>
      <c r="M600" s="4"/>
      <c r="N600" s="5"/>
      <c r="O600" s="4"/>
    </row>
    <row r="601" spans="1:15" x14ac:dyDescent="0.3">
      <c r="A601" s="13">
        <f t="shared" si="21"/>
        <v>600</v>
      </c>
      <c r="C601" s="3"/>
      <c r="D601" s="3">
        <f t="shared" si="20"/>
        <v>-1.0442708333333335E-3</v>
      </c>
      <c r="E601" s="3">
        <f>C601-$C600</f>
        <v>0</v>
      </c>
      <c r="F601" s="4"/>
      <c r="G601" s="36" t="e">
        <f>Tableau22[[#This Row],[PP Corrected]]-Tableau22[[#This Row],[PP]]</f>
        <v>#DIV/0!</v>
      </c>
      <c r="H601" s="18" t="e">
        <f>(SUMPRODUCT((Tableau22[Lap time]&gt;=(C601-$S$7))*(Tableau22[Lap time]&lt;=(C601+$S$7))*(Tableau22[PP]))/SUMPRODUCT(--(Tableau22[Lap time]&gt;=(C601-$S$7))*(Tableau22[Lap time]&lt;=(C601+$S$7))))*((SUMPRODUCT((Tableau22[Lap time]&gt;=(C601-$S$7))*(Tableau22[Lap time]&lt;=(C601+$S$7))*(Tableau22[Lap time]))/SUMPRODUCT(--(Tableau22[Lap time]&gt;=(C601-Feuil1!$S$7))*(Tableau22[Lap time]&lt;=(C601+$S$7))))/C601)</f>
        <v>#DIV/0!</v>
      </c>
      <c r="I601" s="4"/>
      <c r="J601" s="4"/>
      <c r="K601" s="4"/>
      <c r="L601" s="4"/>
      <c r="M601" s="4"/>
      <c r="N601" s="5"/>
      <c r="O601" s="4"/>
    </row>
    <row r="602" spans="1:15" x14ac:dyDescent="0.3">
      <c r="A602" s="13">
        <f t="shared" si="21"/>
        <v>601</v>
      </c>
      <c r="C602" s="3"/>
      <c r="D602" s="3">
        <f t="shared" si="20"/>
        <v>-1.0442708333333335E-3</v>
      </c>
      <c r="E602" s="3">
        <f>C602-$C601</f>
        <v>0</v>
      </c>
      <c r="F602" s="4"/>
      <c r="G602" s="36" t="e">
        <f>Tableau22[[#This Row],[PP Corrected]]-Tableau22[[#This Row],[PP]]</f>
        <v>#DIV/0!</v>
      </c>
      <c r="H602" s="18" t="e">
        <f>(SUMPRODUCT((Tableau22[Lap time]&gt;=(C602-$S$7))*(Tableau22[Lap time]&lt;=(C602+$S$7))*(Tableau22[PP]))/SUMPRODUCT(--(Tableau22[Lap time]&gt;=(C602-$S$7))*(Tableau22[Lap time]&lt;=(C602+$S$7))))*((SUMPRODUCT((Tableau22[Lap time]&gt;=(C602-$S$7))*(Tableau22[Lap time]&lt;=(C602+$S$7))*(Tableau22[Lap time]))/SUMPRODUCT(--(Tableau22[Lap time]&gt;=(C602-Feuil1!$S$7))*(Tableau22[Lap time]&lt;=(C602+$S$7))))/C602)</f>
        <v>#DIV/0!</v>
      </c>
      <c r="I602" s="4"/>
      <c r="J602" s="4"/>
      <c r="K602" s="4"/>
      <c r="L602" s="4"/>
      <c r="M602" s="4"/>
      <c r="N602" s="5"/>
      <c r="O602" s="4"/>
    </row>
    <row r="603" spans="1:15" x14ac:dyDescent="0.3">
      <c r="A603" s="13">
        <f t="shared" si="21"/>
        <v>602</v>
      </c>
      <c r="C603" s="3"/>
      <c r="D603" s="3">
        <f t="shared" si="20"/>
        <v>-1.0442708333333335E-3</v>
      </c>
      <c r="E603" s="3">
        <f>C603-$C602</f>
        <v>0</v>
      </c>
      <c r="F603" s="4"/>
      <c r="G603" s="36" t="e">
        <f>Tableau22[[#This Row],[PP Corrected]]-Tableau22[[#This Row],[PP]]</f>
        <v>#DIV/0!</v>
      </c>
      <c r="H603" s="18" t="e">
        <f>(SUMPRODUCT((Tableau22[Lap time]&gt;=(C603-$S$7))*(Tableau22[Lap time]&lt;=(C603+$S$7))*(Tableau22[PP]))/SUMPRODUCT(--(Tableau22[Lap time]&gt;=(C603-$S$7))*(Tableau22[Lap time]&lt;=(C603+$S$7))))*((SUMPRODUCT((Tableau22[Lap time]&gt;=(C603-$S$7))*(Tableau22[Lap time]&lt;=(C603+$S$7))*(Tableau22[Lap time]))/SUMPRODUCT(--(Tableau22[Lap time]&gt;=(C603-Feuil1!$S$7))*(Tableau22[Lap time]&lt;=(C603+$S$7))))/C603)</f>
        <v>#DIV/0!</v>
      </c>
      <c r="I603" s="4"/>
      <c r="J603" s="4"/>
      <c r="K603" s="4"/>
      <c r="L603" s="4"/>
      <c r="M603" s="4"/>
      <c r="N603" s="5"/>
      <c r="O603" s="4"/>
    </row>
    <row r="604" spans="1:15" x14ac:dyDescent="0.3">
      <c r="A604" s="13">
        <f t="shared" si="21"/>
        <v>603</v>
      </c>
      <c r="C604" s="3"/>
      <c r="D604" s="3">
        <f t="shared" si="20"/>
        <v>-1.0442708333333335E-3</v>
      </c>
      <c r="E604" s="3">
        <f>C604-$C603</f>
        <v>0</v>
      </c>
      <c r="F604" s="4"/>
      <c r="G604" s="36" t="e">
        <f>Tableau22[[#This Row],[PP Corrected]]-Tableau22[[#This Row],[PP]]</f>
        <v>#DIV/0!</v>
      </c>
      <c r="H604" s="18" t="e">
        <f>(SUMPRODUCT((Tableau22[Lap time]&gt;=(C604-$S$7))*(Tableau22[Lap time]&lt;=(C604+$S$7))*(Tableau22[PP]))/SUMPRODUCT(--(Tableau22[Lap time]&gt;=(C604-$S$7))*(Tableau22[Lap time]&lt;=(C604+$S$7))))*((SUMPRODUCT((Tableau22[Lap time]&gt;=(C604-$S$7))*(Tableau22[Lap time]&lt;=(C604+$S$7))*(Tableau22[Lap time]))/SUMPRODUCT(--(Tableau22[Lap time]&gt;=(C604-Feuil1!$S$7))*(Tableau22[Lap time]&lt;=(C604+$S$7))))/C604)</f>
        <v>#DIV/0!</v>
      </c>
      <c r="I604" s="4"/>
      <c r="J604" s="4"/>
      <c r="K604" s="4"/>
      <c r="L604" s="4"/>
      <c r="M604" s="4"/>
      <c r="N604" s="5"/>
      <c r="O604" s="4"/>
    </row>
    <row r="605" spans="1:15" x14ac:dyDescent="0.3">
      <c r="A605" s="13">
        <f t="shared" si="21"/>
        <v>604</v>
      </c>
      <c r="C605" s="3"/>
      <c r="D605" s="3">
        <f t="shared" si="20"/>
        <v>-1.0442708333333335E-3</v>
      </c>
      <c r="E605" s="3">
        <f>C605-$C604</f>
        <v>0</v>
      </c>
      <c r="F605" s="4"/>
      <c r="G605" s="36" t="e">
        <f>Tableau22[[#This Row],[PP Corrected]]-Tableau22[[#This Row],[PP]]</f>
        <v>#DIV/0!</v>
      </c>
      <c r="H605" s="18" t="e">
        <f>(SUMPRODUCT((Tableau22[Lap time]&gt;=(C605-$S$7))*(Tableau22[Lap time]&lt;=(C605+$S$7))*(Tableau22[PP]))/SUMPRODUCT(--(Tableau22[Lap time]&gt;=(C605-$S$7))*(Tableau22[Lap time]&lt;=(C605+$S$7))))*((SUMPRODUCT((Tableau22[Lap time]&gt;=(C605-$S$7))*(Tableau22[Lap time]&lt;=(C605+$S$7))*(Tableau22[Lap time]))/SUMPRODUCT(--(Tableau22[Lap time]&gt;=(C605-Feuil1!$S$7))*(Tableau22[Lap time]&lt;=(C605+$S$7))))/C605)</f>
        <v>#DIV/0!</v>
      </c>
      <c r="I605" s="4"/>
      <c r="J605" s="4"/>
      <c r="K605" s="4"/>
      <c r="L605" s="4"/>
      <c r="M605" s="4"/>
      <c r="N605" s="5"/>
      <c r="O605" s="4"/>
    </row>
    <row r="606" spans="1:15" x14ac:dyDescent="0.3">
      <c r="A606" s="13">
        <f t="shared" si="21"/>
        <v>605</v>
      </c>
      <c r="C606" s="3"/>
      <c r="D606" s="3">
        <f t="shared" si="20"/>
        <v>-1.0442708333333335E-3</v>
      </c>
      <c r="E606" s="3">
        <f>C606-$C605</f>
        <v>0</v>
      </c>
      <c r="F606" s="4"/>
      <c r="G606" s="36" t="e">
        <f>Tableau22[[#This Row],[PP Corrected]]-Tableau22[[#This Row],[PP]]</f>
        <v>#DIV/0!</v>
      </c>
      <c r="H606" s="18" t="e">
        <f>(SUMPRODUCT((Tableau22[Lap time]&gt;=(C606-$S$7))*(Tableau22[Lap time]&lt;=(C606+$S$7))*(Tableau22[PP]))/SUMPRODUCT(--(Tableau22[Lap time]&gt;=(C606-$S$7))*(Tableau22[Lap time]&lt;=(C606+$S$7))))*((SUMPRODUCT((Tableau22[Lap time]&gt;=(C606-$S$7))*(Tableau22[Lap time]&lt;=(C606+$S$7))*(Tableau22[Lap time]))/SUMPRODUCT(--(Tableau22[Lap time]&gt;=(C606-Feuil1!$S$7))*(Tableau22[Lap time]&lt;=(C606+$S$7))))/C606)</f>
        <v>#DIV/0!</v>
      </c>
      <c r="I606" s="4"/>
      <c r="J606" s="4"/>
      <c r="K606" s="4"/>
      <c r="L606" s="4"/>
      <c r="M606" s="4"/>
      <c r="N606" s="5"/>
      <c r="O606" s="4"/>
    </row>
    <row r="607" spans="1:15" x14ac:dyDescent="0.3">
      <c r="A607" s="13">
        <f t="shared" si="21"/>
        <v>606</v>
      </c>
      <c r="C607" s="3"/>
      <c r="D607" s="3">
        <f t="shared" si="20"/>
        <v>-1.0442708333333335E-3</v>
      </c>
      <c r="E607" s="3">
        <f>C607-$C606</f>
        <v>0</v>
      </c>
      <c r="F607" s="4"/>
      <c r="G607" s="36" t="e">
        <f>Tableau22[[#This Row],[PP Corrected]]-Tableau22[[#This Row],[PP]]</f>
        <v>#DIV/0!</v>
      </c>
      <c r="H607" s="18" t="e">
        <f>(SUMPRODUCT((Tableau22[Lap time]&gt;=(C607-$S$7))*(Tableau22[Lap time]&lt;=(C607+$S$7))*(Tableau22[PP]))/SUMPRODUCT(--(Tableau22[Lap time]&gt;=(C607-$S$7))*(Tableau22[Lap time]&lt;=(C607+$S$7))))*((SUMPRODUCT((Tableau22[Lap time]&gt;=(C607-$S$7))*(Tableau22[Lap time]&lt;=(C607+$S$7))*(Tableau22[Lap time]))/SUMPRODUCT(--(Tableau22[Lap time]&gt;=(C607-Feuil1!$S$7))*(Tableau22[Lap time]&lt;=(C607+$S$7))))/C607)</f>
        <v>#DIV/0!</v>
      </c>
      <c r="I607" s="4"/>
      <c r="J607" s="4"/>
      <c r="K607" s="4"/>
      <c r="L607" s="4"/>
      <c r="M607" s="4"/>
      <c r="N607" s="5"/>
      <c r="O607" s="4"/>
    </row>
    <row r="608" spans="1:15" x14ac:dyDescent="0.3">
      <c r="A608" s="13">
        <f t="shared" si="21"/>
        <v>607</v>
      </c>
      <c r="C608" s="3"/>
      <c r="D608" s="3">
        <f t="shared" si="20"/>
        <v>-1.0442708333333335E-3</v>
      </c>
      <c r="E608" s="3">
        <f>C608-$C607</f>
        <v>0</v>
      </c>
      <c r="F608" s="4"/>
      <c r="G608" s="36" t="e">
        <f>Tableau22[[#This Row],[PP Corrected]]-Tableau22[[#This Row],[PP]]</f>
        <v>#DIV/0!</v>
      </c>
      <c r="H608" s="18" t="e">
        <f>(SUMPRODUCT((Tableau22[Lap time]&gt;=(C608-$S$7))*(Tableau22[Lap time]&lt;=(C608+$S$7))*(Tableau22[PP]))/SUMPRODUCT(--(Tableau22[Lap time]&gt;=(C608-$S$7))*(Tableau22[Lap time]&lt;=(C608+$S$7))))*((SUMPRODUCT((Tableau22[Lap time]&gt;=(C608-$S$7))*(Tableau22[Lap time]&lt;=(C608+$S$7))*(Tableau22[Lap time]))/SUMPRODUCT(--(Tableau22[Lap time]&gt;=(C608-Feuil1!$S$7))*(Tableau22[Lap time]&lt;=(C608+$S$7))))/C608)</f>
        <v>#DIV/0!</v>
      </c>
      <c r="I608" s="4"/>
      <c r="J608" s="4"/>
      <c r="K608" s="4"/>
      <c r="L608" s="4"/>
      <c r="M608" s="4"/>
      <c r="N608" s="5"/>
      <c r="O608" s="4"/>
    </row>
    <row r="609" spans="1:15" x14ac:dyDescent="0.3">
      <c r="A609" s="13">
        <f t="shared" si="21"/>
        <v>608</v>
      </c>
      <c r="C609" s="3"/>
      <c r="D609" s="3">
        <f t="shared" si="20"/>
        <v>-1.0442708333333335E-3</v>
      </c>
      <c r="E609" s="3">
        <f>C609-$C608</f>
        <v>0</v>
      </c>
      <c r="F609" s="4"/>
      <c r="G609" s="36" t="e">
        <f>Tableau22[[#This Row],[PP Corrected]]-Tableau22[[#This Row],[PP]]</f>
        <v>#DIV/0!</v>
      </c>
      <c r="H609" s="18" t="e">
        <f>(SUMPRODUCT((Tableau22[Lap time]&gt;=(C609-$S$7))*(Tableau22[Lap time]&lt;=(C609+$S$7))*(Tableau22[PP]))/SUMPRODUCT(--(Tableau22[Lap time]&gt;=(C609-$S$7))*(Tableau22[Lap time]&lt;=(C609+$S$7))))*((SUMPRODUCT((Tableau22[Lap time]&gt;=(C609-$S$7))*(Tableau22[Lap time]&lt;=(C609+$S$7))*(Tableau22[Lap time]))/SUMPRODUCT(--(Tableau22[Lap time]&gt;=(C609-Feuil1!$S$7))*(Tableau22[Lap time]&lt;=(C609+$S$7))))/C609)</f>
        <v>#DIV/0!</v>
      </c>
      <c r="I609" s="4"/>
      <c r="J609" s="4"/>
      <c r="K609" s="4"/>
      <c r="L609" s="4"/>
      <c r="M609" s="4"/>
      <c r="N609" s="5"/>
      <c r="O609" s="4"/>
    </row>
    <row r="610" spans="1:15" x14ac:dyDescent="0.3">
      <c r="A610" s="13">
        <f t="shared" si="21"/>
        <v>609</v>
      </c>
      <c r="C610" s="3"/>
      <c r="D610" s="3">
        <f t="shared" si="20"/>
        <v>-1.0442708333333335E-3</v>
      </c>
      <c r="E610" s="3">
        <f>C610-$C609</f>
        <v>0</v>
      </c>
      <c r="F610" s="4"/>
      <c r="G610" s="36" t="e">
        <f>Tableau22[[#This Row],[PP Corrected]]-Tableau22[[#This Row],[PP]]</f>
        <v>#DIV/0!</v>
      </c>
      <c r="H610" s="18" t="e">
        <f>(SUMPRODUCT((Tableau22[Lap time]&gt;=(C610-$S$7))*(Tableau22[Lap time]&lt;=(C610+$S$7))*(Tableau22[PP]))/SUMPRODUCT(--(Tableau22[Lap time]&gt;=(C610-$S$7))*(Tableau22[Lap time]&lt;=(C610+$S$7))))*((SUMPRODUCT((Tableau22[Lap time]&gt;=(C610-$S$7))*(Tableau22[Lap time]&lt;=(C610+$S$7))*(Tableau22[Lap time]))/SUMPRODUCT(--(Tableau22[Lap time]&gt;=(C610-Feuil1!$S$7))*(Tableau22[Lap time]&lt;=(C610+$S$7))))/C610)</f>
        <v>#DIV/0!</v>
      </c>
      <c r="I610" s="4"/>
      <c r="J610" s="4"/>
      <c r="K610" s="4"/>
      <c r="L610" s="4"/>
      <c r="M610" s="4"/>
      <c r="N610" s="5"/>
      <c r="O610" s="4"/>
    </row>
    <row r="611" spans="1:15" x14ac:dyDescent="0.3">
      <c r="A611" s="13">
        <f t="shared" si="21"/>
        <v>610</v>
      </c>
      <c r="C611" s="3"/>
      <c r="D611" s="3">
        <f t="shared" si="20"/>
        <v>-1.0442708333333335E-3</v>
      </c>
      <c r="E611" s="3">
        <f>C611-$C610</f>
        <v>0</v>
      </c>
      <c r="F611" s="4"/>
      <c r="G611" s="36" t="e">
        <f>Tableau22[[#This Row],[PP Corrected]]-Tableau22[[#This Row],[PP]]</f>
        <v>#DIV/0!</v>
      </c>
      <c r="H611" s="18" t="e">
        <f>(SUMPRODUCT((Tableau22[Lap time]&gt;=(C611-$S$7))*(Tableau22[Lap time]&lt;=(C611+$S$7))*(Tableau22[PP]))/SUMPRODUCT(--(Tableau22[Lap time]&gt;=(C611-$S$7))*(Tableau22[Lap time]&lt;=(C611+$S$7))))*((SUMPRODUCT((Tableau22[Lap time]&gt;=(C611-$S$7))*(Tableau22[Lap time]&lt;=(C611+$S$7))*(Tableau22[Lap time]))/SUMPRODUCT(--(Tableau22[Lap time]&gt;=(C611-Feuil1!$S$7))*(Tableau22[Lap time]&lt;=(C611+$S$7))))/C611)</f>
        <v>#DIV/0!</v>
      </c>
      <c r="I611" s="4"/>
      <c r="J611" s="4"/>
      <c r="K611" s="4"/>
      <c r="L611" s="4"/>
      <c r="M611" s="4"/>
      <c r="N611" s="5"/>
      <c r="O611" s="4"/>
    </row>
    <row r="612" spans="1:15" x14ac:dyDescent="0.3">
      <c r="A612" s="13">
        <f t="shared" si="21"/>
        <v>611</v>
      </c>
      <c r="C612" s="3"/>
      <c r="D612" s="3">
        <f t="shared" si="20"/>
        <v>-1.0442708333333335E-3</v>
      </c>
      <c r="E612" s="3">
        <f>C612-$C611</f>
        <v>0</v>
      </c>
      <c r="F612" s="4"/>
      <c r="G612" s="36" t="e">
        <f>Tableau22[[#This Row],[PP Corrected]]-Tableau22[[#This Row],[PP]]</f>
        <v>#DIV/0!</v>
      </c>
      <c r="H612" s="18" t="e">
        <f>(SUMPRODUCT((Tableau22[Lap time]&gt;=(C612-$S$7))*(Tableau22[Lap time]&lt;=(C612+$S$7))*(Tableau22[PP]))/SUMPRODUCT(--(Tableau22[Lap time]&gt;=(C612-$S$7))*(Tableau22[Lap time]&lt;=(C612+$S$7))))*((SUMPRODUCT((Tableau22[Lap time]&gt;=(C612-$S$7))*(Tableau22[Lap time]&lt;=(C612+$S$7))*(Tableau22[Lap time]))/SUMPRODUCT(--(Tableau22[Lap time]&gt;=(C612-Feuil1!$S$7))*(Tableau22[Lap time]&lt;=(C612+$S$7))))/C612)</f>
        <v>#DIV/0!</v>
      </c>
      <c r="I612" s="4"/>
      <c r="J612" s="4"/>
      <c r="K612" s="4"/>
      <c r="L612" s="4"/>
      <c r="M612" s="4"/>
      <c r="N612" s="5"/>
      <c r="O612" s="4"/>
    </row>
    <row r="613" spans="1:15" x14ac:dyDescent="0.3">
      <c r="A613" s="13">
        <f t="shared" si="21"/>
        <v>612</v>
      </c>
      <c r="C613" s="3"/>
      <c r="D613" s="3">
        <f t="shared" si="20"/>
        <v>-1.0442708333333335E-3</v>
      </c>
      <c r="E613" s="3">
        <f>C613-$C612</f>
        <v>0</v>
      </c>
      <c r="F613" s="4"/>
      <c r="G613" s="36" t="e">
        <f>Tableau22[[#This Row],[PP Corrected]]-Tableau22[[#This Row],[PP]]</f>
        <v>#DIV/0!</v>
      </c>
      <c r="H613" s="18" t="e">
        <f>(SUMPRODUCT((Tableau22[Lap time]&gt;=(C613-$S$7))*(Tableau22[Lap time]&lt;=(C613+$S$7))*(Tableau22[PP]))/SUMPRODUCT(--(Tableau22[Lap time]&gt;=(C613-$S$7))*(Tableau22[Lap time]&lt;=(C613+$S$7))))*((SUMPRODUCT((Tableau22[Lap time]&gt;=(C613-$S$7))*(Tableau22[Lap time]&lt;=(C613+$S$7))*(Tableau22[Lap time]))/SUMPRODUCT(--(Tableau22[Lap time]&gt;=(C613-Feuil1!$S$7))*(Tableau22[Lap time]&lt;=(C613+$S$7))))/C613)</f>
        <v>#DIV/0!</v>
      </c>
      <c r="I613" s="4"/>
      <c r="J613" s="4"/>
      <c r="K613" s="4"/>
      <c r="L613" s="4"/>
      <c r="M613" s="4"/>
      <c r="N613" s="5"/>
      <c r="O613" s="4"/>
    </row>
    <row r="614" spans="1:15" x14ac:dyDescent="0.3">
      <c r="A614" s="13">
        <f t="shared" si="21"/>
        <v>613</v>
      </c>
      <c r="C614" s="3"/>
      <c r="D614" s="3">
        <f t="shared" si="20"/>
        <v>-1.0442708333333335E-3</v>
      </c>
      <c r="E614" s="3">
        <f>C614-$C613</f>
        <v>0</v>
      </c>
      <c r="F614" s="4"/>
      <c r="G614" s="36" t="e">
        <f>Tableau22[[#This Row],[PP Corrected]]-Tableau22[[#This Row],[PP]]</f>
        <v>#DIV/0!</v>
      </c>
      <c r="H614" s="18" t="e">
        <f>(SUMPRODUCT((Tableau22[Lap time]&gt;=(C614-$S$7))*(Tableau22[Lap time]&lt;=(C614+$S$7))*(Tableau22[PP]))/SUMPRODUCT(--(Tableau22[Lap time]&gt;=(C614-$S$7))*(Tableau22[Lap time]&lt;=(C614+$S$7))))*((SUMPRODUCT((Tableau22[Lap time]&gt;=(C614-$S$7))*(Tableau22[Lap time]&lt;=(C614+$S$7))*(Tableau22[Lap time]))/SUMPRODUCT(--(Tableau22[Lap time]&gt;=(C614-Feuil1!$S$7))*(Tableau22[Lap time]&lt;=(C614+$S$7))))/C614)</f>
        <v>#DIV/0!</v>
      </c>
      <c r="I614" s="4"/>
      <c r="J614" s="4"/>
      <c r="K614" s="4"/>
      <c r="L614" s="4"/>
      <c r="M614" s="4"/>
      <c r="N614" s="5"/>
      <c r="O614" s="4"/>
    </row>
    <row r="615" spans="1:15" x14ac:dyDescent="0.3">
      <c r="A615" s="13">
        <f t="shared" si="21"/>
        <v>614</v>
      </c>
      <c r="C615" s="3"/>
      <c r="D615" s="3">
        <f t="shared" si="20"/>
        <v>-1.0442708333333335E-3</v>
      </c>
      <c r="E615" s="3">
        <f>C615-$C614</f>
        <v>0</v>
      </c>
      <c r="F615" s="4"/>
      <c r="G615" s="36" t="e">
        <f>Tableau22[[#This Row],[PP Corrected]]-Tableau22[[#This Row],[PP]]</f>
        <v>#DIV/0!</v>
      </c>
      <c r="H615" s="18" t="e">
        <f>(SUMPRODUCT((Tableau22[Lap time]&gt;=(C615-$S$7))*(Tableau22[Lap time]&lt;=(C615+$S$7))*(Tableau22[PP]))/SUMPRODUCT(--(Tableau22[Lap time]&gt;=(C615-$S$7))*(Tableau22[Lap time]&lt;=(C615+$S$7))))*((SUMPRODUCT((Tableau22[Lap time]&gt;=(C615-$S$7))*(Tableau22[Lap time]&lt;=(C615+$S$7))*(Tableau22[Lap time]))/SUMPRODUCT(--(Tableau22[Lap time]&gt;=(C615-Feuil1!$S$7))*(Tableau22[Lap time]&lt;=(C615+$S$7))))/C615)</f>
        <v>#DIV/0!</v>
      </c>
      <c r="I615" s="4"/>
      <c r="J615" s="4"/>
      <c r="K615" s="4"/>
      <c r="L615" s="4"/>
      <c r="M615" s="4"/>
      <c r="N615" s="5"/>
      <c r="O615" s="4"/>
    </row>
    <row r="616" spans="1:15" x14ac:dyDescent="0.3">
      <c r="A616" s="13">
        <f t="shared" si="21"/>
        <v>615</v>
      </c>
      <c r="C616" s="3"/>
      <c r="D616" s="3">
        <f t="shared" si="20"/>
        <v>-1.0442708333333335E-3</v>
      </c>
      <c r="E616" s="3">
        <f>C616-$C615</f>
        <v>0</v>
      </c>
      <c r="F616" s="4"/>
      <c r="G616" s="36" t="e">
        <f>Tableau22[[#This Row],[PP Corrected]]-Tableau22[[#This Row],[PP]]</f>
        <v>#DIV/0!</v>
      </c>
      <c r="H616" s="18" t="e">
        <f>(SUMPRODUCT((Tableau22[Lap time]&gt;=(C616-$S$7))*(Tableau22[Lap time]&lt;=(C616+$S$7))*(Tableau22[PP]))/SUMPRODUCT(--(Tableau22[Lap time]&gt;=(C616-$S$7))*(Tableau22[Lap time]&lt;=(C616+$S$7))))*((SUMPRODUCT((Tableau22[Lap time]&gt;=(C616-$S$7))*(Tableau22[Lap time]&lt;=(C616+$S$7))*(Tableau22[Lap time]))/SUMPRODUCT(--(Tableau22[Lap time]&gt;=(C616-Feuil1!$S$7))*(Tableau22[Lap time]&lt;=(C616+$S$7))))/C616)</f>
        <v>#DIV/0!</v>
      </c>
      <c r="I616" s="4"/>
      <c r="J616" s="4"/>
      <c r="K616" s="4"/>
      <c r="L616" s="4"/>
      <c r="M616" s="4"/>
      <c r="N616" s="5"/>
      <c r="O616" s="4"/>
    </row>
    <row r="617" spans="1:15" x14ac:dyDescent="0.3">
      <c r="A617" s="13">
        <f t="shared" si="21"/>
        <v>616</v>
      </c>
      <c r="C617" s="3"/>
      <c r="D617" s="3">
        <f t="shared" si="20"/>
        <v>-1.0442708333333335E-3</v>
      </c>
      <c r="E617" s="3">
        <f>C617-$C616</f>
        <v>0</v>
      </c>
      <c r="F617" s="4"/>
      <c r="G617" s="36" t="e">
        <f>Tableau22[[#This Row],[PP Corrected]]-Tableau22[[#This Row],[PP]]</f>
        <v>#DIV/0!</v>
      </c>
      <c r="H617" s="18" t="e">
        <f>(SUMPRODUCT((Tableau22[Lap time]&gt;=(C617-$S$7))*(Tableau22[Lap time]&lt;=(C617+$S$7))*(Tableau22[PP]))/SUMPRODUCT(--(Tableau22[Lap time]&gt;=(C617-$S$7))*(Tableau22[Lap time]&lt;=(C617+$S$7))))*((SUMPRODUCT((Tableau22[Lap time]&gt;=(C617-$S$7))*(Tableau22[Lap time]&lt;=(C617+$S$7))*(Tableau22[Lap time]))/SUMPRODUCT(--(Tableau22[Lap time]&gt;=(C617-Feuil1!$S$7))*(Tableau22[Lap time]&lt;=(C617+$S$7))))/C617)</f>
        <v>#DIV/0!</v>
      </c>
      <c r="I617" s="4"/>
      <c r="J617" s="4"/>
      <c r="K617" s="4"/>
      <c r="L617" s="4"/>
      <c r="M617" s="4"/>
      <c r="N617" s="5"/>
      <c r="O617" s="4"/>
    </row>
    <row r="618" spans="1:15" x14ac:dyDescent="0.3">
      <c r="A618" s="13">
        <f t="shared" si="21"/>
        <v>617</v>
      </c>
      <c r="C618" s="3"/>
      <c r="D618" s="3">
        <f t="shared" si="20"/>
        <v>-1.0442708333333335E-3</v>
      </c>
      <c r="E618" s="3">
        <f>C618-$C617</f>
        <v>0</v>
      </c>
      <c r="F618" s="4"/>
      <c r="G618" s="36" t="e">
        <f>Tableau22[[#This Row],[PP Corrected]]-Tableau22[[#This Row],[PP]]</f>
        <v>#DIV/0!</v>
      </c>
      <c r="H618" s="18" t="e">
        <f>(SUMPRODUCT((Tableau22[Lap time]&gt;=(C618-$S$7))*(Tableau22[Lap time]&lt;=(C618+$S$7))*(Tableau22[PP]))/SUMPRODUCT(--(Tableau22[Lap time]&gt;=(C618-$S$7))*(Tableau22[Lap time]&lt;=(C618+$S$7))))*((SUMPRODUCT((Tableau22[Lap time]&gt;=(C618-$S$7))*(Tableau22[Lap time]&lt;=(C618+$S$7))*(Tableau22[Lap time]))/SUMPRODUCT(--(Tableau22[Lap time]&gt;=(C618-Feuil1!$S$7))*(Tableau22[Lap time]&lt;=(C618+$S$7))))/C618)</f>
        <v>#DIV/0!</v>
      </c>
      <c r="I618" s="4"/>
      <c r="J618" s="4"/>
      <c r="K618" s="4"/>
      <c r="L618" s="4"/>
      <c r="M618" s="4"/>
      <c r="N618" s="5"/>
      <c r="O618" s="4"/>
    </row>
    <row r="619" spans="1:15" x14ac:dyDescent="0.3">
      <c r="A619" s="13">
        <f t="shared" si="21"/>
        <v>618</v>
      </c>
      <c r="C619" s="3"/>
      <c r="D619" s="3">
        <f t="shared" si="20"/>
        <v>-1.0442708333333335E-3</v>
      </c>
      <c r="E619" s="3">
        <f>C619-$C618</f>
        <v>0</v>
      </c>
      <c r="F619" s="4"/>
      <c r="G619" s="36" t="e">
        <f>Tableau22[[#This Row],[PP Corrected]]-Tableau22[[#This Row],[PP]]</f>
        <v>#DIV/0!</v>
      </c>
      <c r="H619" s="18" t="e">
        <f>(SUMPRODUCT((Tableau22[Lap time]&gt;=(C619-$S$7))*(Tableau22[Lap time]&lt;=(C619+$S$7))*(Tableau22[PP]))/SUMPRODUCT(--(Tableau22[Lap time]&gt;=(C619-$S$7))*(Tableau22[Lap time]&lt;=(C619+$S$7))))*((SUMPRODUCT((Tableau22[Lap time]&gt;=(C619-$S$7))*(Tableau22[Lap time]&lt;=(C619+$S$7))*(Tableau22[Lap time]))/SUMPRODUCT(--(Tableau22[Lap time]&gt;=(C619-Feuil1!$S$7))*(Tableau22[Lap time]&lt;=(C619+$S$7))))/C619)</f>
        <v>#DIV/0!</v>
      </c>
      <c r="I619" s="4"/>
      <c r="J619" s="4"/>
      <c r="K619" s="4"/>
      <c r="L619" s="4"/>
      <c r="M619" s="4"/>
      <c r="N619" s="5"/>
      <c r="O619" s="4"/>
    </row>
    <row r="620" spans="1:15" x14ac:dyDescent="0.3">
      <c r="A620" s="13">
        <f t="shared" si="21"/>
        <v>619</v>
      </c>
      <c r="C620" s="3"/>
      <c r="D620" s="3">
        <f t="shared" si="20"/>
        <v>-1.0442708333333335E-3</v>
      </c>
      <c r="E620" s="3">
        <f>C620-$C619</f>
        <v>0</v>
      </c>
      <c r="F620" s="4"/>
      <c r="G620" s="36" t="e">
        <f>Tableau22[[#This Row],[PP Corrected]]-Tableau22[[#This Row],[PP]]</f>
        <v>#DIV/0!</v>
      </c>
      <c r="H620" s="18" t="e">
        <f>(SUMPRODUCT((Tableau22[Lap time]&gt;=(C620-$S$7))*(Tableau22[Lap time]&lt;=(C620+$S$7))*(Tableau22[PP]))/SUMPRODUCT(--(Tableau22[Lap time]&gt;=(C620-$S$7))*(Tableau22[Lap time]&lt;=(C620+$S$7))))*((SUMPRODUCT((Tableau22[Lap time]&gt;=(C620-$S$7))*(Tableau22[Lap time]&lt;=(C620+$S$7))*(Tableau22[Lap time]))/SUMPRODUCT(--(Tableau22[Lap time]&gt;=(C620-Feuil1!$S$7))*(Tableau22[Lap time]&lt;=(C620+$S$7))))/C620)</f>
        <v>#DIV/0!</v>
      </c>
      <c r="I620" s="4"/>
      <c r="J620" s="4"/>
      <c r="K620" s="4"/>
      <c r="L620" s="4"/>
      <c r="M620" s="4"/>
      <c r="N620" s="5"/>
      <c r="O620" s="4"/>
    </row>
    <row r="621" spans="1:15" x14ac:dyDescent="0.3">
      <c r="A621" s="13">
        <f t="shared" si="21"/>
        <v>620</v>
      </c>
      <c r="C621" s="3"/>
      <c r="D621" s="3">
        <f t="shared" si="20"/>
        <v>-1.0442708333333335E-3</v>
      </c>
      <c r="E621" s="3">
        <f>C621-$C620</f>
        <v>0</v>
      </c>
      <c r="F621" s="4"/>
      <c r="G621" s="36" t="e">
        <f>Tableau22[[#This Row],[PP Corrected]]-Tableau22[[#This Row],[PP]]</f>
        <v>#DIV/0!</v>
      </c>
      <c r="H621" s="18" t="e">
        <f>(SUMPRODUCT((Tableau22[Lap time]&gt;=(C621-$S$7))*(Tableau22[Lap time]&lt;=(C621+$S$7))*(Tableau22[PP]))/SUMPRODUCT(--(Tableau22[Lap time]&gt;=(C621-$S$7))*(Tableau22[Lap time]&lt;=(C621+$S$7))))*((SUMPRODUCT((Tableau22[Lap time]&gt;=(C621-$S$7))*(Tableau22[Lap time]&lt;=(C621+$S$7))*(Tableau22[Lap time]))/SUMPRODUCT(--(Tableau22[Lap time]&gt;=(C621-Feuil1!$S$7))*(Tableau22[Lap time]&lt;=(C621+$S$7))))/C621)</f>
        <v>#DIV/0!</v>
      </c>
      <c r="I621" s="4"/>
      <c r="J621" s="4"/>
      <c r="K621" s="4"/>
      <c r="L621" s="4"/>
      <c r="M621" s="4"/>
      <c r="N621" s="5"/>
      <c r="O621" s="4"/>
    </row>
    <row r="622" spans="1:15" x14ac:dyDescent="0.3">
      <c r="A622" s="13">
        <f t="shared" si="21"/>
        <v>621</v>
      </c>
      <c r="C622" s="3"/>
      <c r="D622" s="3">
        <f t="shared" si="20"/>
        <v>-1.0442708333333335E-3</v>
      </c>
      <c r="E622" s="3">
        <f>C622-$C621</f>
        <v>0</v>
      </c>
      <c r="F622" s="4"/>
      <c r="G622" s="36" t="e">
        <f>Tableau22[[#This Row],[PP Corrected]]-Tableau22[[#This Row],[PP]]</f>
        <v>#DIV/0!</v>
      </c>
      <c r="H622" s="18" t="e">
        <f>(SUMPRODUCT((Tableau22[Lap time]&gt;=(C622-$S$7))*(Tableau22[Lap time]&lt;=(C622+$S$7))*(Tableau22[PP]))/SUMPRODUCT(--(Tableau22[Lap time]&gt;=(C622-$S$7))*(Tableau22[Lap time]&lt;=(C622+$S$7))))*((SUMPRODUCT((Tableau22[Lap time]&gt;=(C622-$S$7))*(Tableau22[Lap time]&lt;=(C622+$S$7))*(Tableau22[Lap time]))/SUMPRODUCT(--(Tableau22[Lap time]&gt;=(C622-Feuil1!$S$7))*(Tableau22[Lap time]&lt;=(C622+$S$7))))/C622)</f>
        <v>#DIV/0!</v>
      </c>
      <c r="I622" s="4"/>
      <c r="J622" s="4"/>
      <c r="K622" s="4"/>
      <c r="L622" s="4"/>
      <c r="M622" s="4"/>
      <c r="N622" s="5"/>
      <c r="O622" s="4"/>
    </row>
    <row r="623" spans="1:15" x14ac:dyDescent="0.3">
      <c r="A623" s="13">
        <f t="shared" si="21"/>
        <v>622</v>
      </c>
      <c r="C623" s="3"/>
      <c r="D623" s="3">
        <f t="shared" si="20"/>
        <v>-1.0442708333333335E-3</v>
      </c>
      <c r="E623" s="3">
        <f>C623-$C622</f>
        <v>0</v>
      </c>
      <c r="F623" s="4"/>
      <c r="G623" s="36" t="e">
        <f>Tableau22[[#This Row],[PP Corrected]]-Tableau22[[#This Row],[PP]]</f>
        <v>#DIV/0!</v>
      </c>
      <c r="H623" s="18" t="e">
        <f>(SUMPRODUCT((Tableau22[Lap time]&gt;=(C623-$S$7))*(Tableau22[Lap time]&lt;=(C623+$S$7))*(Tableau22[PP]))/SUMPRODUCT(--(Tableau22[Lap time]&gt;=(C623-$S$7))*(Tableau22[Lap time]&lt;=(C623+$S$7))))*((SUMPRODUCT((Tableau22[Lap time]&gt;=(C623-$S$7))*(Tableau22[Lap time]&lt;=(C623+$S$7))*(Tableau22[Lap time]))/SUMPRODUCT(--(Tableau22[Lap time]&gt;=(C623-Feuil1!$S$7))*(Tableau22[Lap time]&lt;=(C623+$S$7))))/C623)</f>
        <v>#DIV/0!</v>
      </c>
      <c r="I623" s="4"/>
      <c r="J623" s="4"/>
      <c r="K623" s="4"/>
      <c r="L623" s="4"/>
      <c r="M623" s="4"/>
      <c r="N623" s="5"/>
      <c r="O623" s="4"/>
    </row>
    <row r="624" spans="1:15" x14ac:dyDescent="0.3">
      <c r="A624" s="13">
        <f t="shared" si="21"/>
        <v>623</v>
      </c>
      <c r="C624" s="3"/>
      <c r="D624" s="3">
        <f t="shared" si="20"/>
        <v>-1.0442708333333335E-3</v>
      </c>
      <c r="E624" s="3">
        <f>C624-$C623</f>
        <v>0</v>
      </c>
      <c r="F624" s="4"/>
      <c r="G624" s="36" t="e">
        <f>Tableau22[[#This Row],[PP Corrected]]-Tableau22[[#This Row],[PP]]</f>
        <v>#DIV/0!</v>
      </c>
      <c r="H624" s="18" t="e">
        <f>(SUMPRODUCT((Tableau22[Lap time]&gt;=(C624-$S$7))*(Tableau22[Lap time]&lt;=(C624+$S$7))*(Tableau22[PP]))/SUMPRODUCT(--(Tableau22[Lap time]&gt;=(C624-$S$7))*(Tableau22[Lap time]&lt;=(C624+$S$7))))*((SUMPRODUCT((Tableau22[Lap time]&gt;=(C624-$S$7))*(Tableau22[Lap time]&lt;=(C624+$S$7))*(Tableau22[Lap time]))/SUMPRODUCT(--(Tableau22[Lap time]&gt;=(C624-Feuil1!$S$7))*(Tableau22[Lap time]&lt;=(C624+$S$7))))/C624)</f>
        <v>#DIV/0!</v>
      </c>
      <c r="I624" s="4"/>
      <c r="J624" s="4"/>
      <c r="K624" s="4"/>
      <c r="L624" s="4"/>
      <c r="M624" s="4"/>
      <c r="N624" s="5"/>
      <c r="O624" s="4"/>
    </row>
    <row r="625" spans="1:15" x14ac:dyDescent="0.3">
      <c r="A625" s="13">
        <f t="shared" si="21"/>
        <v>624</v>
      </c>
      <c r="C625" s="3"/>
      <c r="D625" s="3">
        <f t="shared" si="20"/>
        <v>-1.0442708333333335E-3</v>
      </c>
      <c r="E625" s="3">
        <f>C625-$C624</f>
        <v>0</v>
      </c>
      <c r="F625" s="4"/>
      <c r="G625" s="36" t="e">
        <f>Tableau22[[#This Row],[PP Corrected]]-Tableau22[[#This Row],[PP]]</f>
        <v>#DIV/0!</v>
      </c>
      <c r="H625" s="18" t="e">
        <f>(SUMPRODUCT((Tableau22[Lap time]&gt;=(C625-$S$7))*(Tableau22[Lap time]&lt;=(C625+$S$7))*(Tableau22[PP]))/SUMPRODUCT(--(Tableau22[Lap time]&gt;=(C625-$S$7))*(Tableau22[Lap time]&lt;=(C625+$S$7))))*((SUMPRODUCT((Tableau22[Lap time]&gt;=(C625-$S$7))*(Tableau22[Lap time]&lt;=(C625+$S$7))*(Tableau22[Lap time]))/SUMPRODUCT(--(Tableau22[Lap time]&gt;=(C625-Feuil1!$S$7))*(Tableau22[Lap time]&lt;=(C625+$S$7))))/C625)</f>
        <v>#DIV/0!</v>
      </c>
      <c r="I625" s="4"/>
      <c r="J625" s="4"/>
      <c r="K625" s="4"/>
      <c r="L625" s="4"/>
      <c r="M625" s="4"/>
      <c r="N625" s="5"/>
      <c r="O625" s="4"/>
    </row>
    <row r="626" spans="1:15" x14ac:dyDescent="0.3">
      <c r="A626" s="13">
        <f t="shared" si="21"/>
        <v>625</v>
      </c>
      <c r="C626" s="3"/>
      <c r="D626" s="3">
        <f t="shared" si="20"/>
        <v>-1.0442708333333335E-3</v>
      </c>
      <c r="E626" s="3">
        <f>C626-$C625</f>
        <v>0</v>
      </c>
      <c r="F626" s="4"/>
      <c r="G626" s="36" t="e">
        <f>Tableau22[[#This Row],[PP Corrected]]-Tableau22[[#This Row],[PP]]</f>
        <v>#DIV/0!</v>
      </c>
      <c r="H626" s="18" t="e">
        <f>(SUMPRODUCT((Tableau22[Lap time]&gt;=(C626-$S$7))*(Tableau22[Lap time]&lt;=(C626+$S$7))*(Tableau22[PP]))/SUMPRODUCT(--(Tableau22[Lap time]&gt;=(C626-$S$7))*(Tableau22[Lap time]&lt;=(C626+$S$7))))*((SUMPRODUCT((Tableau22[Lap time]&gt;=(C626-$S$7))*(Tableau22[Lap time]&lt;=(C626+$S$7))*(Tableau22[Lap time]))/SUMPRODUCT(--(Tableau22[Lap time]&gt;=(C626-Feuil1!$S$7))*(Tableau22[Lap time]&lt;=(C626+$S$7))))/C626)</f>
        <v>#DIV/0!</v>
      </c>
      <c r="I626" s="4"/>
      <c r="J626" s="4"/>
      <c r="K626" s="4"/>
      <c r="L626" s="4"/>
      <c r="M626" s="4"/>
      <c r="N626" s="5"/>
      <c r="O626" s="4"/>
    </row>
    <row r="627" spans="1:15" x14ac:dyDescent="0.3">
      <c r="A627" s="13">
        <f t="shared" si="21"/>
        <v>626</v>
      </c>
      <c r="C627" s="3"/>
      <c r="D627" s="3">
        <f t="shared" si="20"/>
        <v>-1.0442708333333335E-3</v>
      </c>
      <c r="E627" s="3">
        <f>C627-$C626</f>
        <v>0</v>
      </c>
      <c r="F627" s="4"/>
      <c r="G627" s="36" t="e">
        <f>Tableau22[[#This Row],[PP Corrected]]-Tableau22[[#This Row],[PP]]</f>
        <v>#DIV/0!</v>
      </c>
      <c r="H627" s="18" t="e">
        <f>(SUMPRODUCT((Tableau22[Lap time]&gt;=(C627-$S$7))*(Tableau22[Lap time]&lt;=(C627+$S$7))*(Tableau22[PP]))/SUMPRODUCT(--(Tableau22[Lap time]&gt;=(C627-$S$7))*(Tableau22[Lap time]&lt;=(C627+$S$7))))*((SUMPRODUCT((Tableau22[Lap time]&gt;=(C627-$S$7))*(Tableau22[Lap time]&lt;=(C627+$S$7))*(Tableau22[Lap time]))/SUMPRODUCT(--(Tableau22[Lap time]&gt;=(C627-Feuil1!$S$7))*(Tableau22[Lap time]&lt;=(C627+$S$7))))/C627)</f>
        <v>#DIV/0!</v>
      </c>
      <c r="I627" s="4"/>
      <c r="J627" s="4"/>
      <c r="K627" s="4"/>
      <c r="L627" s="4"/>
      <c r="M627" s="4"/>
      <c r="N627" s="5"/>
      <c r="O627" s="4"/>
    </row>
    <row r="628" spans="1:15" x14ac:dyDescent="0.3">
      <c r="A628" s="13">
        <f t="shared" si="21"/>
        <v>627</v>
      </c>
      <c r="C628" s="3"/>
      <c r="D628" s="3">
        <f t="shared" si="20"/>
        <v>-1.0442708333333335E-3</v>
      </c>
      <c r="E628" s="3">
        <f>C628-$C627</f>
        <v>0</v>
      </c>
      <c r="F628" s="4"/>
      <c r="G628" s="36" t="e">
        <f>Tableau22[[#This Row],[PP Corrected]]-Tableau22[[#This Row],[PP]]</f>
        <v>#DIV/0!</v>
      </c>
      <c r="H628" s="18" t="e">
        <f>(SUMPRODUCT((Tableau22[Lap time]&gt;=(C628-$S$7))*(Tableau22[Lap time]&lt;=(C628+$S$7))*(Tableau22[PP]))/SUMPRODUCT(--(Tableau22[Lap time]&gt;=(C628-$S$7))*(Tableau22[Lap time]&lt;=(C628+$S$7))))*((SUMPRODUCT((Tableau22[Lap time]&gt;=(C628-$S$7))*(Tableau22[Lap time]&lt;=(C628+$S$7))*(Tableau22[Lap time]))/SUMPRODUCT(--(Tableau22[Lap time]&gt;=(C628-Feuil1!$S$7))*(Tableau22[Lap time]&lt;=(C628+$S$7))))/C628)</f>
        <v>#DIV/0!</v>
      </c>
      <c r="I628" s="4"/>
      <c r="J628" s="4"/>
      <c r="K628" s="4"/>
      <c r="L628" s="4"/>
      <c r="M628" s="4"/>
      <c r="N628" s="5"/>
      <c r="O628" s="4"/>
    </row>
    <row r="629" spans="1:15" x14ac:dyDescent="0.3">
      <c r="A629" s="13">
        <f t="shared" si="21"/>
        <v>628</v>
      </c>
      <c r="C629" s="3"/>
      <c r="D629" s="3">
        <f t="shared" si="20"/>
        <v>-1.0442708333333335E-3</v>
      </c>
      <c r="E629" s="3">
        <f>C629-$C628</f>
        <v>0</v>
      </c>
      <c r="F629" s="4"/>
      <c r="G629" s="36" t="e">
        <f>Tableau22[[#This Row],[PP Corrected]]-Tableau22[[#This Row],[PP]]</f>
        <v>#DIV/0!</v>
      </c>
      <c r="H629" s="18" t="e">
        <f>(SUMPRODUCT((Tableau22[Lap time]&gt;=(C629-$S$7))*(Tableau22[Lap time]&lt;=(C629+$S$7))*(Tableau22[PP]))/SUMPRODUCT(--(Tableau22[Lap time]&gt;=(C629-$S$7))*(Tableau22[Lap time]&lt;=(C629+$S$7))))*((SUMPRODUCT((Tableau22[Lap time]&gt;=(C629-$S$7))*(Tableau22[Lap time]&lt;=(C629+$S$7))*(Tableau22[Lap time]))/SUMPRODUCT(--(Tableau22[Lap time]&gt;=(C629-Feuil1!$S$7))*(Tableau22[Lap time]&lt;=(C629+$S$7))))/C629)</f>
        <v>#DIV/0!</v>
      </c>
      <c r="I629" s="4"/>
      <c r="J629" s="4"/>
      <c r="K629" s="4"/>
      <c r="L629" s="4"/>
      <c r="M629" s="4"/>
      <c r="N629" s="5"/>
      <c r="O629" s="4"/>
    </row>
    <row r="630" spans="1:15" x14ac:dyDescent="0.3">
      <c r="A630" s="13">
        <f t="shared" si="21"/>
        <v>629</v>
      </c>
      <c r="C630" s="3"/>
      <c r="D630" s="3">
        <f t="shared" si="20"/>
        <v>-1.0442708333333335E-3</v>
      </c>
      <c r="E630" s="3">
        <f>C630-$C629</f>
        <v>0</v>
      </c>
      <c r="F630" s="4"/>
      <c r="G630" s="36" t="e">
        <f>Tableau22[[#This Row],[PP Corrected]]-Tableau22[[#This Row],[PP]]</f>
        <v>#DIV/0!</v>
      </c>
      <c r="H630" s="18" t="e">
        <f>(SUMPRODUCT((Tableau22[Lap time]&gt;=(C630-$S$7))*(Tableau22[Lap time]&lt;=(C630+$S$7))*(Tableau22[PP]))/SUMPRODUCT(--(Tableau22[Lap time]&gt;=(C630-$S$7))*(Tableau22[Lap time]&lt;=(C630+$S$7))))*((SUMPRODUCT((Tableau22[Lap time]&gt;=(C630-$S$7))*(Tableau22[Lap time]&lt;=(C630+$S$7))*(Tableau22[Lap time]))/SUMPRODUCT(--(Tableau22[Lap time]&gt;=(C630-Feuil1!$S$7))*(Tableau22[Lap time]&lt;=(C630+$S$7))))/C630)</f>
        <v>#DIV/0!</v>
      </c>
      <c r="I630" s="4"/>
      <c r="J630" s="4"/>
      <c r="K630" s="4"/>
      <c r="L630" s="4"/>
      <c r="M630" s="4"/>
      <c r="N630" s="5"/>
      <c r="O630" s="4"/>
    </row>
    <row r="631" spans="1:15" x14ac:dyDescent="0.3">
      <c r="A631" s="13">
        <f t="shared" si="21"/>
        <v>630</v>
      </c>
      <c r="C631" s="3"/>
      <c r="D631" s="3">
        <f t="shared" si="20"/>
        <v>-1.0442708333333335E-3</v>
      </c>
      <c r="E631" s="3">
        <f>C631-$C630</f>
        <v>0</v>
      </c>
      <c r="F631" s="4"/>
      <c r="G631" s="36" t="e">
        <f>Tableau22[[#This Row],[PP Corrected]]-Tableau22[[#This Row],[PP]]</f>
        <v>#DIV/0!</v>
      </c>
      <c r="H631" s="18" t="e">
        <f>(SUMPRODUCT((Tableau22[Lap time]&gt;=(C631-$S$7))*(Tableau22[Lap time]&lt;=(C631+$S$7))*(Tableau22[PP]))/SUMPRODUCT(--(Tableau22[Lap time]&gt;=(C631-$S$7))*(Tableau22[Lap time]&lt;=(C631+$S$7))))*((SUMPRODUCT((Tableau22[Lap time]&gt;=(C631-$S$7))*(Tableau22[Lap time]&lt;=(C631+$S$7))*(Tableau22[Lap time]))/SUMPRODUCT(--(Tableau22[Lap time]&gt;=(C631-Feuil1!$S$7))*(Tableau22[Lap time]&lt;=(C631+$S$7))))/C631)</f>
        <v>#DIV/0!</v>
      </c>
      <c r="I631" s="4"/>
      <c r="J631" s="4"/>
      <c r="K631" s="4"/>
      <c r="L631" s="4"/>
      <c r="M631" s="4"/>
      <c r="N631" s="5"/>
      <c r="O631" s="4"/>
    </row>
    <row r="632" spans="1:15" x14ac:dyDescent="0.3">
      <c r="A632" s="13">
        <f t="shared" si="21"/>
        <v>631</v>
      </c>
      <c r="C632" s="3"/>
      <c r="D632" s="3">
        <f t="shared" si="20"/>
        <v>-1.0442708333333335E-3</v>
      </c>
      <c r="E632" s="3">
        <f>C632-$C631</f>
        <v>0</v>
      </c>
      <c r="F632" s="4"/>
      <c r="G632" s="36" t="e">
        <f>Tableau22[[#This Row],[PP Corrected]]-Tableau22[[#This Row],[PP]]</f>
        <v>#DIV/0!</v>
      </c>
      <c r="H632" s="18" t="e">
        <f>(SUMPRODUCT((Tableau22[Lap time]&gt;=(C632-$S$7))*(Tableau22[Lap time]&lt;=(C632+$S$7))*(Tableau22[PP]))/SUMPRODUCT(--(Tableau22[Lap time]&gt;=(C632-$S$7))*(Tableau22[Lap time]&lt;=(C632+$S$7))))*((SUMPRODUCT((Tableau22[Lap time]&gt;=(C632-$S$7))*(Tableau22[Lap time]&lt;=(C632+$S$7))*(Tableau22[Lap time]))/SUMPRODUCT(--(Tableau22[Lap time]&gt;=(C632-Feuil1!$S$7))*(Tableau22[Lap time]&lt;=(C632+$S$7))))/C632)</f>
        <v>#DIV/0!</v>
      </c>
      <c r="I632" s="4"/>
      <c r="J632" s="4"/>
      <c r="K632" s="4"/>
      <c r="L632" s="4"/>
      <c r="M632" s="4"/>
      <c r="N632" s="5"/>
      <c r="O632" s="4"/>
    </row>
    <row r="633" spans="1:15" x14ac:dyDescent="0.3">
      <c r="A633" s="13">
        <f t="shared" si="21"/>
        <v>632</v>
      </c>
      <c r="C633" s="3"/>
      <c r="D633" s="3">
        <f t="shared" si="20"/>
        <v>-1.0442708333333335E-3</v>
      </c>
      <c r="E633" s="3">
        <f>C633-$C632</f>
        <v>0</v>
      </c>
      <c r="F633" s="4"/>
      <c r="G633" s="36" t="e">
        <f>Tableau22[[#This Row],[PP Corrected]]-Tableau22[[#This Row],[PP]]</f>
        <v>#DIV/0!</v>
      </c>
      <c r="H633" s="18" t="e">
        <f>(SUMPRODUCT((Tableau22[Lap time]&gt;=(C633-$S$7))*(Tableau22[Lap time]&lt;=(C633+$S$7))*(Tableau22[PP]))/SUMPRODUCT(--(Tableau22[Lap time]&gt;=(C633-$S$7))*(Tableau22[Lap time]&lt;=(C633+$S$7))))*((SUMPRODUCT((Tableau22[Lap time]&gt;=(C633-$S$7))*(Tableau22[Lap time]&lt;=(C633+$S$7))*(Tableau22[Lap time]))/SUMPRODUCT(--(Tableau22[Lap time]&gt;=(C633-Feuil1!$S$7))*(Tableau22[Lap time]&lt;=(C633+$S$7))))/C633)</f>
        <v>#DIV/0!</v>
      </c>
      <c r="I633" s="4"/>
      <c r="J633" s="4"/>
      <c r="K633" s="4"/>
      <c r="L633" s="4"/>
      <c r="M633" s="4"/>
      <c r="N633" s="5"/>
      <c r="O633" s="4"/>
    </row>
    <row r="634" spans="1:15" x14ac:dyDescent="0.3">
      <c r="A634" s="13">
        <f t="shared" si="21"/>
        <v>633</v>
      </c>
      <c r="C634" s="3"/>
      <c r="D634" s="3">
        <f t="shared" si="20"/>
        <v>-1.0442708333333335E-3</v>
      </c>
      <c r="E634" s="3">
        <f>C634-$C633</f>
        <v>0</v>
      </c>
      <c r="F634" s="4"/>
      <c r="G634" s="36" t="e">
        <f>Tableau22[[#This Row],[PP Corrected]]-Tableau22[[#This Row],[PP]]</f>
        <v>#DIV/0!</v>
      </c>
      <c r="H634" s="18" t="e">
        <f>(SUMPRODUCT((Tableau22[Lap time]&gt;=(C634-$S$7))*(Tableau22[Lap time]&lt;=(C634+$S$7))*(Tableau22[PP]))/SUMPRODUCT(--(Tableau22[Lap time]&gt;=(C634-$S$7))*(Tableau22[Lap time]&lt;=(C634+$S$7))))*((SUMPRODUCT((Tableau22[Lap time]&gt;=(C634-$S$7))*(Tableau22[Lap time]&lt;=(C634+$S$7))*(Tableau22[Lap time]))/SUMPRODUCT(--(Tableau22[Lap time]&gt;=(C634-Feuil1!$S$7))*(Tableau22[Lap time]&lt;=(C634+$S$7))))/C634)</f>
        <v>#DIV/0!</v>
      </c>
      <c r="I634" s="4"/>
      <c r="J634" s="4"/>
      <c r="K634" s="4"/>
      <c r="L634" s="4"/>
      <c r="M634" s="4"/>
      <c r="N634" s="5"/>
      <c r="O634" s="4"/>
    </row>
    <row r="635" spans="1:15" x14ac:dyDescent="0.3">
      <c r="A635" s="13">
        <f t="shared" si="21"/>
        <v>634</v>
      </c>
      <c r="C635" s="3"/>
      <c r="D635" s="3">
        <f t="shared" si="20"/>
        <v>-1.0442708333333335E-3</v>
      </c>
      <c r="E635" s="3">
        <f>C635-$C634</f>
        <v>0</v>
      </c>
      <c r="F635" s="4"/>
      <c r="G635" s="36" t="e">
        <f>Tableau22[[#This Row],[PP Corrected]]-Tableau22[[#This Row],[PP]]</f>
        <v>#DIV/0!</v>
      </c>
      <c r="H635" s="18" t="e">
        <f>(SUMPRODUCT((Tableau22[Lap time]&gt;=(C635-$S$7))*(Tableau22[Lap time]&lt;=(C635+$S$7))*(Tableau22[PP]))/SUMPRODUCT(--(Tableau22[Lap time]&gt;=(C635-$S$7))*(Tableau22[Lap time]&lt;=(C635+$S$7))))*((SUMPRODUCT((Tableau22[Lap time]&gt;=(C635-$S$7))*(Tableau22[Lap time]&lt;=(C635+$S$7))*(Tableau22[Lap time]))/SUMPRODUCT(--(Tableau22[Lap time]&gt;=(C635-Feuil1!$S$7))*(Tableau22[Lap time]&lt;=(C635+$S$7))))/C635)</f>
        <v>#DIV/0!</v>
      </c>
      <c r="I635" s="4"/>
      <c r="J635" s="4"/>
      <c r="K635" s="4"/>
      <c r="L635" s="4"/>
      <c r="M635" s="4"/>
      <c r="N635" s="5"/>
      <c r="O635" s="4"/>
    </row>
    <row r="636" spans="1:15" x14ac:dyDescent="0.3">
      <c r="A636" s="13">
        <f t="shared" si="21"/>
        <v>635</v>
      </c>
      <c r="C636" s="3"/>
      <c r="D636" s="3">
        <f t="shared" si="20"/>
        <v>-1.0442708333333335E-3</v>
      </c>
      <c r="E636" s="3">
        <f>C636-$C635</f>
        <v>0</v>
      </c>
      <c r="F636" s="4"/>
      <c r="G636" s="36" t="e">
        <f>Tableau22[[#This Row],[PP Corrected]]-Tableau22[[#This Row],[PP]]</f>
        <v>#DIV/0!</v>
      </c>
      <c r="H636" s="18" t="e">
        <f>(SUMPRODUCT((Tableau22[Lap time]&gt;=(C636-$S$7))*(Tableau22[Lap time]&lt;=(C636+$S$7))*(Tableau22[PP]))/SUMPRODUCT(--(Tableau22[Lap time]&gt;=(C636-$S$7))*(Tableau22[Lap time]&lt;=(C636+$S$7))))*((SUMPRODUCT((Tableau22[Lap time]&gt;=(C636-$S$7))*(Tableau22[Lap time]&lt;=(C636+$S$7))*(Tableau22[Lap time]))/SUMPRODUCT(--(Tableau22[Lap time]&gt;=(C636-Feuil1!$S$7))*(Tableau22[Lap time]&lt;=(C636+$S$7))))/C636)</f>
        <v>#DIV/0!</v>
      </c>
      <c r="I636" s="4"/>
      <c r="J636" s="4"/>
      <c r="K636" s="4"/>
      <c r="L636" s="4"/>
      <c r="M636" s="4"/>
      <c r="N636" s="5"/>
      <c r="O636" s="4"/>
    </row>
    <row r="637" spans="1:15" x14ac:dyDescent="0.3">
      <c r="A637" s="13">
        <f t="shared" si="21"/>
        <v>636</v>
      </c>
      <c r="C637" s="3"/>
      <c r="D637" s="3">
        <f t="shared" si="20"/>
        <v>-1.0442708333333335E-3</v>
      </c>
      <c r="E637" s="3">
        <f>C637-$C636</f>
        <v>0</v>
      </c>
      <c r="F637" s="4"/>
      <c r="G637" s="36" t="e">
        <f>Tableau22[[#This Row],[PP Corrected]]-Tableau22[[#This Row],[PP]]</f>
        <v>#DIV/0!</v>
      </c>
      <c r="H637" s="18" t="e">
        <f>(SUMPRODUCT((Tableau22[Lap time]&gt;=(C637-$S$7))*(Tableau22[Lap time]&lt;=(C637+$S$7))*(Tableau22[PP]))/SUMPRODUCT(--(Tableau22[Lap time]&gt;=(C637-$S$7))*(Tableau22[Lap time]&lt;=(C637+$S$7))))*((SUMPRODUCT((Tableau22[Lap time]&gt;=(C637-$S$7))*(Tableau22[Lap time]&lt;=(C637+$S$7))*(Tableau22[Lap time]))/SUMPRODUCT(--(Tableau22[Lap time]&gt;=(C637-Feuil1!$S$7))*(Tableau22[Lap time]&lt;=(C637+$S$7))))/C637)</f>
        <v>#DIV/0!</v>
      </c>
      <c r="I637" s="4"/>
      <c r="J637" s="4"/>
      <c r="K637" s="4"/>
      <c r="L637" s="4"/>
      <c r="M637" s="4"/>
      <c r="N637" s="5"/>
      <c r="O637" s="4"/>
    </row>
    <row r="638" spans="1:15" x14ac:dyDescent="0.3">
      <c r="A638" s="13">
        <f t="shared" si="21"/>
        <v>637</v>
      </c>
      <c r="C638" s="3"/>
      <c r="D638" s="3">
        <f t="shared" si="20"/>
        <v>-1.0442708333333335E-3</v>
      </c>
      <c r="E638" s="3">
        <f>C638-$C637</f>
        <v>0</v>
      </c>
      <c r="F638" s="4"/>
      <c r="G638" s="36" t="e">
        <f>Tableau22[[#This Row],[PP Corrected]]-Tableau22[[#This Row],[PP]]</f>
        <v>#DIV/0!</v>
      </c>
      <c r="H638" s="18" t="e">
        <f>(SUMPRODUCT((Tableau22[Lap time]&gt;=(C638-$S$7))*(Tableau22[Lap time]&lt;=(C638+$S$7))*(Tableau22[PP]))/SUMPRODUCT(--(Tableau22[Lap time]&gt;=(C638-$S$7))*(Tableau22[Lap time]&lt;=(C638+$S$7))))*((SUMPRODUCT((Tableau22[Lap time]&gt;=(C638-$S$7))*(Tableau22[Lap time]&lt;=(C638+$S$7))*(Tableau22[Lap time]))/SUMPRODUCT(--(Tableau22[Lap time]&gt;=(C638-Feuil1!$S$7))*(Tableau22[Lap time]&lt;=(C638+$S$7))))/C638)</f>
        <v>#DIV/0!</v>
      </c>
      <c r="I638" s="4"/>
      <c r="J638" s="4"/>
      <c r="K638" s="4"/>
      <c r="L638" s="4"/>
      <c r="M638" s="4"/>
      <c r="N638" s="5"/>
      <c r="O638" s="4"/>
    </row>
    <row r="639" spans="1:15" x14ac:dyDescent="0.3">
      <c r="A639" s="13">
        <f t="shared" si="21"/>
        <v>638</v>
      </c>
      <c r="C639" s="3"/>
      <c r="D639" s="3">
        <f t="shared" si="20"/>
        <v>-1.0442708333333335E-3</v>
      </c>
      <c r="E639" s="3">
        <f>C639-$C638</f>
        <v>0</v>
      </c>
      <c r="F639" s="4"/>
      <c r="G639" s="36" t="e">
        <f>Tableau22[[#This Row],[PP Corrected]]-Tableau22[[#This Row],[PP]]</f>
        <v>#DIV/0!</v>
      </c>
      <c r="H639" s="18" t="e">
        <f>(SUMPRODUCT((Tableau22[Lap time]&gt;=(C639-$S$7))*(Tableau22[Lap time]&lt;=(C639+$S$7))*(Tableau22[PP]))/SUMPRODUCT(--(Tableau22[Lap time]&gt;=(C639-$S$7))*(Tableau22[Lap time]&lt;=(C639+$S$7))))*((SUMPRODUCT((Tableau22[Lap time]&gt;=(C639-$S$7))*(Tableau22[Lap time]&lt;=(C639+$S$7))*(Tableau22[Lap time]))/SUMPRODUCT(--(Tableau22[Lap time]&gt;=(C639-Feuil1!$S$7))*(Tableau22[Lap time]&lt;=(C639+$S$7))))/C639)</f>
        <v>#DIV/0!</v>
      </c>
      <c r="I639" s="4"/>
      <c r="J639" s="4"/>
      <c r="K639" s="4"/>
      <c r="L639" s="4"/>
      <c r="M639" s="4"/>
      <c r="N639" s="5"/>
      <c r="O639" s="4"/>
    </row>
    <row r="640" spans="1:15" x14ac:dyDescent="0.3">
      <c r="A640" s="13">
        <f t="shared" si="21"/>
        <v>639</v>
      </c>
      <c r="C640" s="3"/>
      <c r="D640" s="3">
        <f t="shared" si="20"/>
        <v>-1.0442708333333335E-3</v>
      </c>
      <c r="E640" s="3">
        <f>C640-$C639</f>
        <v>0</v>
      </c>
      <c r="F640" s="4"/>
      <c r="G640" s="36" t="e">
        <f>Tableau22[[#This Row],[PP Corrected]]-Tableau22[[#This Row],[PP]]</f>
        <v>#DIV/0!</v>
      </c>
      <c r="H640" s="18" t="e">
        <f>(SUMPRODUCT((Tableau22[Lap time]&gt;=(C640-$S$7))*(Tableau22[Lap time]&lt;=(C640+$S$7))*(Tableau22[PP]))/SUMPRODUCT(--(Tableau22[Lap time]&gt;=(C640-$S$7))*(Tableau22[Lap time]&lt;=(C640+$S$7))))*((SUMPRODUCT((Tableau22[Lap time]&gt;=(C640-$S$7))*(Tableau22[Lap time]&lt;=(C640+$S$7))*(Tableau22[Lap time]))/SUMPRODUCT(--(Tableau22[Lap time]&gt;=(C640-Feuil1!$S$7))*(Tableau22[Lap time]&lt;=(C640+$S$7))))/C640)</f>
        <v>#DIV/0!</v>
      </c>
      <c r="I640" s="4"/>
      <c r="J640" s="4"/>
      <c r="K640" s="4"/>
      <c r="L640" s="4"/>
      <c r="M640" s="4"/>
      <c r="N640" s="5"/>
      <c r="O640" s="4"/>
    </row>
    <row r="641" spans="1:15" x14ac:dyDescent="0.3">
      <c r="A641" s="13">
        <f t="shared" si="21"/>
        <v>640</v>
      </c>
      <c r="C641" s="3"/>
      <c r="D641" s="3">
        <f t="shared" si="20"/>
        <v>-1.0442708333333335E-3</v>
      </c>
      <c r="E641" s="3">
        <f>C641-$C640</f>
        <v>0</v>
      </c>
      <c r="F641" s="4"/>
      <c r="G641" s="36" t="e">
        <f>Tableau22[[#This Row],[PP Corrected]]-Tableau22[[#This Row],[PP]]</f>
        <v>#DIV/0!</v>
      </c>
      <c r="H641" s="18" t="e">
        <f>(SUMPRODUCT((Tableau22[Lap time]&gt;=(C641-$S$7))*(Tableau22[Lap time]&lt;=(C641+$S$7))*(Tableau22[PP]))/SUMPRODUCT(--(Tableau22[Lap time]&gt;=(C641-$S$7))*(Tableau22[Lap time]&lt;=(C641+$S$7))))*((SUMPRODUCT((Tableau22[Lap time]&gt;=(C641-$S$7))*(Tableau22[Lap time]&lt;=(C641+$S$7))*(Tableau22[Lap time]))/SUMPRODUCT(--(Tableau22[Lap time]&gt;=(C641-Feuil1!$S$7))*(Tableau22[Lap time]&lt;=(C641+$S$7))))/C641)</f>
        <v>#DIV/0!</v>
      </c>
      <c r="I641" s="4"/>
      <c r="J641" s="4"/>
      <c r="K641" s="4"/>
      <c r="L641" s="4"/>
      <c r="M641" s="4"/>
      <c r="N641" s="5"/>
      <c r="O641" s="4"/>
    </row>
    <row r="642" spans="1:15" x14ac:dyDescent="0.3">
      <c r="A642" s="13">
        <f t="shared" si="21"/>
        <v>641</v>
      </c>
      <c r="C642" s="3"/>
      <c r="D642" s="3">
        <f t="shared" ref="D642:D705" si="22">C642-$C$2</f>
        <v>-1.0442708333333335E-3</v>
      </c>
      <c r="E642" s="3">
        <f>C642-$C641</f>
        <v>0</v>
      </c>
      <c r="F642" s="4"/>
      <c r="G642" s="36" t="e">
        <f>Tableau22[[#This Row],[PP Corrected]]-Tableau22[[#This Row],[PP]]</f>
        <v>#DIV/0!</v>
      </c>
      <c r="H642" s="18" t="e">
        <f>(SUMPRODUCT((Tableau22[Lap time]&gt;=(C642-$S$7))*(Tableau22[Lap time]&lt;=(C642+$S$7))*(Tableau22[PP]))/SUMPRODUCT(--(Tableau22[Lap time]&gt;=(C642-$S$7))*(Tableau22[Lap time]&lt;=(C642+$S$7))))*((SUMPRODUCT((Tableau22[Lap time]&gt;=(C642-$S$7))*(Tableau22[Lap time]&lt;=(C642+$S$7))*(Tableau22[Lap time]))/SUMPRODUCT(--(Tableau22[Lap time]&gt;=(C642-Feuil1!$S$7))*(Tableau22[Lap time]&lt;=(C642+$S$7))))/C642)</f>
        <v>#DIV/0!</v>
      </c>
      <c r="I642" s="4"/>
      <c r="J642" s="4"/>
      <c r="K642" s="4"/>
      <c r="L642" s="4"/>
      <c r="M642" s="4"/>
      <c r="N642" s="5"/>
      <c r="O642" s="4"/>
    </row>
    <row r="643" spans="1:15" x14ac:dyDescent="0.3">
      <c r="A643" s="13">
        <f t="shared" si="21"/>
        <v>642</v>
      </c>
      <c r="C643" s="3"/>
      <c r="D643" s="3">
        <f t="shared" si="22"/>
        <v>-1.0442708333333335E-3</v>
      </c>
      <c r="E643" s="3">
        <f>C643-$C642</f>
        <v>0</v>
      </c>
      <c r="F643" s="4"/>
      <c r="G643" s="36" t="e">
        <f>Tableau22[[#This Row],[PP Corrected]]-Tableau22[[#This Row],[PP]]</f>
        <v>#DIV/0!</v>
      </c>
      <c r="H643" s="18" t="e">
        <f>(SUMPRODUCT((Tableau22[Lap time]&gt;=(C643-$S$7))*(Tableau22[Lap time]&lt;=(C643+$S$7))*(Tableau22[PP]))/SUMPRODUCT(--(Tableau22[Lap time]&gt;=(C643-$S$7))*(Tableau22[Lap time]&lt;=(C643+$S$7))))*((SUMPRODUCT((Tableau22[Lap time]&gt;=(C643-$S$7))*(Tableau22[Lap time]&lt;=(C643+$S$7))*(Tableau22[Lap time]))/SUMPRODUCT(--(Tableau22[Lap time]&gt;=(C643-Feuil1!$S$7))*(Tableau22[Lap time]&lt;=(C643+$S$7))))/C643)</f>
        <v>#DIV/0!</v>
      </c>
      <c r="I643" s="4"/>
      <c r="J643" s="4"/>
      <c r="K643" s="4"/>
      <c r="L643" s="4"/>
      <c r="M643" s="4"/>
      <c r="N643" s="5"/>
      <c r="O643" s="4"/>
    </row>
    <row r="644" spans="1:15" x14ac:dyDescent="0.3">
      <c r="A644" s="13">
        <f t="shared" ref="A644:A707" si="23">A643+1</f>
        <v>643</v>
      </c>
      <c r="C644" s="3"/>
      <c r="D644" s="3">
        <f t="shared" si="22"/>
        <v>-1.0442708333333335E-3</v>
      </c>
      <c r="E644" s="3">
        <f>C644-$C643</f>
        <v>0</v>
      </c>
      <c r="F644" s="4"/>
      <c r="G644" s="36" t="e">
        <f>Tableau22[[#This Row],[PP Corrected]]-Tableau22[[#This Row],[PP]]</f>
        <v>#DIV/0!</v>
      </c>
      <c r="H644" s="18" t="e">
        <f>(SUMPRODUCT((Tableau22[Lap time]&gt;=(C644-$S$7))*(Tableau22[Lap time]&lt;=(C644+$S$7))*(Tableau22[PP]))/SUMPRODUCT(--(Tableau22[Lap time]&gt;=(C644-$S$7))*(Tableau22[Lap time]&lt;=(C644+$S$7))))*((SUMPRODUCT((Tableau22[Lap time]&gt;=(C644-$S$7))*(Tableau22[Lap time]&lt;=(C644+$S$7))*(Tableau22[Lap time]))/SUMPRODUCT(--(Tableau22[Lap time]&gt;=(C644-Feuil1!$S$7))*(Tableau22[Lap time]&lt;=(C644+$S$7))))/C644)</f>
        <v>#DIV/0!</v>
      </c>
      <c r="I644" s="4"/>
      <c r="J644" s="4"/>
      <c r="K644" s="4"/>
      <c r="L644" s="4"/>
      <c r="M644" s="4"/>
      <c r="N644" s="5"/>
      <c r="O644" s="4"/>
    </row>
    <row r="645" spans="1:15" x14ac:dyDescent="0.3">
      <c r="A645" s="13">
        <f t="shared" si="23"/>
        <v>644</v>
      </c>
      <c r="C645" s="3"/>
      <c r="D645" s="3">
        <f t="shared" si="22"/>
        <v>-1.0442708333333335E-3</v>
      </c>
      <c r="E645" s="3">
        <f>C645-$C644</f>
        <v>0</v>
      </c>
      <c r="F645" s="4"/>
      <c r="G645" s="36" t="e">
        <f>Tableau22[[#This Row],[PP Corrected]]-Tableau22[[#This Row],[PP]]</f>
        <v>#DIV/0!</v>
      </c>
      <c r="H645" s="18" t="e">
        <f>(SUMPRODUCT((Tableau22[Lap time]&gt;=(C645-$S$7))*(Tableau22[Lap time]&lt;=(C645+$S$7))*(Tableau22[PP]))/SUMPRODUCT(--(Tableau22[Lap time]&gt;=(C645-$S$7))*(Tableau22[Lap time]&lt;=(C645+$S$7))))*((SUMPRODUCT((Tableau22[Lap time]&gt;=(C645-$S$7))*(Tableau22[Lap time]&lt;=(C645+$S$7))*(Tableau22[Lap time]))/SUMPRODUCT(--(Tableau22[Lap time]&gt;=(C645-Feuil1!$S$7))*(Tableau22[Lap time]&lt;=(C645+$S$7))))/C645)</f>
        <v>#DIV/0!</v>
      </c>
      <c r="I645" s="4"/>
      <c r="J645" s="4"/>
      <c r="K645" s="4"/>
      <c r="L645" s="4"/>
      <c r="M645" s="4"/>
      <c r="N645" s="5"/>
      <c r="O645" s="4"/>
    </row>
    <row r="646" spans="1:15" x14ac:dyDescent="0.3">
      <c r="A646" s="13">
        <f t="shared" si="23"/>
        <v>645</v>
      </c>
      <c r="C646" s="3"/>
      <c r="D646" s="3">
        <f t="shared" si="22"/>
        <v>-1.0442708333333335E-3</v>
      </c>
      <c r="E646" s="3">
        <f>C646-$C645</f>
        <v>0</v>
      </c>
      <c r="F646" s="4"/>
      <c r="G646" s="36" t="e">
        <f>Tableau22[[#This Row],[PP Corrected]]-Tableau22[[#This Row],[PP]]</f>
        <v>#DIV/0!</v>
      </c>
      <c r="H646" s="18" t="e">
        <f>(SUMPRODUCT((Tableau22[Lap time]&gt;=(C646-$S$7))*(Tableau22[Lap time]&lt;=(C646+$S$7))*(Tableau22[PP]))/SUMPRODUCT(--(Tableau22[Lap time]&gt;=(C646-$S$7))*(Tableau22[Lap time]&lt;=(C646+$S$7))))*((SUMPRODUCT((Tableau22[Lap time]&gt;=(C646-$S$7))*(Tableau22[Lap time]&lt;=(C646+$S$7))*(Tableau22[Lap time]))/SUMPRODUCT(--(Tableau22[Lap time]&gt;=(C646-Feuil1!$S$7))*(Tableau22[Lap time]&lt;=(C646+$S$7))))/C646)</f>
        <v>#DIV/0!</v>
      </c>
      <c r="I646" s="4"/>
      <c r="J646" s="4"/>
      <c r="K646" s="4"/>
      <c r="L646" s="4"/>
      <c r="M646" s="4"/>
      <c r="N646" s="5"/>
      <c r="O646" s="4"/>
    </row>
    <row r="647" spans="1:15" x14ac:dyDescent="0.3">
      <c r="A647" s="13">
        <f t="shared" si="23"/>
        <v>646</v>
      </c>
      <c r="C647" s="3"/>
      <c r="D647" s="3">
        <f t="shared" si="22"/>
        <v>-1.0442708333333335E-3</v>
      </c>
      <c r="E647" s="3">
        <f>C647-$C646</f>
        <v>0</v>
      </c>
      <c r="F647" s="4"/>
      <c r="G647" s="36" t="e">
        <f>Tableau22[[#This Row],[PP Corrected]]-Tableau22[[#This Row],[PP]]</f>
        <v>#DIV/0!</v>
      </c>
      <c r="H647" s="18" t="e">
        <f>(SUMPRODUCT((Tableau22[Lap time]&gt;=(C647-$S$7))*(Tableau22[Lap time]&lt;=(C647+$S$7))*(Tableau22[PP]))/SUMPRODUCT(--(Tableau22[Lap time]&gt;=(C647-$S$7))*(Tableau22[Lap time]&lt;=(C647+$S$7))))*((SUMPRODUCT((Tableau22[Lap time]&gt;=(C647-$S$7))*(Tableau22[Lap time]&lt;=(C647+$S$7))*(Tableau22[Lap time]))/SUMPRODUCT(--(Tableau22[Lap time]&gt;=(C647-Feuil1!$S$7))*(Tableau22[Lap time]&lt;=(C647+$S$7))))/C647)</f>
        <v>#DIV/0!</v>
      </c>
      <c r="I647" s="4"/>
      <c r="J647" s="4"/>
      <c r="K647" s="4"/>
      <c r="L647" s="4"/>
      <c r="M647" s="4"/>
      <c r="N647" s="5"/>
      <c r="O647" s="4"/>
    </row>
    <row r="648" spans="1:15" x14ac:dyDescent="0.3">
      <c r="A648" s="13">
        <f t="shared" si="23"/>
        <v>647</v>
      </c>
      <c r="C648" s="3"/>
      <c r="D648" s="3">
        <f t="shared" si="22"/>
        <v>-1.0442708333333335E-3</v>
      </c>
      <c r="E648" s="3">
        <f>C648-$C647</f>
        <v>0</v>
      </c>
      <c r="F648" s="4"/>
      <c r="G648" s="36" t="e">
        <f>Tableau22[[#This Row],[PP Corrected]]-Tableau22[[#This Row],[PP]]</f>
        <v>#DIV/0!</v>
      </c>
      <c r="H648" s="18" t="e">
        <f>(SUMPRODUCT((Tableau22[Lap time]&gt;=(C648-$S$7))*(Tableau22[Lap time]&lt;=(C648+$S$7))*(Tableau22[PP]))/SUMPRODUCT(--(Tableau22[Lap time]&gt;=(C648-$S$7))*(Tableau22[Lap time]&lt;=(C648+$S$7))))*((SUMPRODUCT((Tableau22[Lap time]&gt;=(C648-$S$7))*(Tableau22[Lap time]&lt;=(C648+$S$7))*(Tableau22[Lap time]))/SUMPRODUCT(--(Tableau22[Lap time]&gt;=(C648-Feuil1!$S$7))*(Tableau22[Lap time]&lt;=(C648+$S$7))))/C648)</f>
        <v>#DIV/0!</v>
      </c>
      <c r="I648" s="4"/>
      <c r="J648" s="4"/>
      <c r="K648" s="4"/>
      <c r="L648" s="4"/>
      <c r="M648" s="4"/>
      <c r="N648" s="5"/>
      <c r="O648" s="4"/>
    </row>
    <row r="649" spans="1:15" x14ac:dyDescent="0.3">
      <c r="A649" s="13">
        <f t="shared" si="23"/>
        <v>648</v>
      </c>
      <c r="C649" s="3"/>
      <c r="D649" s="3">
        <f t="shared" si="22"/>
        <v>-1.0442708333333335E-3</v>
      </c>
      <c r="E649" s="3">
        <f>C649-$C648</f>
        <v>0</v>
      </c>
      <c r="F649" s="4"/>
      <c r="G649" s="36" t="e">
        <f>Tableau22[[#This Row],[PP Corrected]]-Tableau22[[#This Row],[PP]]</f>
        <v>#DIV/0!</v>
      </c>
      <c r="H649" s="18" t="e">
        <f>(SUMPRODUCT((Tableau22[Lap time]&gt;=(C649-$S$7))*(Tableau22[Lap time]&lt;=(C649+$S$7))*(Tableau22[PP]))/SUMPRODUCT(--(Tableau22[Lap time]&gt;=(C649-$S$7))*(Tableau22[Lap time]&lt;=(C649+$S$7))))*((SUMPRODUCT((Tableau22[Lap time]&gt;=(C649-$S$7))*(Tableau22[Lap time]&lt;=(C649+$S$7))*(Tableau22[Lap time]))/SUMPRODUCT(--(Tableau22[Lap time]&gt;=(C649-Feuil1!$S$7))*(Tableau22[Lap time]&lt;=(C649+$S$7))))/C649)</f>
        <v>#DIV/0!</v>
      </c>
      <c r="I649" s="4"/>
      <c r="J649" s="4"/>
      <c r="K649" s="4"/>
      <c r="L649" s="4"/>
      <c r="M649" s="4"/>
      <c r="N649" s="5"/>
      <c r="O649" s="4"/>
    </row>
    <row r="650" spans="1:15" x14ac:dyDescent="0.3">
      <c r="A650" s="13">
        <f t="shared" si="23"/>
        <v>649</v>
      </c>
      <c r="C650" s="3"/>
      <c r="D650" s="3">
        <f t="shared" si="22"/>
        <v>-1.0442708333333335E-3</v>
      </c>
      <c r="E650" s="3">
        <f>C650-$C649</f>
        <v>0</v>
      </c>
      <c r="F650" s="4"/>
      <c r="G650" s="36" t="e">
        <f>Tableau22[[#This Row],[PP Corrected]]-Tableau22[[#This Row],[PP]]</f>
        <v>#DIV/0!</v>
      </c>
      <c r="H650" s="18" t="e">
        <f>(SUMPRODUCT((Tableau22[Lap time]&gt;=(C650-$S$7))*(Tableau22[Lap time]&lt;=(C650+$S$7))*(Tableau22[PP]))/SUMPRODUCT(--(Tableau22[Lap time]&gt;=(C650-$S$7))*(Tableau22[Lap time]&lt;=(C650+$S$7))))*((SUMPRODUCT((Tableau22[Lap time]&gt;=(C650-$S$7))*(Tableau22[Lap time]&lt;=(C650+$S$7))*(Tableau22[Lap time]))/SUMPRODUCT(--(Tableau22[Lap time]&gt;=(C650-Feuil1!$S$7))*(Tableau22[Lap time]&lt;=(C650+$S$7))))/C650)</f>
        <v>#DIV/0!</v>
      </c>
      <c r="I650" s="4"/>
      <c r="J650" s="4"/>
      <c r="K650" s="4"/>
      <c r="L650" s="4"/>
      <c r="M650" s="4"/>
      <c r="N650" s="5"/>
      <c r="O650" s="4"/>
    </row>
    <row r="651" spans="1:15" x14ac:dyDescent="0.3">
      <c r="A651" s="13">
        <f t="shared" si="23"/>
        <v>650</v>
      </c>
      <c r="C651" s="3"/>
      <c r="D651" s="3">
        <f t="shared" si="22"/>
        <v>-1.0442708333333335E-3</v>
      </c>
      <c r="E651" s="3">
        <f>C651-$C650</f>
        <v>0</v>
      </c>
      <c r="F651" s="4"/>
      <c r="G651" s="36" t="e">
        <f>Tableau22[[#This Row],[PP Corrected]]-Tableau22[[#This Row],[PP]]</f>
        <v>#DIV/0!</v>
      </c>
      <c r="H651" s="18" t="e">
        <f>(SUMPRODUCT((Tableau22[Lap time]&gt;=(C651-$S$7))*(Tableau22[Lap time]&lt;=(C651+$S$7))*(Tableau22[PP]))/SUMPRODUCT(--(Tableau22[Lap time]&gt;=(C651-$S$7))*(Tableau22[Lap time]&lt;=(C651+$S$7))))*((SUMPRODUCT((Tableau22[Lap time]&gt;=(C651-$S$7))*(Tableau22[Lap time]&lt;=(C651+$S$7))*(Tableau22[Lap time]))/SUMPRODUCT(--(Tableau22[Lap time]&gt;=(C651-Feuil1!$S$7))*(Tableau22[Lap time]&lt;=(C651+$S$7))))/C651)</f>
        <v>#DIV/0!</v>
      </c>
      <c r="I651" s="4"/>
      <c r="J651" s="4"/>
      <c r="K651" s="4"/>
      <c r="L651" s="4"/>
      <c r="M651" s="4"/>
      <c r="N651" s="5"/>
      <c r="O651" s="4"/>
    </row>
    <row r="652" spans="1:15" x14ac:dyDescent="0.3">
      <c r="A652" s="13">
        <f t="shared" si="23"/>
        <v>651</v>
      </c>
      <c r="C652" s="3"/>
      <c r="D652" s="3">
        <f t="shared" si="22"/>
        <v>-1.0442708333333335E-3</v>
      </c>
      <c r="E652" s="3">
        <f>C652-$C651</f>
        <v>0</v>
      </c>
      <c r="F652" s="4"/>
      <c r="G652" s="36" t="e">
        <f>Tableau22[[#This Row],[PP Corrected]]-Tableau22[[#This Row],[PP]]</f>
        <v>#DIV/0!</v>
      </c>
      <c r="H652" s="18" t="e">
        <f>(SUMPRODUCT((Tableau22[Lap time]&gt;=(C652-$S$7))*(Tableau22[Lap time]&lt;=(C652+$S$7))*(Tableau22[PP]))/SUMPRODUCT(--(Tableau22[Lap time]&gt;=(C652-$S$7))*(Tableau22[Lap time]&lt;=(C652+$S$7))))*((SUMPRODUCT((Tableau22[Lap time]&gt;=(C652-$S$7))*(Tableau22[Lap time]&lt;=(C652+$S$7))*(Tableau22[Lap time]))/SUMPRODUCT(--(Tableau22[Lap time]&gt;=(C652-Feuil1!$S$7))*(Tableau22[Lap time]&lt;=(C652+$S$7))))/C652)</f>
        <v>#DIV/0!</v>
      </c>
      <c r="I652" s="4"/>
      <c r="J652" s="4"/>
      <c r="K652" s="4"/>
      <c r="L652" s="4"/>
      <c r="M652" s="4"/>
      <c r="N652" s="5"/>
      <c r="O652" s="4"/>
    </row>
    <row r="653" spans="1:15" x14ac:dyDescent="0.3">
      <c r="A653" s="13">
        <f t="shared" si="23"/>
        <v>652</v>
      </c>
      <c r="C653" s="3"/>
      <c r="D653" s="3">
        <f t="shared" si="22"/>
        <v>-1.0442708333333335E-3</v>
      </c>
      <c r="E653" s="3">
        <f>C653-$C652</f>
        <v>0</v>
      </c>
      <c r="F653" s="4"/>
      <c r="G653" s="36" t="e">
        <f>Tableau22[[#This Row],[PP Corrected]]-Tableau22[[#This Row],[PP]]</f>
        <v>#DIV/0!</v>
      </c>
      <c r="H653" s="18" t="e">
        <f>(SUMPRODUCT((Tableau22[Lap time]&gt;=(C653-$S$7))*(Tableau22[Lap time]&lt;=(C653+$S$7))*(Tableau22[PP]))/SUMPRODUCT(--(Tableau22[Lap time]&gt;=(C653-$S$7))*(Tableau22[Lap time]&lt;=(C653+$S$7))))*((SUMPRODUCT((Tableau22[Lap time]&gt;=(C653-$S$7))*(Tableau22[Lap time]&lt;=(C653+$S$7))*(Tableau22[Lap time]))/SUMPRODUCT(--(Tableau22[Lap time]&gt;=(C653-Feuil1!$S$7))*(Tableau22[Lap time]&lt;=(C653+$S$7))))/C653)</f>
        <v>#DIV/0!</v>
      </c>
      <c r="I653" s="4"/>
      <c r="J653" s="4"/>
      <c r="K653" s="4"/>
      <c r="L653" s="4"/>
      <c r="M653" s="4"/>
      <c r="N653" s="5"/>
      <c r="O653" s="4"/>
    </row>
    <row r="654" spans="1:15" x14ac:dyDescent="0.3">
      <c r="A654" s="13">
        <f t="shared" si="23"/>
        <v>653</v>
      </c>
      <c r="C654" s="3"/>
      <c r="D654" s="3">
        <f t="shared" si="22"/>
        <v>-1.0442708333333335E-3</v>
      </c>
      <c r="E654" s="3">
        <f>C654-$C653</f>
        <v>0</v>
      </c>
      <c r="F654" s="4"/>
      <c r="G654" s="36" t="e">
        <f>Tableau22[[#This Row],[PP Corrected]]-Tableau22[[#This Row],[PP]]</f>
        <v>#DIV/0!</v>
      </c>
      <c r="H654" s="18" t="e">
        <f>(SUMPRODUCT((Tableau22[Lap time]&gt;=(C654-$S$7))*(Tableau22[Lap time]&lt;=(C654+$S$7))*(Tableau22[PP]))/SUMPRODUCT(--(Tableau22[Lap time]&gt;=(C654-$S$7))*(Tableau22[Lap time]&lt;=(C654+$S$7))))*((SUMPRODUCT((Tableau22[Lap time]&gt;=(C654-$S$7))*(Tableau22[Lap time]&lt;=(C654+$S$7))*(Tableau22[Lap time]))/SUMPRODUCT(--(Tableau22[Lap time]&gt;=(C654-Feuil1!$S$7))*(Tableau22[Lap time]&lt;=(C654+$S$7))))/C654)</f>
        <v>#DIV/0!</v>
      </c>
      <c r="I654" s="4"/>
      <c r="J654" s="4"/>
      <c r="K654" s="4"/>
      <c r="L654" s="4"/>
      <c r="M654" s="4"/>
      <c r="N654" s="5"/>
      <c r="O654" s="4"/>
    </row>
    <row r="655" spans="1:15" x14ac:dyDescent="0.3">
      <c r="A655" s="13">
        <f t="shared" si="23"/>
        <v>654</v>
      </c>
      <c r="C655" s="3"/>
      <c r="D655" s="3">
        <f t="shared" si="22"/>
        <v>-1.0442708333333335E-3</v>
      </c>
      <c r="E655" s="3">
        <f>C655-$C654</f>
        <v>0</v>
      </c>
      <c r="F655" s="4"/>
      <c r="G655" s="36" t="e">
        <f>Tableau22[[#This Row],[PP Corrected]]-Tableau22[[#This Row],[PP]]</f>
        <v>#DIV/0!</v>
      </c>
      <c r="H655" s="18" t="e">
        <f>(SUMPRODUCT((Tableau22[Lap time]&gt;=(C655-$S$7))*(Tableau22[Lap time]&lt;=(C655+$S$7))*(Tableau22[PP]))/SUMPRODUCT(--(Tableau22[Lap time]&gt;=(C655-$S$7))*(Tableau22[Lap time]&lt;=(C655+$S$7))))*((SUMPRODUCT((Tableau22[Lap time]&gt;=(C655-$S$7))*(Tableau22[Lap time]&lt;=(C655+$S$7))*(Tableau22[Lap time]))/SUMPRODUCT(--(Tableau22[Lap time]&gt;=(C655-Feuil1!$S$7))*(Tableau22[Lap time]&lt;=(C655+$S$7))))/C655)</f>
        <v>#DIV/0!</v>
      </c>
      <c r="I655" s="4"/>
      <c r="J655" s="4"/>
      <c r="K655" s="4"/>
      <c r="L655" s="4"/>
      <c r="M655" s="4"/>
      <c r="N655" s="5"/>
      <c r="O655" s="4"/>
    </row>
    <row r="656" spans="1:15" x14ac:dyDescent="0.3">
      <c r="A656" s="13">
        <f t="shared" si="23"/>
        <v>655</v>
      </c>
      <c r="C656" s="3"/>
      <c r="D656" s="3">
        <f t="shared" si="22"/>
        <v>-1.0442708333333335E-3</v>
      </c>
      <c r="E656" s="3">
        <f>C656-$C655</f>
        <v>0</v>
      </c>
      <c r="F656" s="4"/>
      <c r="G656" s="36" t="e">
        <f>Tableau22[[#This Row],[PP Corrected]]-Tableau22[[#This Row],[PP]]</f>
        <v>#DIV/0!</v>
      </c>
      <c r="H656" s="18" t="e">
        <f>(SUMPRODUCT((Tableau22[Lap time]&gt;=(C656-$S$7))*(Tableau22[Lap time]&lt;=(C656+$S$7))*(Tableau22[PP]))/SUMPRODUCT(--(Tableau22[Lap time]&gt;=(C656-$S$7))*(Tableau22[Lap time]&lt;=(C656+$S$7))))*((SUMPRODUCT((Tableau22[Lap time]&gt;=(C656-$S$7))*(Tableau22[Lap time]&lt;=(C656+$S$7))*(Tableau22[Lap time]))/SUMPRODUCT(--(Tableau22[Lap time]&gt;=(C656-Feuil1!$S$7))*(Tableau22[Lap time]&lt;=(C656+$S$7))))/C656)</f>
        <v>#DIV/0!</v>
      </c>
      <c r="I656" s="4"/>
      <c r="J656" s="4"/>
      <c r="K656" s="4"/>
      <c r="L656" s="4"/>
      <c r="M656" s="4"/>
      <c r="N656" s="5"/>
      <c r="O656" s="4"/>
    </row>
    <row r="657" spans="1:15" x14ac:dyDescent="0.3">
      <c r="A657" s="13">
        <f t="shared" si="23"/>
        <v>656</v>
      </c>
      <c r="C657" s="3"/>
      <c r="D657" s="3">
        <f t="shared" si="22"/>
        <v>-1.0442708333333335E-3</v>
      </c>
      <c r="E657" s="3">
        <f>C657-$C656</f>
        <v>0</v>
      </c>
      <c r="F657" s="4"/>
      <c r="G657" s="36" t="e">
        <f>Tableau22[[#This Row],[PP Corrected]]-Tableau22[[#This Row],[PP]]</f>
        <v>#DIV/0!</v>
      </c>
      <c r="H657" s="18" t="e">
        <f>(SUMPRODUCT((Tableau22[Lap time]&gt;=(C657-$S$7))*(Tableau22[Lap time]&lt;=(C657+$S$7))*(Tableau22[PP]))/SUMPRODUCT(--(Tableau22[Lap time]&gt;=(C657-$S$7))*(Tableau22[Lap time]&lt;=(C657+$S$7))))*((SUMPRODUCT((Tableau22[Lap time]&gt;=(C657-$S$7))*(Tableau22[Lap time]&lt;=(C657+$S$7))*(Tableau22[Lap time]))/SUMPRODUCT(--(Tableau22[Lap time]&gt;=(C657-Feuil1!$S$7))*(Tableau22[Lap time]&lt;=(C657+$S$7))))/C657)</f>
        <v>#DIV/0!</v>
      </c>
      <c r="I657" s="4"/>
      <c r="J657" s="4"/>
      <c r="K657" s="4"/>
      <c r="L657" s="4"/>
      <c r="M657" s="4"/>
      <c r="N657" s="5"/>
      <c r="O657" s="4"/>
    </row>
    <row r="658" spans="1:15" x14ac:dyDescent="0.3">
      <c r="A658" s="13">
        <f t="shared" si="23"/>
        <v>657</v>
      </c>
      <c r="C658" s="3"/>
      <c r="D658" s="3">
        <f t="shared" si="22"/>
        <v>-1.0442708333333335E-3</v>
      </c>
      <c r="E658" s="3">
        <f>C658-$C657</f>
        <v>0</v>
      </c>
      <c r="F658" s="4"/>
      <c r="G658" s="36" t="e">
        <f>Tableau22[[#This Row],[PP Corrected]]-Tableau22[[#This Row],[PP]]</f>
        <v>#DIV/0!</v>
      </c>
      <c r="H658" s="18" t="e">
        <f>(SUMPRODUCT((Tableau22[Lap time]&gt;=(C658-$S$7))*(Tableau22[Lap time]&lt;=(C658+$S$7))*(Tableau22[PP]))/SUMPRODUCT(--(Tableau22[Lap time]&gt;=(C658-$S$7))*(Tableau22[Lap time]&lt;=(C658+$S$7))))*((SUMPRODUCT((Tableau22[Lap time]&gt;=(C658-$S$7))*(Tableau22[Lap time]&lt;=(C658+$S$7))*(Tableau22[Lap time]))/SUMPRODUCT(--(Tableau22[Lap time]&gt;=(C658-Feuil1!$S$7))*(Tableau22[Lap time]&lt;=(C658+$S$7))))/C658)</f>
        <v>#DIV/0!</v>
      </c>
      <c r="I658" s="4"/>
      <c r="J658" s="4"/>
      <c r="K658" s="4"/>
      <c r="L658" s="4"/>
      <c r="M658" s="4"/>
      <c r="N658" s="5"/>
      <c r="O658" s="4"/>
    </row>
    <row r="659" spans="1:15" x14ac:dyDescent="0.3">
      <c r="A659" s="13">
        <f t="shared" si="23"/>
        <v>658</v>
      </c>
      <c r="C659" s="3"/>
      <c r="D659" s="3">
        <f t="shared" si="22"/>
        <v>-1.0442708333333335E-3</v>
      </c>
      <c r="E659" s="3">
        <f>C659-$C658</f>
        <v>0</v>
      </c>
      <c r="F659" s="4"/>
      <c r="G659" s="36" t="e">
        <f>Tableau22[[#This Row],[PP Corrected]]-Tableau22[[#This Row],[PP]]</f>
        <v>#DIV/0!</v>
      </c>
      <c r="H659" s="18" t="e">
        <f>(SUMPRODUCT((Tableau22[Lap time]&gt;=(C659-$S$7))*(Tableau22[Lap time]&lt;=(C659+$S$7))*(Tableau22[PP]))/SUMPRODUCT(--(Tableau22[Lap time]&gt;=(C659-$S$7))*(Tableau22[Lap time]&lt;=(C659+$S$7))))*((SUMPRODUCT((Tableau22[Lap time]&gt;=(C659-$S$7))*(Tableau22[Lap time]&lt;=(C659+$S$7))*(Tableau22[Lap time]))/SUMPRODUCT(--(Tableau22[Lap time]&gt;=(C659-Feuil1!$S$7))*(Tableau22[Lap time]&lt;=(C659+$S$7))))/C659)</f>
        <v>#DIV/0!</v>
      </c>
      <c r="I659" s="4"/>
      <c r="J659" s="4"/>
      <c r="K659" s="4"/>
      <c r="L659" s="4"/>
      <c r="M659" s="4"/>
      <c r="N659" s="5"/>
      <c r="O659" s="4"/>
    </row>
    <row r="660" spans="1:15" x14ac:dyDescent="0.3">
      <c r="A660" s="13">
        <f t="shared" si="23"/>
        <v>659</v>
      </c>
      <c r="C660" s="3"/>
      <c r="D660" s="3">
        <f t="shared" si="22"/>
        <v>-1.0442708333333335E-3</v>
      </c>
      <c r="E660" s="3">
        <f>C660-$C659</f>
        <v>0</v>
      </c>
      <c r="F660" s="4"/>
      <c r="G660" s="36" t="e">
        <f>Tableau22[[#This Row],[PP Corrected]]-Tableau22[[#This Row],[PP]]</f>
        <v>#DIV/0!</v>
      </c>
      <c r="H660" s="18" t="e">
        <f>(SUMPRODUCT((Tableau22[Lap time]&gt;=(C660-$S$7))*(Tableau22[Lap time]&lt;=(C660+$S$7))*(Tableau22[PP]))/SUMPRODUCT(--(Tableau22[Lap time]&gt;=(C660-$S$7))*(Tableau22[Lap time]&lt;=(C660+$S$7))))*((SUMPRODUCT((Tableau22[Lap time]&gt;=(C660-$S$7))*(Tableau22[Lap time]&lt;=(C660+$S$7))*(Tableau22[Lap time]))/SUMPRODUCT(--(Tableau22[Lap time]&gt;=(C660-Feuil1!$S$7))*(Tableau22[Lap time]&lt;=(C660+$S$7))))/C660)</f>
        <v>#DIV/0!</v>
      </c>
      <c r="I660" s="4"/>
      <c r="J660" s="4"/>
      <c r="K660" s="4"/>
      <c r="L660" s="4"/>
      <c r="M660" s="4"/>
      <c r="N660" s="5"/>
      <c r="O660" s="4"/>
    </row>
    <row r="661" spans="1:15" x14ac:dyDescent="0.3">
      <c r="A661" s="13">
        <f t="shared" si="23"/>
        <v>660</v>
      </c>
      <c r="C661" s="3"/>
      <c r="D661" s="3">
        <f t="shared" si="22"/>
        <v>-1.0442708333333335E-3</v>
      </c>
      <c r="E661" s="3">
        <f>C661-$C660</f>
        <v>0</v>
      </c>
      <c r="F661" s="4"/>
      <c r="G661" s="36" t="e">
        <f>Tableau22[[#This Row],[PP Corrected]]-Tableau22[[#This Row],[PP]]</f>
        <v>#DIV/0!</v>
      </c>
      <c r="H661" s="18" t="e">
        <f>(SUMPRODUCT((Tableau22[Lap time]&gt;=(C661-$S$7))*(Tableau22[Lap time]&lt;=(C661+$S$7))*(Tableau22[PP]))/SUMPRODUCT(--(Tableau22[Lap time]&gt;=(C661-$S$7))*(Tableau22[Lap time]&lt;=(C661+$S$7))))*((SUMPRODUCT((Tableau22[Lap time]&gt;=(C661-$S$7))*(Tableau22[Lap time]&lt;=(C661+$S$7))*(Tableau22[Lap time]))/SUMPRODUCT(--(Tableau22[Lap time]&gt;=(C661-Feuil1!$S$7))*(Tableau22[Lap time]&lt;=(C661+$S$7))))/C661)</f>
        <v>#DIV/0!</v>
      </c>
      <c r="I661" s="4"/>
      <c r="J661" s="4"/>
      <c r="K661" s="4"/>
      <c r="L661" s="4"/>
      <c r="M661" s="4"/>
      <c r="N661" s="5"/>
      <c r="O661" s="4"/>
    </row>
    <row r="662" spans="1:15" x14ac:dyDescent="0.3">
      <c r="A662" s="13">
        <f t="shared" si="23"/>
        <v>661</v>
      </c>
      <c r="C662" s="3"/>
      <c r="D662" s="3">
        <f t="shared" si="22"/>
        <v>-1.0442708333333335E-3</v>
      </c>
      <c r="E662" s="3">
        <f>C662-$C661</f>
        <v>0</v>
      </c>
      <c r="F662" s="4"/>
      <c r="G662" s="36" t="e">
        <f>Tableau22[[#This Row],[PP Corrected]]-Tableau22[[#This Row],[PP]]</f>
        <v>#DIV/0!</v>
      </c>
      <c r="H662" s="18" t="e">
        <f>(SUMPRODUCT((Tableau22[Lap time]&gt;=(C662-$S$7))*(Tableau22[Lap time]&lt;=(C662+$S$7))*(Tableau22[PP]))/SUMPRODUCT(--(Tableau22[Lap time]&gt;=(C662-$S$7))*(Tableau22[Lap time]&lt;=(C662+$S$7))))*((SUMPRODUCT((Tableau22[Lap time]&gt;=(C662-$S$7))*(Tableau22[Lap time]&lt;=(C662+$S$7))*(Tableau22[Lap time]))/SUMPRODUCT(--(Tableau22[Lap time]&gt;=(C662-Feuil1!$S$7))*(Tableau22[Lap time]&lt;=(C662+$S$7))))/C662)</f>
        <v>#DIV/0!</v>
      </c>
      <c r="I662" s="4"/>
      <c r="J662" s="4"/>
      <c r="K662" s="4"/>
      <c r="L662" s="4"/>
      <c r="M662" s="4"/>
      <c r="N662" s="5"/>
      <c r="O662" s="4"/>
    </row>
    <row r="663" spans="1:15" x14ac:dyDescent="0.3">
      <c r="A663" s="13">
        <f t="shared" si="23"/>
        <v>662</v>
      </c>
      <c r="C663" s="3"/>
      <c r="D663" s="3">
        <f t="shared" si="22"/>
        <v>-1.0442708333333335E-3</v>
      </c>
      <c r="E663" s="3">
        <f>C663-$C662</f>
        <v>0</v>
      </c>
      <c r="F663" s="4"/>
      <c r="G663" s="36" t="e">
        <f>Tableau22[[#This Row],[PP Corrected]]-Tableau22[[#This Row],[PP]]</f>
        <v>#DIV/0!</v>
      </c>
      <c r="H663" s="18" t="e">
        <f>(SUMPRODUCT((Tableau22[Lap time]&gt;=(C663-$S$7))*(Tableau22[Lap time]&lt;=(C663+$S$7))*(Tableau22[PP]))/SUMPRODUCT(--(Tableau22[Lap time]&gt;=(C663-$S$7))*(Tableau22[Lap time]&lt;=(C663+$S$7))))*((SUMPRODUCT((Tableau22[Lap time]&gt;=(C663-$S$7))*(Tableau22[Lap time]&lt;=(C663+$S$7))*(Tableau22[Lap time]))/SUMPRODUCT(--(Tableau22[Lap time]&gt;=(C663-Feuil1!$S$7))*(Tableau22[Lap time]&lt;=(C663+$S$7))))/C663)</f>
        <v>#DIV/0!</v>
      </c>
      <c r="I663" s="4"/>
      <c r="J663" s="4"/>
      <c r="K663" s="4"/>
      <c r="L663" s="4"/>
      <c r="M663" s="4"/>
      <c r="N663" s="5"/>
      <c r="O663" s="4"/>
    </row>
    <row r="664" spans="1:15" x14ac:dyDescent="0.3">
      <c r="A664" s="13">
        <f t="shared" si="23"/>
        <v>663</v>
      </c>
      <c r="C664" s="3"/>
      <c r="D664" s="3">
        <f t="shared" si="22"/>
        <v>-1.0442708333333335E-3</v>
      </c>
      <c r="E664" s="3">
        <f>C664-$C663</f>
        <v>0</v>
      </c>
      <c r="F664" s="4"/>
      <c r="G664" s="36" t="e">
        <f>Tableau22[[#This Row],[PP Corrected]]-Tableau22[[#This Row],[PP]]</f>
        <v>#DIV/0!</v>
      </c>
      <c r="H664" s="18" t="e">
        <f>(SUMPRODUCT((Tableau22[Lap time]&gt;=(C664-$S$7))*(Tableau22[Lap time]&lt;=(C664+$S$7))*(Tableau22[PP]))/SUMPRODUCT(--(Tableau22[Lap time]&gt;=(C664-$S$7))*(Tableau22[Lap time]&lt;=(C664+$S$7))))*((SUMPRODUCT((Tableau22[Lap time]&gt;=(C664-$S$7))*(Tableau22[Lap time]&lt;=(C664+$S$7))*(Tableau22[Lap time]))/SUMPRODUCT(--(Tableau22[Lap time]&gt;=(C664-Feuil1!$S$7))*(Tableau22[Lap time]&lt;=(C664+$S$7))))/C664)</f>
        <v>#DIV/0!</v>
      </c>
      <c r="I664" s="4"/>
      <c r="J664" s="4"/>
      <c r="K664" s="4"/>
      <c r="L664" s="4"/>
      <c r="M664" s="4"/>
      <c r="N664" s="5"/>
      <c r="O664" s="4"/>
    </row>
    <row r="665" spans="1:15" x14ac:dyDescent="0.3">
      <c r="A665" s="13">
        <f t="shared" si="23"/>
        <v>664</v>
      </c>
      <c r="C665" s="3"/>
      <c r="D665" s="3">
        <f t="shared" si="22"/>
        <v>-1.0442708333333335E-3</v>
      </c>
      <c r="E665" s="3">
        <f>C665-$C664</f>
        <v>0</v>
      </c>
      <c r="F665" s="4"/>
      <c r="G665" s="36" t="e">
        <f>Tableau22[[#This Row],[PP Corrected]]-Tableau22[[#This Row],[PP]]</f>
        <v>#DIV/0!</v>
      </c>
      <c r="H665" s="18" t="e">
        <f>(SUMPRODUCT((Tableau22[Lap time]&gt;=(C665-$S$7))*(Tableau22[Lap time]&lt;=(C665+$S$7))*(Tableau22[PP]))/SUMPRODUCT(--(Tableau22[Lap time]&gt;=(C665-$S$7))*(Tableau22[Lap time]&lt;=(C665+$S$7))))*((SUMPRODUCT((Tableau22[Lap time]&gt;=(C665-$S$7))*(Tableau22[Lap time]&lt;=(C665+$S$7))*(Tableau22[Lap time]))/SUMPRODUCT(--(Tableau22[Lap time]&gt;=(C665-Feuil1!$S$7))*(Tableau22[Lap time]&lt;=(C665+$S$7))))/C665)</f>
        <v>#DIV/0!</v>
      </c>
      <c r="I665" s="4"/>
      <c r="J665" s="4"/>
      <c r="K665" s="4"/>
      <c r="L665" s="4"/>
      <c r="M665" s="4"/>
      <c r="N665" s="5"/>
      <c r="O665" s="4"/>
    </row>
    <row r="666" spans="1:15" x14ac:dyDescent="0.3">
      <c r="A666" s="13">
        <f t="shared" si="23"/>
        <v>665</v>
      </c>
      <c r="C666" s="3"/>
      <c r="D666" s="3">
        <f t="shared" si="22"/>
        <v>-1.0442708333333335E-3</v>
      </c>
      <c r="E666" s="3">
        <f>C666-$C665</f>
        <v>0</v>
      </c>
      <c r="F666" s="4"/>
      <c r="G666" s="36" t="e">
        <f>Tableau22[[#This Row],[PP Corrected]]-Tableau22[[#This Row],[PP]]</f>
        <v>#DIV/0!</v>
      </c>
      <c r="H666" s="18" t="e">
        <f>(SUMPRODUCT((Tableau22[Lap time]&gt;=(C666-$S$7))*(Tableau22[Lap time]&lt;=(C666+$S$7))*(Tableau22[PP]))/SUMPRODUCT(--(Tableau22[Lap time]&gt;=(C666-$S$7))*(Tableau22[Lap time]&lt;=(C666+$S$7))))*((SUMPRODUCT((Tableau22[Lap time]&gt;=(C666-$S$7))*(Tableau22[Lap time]&lt;=(C666+$S$7))*(Tableau22[Lap time]))/SUMPRODUCT(--(Tableau22[Lap time]&gt;=(C666-Feuil1!$S$7))*(Tableau22[Lap time]&lt;=(C666+$S$7))))/C666)</f>
        <v>#DIV/0!</v>
      </c>
      <c r="I666" s="4"/>
      <c r="J666" s="4"/>
      <c r="K666" s="4"/>
      <c r="L666" s="4"/>
      <c r="M666" s="4"/>
      <c r="N666" s="5"/>
      <c r="O666" s="4"/>
    </row>
    <row r="667" spans="1:15" x14ac:dyDescent="0.3">
      <c r="A667" s="13">
        <f t="shared" si="23"/>
        <v>666</v>
      </c>
      <c r="C667" s="3"/>
      <c r="D667" s="3">
        <f t="shared" si="22"/>
        <v>-1.0442708333333335E-3</v>
      </c>
      <c r="E667" s="3">
        <f>C667-$C666</f>
        <v>0</v>
      </c>
      <c r="F667" s="4"/>
      <c r="G667" s="36" t="e">
        <f>Tableau22[[#This Row],[PP Corrected]]-Tableau22[[#This Row],[PP]]</f>
        <v>#DIV/0!</v>
      </c>
      <c r="H667" s="18" t="e">
        <f>(SUMPRODUCT((Tableau22[Lap time]&gt;=(C667-$S$7))*(Tableau22[Lap time]&lt;=(C667+$S$7))*(Tableau22[PP]))/SUMPRODUCT(--(Tableau22[Lap time]&gt;=(C667-$S$7))*(Tableau22[Lap time]&lt;=(C667+$S$7))))*((SUMPRODUCT((Tableau22[Lap time]&gt;=(C667-$S$7))*(Tableau22[Lap time]&lt;=(C667+$S$7))*(Tableau22[Lap time]))/SUMPRODUCT(--(Tableau22[Lap time]&gt;=(C667-Feuil1!$S$7))*(Tableau22[Lap time]&lt;=(C667+$S$7))))/C667)</f>
        <v>#DIV/0!</v>
      </c>
      <c r="I667" s="4"/>
      <c r="J667" s="4"/>
      <c r="K667" s="4"/>
      <c r="L667" s="4"/>
      <c r="M667" s="4"/>
      <c r="N667" s="5"/>
      <c r="O667" s="4"/>
    </row>
    <row r="668" spans="1:15" x14ac:dyDescent="0.3">
      <c r="A668" s="13">
        <f t="shared" si="23"/>
        <v>667</v>
      </c>
      <c r="C668" s="3"/>
      <c r="D668" s="3">
        <f t="shared" si="22"/>
        <v>-1.0442708333333335E-3</v>
      </c>
      <c r="E668" s="3">
        <f>C668-$C667</f>
        <v>0</v>
      </c>
      <c r="F668" s="4"/>
      <c r="G668" s="36" t="e">
        <f>Tableau22[[#This Row],[PP Corrected]]-Tableau22[[#This Row],[PP]]</f>
        <v>#DIV/0!</v>
      </c>
      <c r="H668" s="18" t="e">
        <f>(SUMPRODUCT((Tableau22[Lap time]&gt;=(C668-$S$7))*(Tableau22[Lap time]&lt;=(C668+$S$7))*(Tableau22[PP]))/SUMPRODUCT(--(Tableau22[Lap time]&gt;=(C668-$S$7))*(Tableau22[Lap time]&lt;=(C668+$S$7))))*((SUMPRODUCT((Tableau22[Lap time]&gt;=(C668-$S$7))*(Tableau22[Lap time]&lt;=(C668+$S$7))*(Tableau22[Lap time]))/SUMPRODUCT(--(Tableau22[Lap time]&gt;=(C668-Feuil1!$S$7))*(Tableau22[Lap time]&lt;=(C668+$S$7))))/C668)</f>
        <v>#DIV/0!</v>
      </c>
      <c r="I668" s="4"/>
      <c r="J668" s="4"/>
      <c r="K668" s="4"/>
      <c r="L668" s="4"/>
      <c r="M668" s="4"/>
      <c r="N668" s="5"/>
      <c r="O668" s="4"/>
    </row>
    <row r="669" spans="1:15" x14ac:dyDescent="0.3">
      <c r="A669" s="13">
        <f t="shared" si="23"/>
        <v>668</v>
      </c>
      <c r="C669" s="3"/>
      <c r="D669" s="3">
        <f t="shared" si="22"/>
        <v>-1.0442708333333335E-3</v>
      </c>
      <c r="E669" s="3">
        <f>C669-$C668</f>
        <v>0</v>
      </c>
      <c r="F669" s="4"/>
      <c r="G669" s="36" t="e">
        <f>Tableau22[[#This Row],[PP Corrected]]-Tableau22[[#This Row],[PP]]</f>
        <v>#DIV/0!</v>
      </c>
      <c r="H669" s="18" t="e">
        <f>(SUMPRODUCT((Tableau22[Lap time]&gt;=(C669-$S$7))*(Tableau22[Lap time]&lt;=(C669+$S$7))*(Tableau22[PP]))/SUMPRODUCT(--(Tableau22[Lap time]&gt;=(C669-$S$7))*(Tableau22[Lap time]&lt;=(C669+$S$7))))*((SUMPRODUCT((Tableau22[Lap time]&gt;=(C669-$S$7))*(Tableau22[Lap time]&lt;=(C669+$S$7))*(Tableau22[Lap time]))/SUMPRODUCT(--(Tableau22[Lap time]&gt;=(C669-Feuil1!$S$7))*(Tableau22[Lap time]&lt;=(C669+$S$7))))/C669)</f>
        <v>#DIV/0!</v>
      </c>
      <c r="I669" s="4"/>
      <c r="J669" s="4"/>
      <c r="K669" s="4"/>
      <c r="L669" s="4"/>
      <c r="M669" s="4"/>
      <c r="N669" s="5"/>
      <c r="O669" s="4"/>
    </row>
    <row r="670" spans="1:15" x14ac:dyDescent="0.3">
      <c r="A670" s="13">
        <f t="shared" si="23"/>
        <v>669</v>
      </c>
      <c r="C670" s="3"/>
      <c r="D670" s="3">
        <f t="shared" si="22"/>
        <v>-1.0442708333333335E-3</v>
      </c>
      <c r="E670" s="3">
        <f>C670-$C669</f>
        <v>0</v>
      </c>
      <c r="F670" s="4"/>
      <c r="G670" s="36" t="e">
        <f>Tableau22[[#This Row],[PP Corrected]]-Tableau22[[#This Row],[PP]]</f>
        <v>#DIV/0!</v>
      </c>
      <c r="H670" s="18" t="e">
        <f>(SUMPRODUCT((Tableau22[Lap time]&gt;=(C670-$S$7))*(Tableau22[Lap time]&lt;=(C670+$S$7))*(Tableau22[PP]))/SUMPRODUCT(--(Tableau22[Lap time]&gt;=(C670-$S$7))*(Tableau22[Lap time]&lt;=(C670+$S$7))))*((SUMPRODUCT((Tableau22[Lap time]&gt;=(C670-$S$7))*(Tableau22[Lap time]&lt;=(C670+$S$7))*(Tableau22[Lap time]))/SUMPRODUCT(--(Tableau22[Lap time]&gt;=(C670-Feuil1!$S$7))*(Tableau22[Lap time]&lt;=(C670+$S$7))))/C670)</f>
        <v>#DIV/0!</v>
      </c>
      <c r="I670" s="4"/>
      <c r="J670" s="4"/>
      <c r="K670" s="4"/>
      <c r="L670" s="4"/>
      <c r="M670" s="4"/>
      <c r="N670" s="5"/>
      <c r="O670" s="4"/>
    </row>
    <row r="671" spans="1:15" x14ac:dyDescent="0.3">
      <c r="A671" s="13">
        <f t="shared" si="23"/>
        <v>670</v>
      </c>
      <c r="C671" s="3"/>
      <c r="D671" s="3">
        <f t="shared" si="22"/>
        <v>-1.0442708333333335E-3</v>
      </c>
      <c r="E671" s="3">
        <f>C671-$C670</f>
        <v>0</v>
      </c>
      <c r="F671" s="4"/>
      <c r="G671" s="36" t="e">
        <f>Tableau22[[#This Row],[PP Corrected]]-Tableau22[[#This Row],[PP]]</f>
        <v>#DIV/0!</v>
      </c>
      <c r="H671" s="18" t="e">
        <f>(SUMPRODUCT((Tableau22[Lap time]&gt;=(C671-$S$7))*(Tableau22[Lap time]&lt;=(C671+$S$7))*(Tableau22[PP]))/SUMPRODUCT(--(Tableau22[Lap time]&gt;=(C671-$S$7))*(Tableau22[Lap time]&lt;=(C671+$S$7))))*((SUMPRODUCT((Tableau22[Lap time]&gt;=(C671-$S$7))*(Tableau22[Lap time]&lt;=(C671+$S$7))*(Tableau22[Lap time]))/SUMPRODUCT(--(Tableau22[Lap time]&gt;=(C671-Feuil1!$S$7))*(Tableau22[Lap time]&lt;=(C671+$S$7))))/C671)</f>
        <v>#DIV/0!</v>
      </c>
      <c r="I671" s="4"/>
      <c r="J671" s="4"/>
      <c r="K671" s="4"/>
      <c r="L671" s="4"/>
      <c r="M671" s="4"/>
      <c r="N671" s="5"/>
      <c r="O671" s="4"/>
    </row>
    <row r="672" spans="1:15" x14ac:dyDescent="0.3">
      <c r="A672" s="13">
        <f t="shared" si="23"/>
        <v>671</v>
      </c>
      <c r="C672" s="3"/>
      <c r="D672" s="3">
        <f t="shared" si="22"/>
        <v>-1.0442708333333335E-3</v>
      </c>
      <c r="E672" s="3">
        <f>C672-$C671</f>
        <v>0</v>
      </c>
      <c r="F672" s="4"/>
      <c r="G672" s="36" t="e">
        <f>Tableau22[[#This Row],[PP Corrected]]-Tableau22[[#This Row],[PP]]</f>
        <v>#DIV/0!</v>
      </c>
      <c r="H672" s="18" t="e">
        <f>(SUMPRODUCT((Tableau22[Lap time]&gt;=(C672-$S$7))*(Tableau22[Lap time]&lt;=(C672+$S$7))*(Tableau22[PP]))/SUMPRODUCT(--(Tableau22[Lap time]&gt;=(C672-$S$7))*(Tableau22[Lap time]&lt;=(C672+$S$7))))*((SUMPRODUCT((Tableau22[Lap time]&gt;=(C672-$S$7))*(Tableau22[Lap time]&lt;=(C672+$S$7))*(Tableau22[Lap time]))/SUMPRODUCT(--(Tableau22[Lap time]&gt;=(C672-Feuil1!$S$7))*(Tableau22[Lap time]&lt;=(C672+$S$7))))/C672)</f>
        <v>#DIV/0!</v>
      </c>
      <c r="I672" s="4"/>
      <c r="J672" s="4"/>
      <c r="K672" s="4"/>
      <c r="L672" s="4"/>
      <c r="M672" s="4"/>
      <c r="N672" s="5"/>
      <c r="O672" s="4"/>
    </row>
    <row r="673" spans="1:15" x14ac:dyDescent="0.3">
      <c r="A673" s="13">
        <f t="shared" si="23"/>
        <v>672</v>
      </c>
      <c r="C673" s="3"/>
      <c r="D673" s="3">
        <f t="shared" si="22"/>
        <v>-1.0442708333333335E-3</v>
      </c>
      <c r="E673" s="3">
        <f>C673-$C672</f>
        <v>0</v>
      </c>
      <c r="F673" s="4"/>
      <c r="G673" s="36" t="e">
        <f>Tableau22[[#This Row],[PP Corrected]]-Tableau22[[#This Row],[PP]]</f>
        <v>#DIV/0!</v>
      </c>
      <c r="H673" s="18" t="e">
        <f>(SUMPRODUCT((Tableau22[Lap time]&gt;=(C673-$S$7))*(Tableau22[Lap time]&lt;=(C673+$S$7))*(Tableau22[PP]))/SUMPRODUCT(--(Tableau22[Lap time]&gt;=(C673-$S$7))*(Tableau22[Lap time]&lt;=(C673+$S$7))))*((SUMPRODUCT((Tableau22[Lap time]&gt;=(C673-$S$7))*(Tableau22[Lap time]&lt;=(C673+$S$7))*(Tableau22[Lap time]))/SUMPRODUCT(--(Tableau22[Lap time]&gt;=(C673-Feuil1!$S$7))*(Tableau22[Lap time]&lt;=(C673+$S$7))))/C673)</f>
        <v>#DIV/0!</v>
      </c>
      <c r="I673" s="4"/>
      <c r="J673" s="4"/>
      <c r="K673" s="4"/>
      <c r="L673" s="4"/>
      <c r="M673" s="4"/>
      <c r="N673" s="5"/>
      <c r="O673" s="4"/>
    </row>
    <row r="674" spans="1:15" x14ac:dyDescent="0.3">
      <c r="A674" s="13">
        <f t="shared" si="23"/>
        <v>673</v>
      </c>
      <c r="C674" s="3"/>
      <c r="D674" s="3">
        <f t="shared" si="22"/>
        <v>-1.0442708333333335E-3</v>
      </c>
      <c r="E674" s="3">
        <f>C674-$C673</f>
        <v>0</v>
      </c>
      <c r="F674" s="4"/>
      <c r="G674" s="36" t="e">
        <f>Tableau22[[#This Row],[PP Corrected]]-Tableau22[[#This Row],[PP]]</f>
        <v>#DIV/0!</v>
      </c>
      <c r="H674" s="18" t="e">
        <f>(SUMPRODUCT((Tableau22[Lap time]&gt;=(C674-$S$7))*(Tableau22[Lap time]&lt;=(C674+$S$7))*(Tableau22[PP]))/SUMPRODUCT(--(Tableau22[Lap time]&gt;=(C674-$S$7))*(Tableau22[Lap time]&lt;=(C674+$S$7))))*((SUMPRODUCT((Tableau22[Lap time]&gt;=(C674-$S$7))*(Tableau22[Lap time]&lt;=(C674+$S$7))*(Tableau22[Lap time]))/SUMPRODUCT(--(Tableau22[Lap time]&gt;=(C674-Feuil1!$S$7))*(Tableau22[Lap time]&lt;=(C674+$S$7))))/C674)</f>
        <v>#DIV/0!</v>
      </c>
      <c r="I674" s="4"/>
      <c r="J674" s="4"/>
      <c r="K674" s="4"/>
      <c r="L674" s="4"/>
      <c r="M674" s="4"/>
      <c r="N674" s="5"/>
      <c r="O674" s="4"/>
    </row>
    <row r="675" spans="1:15" x14ac:dyDescent="0.3">
      <c r="A675" s="13">
        <f t="shared" si="23"/>
        <v>674</v>
      </c>
      <c r="C675" s="3"/>
      <c r="D675" s="3">
        <f t="shared" si="22"/>
        <v>-1.0442708333333335E-3</v>
      </c>
      <c r="E675" s="3">
        <f>C675-$C674</f>
        <v>0</v>
      </c>
      <c r="F675" s="4"/>
      <c r="G675" s="36" t="e">
        <f>Tableau22[[#This Row],[PP Corrected]]-Tableau22[[#This Row],[PP]]</f>
        <v>#DIV/0!</v>
      </c>
      <c r="H675" s="18" t="e">
        <f>(SUMPRODUCT((Tableau22[Lap time]&gt;=(C675-$S$7))*(Tableau22[Lap time]&lt;=(C675+$S$7))*(Tableau22[PP]))/SUMPRODUCT(--(Tableau22[Lap time]&gt;=(C675-$S$7))*(Tableau22[Lap time]&lt;=(C675+$S$7))))*((SUMPRODUCT((Tableau22[Lap time]&gt;=(C675-$S$7))*(Tableau22[Lap time]&lt;=(C675+$S$7))*(Tableau22[Lap time]))/SUMPRODUCT(--(Tableau22[Lap time]&gt;=(C675-Feuil1!$S$7))*(Tableau22[Lap time]&lt;=(C675+$S$7))))/C675)</f>
        <v>#DIV/0!</v>
      </c>
      <c r="I675" s="4"/>
      <c r="J675" s="4"/>
      <c r="K675" s="4"/>
      <c r="L675" s="4"/>
      <c r="M675" s="4"/>
      <c r="N675" s="5"/>
      <c r="O675" s="4"/>
    </row>
    <row r="676" spans="1:15" x14ac:dyDescent="0.3">
      <c r="A676" s="13">
        <f t="shared" si="23"/>
        <v>675</v>
      </c>
      <c r="C676" s="3"/>
      <c r="D676" s="3">
        <f t="shared" si="22"/>
        <v>-1.0442708333333335E-3</v>
      </c>
      <c r="E676" s="3">
        <f>C676-$C675</f>
        <v>0</v>
      </c>
      <c r="F676" s="4"/>
      <c r="G676" s="36" t="e">
        <f>Tableau22[[#This Row],[PP Corrected]]-Tableau22[[#This Row],[PP]]</f>
        <v>#DIV/0!</v>
      </c>
      <c r="H676" s="18" t="e">
        <f>(SUMPRODUCT((Tableau22[Lap time]&gt;=(C676-$S$7))*(Tableau22[Lap time]&lt;=(C676+$S$7))*(Tableau22[PP]))/SUMPRODUCT(--(Tableau22[Lap time]&gt;=(C676-$S$7))*(Tableau22[Lap time]&lt;=(C676+$S$7))))*((SUMPRODUCT((Tableau22[Lap time]&gt;=(C676-$S$7))*(Tableau22[Lap time]&lt;=(C676+$S$7))*(Tableau22[Lap time]))/SUMPRODUCT(--(Tableau22[Lap time]&gt;=(C676-Feuil1!$S$7))*(Tableau22[Lap time]&lt;=(C676+$S$7))))/C676)</f>
        <v>#DIV/0!</v>
      </c>
      <c r="I676" s="4"/>
      <c r="J676" s="4"/>
      <c r="K676" s="4"/>
      <c r="L676" s="4"/>
      <c r="M676" s="4"/>
      <c r="N676" s="5"/>
      <c r="O676" s="4"/>
    </row>
    <row r="677" spans="1:15" x14ac:dyDescent="0.3">
      <c r="A677" s="13">
        <f t="shared" si="23"/>
        <v>676</v>
      </c>
      <c r="C677" s="3"/>
      <c r="D677" s="3">
        <f t="shared" si="22"/>
        <v>-1.0442708333333335E-3</v>
      </c>
      <c r="E677" s="3">
        <f>C677-$C676</f>
        <v>0</v>
      </c>
      <c r="F677" s="4"/>
      <c r="G677" s="36" t="e">
        <f>Tableau22[[#This Row],[PP Corrected]]-Tableau22[[#This Row],[PP]]</f>
        <v>#DIV/0!</v>
      </c>
      <c r="H677" s="18" t="e">
        <f>(SUMPRODUCT((Tableau22[Lap time]&gt;=(C677-$S$7))*(Tableau22[Lap time]&lt;=(C677+$S$7))*(Tableau22[PP]))/SUMPRODUCT(--(Tableau22[Lap time]&gt;=(C677-$S$7))*(Tableau22[Lap time]&lt;=(C677+$S$7))))*((SUMPRODUCT((Tableau22[Lap time]&gt;=(C677-$S$7))*(Tableau22[Lap time]&lt;=(C677+$S$7))*(Tableau22[Lap time]))/SUMPRODUCT(--(Tableau22[Lap time]&gt;=(C677-Feuil1!$S$7))*(Tableau22[Lap time]&lt;=(C677+$S$7))))/C677)</f>
        <v>#DIV/0!</v>
      </c>
      <c r="I677" s="4"/>
      <c r="J677" s="4"/>
      <c r="K677" s="4"/>
      <c r="L677" s="4"/>
      <c r="M677" s="4"/>
      <c r="N677" s="5"/>
      <c r="O677" s="4"/>
    </row>
    <row r="678" spans="1:15" x14ac:dyDescent="0.3">
      <c r="A678" s="13">
        <f t="shared" si="23"/>
        <v>677</v>
      </c>
      <c r="C678" s="3"/>
      <c r="D678" s="3">
        <f t="shared" si="22"/>
        <v>-1.0442708333333335E-3</v>
      </c>
      <c r="E678" s="3">
        <f>C678-$C677</f>
        <v>0</v>
      </c>
      <c r="F678" s="4"/>
      <c r="G678" s="36" t="e">
        <f>Tableau22[[#This Row],[PP Corrected]]-Tableau22[[#This Row],[PP]]</f>
        <v>#DIV/0!</v>
      </c>
      <c r="H678" s="18" t="e">
        <f>(SUMPRODUCT((Tableau22[Lap time]&gt;=(C678-$S$7))*(Tableau22[Lap time]&lt;=(C678+$S$7))*(Tableau22[PP]))/SUMPRODUCT(--(Tableau22[Lap time]&gt;=(C678-$S$7))*(Tableau22[Lap time]&lt;=(C678+$S$7))))*((SUMPRODUCT((Tableau22[Lap time]&gt;=(C678-$S$7))*(Tableau22[Lap time]&lt;=(C678+$S$7))*(Tableau22[Lap time]))/SUMPRODUCT(--(Tableau22[Lap time]&gt;=(C678-Feuil1!$S$7))*(Tableau22[Lap time]&lt;=(C678+$S$7))))/C678)</f>
        <v>#DIV/0!</v>
      </c>
      <c r="I678" s="4"/>
      <c r="J678" s="4"/>
      <c r="K678" s="4"/>
      <c r="L678" s="4"/>
      <c r="M678" s="4"/>
      <c r="N678" s="5"/>
      <c r="O678" s="4"/>
    </row>
    <row r="679" spans="1:15" x14ac:dyDescent="0.3">
      <c r="A679" s="13">
        <f t="shared" si="23"/>
        <v>678</v>
      </c>
      <c r="C679" s="3"/>
      <c r="D679" s="3">
        <f t="shared" si="22"/>
        <v>-1.0442708333333335E-3</v>
      </c>
      <c r="E679" s="3">
        <f>C679-$C678</f>
        <v>0</v>
      </c>
      <c r="F679" s="4"/>
      <c r="G679" s="36" t="e">
        <f>Tableau22[[#This Row],[PP Corrected]]-Tableau22[[#This Row],[PP]]</f>
        <v>#DIV/0!</v>
      </c>
      <c r="H679" s="18" t="e">
        <f>(SUMPRODUCT((Tableau22[Lap time]&gt;=(C679-$S$7))*(Tableau22[Lap time]&lt;=(C679+$S$7))*(Tableau22[PP]))/SUMPRODUCT(--(Tableau22[Lap time]&gt;=(C679-$S$7))*(Tableau22[Lap time]&lt;=(C679+$S$7))))*((SUMPRODUCT((Tableau22[Lap time]&gt;=(C679-$S$7))*(Tableau22[Lap time]&lt;=(C679+$S$7))*(Tableau22[Lap time]))/SUMPRODUCT(--(Tableau22[Lap time]&gt;=(C679-Feuil1!$S$7))*(Tableau22[Lap time]&lt;=(C679+$S$7))))/C679)</f>
        <v>#DIV/0!</v>
      </c>
      <c r="I679" s="4"/>
      <c r="J679" s="4"/>
      <c r="K679" s="4"/>
      <c r="L679" s="4"/>
      <c r="M679" s="4"/>
      <c r="N679" s="5"/>
      <c r="O679" s="4"/>
    </row>
    <row r="680" spans="1:15" x14ac:dyDescent="0.3">
      <c r="A680" s="13">
        <f t="shared" si="23"/>
        <v>679</v>
      </c>
      <c r="C680" s="3"/>
      <c r="D680" s="3">
        <f t="shared" si="22"/>
        <v>-1.0442708333333335E-3</v>
      </c>
      <c r="E680" s="3">
        <f>C680-$C679</f>
        <v>0</v>
      </c>
      <c r="F680" s="4"/>
      <c r="G680" s="36" t="e">
        <f>Tableau22[[#This Row],[PP Corrected]]-Tableau22[[#This Row],[PP]]</f>
        <v>#DIV/0!</v>
      </c>
      <c r="H680" s="18" t="e">
        <f>(SUMPRODUCT((Tableau22[Lap time]&gt;=(C680-$S$7))*(Tableau22[Lap time]&lt;=(C680+$S$7))*(Tableau22[PP]))/SUMPRODUCT(--(Tableau22[Lap time]&gt;=(C680-$S$7))*(Tableau22[Lap time]&lt;=(C680+$S$7))))*((SUMPRODUCT((Tableau22[Lap time]&gt;=(C680-$S$7))*(Tableau22[Lap time]&lt;=(C680+$S$7))*(Tableau22[Lap time]))/SUMPRODUCT(--(Tableau22[Lap time]&gt;=(C680-Feuil1!$S$7))*(Tableau22[Lap time]&lt;=(C680+$S$7))))/C680)</f>
        <v>#DIV/0!</v>
      </c>
      <c r="I680" s="4"/>
      <c r="J680" s="4"/>
      <c r="K680" s="4"/>
      <c r="L680" s="4"/>
      <c r="M680" s="4"/>
      <c r="N680" s="5"/>
      <c r="O680" s="4"/>
    </row>
    <row r="681" spans="1:15" x14ac:dyDescent="0.3">
      <c r="A681" s="13">
        <f t="shared" si="23"/>
        <v>680</v>
      </c>
      <c r="C681" s="3"/>
      <c r="D681" s="3">
        <f t="shared" si="22"/>
        <v>-1.0442708333333335E-3</v>
      </c>
      <c r="E681" s="3">
        <f>C681-$C680</f>
        <v>0</v>
      </c>
      <c r="F681" s="4"/>
      <c r="G681" s="36" t="e">
        <f>Tableau22[[#This Row],[PP Corrected]]-Tableau22[[#This Row],[PP]]</f>
        <v>#DIV/0!</v>
      </c>
      <c r="H681" s="18" t="e">
        <f>(SUMPRODUCT((Tableau22[Lap time]&gt;=(C681-$S$7))*(Tableau22[Lap time]&lt;=(C681+$S$7))*(Tableau22[PP]))/SUMPRODUCT(--(Tableau22[Lap time]&gt;=(C681-$S$7))*(Tableau22[Lap time]&lt;=(C681+$S$7))))*((SUMPRODUCT((Tableau22[Lap time]&gt;=(C681-$S$7))*(Tableau22[Lap time]&lt;=(C681+$S$7))*(Tableau22[Lap time]))/SUMPRODUCT(--(Tableau22[Lap time]&gt;=(C681-Feuil1!$S$7))*(Tableau22[Lap time]&lt;=(C681+$S$7))))/C681)</f>
        <v>#DIV/0!</v>
      </c>
      <c r="I681" s="4"/>
      <c r="J681" s="4"/>
      <c r="K681" s="4"/>
      <c r="L681" s="4"/>
      <c r="M681" s="4"/>
      <c r="N681" s="5"/>
      <c r="O681" s="4"/>
    </row>
    <row r="682" spans="1:15" x14ac:dyDescent="0.3">
      <c r="A682" s="13">
        <f t="shared" si="23"/>
        <v>681</v>
      </c>
      <c r="C682" s="3"/>
      <c r="D682" s="3">
        <f t="shared" si="22"/>
        <v>-1.0442708333333335E-3</v>
      </c>
      <c r="E682" s="3">
        <f>C682-$C681</f>
        <v>0</v>
      </c>
      <c r="F682" s="4"/>
      <c r="G682" s="36" t="e">
        <f>Tableau22[[#This Row],[PP Corrected]]-Tableau22[[#This Row],[PP]]</f>
        <v>#DIV/0!</v>
      </c>
      <c r="H682" s="18" t="e">
        <f>(SUMPRODUCT((Tableau22[Lap time]&gt;=(C682-$S$7))*(Tableau22[Lap time]&lt;=(C682+$S$7))*(Tableau22[PP]))/SUMPRODUCT(--(Tableau22[Lap time]&gt;=(C682-$S$7))*(Tableau22[Lap time]&lt;=(C682+$S$7))))*((SUMPRODUCT((Tableau22[Lap time]&gt;=(C682-$S$7))*(Tableau22[Lap time]&lt;=(C682+$S$7))*(Tableau22[Lap time]))/SUMPRODUCT(--(Tableau22[Lap time]&gt;=(C682-Feuil1!$S$7))*(Tableau22[Lap time]&lt;=(C682+$S$7))))/C682)</f>
        <v>#DIV/0!</v>
      </c>
      <c r="I682" s="4"/>
      <c r="J682" s="4"/>
      <c r="K682" s="4"/>
      <c r="L682" s="4"/>
      <c r="M682" s="4"/>
      <c r="N682" s="5"/>
      <c r="O682" s="4"/>
    </row>
    <row r="683" spans="1:15" x14ac:dyDescent="0.3">
      <c r="A683" s="13">
        <f t="shared" si="23"/>
        <v>682</v>
      </c>
      <c r="C683" s="3"/>
      <c r="D683" s="3">
        <f t="shared" si="22"/>
        <v>-1.0442708333333335E-3</v>
      </c>
      <c r="E683" s="3">
        <f>C683-$C682</f>
        <v>0</v>
      </c>
      <c r="F683" s="4"/>
      <c r="G683" s="36" t="e">
        <f>Tableau22[[#This Row],[PP Corrected]]-Tableau22[[#This Row],[PP]]</f>
        <v>#DIV/0!</v>
      </c>
      <c r="H683" s="18" t="e">
        <f>(SUMPRODUCT((Tableau22[Lap time]&gt;=(C683-$S$7))*(Tableau22[Lap time]&lt;=(C683+$S$7))*(Tableau22[PP]))/SUMPRODUCT(--(Tableau22[Lap time]&gt;=(C683-$S$7))*(Tableau22[Lap time]&lt;=(C683+$S$7))))*((SUMPRODUCT((Tableau22[Lap time]&gt;=(C683-$S$7))*(Tableau22[Lap time]&lt;=(C683+$S$7))*(Tableau22[Lap time]))/SUMPRODUCT(--(Tableau22[Lap time]&gt;=(C683-Feuil1!$S$7))*(Tableau22[Lap time]&lt;=(C683+$S$7))))/C683)</f>
        <v>#DIV/0!</v>
      </c>
      <c r="I683" s="4"/>
      <c r="J683" s="4"/>
      <c r="K683" s="4"/>
      <c r="L683" s="4"/>
      <c r="M683" s="4"/>
      <c r="N683" s="5"/>
      <c r="O683" s="4"/>
    </row>
    <row r="684" spans="1:15" x14ac:dyDescent="0.3">
      <c r="A684" s="13">
        <f t="shared" si="23"/>
        <v>683</v>
      </c>
      <c r="C684" s="3"/>
      <c r="D684" s="3">
        <f t="shared" si="22"/>
        <v>-1.0442708333333335E-3</v>
      </c>
      <c r="E684" s="3">
        <f>C684-$C683</f>
        <v>0</v>
      </c>
      <c r="F684" s="4"/>
      <c r="G684" s="36" t="e">
        <f>Tableau22[[#This Row],[PP Corrected]]-Tableau22[[#This Row],[PP]]</f>
        <v>#DIV/0!</v>
      </c>
      <c r="H684" s="18" t="e">
        <f>(SUMPRODUCT((Tableau22[Lap time]&gt;=(C684-$S$7))*(Tableau22[Lap time]&lt;=(C684+$S$7))*(Tableau22[PP]))/SUMPRODUCT(--(Tableau22[Lap time]&gt;=(C684-$S$7))*(Tableau22[Lap time]&lt;=(C684+$S$7))))*((SUMPRODUCT((Tableau22[Lap time]&gt;=(C684-$S$7))*(Tableau22[Lap time]&lt;=(C684+$S$7))*(Tableau22[Lap time]))/SUMPRODUCT(--(Tableau22[Lap time]&gt;=(C684-Feuil1!$S$7))*(Tableau22[Lap time]&lt;=(C684+$S$7))))/C684)</f>
        <v>#DIV/0!</v>
      </c>
      <c r="I684" s="4"/>
      <c r="J684" s="4"/>
      <c r="K684" s="4"/>
      <c r="L684" s="4"/>
      <c r="M684" s="4"/>
      <c r="N684" s="5"/>
      <c r="O684" s="4"/>
    </row>
    <row r="685" spans="1:15" x14ac:dyDescent="0.3">
      <c r="A685" s="13">
        <f t="shared" si="23"/>
        <v>684</v>
      </c>
      <c r="C685" s="3"/>
      <c r="D685" s="3">
        <f t="shared" si="22"/>
        <v>-1.0442708333333335E-3</v>
      </c>
      <c r="E685" s="3">
        <f>C685-$C684</f>
        <v>0</v>
      </c>
      <c r="F685" s="4"/>
      <c r="G685" s="36" t="e">
        <f>Tableau22[[#This Row],[PP Corrected]]-Tableau22[[#This Row],[PP]]</f>
        <v>#DIV/0!</v>
      </c>
      <c r="H685" s="18" t="e">
        <f>(SUMPRODUCT((Tableau22[Lap time]&gt;=(C685-$S$7))*(Tableau22[Lap time]&lt;=(C685+$S$7))*(Tableau22[PP]))/SUMPRODUCT(--(Tableau22[Lap time]&gt;=(C685-$S$7))*(Tableau22[Lap time]&lt;=(C685+$S$7))))*((SUMPRODUCT((Tableau22[Lap time]&gt;=(C685-$S$7))*(Tableau22[Lap time]&lt;=(C685+$S$7))*(Tableau22[Lap time]))/SUMPRODUCT(--(Tableau22[Lap time]&gt;=(C685-Feuil1!$S$7))*(Tableau22[Lap time]&lt;=(C685+$S$7))))/C685)</f>
        <v>#DIV/0!</v>
      </c>
      <c r="I685" s="4"/>
      <c r="J685" s="4"/>
      <c r="K685" s="4"/>
      <c r="L685" s="4"/>
      <c r="M685" s="4"/>
      <c r="N685" s="5"/>
      <c r="O685" s="4"/>
    </row>
    <row r="686" spans="1:15" x14ac:dyDescent="0.3">
      <c r="A686" s="13">
        <f t="shared" si="23"/>
        <v>685</v>
      </c>
      <c r="C686" s="3"/>
      <c r="D686" s="3">
        <f t="shared" si="22"/>
        <v>-1.0442708333333335E-3</v>
      </c>
      <c r="E686" s="3">
        <f>C686-$C685</f>
        <v>0</v>
      </c>
      <c r="F686" s="4"/>
      <c r="G686" s="36" t="e">
        <f>Tableau22[[#This Row],[PP Corrected]]-Tableau22[[#This Row],[PP]]</f>
        <v>#DIV/0!</v>
      </c>
      <c r="H686" s="18" t="e">
        <f>(SUMPRODUCT((Tableau22[Lap time]&gt;=(C686-$S$7))*(Tableau22[Lap time]&lt;=(C686+$S$7))*(Tableau22[PP]))/SUMPRODUCT(--(Tableau22[Lap time]&gt;=(C686-$S$7))*(Tableau22[Lap time]&lt;=(C686+$S$7))))*((SUMPRODUCT((Tableau22[Lap time]&gt;=(C686-$S$7))*(Tableau22[Lap time]&lt;=(C686+$S$7))*(Tableau22[Lap time]))/SUMPRODUCT(--(Tableau22[Lap time]&gt;=(C686-Feuil1!$S$7))*(Tableau22[Lap time]&lt;=(C686+$S$7))))/C686)</f>
        <v>#DIV/0!</v>
      </c>
      <c r="I686" s="4"/>
      <c r="J686" s="4"/>
      <c r="K686" s="4"/>
      <c r="L686" s="4"/>
      <c r="M686" s="4"/>
      <c r="N686" s="5"/>
      <c r="O686" s="4"/>
    </row>
    <row r="687" spans="1:15" x14ac:dyDescent="0.3">
      <c r="A687" s="13">
        <f t="shared" si="23"/>
        <v>686</v>
      </c>
      <c r="C687" s="3"/>
      <c r="D687" s="3">
        <f t="shared" si="22"/>
        <v>-1.0442708333333335E-3</v>
      </c>
      <c r="E687" s="3">
        <f>C687-$C686</f>
        <v>0</v>
      </c>
      <c r="F687" s="4"/>
      <c r="G687" s="36" t="e">
        <f>Tableau22[[#This Row],[PP Corrected]]-Tableau22[[#This Row],[PP]]</f>
        <v>#DIV/0!</v>
      </c>
      <c r="H687" s="18" t="e">
        <f>(SUMPRODUCT((Tableau22[Lap time]&gt;=(C687-$S$7))*(Tableau22[Lap time]&lt;=(C687+$S$7))*(Tableau22[PP]))/SUMPRODUCT(--(Tableau22[Lap time]&gt;=(C687-$S$7))*(Tableau22[Lap time]&lt;=(C687+$S$7))))*((SUMPRODUCT((Tableau22[Lap time]&gt;=(C687-$S$7))*(Tableau22[Lap time]&lt;=(C687+$S$7))*(Tableau22[Lap time]))/SUMPRODUCT(--(Tableau22[Lap time]&gt;=(C687-Feuil1!$S$7))*(Tableau22[Lap time]&lt;=(C687+$S$7))))/C687)</f>
        <v>#DIV/0!</v>
      </c>
      <c r="I687" s="4"/>
      <c r="J687" s="4"/>
      <c r="K687" s="4"/>
      <c r="L687" s="4"/>
      <c r="M687" s="4"/>
      <c r="N687" s="5"/>
      <c r="O687" s="4"/>
    </row>
    <row r="688" spans="1:15" x14ac:dyDescent="0.3">
      <c r="A688" s="13">
        <f t="shared" si="23"/>
        <v>687</v>
      </c>
      <c r="C688" s="3"/>
      <c r="D688" s="3">
        <f t="shared" si="22"/>
        <v>-1.0442708333333335E-3</v>
      </c>
      <c r="E688" s="3">
        <f>C688-$C687</f>
        <v>0</v>
      </c>
      <c r="F688" s="4"/>
      <c r="G688" s="36" t="e">
        <f>Tableau22[[#This Row],[PP Corrected]]-Tableau22[[#This Row],[PP]]</f>
        <v>#DIV/0!</v>
      </c>
      <c r="H688" s="18" t="e">
        <f>(SUMPRODUCT((Tableau22[Lap time]&gt;=(C688-$S$7))*(Tableau22[Lap time]&lt;=(C688+$S$7))*(Tableau22[PP]))/SUMPRODUCT(--(Tableau22[Lap time]&gt;=(C688-$S$7))*(Tableau22[Lap time]&lt;=(C688+$S$7))))*((SUMPRODUCT((Tableau22[Lap time]&gt;=(C688-$S$7))*(Tableau22[Lap time]&lt;=(C688+$S$7))*(Tableau22[Lap time]))/SUMPRODUCT(--(Tableau22[Lap time]&gt;=(C688-Feuil1!$S$7))*(Tableau22[Lap time]&lt;=(C688+$S$7))))/C688)</f>
        <v>#DIV/0!</v>
      </c>
      <c r="I688" s="4"/>
      <c r="J688" s="4"/>
      <c r="K688" s="4"/>
      <c r="L688" s="4"/>
      <c r="M688" s="4"/>
      <c r="N688" s="5"/>
      <c r="O688" s="4"/>
    </row>
    <row r="689" spans="1:15" x14ac:dyDescent="0.3">
      <c r="A689" s="13">
        <f t="shared" si="23"/>
        <v>688</v>
      </c>
      <c r="C689" s="3"/>
      <c r="D689" s="3">
        <f t="shared" si="22"/>
        <v>-1.0442708333333335E-3</v>
      </c>
      <c r="E689" s="3">
        <f>C689-$C688</f>
        <v>0</v>
      </c>
      <c r="F689" s="4"/>
      <c r="G689" s="36" t="e">
        <f>Tableau22[[#This Row],[PP Corrected]]-Tableau22[[#This Row],[PP]]</f>
        <v>#DIV/0!</v>
      </c>
      <c r="H689" s="18" t="e">
        <f>(SUMPRODUCT((Tableau22[Lap time]&gt;=(C689-$S$7))*(Tableau22[Lap time]&lt;=(C689+$S$7))*(Tableau22[PP]))/SUMPRODUCT(--(Tableau22[Lap time]&gt;=(C689-$S$7))*(Tableau22[Lap time]&lt;=(C689+$S$7))))*((SUMPRODUCT((Tableau22[Lap time]&gt;=(C689-$S$7))*(Tableau22[Lap time]&lt;=(C689+$S$7))*(Tableau22[Lap time]))/SUMPRODUCT(--(Tableau22[Lap time]&gt;=(C689-Feuil1!$S$7))*(Tableau22[Lap time]&lt;=(C689+$S$7))))/C689)</f>
        <v>#DIV/0!</v>
      </c>
      <c r="I689" s="4"/>
      <c r="J689" s="4"/>
      <c r="K689" s="4"/>
      <c r="L689" s="4"/>
      <c r="M689" s="4"/>
      <c r="N689" s="5"/>
      <c r="O689" s="4"/>
    </row>
    <row r="690" spans="1:15" x14ac:dyDescent="0.3">
      <c r="A690" s="13">
        <f t="shared" si="23"/>
        <v>689</v>
      </c>
      <c r="C690" s="3"/>
      <c r="D690" s="3">
        <f t="shared" si="22"/>
        <v>-1.0442708333333335E-3</v>
      </c>
      <c r="E690" s="3">
        <f>C690-$C689</f>
        <v>0</v>
      </c>
      <c r="F690" s="4"/>
      <c r="G690" s="36" t="e">
        <f>Tableau22[[#This Row],[PP Corrected]]-Tableau22[[#This Row],[PP]]</f>
        <v>#DIV/0!</v>
      </c>
      <c r="H690" s="18" t="e">
        <f>(SUMPRODUCT((Tableau22[Lap time]&gt;=(C690-$S$7))*(Tableau22[Lap time]&lt;=(C690+$S$7))*(Tableau22[PP]))/SUMPRODUCT(--(Tableau22[Lap time]&gt;=(C690-$S$7))*(Tableau22[Lap time]&lt;=(C690+$S$7))))*((SUMPRODUCT((Tableau22[Lap time]&gt;=(C690-$S$7))*(Tableau22[Lap time]&lt;=(C690+$S$7))*(Tableau22[Lap time]))/SUMPRODUCT(--(Tableau22[Lap time]&gt;=(C690-Feuil1!$S$7))*(Tableau22[Lap time]&lt;=(C690+$S$7))))/C690)</f>
        <v>#DIV/0!</v>
      </c>
      <c r="I690" s="4"/>
      <c r="J690" s="4"/>
      <c r="K690" s="4"/>
      <c r="L690" s="4"/>
      <c r="M690" s="4"/>
      <c r="N690" s="5"/>
      <c r="O690" s="4"/>
    </row>
    <row r="691" spans="1:15" x14ac:dyDescent="0.3">
      <c r="A691" s="13">
        <f t="shared" si="23"/>
        <v>690</v>
      </c>
      <c r="C691" s="3"/>
      <c r="D691" s="3">
        <f t="shared" si="22"/>
        <v>-1.0442708333333335E-3</v>
      </c>
      <c r="E691" s="3">
        <f>C691-$C690</f>
        <v>0</v>
      </c>
      <c r="F691" s="4"/>
      <c r="G691" s="36" t="e">
        <f>Tableau22[[#This Row],[PP Corrected]]-Tableau22[[#This Row],[PP]]</f>
        <v>#DIV/0!</v>
      </c>
      <c r="H691" s="18" t="e">
        <f>(SUMPRODUCT((Tableau22[Lap time]&gt;=(C691-$S$7))*(Tableau22[Lap time]&lt;=(C691+$S$7))*(Tableau22[PP]))/SUMPRODUCT(--(Tableau22[Lap time]&gt;=(C691-$S$7))*(Tableau22[Lap time]&lt;=(C691+$S$7))))*((SUMPRODUCT((Tableau22[Lap time]&gt;=(C691-$S$7))*(Tableau22[Lap time]&lt;=(C691+$S$7))*(Tableau22[Lap time]))/SUMPRODUCT(--(Tableau22[Lap time]&gt;=(C691-Feuil1!$S$7))*(Tableau22[Lap time]&lt;=(C691+$S$7))))/C691)</f>
        <v>#DIV/0!</v>
      </c>
      <c r="I691" s="4"/>
      <c r="J691" s="4"/>
      <c r="K691" s="4"/>
      <c r="L691" s="4"/>
      <c r="M691" s="4"/>
      <c r="N691" s="5"/>
      <c r="O691" s="4"/>
    </row>
    <row r="692" spans="1:15" x14ac:dyDescent="0.3">
      <c r="A692" s="13">
        <f t="shared" si="23"/>
        <v>691</v>
      </c>
      <c r="C692" s="3"/>
      <c r="D692" s="3">
        <f t="shared" si="22"/>
        <v>-1.0442708333333335E-3</v>
      </c>
      <c r="E692" s="3">
        <f>C692-$C691</f>
        <v>0</v>
      </c>
      <c r="F692" s="4"/>
      <c r="G692" s="36" t="e">
        <f>Tableau22[[#This Row],[PP Corrected]]-Tableau22[[#This Row],[PP]]</f>
        <v>#DIV/0!</v>
      </c>
      <c r="H692" s="18" t="e">
        <f>(SUMPRODUCT((Tableau22[Lap time]&gt;=(C692-$S$7))*(Tableau22[Lap time]&lt;=(C692+$S$7))*(Tableau22[PP]))/SUMPRODUCT(--(Tableau22[Lap time]&gt;=(C692-$S$7))*(Tableau22[Lap time]&lt;=(C692+$S$7))))*((SUMPRODUCT((Tableau22[Lap time]&gt;=(C692-$S$7))*(Tableau22[Lap time]&lt;=(C692+$S$7))*(Tableau22[Lap time]))/SUMPRODUCT(--(Tableau22[Lap time]&gt;=(C692-Feuil1!$S$7))*(Tableau22[Lap time]&lt;=(C692+$S$7))))/C692)</f>
        <v>#DIV/0!</v>
      </c>
      <c r="I692" s="4"/>
      <c r="J692" s="4"/>
      <c r="K692" s="4"/>
      <c r="L692" s="4"/>
      <c r="M692" s="4"/>
      <c r="N692" s="5"/>
      <c r="O692" s="4"/>
    </row>
    <row r="693" spans="1:15" x14ac:dyDescent="0.3">
      <c r="A693" s="13">
        <f t="shared" si="23"/>
        <v>692</v>
      </c>
      <c r="C693" s="3"/>
      <c r="D693" s="3">
        <f t="shared" si="22"/>
        <v>-1.0442708333333335E-3</v>
      </c>
      <c r="E693" s="3">
        <f>C693-$C692</f>
        <v>0</v>
      </c>
      <c r="F693" s="4"/>
      <c r="G693" s="36" t="e">
        <f>Tableau22[[#This Row],[PP Corrected]]-Tableau22[[#This Row],[PP]]</f>
        <v>#DIV/0!</v>
      </c>
      <c r="H693" s="18" t="e">
        <f>(SUMPRODUCT((Tableau22[Lap time]&gt;=(C693-$S$7))*(Tableau22[Lap time]&lt;=(C693+$S$7))*(Tableau22[PP]))/SUMPRODUCT(--(Tableau22[Lap time]&gt;=(C693-$S$7))*(Tableau22[Lap time]&lt;=(C693+$S$7))))*((SUMPRODUCT((Tableau22[Lap time]&gt;=(C693-$S$7))*(Tableau22[Lap time]&lt;=(C693+$S$7))*(Tableau22[Lap time]))/SUMPRODUCT(--(Tableau22[Lap time]&gt;=(C693-Feuil1!$S$7))*(Tableau22[Lap time]&lt;=(C693+$S$7))))/C693)</f>
        <v>#DIV/0!</v>
      </c>
      <c r="I693" s="4"/>
      <c r="J693" s="4"/>
      <c r="K693" s="4"/>
      <c r="L693" s="4"/>
      <c r="M693" s="4"/>
      <c r="N693" s="5"/>
      <c r="O693" s="4"/>
    </row>
    <row r="694" spans="1:15" x14ac:dyDescent="0.3">
      <c r="A694" s="13">
        <f t="shared" si="23"/>
        <v>693</v>
      </c>
      <c r="C694" s="3"/>
      <c r="D694" s="3">
        <f t="shared" si="22"/>
        <v>-1.0442708333333335E-3</v>
      </c>
      <c r="E694" s="3">
        <f>C694-$C693</f>
        <v>0</v>
      </c>
      <c r="F694" s="4"/>
      <c r="G694" s="36" t="e">
        <f>Tableau22[[#This Row],[PP Corrected]]-Tableau22[[#This Row],[PP]]</f>
        <v>#DIV/0!</v>
      </c>
      <c r="H694" s="18" t="e">
        <f>(SUMPRODUCT((Tableau22[Lap time]&gt;=(C694-$S$7))*(Tableau22[Lap time]&lt;=(C694+$S$7))*(Tableau22[PP]))/SUMPRODUCT(--(Tableau22[Lap time]&gt;=(C694-$S$7))*(Tableau22[Lap time]&lt;=(C694+$S$7))))*((SUMPRODUCT((Tableau22[Lap time]&gt;=(C694-$S$7))*(Tableau22[Lap time]&lt;=(C694+$S$7))*(Tableau22[Lap time]))/SUMPRODUCT(--(Tableau22[Lap time]&gt;=(C694-Feuil1!$S$7))*(Tableau22[Lap time]&lt;=(C694+$S$7))))/C694)</f>
        <v>#DIV/0!</v>
      </c>
      <c r="I694" s="4"/>
      <c r="J694" s="4"/>
      <c r="K694" s="4"/>
      <c r="L694" s="4"/>
      <c r="M694" s="4"/>
      <c r="N694" s="5"/>
      <c r="O694" s="4"/>
    </row>
    <row r="695" spans="1:15" x14ac:dyDescent="0.3">
      <c r="A695" s="13">
        <f t="shared" si="23"/>
        <v>694</v>
      </c>
      <c r="C695" s="3"/>
      <c r="D695" s="3">
        <f t="shared" si="22"/>
        <v>-1.0442708333333335E-3</v>
      </c>
      <c r="E695" s="3">
        <f>C695-$C694</f>
        <v>0</v>
      </c>
      <c r="F695" s="4"/>
      <c r="G695" s="36" t="e">
        <f>Tableau22[[#This Row],[PP Corrected]]-Tableau22[[#This Row],[PP]]</f>
        <v>#DIV/0!</v>
      </c>
      <c r="H695" s="18" t="e">
        <f>(SUMPRODUCT((Tableau22[Lap time]&gt;=(C695-$S$7))*(Tableau22[Lap time]&lt;=(C695+$S$7))*(Tableau22[PP]))/SUMPRODUCT(--(Tableau22[Lap time]&gt;=(C695-$S$7))*(Tableau22[Lap time]&lt;=(C695+$S$7))))*((SUMPRODUCT((Tableau22[Lap time]&gt;=(C695-$S$7))*(Tableau22[Lap time]&lt;=(C695+$S$7))*(Tableau22[Lap time]))/SUMPRODUCT(--(Tableau22[Lap time]&gt;=(C695-Feuil1!$S$7))*(Tableau22[Lap time]&lt;=(C695+$S$7))))/C695)</f>
        <v>#DIV/0!</v>
      </c>
      <c r="I695" s="4"/>
      <c r="J695" s="4"/>
      <c r="K695" s="4"/>
      <c r="L695" s="4"/>
      <c r="M695" s="4"/>
      <c r="N695" s="5"/>
      <c r="O695" s="4"/>
    </row>
    <row r="696" spans="1:15" x14ac:dyDescent="0.3">
      <c r="A696" s="13">
        <f t="shared" si="23"/>
        <v>695</v>
      </c>
      <c r="C696" s="3"/>
      <c r="D696" s="3">
        <f t="shared" si="22"/>
        <v>-1.0442708333333335E-3</v>
      </c>
      <c r="E696" s="3">
        <f>C696-$C695</f>
        <v>0</v>
      </c>
      <c r="F696" s="4"/>
      <c r="G696" s="36" t="e">
        <f>Tableau22[[#This Row],[PP Corrected]]-Tableau22[[#This Row],[PP]]</f>
        <v>#DIV/0!</v>
      </c>
      <c r="H696" s="18" t="e">
        <f>(SUMPRODUCT((Tableau22[Lap time]&gt;=(C696-$S$7))*(Tableau22[Lap time]&lt;=(C696+$S$7))*(Tableau22[PP]))/SUMPRODUCT(--(Tableau22[Lap time]&gt;=(C696-$S$7))*(Tableau22[Lap time]&lt;=(C696+$S$7))))*((SUMPRODUCT((Tableau22[Lap time]&gt;=(C696-$S$7))*(Tableau22[Lap time]&lt;=(C696+$S$7))*(Tableau22[Lap time]))/SUMPRODUCT(--(Tableau22[Lap time]&gt;=(C696-Feuil1!$S$7))*(Tableau22[Lap time]&lt;=(C696+$S$7))))/C696)</f>
        <v>#DIV/0!</v>
      </c>
      <c r="I696" s="4"/>
      <c r="J696" s="4"/>
      <c r="K696" s="4"/>
      <c r="L696" s="4"/>
      <c r="M696" s="4"/>
      <c r="N696" s="5"/>
      <c r="O696" s="4"/>
    </row>
    <row r="697" spans="1:15" x14ac:dyDescent="0.3">
      <c r="A697" s="13">
        <f t="shared" si="23"/>
        <v>696</v>
      </c>
      <c r="C697" s="3"/>
      <c r="D697" s="3">
        <f t="shared" si="22"/>
        <v>-1.0442708333333335E-3</v>
      </c>
      <c r="E697" s="3">
        <f>C697-$C696</f>
        <v>0</v>
      </c>
      <c r="F697" s="4"/>
      <c r="G697" s="36" t="e">
        <f>Tableau22[[#This Row],[PP Corrected]]-Tableau22[[#This Row],[PP]]</f>
        <v>#DIV/0!</v>
      </c>
      <c r="H697" s="18" t="e">
        <f>(SUMPRODUCT((Tableau22[Lap time]&gt;=(C697-$S$7))*(Tableau22[Lap time]&lt;=(C697+$S$7))*(Tableau22[PP]))/SUMPRODUCT(--(Tableau22[Lap time]&gt;=(C697-$S$7))*(Tableau22[Lap time]&lt;=(C697+$S$7))))*((SUMPRODUCT((Tableau22[Lap time]&gt;=(C697-$S$7))*(Tableau22[Lap time]&lt;=(C697+$S$7))*(Tableau22[Lap time]))/SUMPRODUCT(--(Tableau22[Lap time]&gt;=(C697-Feuil1!$S$7))*(Tableau22[Lap time]&lt;=(C697+$S$7))))/C697)</f>
        <v>#DIV/0!</v>
      </c>
      <c r="I697" s="4"/>
      <c r="J697" s="4"/>
      <c r="K697" s="4"/>
      <c r="L697" s="4"/>
      <c r="M697" s="4"/>
      <c r="N697" s="5"/>
      <c r="O697" s="4"/>
    </row>
    <row r="698" spans="1:15" x14ac:dyDescent="0.3">
      <c r="A698" s="13">
        <f t="shared" si="23"/>
        <v>697</v>
      </c>
      <c r="C698" s="3"/>
      <c r="D698" s="3">
        <f t="shared" si="22"/>
        <v>-1.0442708333333335E-3</v>
      </c>
      <c r="E698" s="3">
        <f>C698-$C697</f>
        <v>0</v>
      </c>
      <c r="F698" s="4"/>
      <c r="G698" s="36" t="e">
        <f>Tableau22[[#This Row],[PP Corrected]]-Tableau22[[#This Row],[PP]]</f>
        <v>#DIV/0!</v>
      </c>
      <c r="H698" s="18" t="e">
        <f>(SUMPRODUCT((Tableau22[Lap time]&gt;=(C698-$S$7))*(Tableau22[Lap time]&lt;=(C698+$S$7))*(Tableau22[PP]))/SUMPRODUCT(--(Tableau22[Lap time]&gt;=(C698-$S$7))*(Tableau22[Lap time]&lt;=(C698+$S$7))))*((SUMPRODUCT((Tableau22[Lap time]&gt;=(C698-$S$7))*(Tableau22[Lap time]&lt;=(C698+$S$7))*(Tableau22[Lap time]))/SUMPRODUCT(--(Tableau22[Lap time]&gt;=(C698-Feuil1!$S$7))*(Tableau22[Lap time]&lt;=(C698+$S$7))))/C698)</f>
        <v>#DIV/0!</v>
      </c>
      <c r="I698" s="4"/>
      <c r="J698" s="4"/>
      <c r="K698" s="4"/>
      <c r="L698" s="4"/>
      <c r="M698" s="4"/>
      <c r="N698" s="5"/>
      <c r="O698" s="4"/>
    </row>
    <row r="699" spans="1:15" x14ac:dyDescent="0.3">
      <c r="A699" s="13">
        <f t="shared" si="23"/>
        <v>698</v>
      </c>
      <c r="C699" s="3"/>
      <c r="D699" s="3">
        <f t="shared" si="22"/>
        <v>-1.0442708333333335E-3</v>
      </c>
      <c r="E699" s="3">
        <f>C699-$C698</f>
        <v>0</v>
      </c>
      <c r="F699" s="4"/>
      <c r="G699" s="36" t="e">
        <f>Tableau22[[#This Row],[PP Corrected]]-Tableau22[[#This Row],[PP]]</f>
        <v>#DIV/0!</v>
      </c>
      <c r="H699" s="18" t="e">
        <f>(SUMPRODUCT((Tableau22[Lap time]&gt;=(C699-$S$7))*(Tableau22[Lap time]&lt;=(C699+$S$7))*(Tableau22[PP]))/SUMPRODUCT(--(Tableau22[Lap time]&gt;=(C699-$S$7))*(Tableau22[Lap time]&lt;=(C699+$S$7))))*((SUMPRODUCT((Tableau22[Lap time]&gt;=(C699-$S$7))*(Tableau22[Lap time]&lt;=(C699+$S$7))*(Tableau22[Lap time]))/SUMPRODUCT(--(Tableau22[Lap time]&gt;=(C699-Feuil1!$S$7))*(Tableau22[Lap time]&lt;=(C699+$S$7))))/C699)</f>
        <v>#DIV/0!</v>
      </c>
      <c r="I699" s="4"/>
      <c r="J699" s="4"/>
      <c r="K699" s="4"/>
      <c r="L699" s="4"/>
      <c r="M699" s="4"/>
      <c r="N699" s="5"/>
      <c r="O699" s="4"/>
    </row>
    <row r="700" spans="1:15" x14ac:dyDescent="0.3">
      <c r="A700" s="13">
        <f t="shared" si="23"/>
        <v>699</v>
      </c>
      <c r="C700" s="3"/>
      <c r="D700" s="3">
        <f t="shared" si="22"/>
        <v>-1.0442708333333335E-3</v>
      </c>
      <c r="E700" s="3">
        <f>C700-$C699</f>
        <v>0</v>
      </c>
      <c r="F700" s="4"/>
      <c r="G700" s="36" t="e">
        <f>Tableau22[[#This Row],[PP Corrected]]-Tableau22[[#This Row],[PP]]</f>
        <v>#DIV/0!</v>
      </c>
      <c r="H700" s="18" t="e">
        <f>(SUMPRODUCT((Tableau22[Lap time]&gt;=(C700-$S$7))*(Tableau22[Lap time]&lt;=(C700+$S$7))*(Tableau22[PP]))/SUMPRODUCT(--(Tableau22[Lap time]&gt;=(C700-$S$7))*(Tableau22[Lap time]&lt;=(C700+$S$7))))*((SUMPRODUCT((Tableau22[Lap time]&gt;=(C700-$S$7))*(Tableau22[Lap time]&lt;=(C700+$S$7))*(Tableau22[Lap time]))/SUMPRODUCT(--(Tableau22[Lap time]&gt;=(C700-Feuil1!$S$7))*(Tableau22[Lap time]&lt;=(C700+$S$7))))/C700)</f>
        <v>#DIV/0!</v>
      </c>
      <c r="I700" s="4"/>
      <c r="J700" s="4"/>
      <c r="K700" s="4"/>
      <c r="L700" s="4"/>
      <c r="M700" s="4"/>
      <c r="N700" s="5"/>
      <c r="O700" s="4"/>
    </row>
    <row r="701" spans="1:15" x14ac:dyDescent="0.3">
      <c r="A701" s="13">
        <f t="shared" si="23"/>
        <v>700</v>
      </c>
      <c r="C701" s="3"/>
      <c r="D701" s="3">
        <f t="shared" si="22"/>
        <v>-1.0442708333333335E-3</v>
      </c>
      <c r="E701" s="3">
        <f>C701-$C700</f>
        <v>0</v>
      </c>
      <c r="F701" s="4"/>
      <c r="G701" s="36" t="e">
        <f>Tableau22[[#This Row],[PP Corrected]]-Tableau22[[#This Row],[PP]]</f>
        <v>#DIV/0!</v>
      </c>
      <c r="H701" s="18" t="e">
        <f>(SUMPRODUCT((Tableau22[Lap time]&gt;=(C701-$S$7))*(Tableau22[Lap time]&lt;=(C701+$S$7))*(Tableau22[PP]))/SUMPRODUCT(--(Tableau22[Lap time]&gt;=(C701-$S$7))*(Tableau22[Lap time]&lt;=(C701+$S$7))))*((SUMPRODUCT((Tableau22[Lap time]&gt;=(C701-$S$7))*(Tableau22[Lap time]&lt;=(C701+$S$7))*(Tableau22[Lap time]))/SUMPRODUCT(--(Tableau22[Lap time]&gt;=(C701-Feuil1!$S$7))*(Tableau22[Lap time]&lt;=(C701+$S$7))))/C701)</f>
        <v>#DIV/0!</v>
      </c>
      <c r="I701" s="4"/>
      <c r="J701" s="4"/>
      <c r="K701" s="4"/>
      <c r="L701" s="4"/>
      <c r="M701" s="4"/>
      <c r="N701" s="5"/>
      <c r="O701" s="4"/>
    </row>
    <row r="702" spans="1:15" x14ac:dyDescent="0.3">
      <c r="A702" s="13">
        <f t="shared" si="23"/>
        <v>701</v>
      </c>
      <c r="C702" s="3"/>
      <c r="D702" s="3">
        <f t="shared" si="22"/>
        <v>-1.0442708333333335E-3</v>
      </c>
      <c r="E702" s="3">
        <f>C702-$C701</f>
        <v>0</v>
      </c>
      <c r="F702" s="4"/>
      <c r="G702" s="36" t="e">
        <f>Tableau22[[#This Row],[PP Corrected]]-Tableau22[[#This Row],[PP]]</f>
        <v>#DIV/0!</v>
      </c>
      <c r="H702" s="18" t="e">
        <f>(SUMPRODUCT((Tableau22[Lap time]&gt;=(C702-$S$7))*(Tableau22[Lap time]&lt;=(C702+$S$7))*(Tableau22[PP]))/SUMPRODUCT(--(Tableau22[Lap time]&gt;=(C702-$S$7))*(Tableau22[Lap time]&lt;=(C702+$S$7))))*((SUMPRODUCT((Tableau22[Lap time]&gt;=(C702-$S$7))*(Tableau22[Lap time]&lt;=(C702+$S$7))*(Tableau22[Lap time]))/SUMPRODUCT(--(Tableau22[Lap time]&gt;=(C702-Feuil1!$S$7))*(Tableau22[Lap time]&lt;=(C702+$S$7))))/C702)</f>
        <v>#DIV/0!</v>
      </c>
      <c r="I702" s="4"/>
      <c r="J702" s="4"/>
      <c r="K702" s="4"/>
      <c r="L702" s="4"/>
      <c r="M702" s="4"/>
      <c r="N702" s="5"/>
      <c r="O702" s="4"/>
    </row>
    <row r="703" spans="1:15" x14ac:dyDescent="0.3">
      <c r="A703" s="13">
        <f t="shared" si="23"/>
        <v>702</v>
      </c>
      <c r="C703" s="3"/>
      <c r="D703" s="3">
        <f t="shared" si="22"/>
        <v>-1.0442708333333335E-3</v>
      </c>
      <c r="E703" s="3">
        <f>C703-$C702</f>
        <v>0</v>
      </c>
      <c r="F703" s="4"/>
      <c r="G703" s="36" t="e">
        <f>Tableau22[[#This Row],[PP Corrected]]-Tableau22[[#This Row],[PP]]</f>
        <v>#DIV/0!</v>
      </c>
      <c r="H703" s="18" t="e">
        <f>(SUMPRODUCT((Tableau22[Lap time]&gt;=(C703-$S$7))*(Tableau22[Lap time]&lt;=(C703+$S$7))*(Tableau22[PP]))/SUMPRODUCT(--(Tableau22[Lap time]&gt;=(C703-$S$7))*(Tableau22[Lap time]&lt;=(C703+$S$7))))*((SUMPRODUCT((Tableau22[Lap time]&gt;=(C703-$S$7))*(Tableau22[Lap time]&lt;=(C703+$S$7))*(Tableau22[Lap time]))/SUMPRODUCT(--(Tableau22[Lap time]&gt;=(C703-Feuil1!$S$7))*(Tableau22[Lap time]&lt;=(C703+$S$7))))/C703)</f>
        <v>#DIV/0!</v>
      </c>
      <c r="I703" s="4"/>
      <c r="J703" s="4"/>
      <c r="K703" s="4"/>
      <c r="L703" s="4"/>
      <c r="M703" s="4"/>
      <c r="N703" s="5"/>
      <c r="O703" s="4"/>
    </row>
    <row r="704" spans="1:15" x14ac:dyDescent="0.3">
      <c r="A704" s="13">
        <f t="shared" si="23"/>
        <v>703</v>
      </c>
      <c r="C704" s="3"/>
      <c r="D704" s="3">
        <f t="shared" si="22"/>
        <v>-1.0442708333333335E-3</v>
      </c>
      <c r="E704" s="3">
        <f>C704-$C703</f>
        <v>0</v>
      </c>
      <c r="F704" s="4"/>
      <c r="G704" s="36" t="e">
        <f>Tableau22[[#This Row],[PP Corrected]]-Tableau22[[#This Row],[PP]]</f>
        <v>#DIV/0!</v>
      </c>
      <c r="H704" s="18" t="e">
        <f>(SUMPRODUCT((Tableau22[Lap time]&gt;=(C704-$S$7))*(Tableau22[Lap time]&lt;=(C704+$S$7))*(Tableau22[PP]))/SUMPRODUCT(--(Tableau22[Lap time]&gt;=(C704-$S$7))*(Tableau22[Lap time]&lt;=(C704+$S$7))))*((SUMPRODUCT((Tableau22[Lap time]&gt;=(C704-$S$7))*(Tableau22[Lap time]&lt;=(C704+$S$7))*(Tableau22[Lap time]))/SUMPRODUCT(--(Tableau22[Lap time]&gt;=(C704-Feuil1!$S$7))*(Tableau22[Lap time]&lt;=(C704+$S$7))))/C704)</f>
        <v>#DIV/0!</v>
      </c>
      <c r="I704" s="4"/>
      <c r="J704" s="4"/>
      <c r="K704" s="4"/>
      <c r="L704" s="4"/>
      <c r="M704" s="4"/>
      <c r="N704" s="5"/>
      <c r="O704" s="4"/>
    </row>
    <row r="705" spans="1:15" x14ac:dyDescent="0.3">
      <c r="A705" s="13">
        <f t="shared" si="23"/>
        <v>704</v>
      </c>
      <c r="C705" s="3"/>
      <c r="D705" s="3">
        <f t="shared" si="22"/>
        <v>-1.0442708333333335E-3</v>
      </c>
      <c r="E705" s="3">
        <f>C705-$C704</f>
        <v>0</v>
      </c>
      <c r="F705" s="4"/>
      <c r="G705" s="36" t="e">
        <f>Tableau22[[#This Row],[PP Corrected]]-Tableau22[[#This Row],[PP]]</f>
        <v>#DIV/0!</v>
      </c>
      <c r="H705" s="18" t="e">
        <f>(SUMPRODUCT((Tableau22[Lap time]&gt;=(C705-$S$7))*(Tableau22[Lap time]&lt;=(C705+$S$7))*(Tableau22[PP]))/SUMPRODUCT(--(Tableau22[Lap time]&gt;=(C705-$S$7))*(Tableau22[Lap time]&lt;=(C705+$S$7))))*((SUMPRODUCT((Tableau22[Lap time]&gt;=(C705-$S$7))*(Tableau22[Lap time]&lt;=(C705+$S$7))*(Tableau22[Lap time]))/SUMPRODUCT(--(Tableau22[Lap time]&gt;=(C705-Feuil1!$S$7))*(Tableau22[Lap time]&lt;=(C705+$S$7))))/C705)</f>
        <v>#DIV/0!</v>
      </c>
      <c r="I705" s="4"/>
      <c r="J705" s="4"/>
      <c r="K705" s="4"/>
      <c r="L705" s="4"/>
      <c r="M705" s="4"/>
      <c r="N705" s="5"/>
      <c r="O705" s="4"/>
    </row>
    <row r="706" spans="1:15" x14ac:dyDescent="0.3">
      <c r="A706" s="13">
        <f t="shared" si="23"/>
        <v>705</v>
      </c>
      <c r="C706" s="3"/>
      <c r="D706" s="3">
        <f t="shared" ref="D706:D769" si="24">C706-$C$2</f>
        <v>-1.0442708333333335E-3</v>
      </c>
      <c r="E706" s="3">
        <f>C706-$C705</f>
        <v>0</v>
      </c>
      <c r="F706" s="4"/>
      <c r="G706" s="36" t="e">
        <f>Tableau22[[#This Row],[PP Corrected]]-Tableau22[[#This Row],[PP]]</f>
        <v>#DIV/0!</v>
      </c>
      <c r="H706" s="18" t="e">
        <f>(SUMPRODUCT((Tableau22[Lap time]&gt;=(C706-$S$7))*(Tableau22[Lap time]&lt;=(C706+$S$7))*(Tableau22[PP]))/SUMPRODUCT(--(Tableau22[Lap time]&gt;=(C706-$S$7))*(Tableau22[Lap time]&lt;=(C706+$S$7))))*((SUMPRODUCT((Tableau22[Lap time]&gt;=(C706-$S$7))*(Tableau22[Lap time]&lt;=(C706+$S$7))*(Tableau22[Lap time]))/SUMPRODUCT(--(Tableau22[Lap time]&gt;=(C706-Feuil1!$S$7))*(Tableau22[Lap time]&lt;=(C706+$S$7))))/C706)</f>
        <v>#DIV/0!</v>
      </c>
      <c r="I706" s="4"/>
      <c r="J706" s="4"/>
      <c r="K706" s="4"/>
      <c r="L706" s="4"/>
      <c r="M706" s="4"/>
      <c r="N706" s="5"/>
      <c r="O706" s="4"/>
    </row>
    <row r="707" spans="1:15" x14ac:dyDescent="0.3">
      <c r="A707" s="13">
        <f t="shared" si="23"/>
        <v>706</v>
      </c>
      <c r="C707" s="3"/>
      <c r="D707" s="3">
        <f t="shared" si="24"/>
        <v>-1.0442708333333335E-3</v>
      </c>
      <c r="E707" s="3">
        <f>C707-$C706</f>
        <v>0</v>
      </c>
      <c r="F707" s="4"/>
      <c r="G707" s="36" t="e">
        <f>Tableau22[[#This Row],[PP Corrected]]-Tableau22[[#This Row],[PP]]</f>
        <v>#DIV/0!</v>
      </c>
      <c r="H707" s="18" t="e">
        <f>(SUMPRODUCT((Tableau22[Lap time]&gt;=(C707-$S$7))*(Tableau22[Lap time]&lt;=(C707+$S$7))*(Tableau22[PP]))/SUMPRODUCT(--(Tableau22[Lap time]&gt;=(C707-$S$7))*(Tableau22[Lap time]&lt;=(C707+$S$7))))*((SUMPRODUCT((Tableau22[Lap time]&gt;=(C707-$S$7))*(Tableau22[Lap time]&lt;=(C707+$S$7))*(Tableau22[Lap time]))/SUMPRODUCT(--(Tableau22[Lap time]&gt;=(C707-Feuil1!$S$7))*(Tableau22[Lap time]&lt;=(C707+$S$7))))/C707)</f>
        <v>#DIV/0!</v>
      </c>
      <c r="I707" s="4"/>
      <c r="J707" s="4"/>
      <c r="K707" s="4"/>
      <c r="L707" s="4"/>
      <c r="M707" s="4"/>
      <c r="N707" s="5"/>
      <c r="O707" s="4"/>
    </row>
    <row r="708" spans="1:15" x14ac:dyDescent="0.3">
      <c r="A708" s="13">
        <f t="shared" ref="A708:A771" si="25">A707+1</f>
        <v>707</v>
      </c>
      <c r="C708" s="3"/>
      <c r="D708" s="3">
        <f t="shared" si="24"/>
        <v>-1.0442708333333335E-3</v>
      </c>
      <c r="E708" s="3">
        <f>C708-$C707</f>
        <v>0</v>
      </c>
      <c r="F708" s="4"/>
      <c r="G708" s="36" t="e">
        <f>Tableau22[[#This Row],[PP Corrected]]-Tableau22[[#This Row],[PP]]</f>
        <v>#DIV/0!</v>
      </c>
      <c r="H708" s="18" t="e">
        <f>(SUMPRODUCT((Tableau22[Lap time]&gt;=(C708-$S$7))*(Tableau22[Lap time]&lt;=(C708+$S$7))*(Tableau22[PP]))/SUMPRODUCT(--(Tableau22[Lap time]&gt;=(C708-$S$7))*(Tableau22[Lap time]&lt;=(C708+$S$7))))*((SUMPRODUCT((Tableau22[Lap time]&gt;=(C708-$S$7))*(Tableau22[Lap time]&lt;=(C708+$S$7))*(Tableau22[Lap time]))/SUMPRODUCT(--(Tableau22[Lap time]&gt;=(C708-Feuil1!$S$7))*(Tableau22[Lap time]&lt;=(C708+$S$7))))/C708)</f>
        <v>#DIV/0!</v>
      </c>
      <c r="I708" s="4"/>
      <c r="J708" s="4"/>
      <c r="K708" s="4"/>
      <c r="L708" s="4"/>
      <c r="M708" s="4"/>
      <c r="N708" s="5"/>
      <c r="O708" s="4"/>
    </row>
    <row r="709" spans="1:15" x14ac:dyDescent="0.3">
      <c r="A709" s="13">
        <f t="shared" si="25"/>
        <v>708</v>
      </c>
      <c r="C709" s="3"/>
      <c r="D709" s="3">
        <f t="shared" si="24"/>
        <v>-1.0442708333333335E-3</v>
      </c>
      <c r="E709" s="3">
        <f>C709-$C708</f>
        <v>0</v>
      </c>
      <c r="F709" s="4"/>
      <c r="G709" s="36" t="e">
        <f>Tableau22[[#This Row],[PP Corrected]]-Tableau22[[#This Row],[PP]]</f>
        <v>#DIV/0!</v>
      </c>
      <c r="H709" s="18" t="e">
        <f>(SUMPRODUCT((Tableau22[Lap time]&gt;=(C709-$S$7))*(Tableau22[Lap time]&lt;=(C709+$S$7))*(Tableau22[PP]))/SUMPRODUCT(--(Tableau22[Lap time]&gt;=(C709-$S$7))*(Tableau22[Lap time]&lt;=(C709+$S$7))))*((SUMPRODUCT((Tableau22[Lap time]&gt;=(C709-$S$7))*(Tableau22[Lap time]&lt;=(C709+$S$7))*(Tableau22[Lap time]))/SUMPRODUCT(--(Tableau22[Lap time]&gt;=(C709-Feuil1!$S$7))*(Tableau22[Lap time]&lt;=(C709+$S$7))))/C709)</f>
        <v>#DIV/0!</v>
      </c>
      <c r="I709" s="4"/>
      <c r="J709" s="4"/>
      <c r="K709" s="4"/>
      <c r="L709" s="4"/>
      <c r="M709" s="4"/>
      <c r="N709" s="5"/>
      <c r="O709" s="4"/>
    </row>
    <row r="710" spans="1:15" x14ac:dyDescent="0.3">
      <c r="A710" s="13">
        <f t="shared" si="25"/>
        <v>709</v>
      </c>
      <c r="C710" s="3"/>
      <c r="D710" s="3">
        <f t="shared" si="24"/>
        <v>-1.0442708333333335E-3</v>
      </c>
      <c r="E710" s="3">
        <f>C710-$C709</f>
        <v>0</v>
      </c>
      <c r="F710" s="4"/>
      <c r="G710" s="36" t="e">
        <f>Tableau22[[#This Row],[PP Corrected]]-Tableau22[[#This Row],[PP]]</f>
        <v>#DIV/0!</v>
      </c>
      <c r="H710" s="18" t="e">
        <f>(SUMPRODUCT((Tableau22[Lap time]&gt;=(C710-$S$7))*(Tableau22[Lap time]&lt;=(C710+$S$7))*(Tableau22[PP]))/SUMPRODUCT(--(Tableau22[Lap time]&gt;=(C710-$S$7))*(Tableau22[Lap time]&lt;=(C710+$S$7))))*((SUMPRODUCT((Tableau22[Lap time]&gt;=(C710-$S$7))*(Tableau22[Lap time]&lt;=(C710+$S$7))*(Tableau22[Lap time]))/SUMPRODUCT(--(Tableau22[Lap time]&gt;=(C710-Feuil1!$S$7))*(Tableau22[Lap time]&lt;=(C710+$S$7))))/C710)</f>
        <v>#DIV/0!</v>
      </c>
      <c r="I710" s="4"/>
      <c r="J710" s="4"/>
      <c r="K710" s="4"/>
      <c r="L710" s="4"/>
      <c r="M710" s="4"/>
      <c r="N710" s="5"/>
      <c r="O710" s="4"/>
    </row>
    <row r="711" spans="1:15" x14ac:dyDescent="0.3">
      <c r="A711" s="13">
        <f t="shared" si="25"/>
        <v>710</v>
      </c>
      <c r="C711" s="3"/>
      <c r="D711" s="3">
        <f t="shared" si="24"/>
        <v>-1.0442708333333335E-3</v>
      </c>
      <c r="E711" s="3">
        <f>C711-$C710</f>
        <v>0</v>
      </c>
      <c r="F711" s="4"/>
      <c r="G711" s="36" t="e">
        <f>Tableau22[[#This Row],[PP Corrected]]-Tableau22[[#This Row],[PP]]</f>
        <v>#DIV/0!</v>
      </c>
      <c r="H711" s="18" t="e">
        <f>(SUMPRODUCT((Tableau22[Lap time]&gt;=(C711-$S$7))*(Tableau22[Lap time]&lt;=(C711+$S$7))*(Tableau22[PP]))/SUMPRODUCT(--(Tableau22[Lap time]&gt;=(C711-$S$7))*(Tableau22[Lap time]&lt;=(C711+$S$7))))*((SUMPRODUCT((Tableau22[Lap time]&gt;=(C711-$S$7))*(Tableau22[Lap time]&lt;=(C711+$S$7))*(Tableau22[Lap time]))/SUMPRODUCT(--(Tableau22[Lap time]&gt;=(C711-Feuil1!$S$7))*(Tableau22[Lap time]&lt;=(C711+$S$7))))/C711)</f>
        <v>#DIV/0!</v>
      </c>
      <c r="I711" s="4"/>
      <c r="J711" s="4"/>
      <c r="K711" s="4"/>
      <c r="L711" s="4"/>
      <c r="M711" s="4"/>
      <c r="N711" s="5"/>
      <c r="O711" s="4"/>
    </row>
    <row r="712" spans="1:15" x14ac:dyDescent="0.3">
      <c r="A712" s="13">
        <f t="shared" si="25"/>
        <v>711</v>
      </c>
      <c r="C712" s="3"/>
      <c r="D712" s="3">
        <f t="shared" si="24"/>
        <v>-1.0442708333333335E-3</v>
      </c>
      <c r="E712" s="3">
        <f>C712-$C711</f>
        <v>0</v>
      </c>
      <c r="F712" s="4"/>
      <c r="G712" s="36" t="e">
        <f>Tableau22[[#This Row],[PP Corrected]]-Tableau22[[#This Row],[PP]]</f>
        <v>#DIV/0!</v>
      </c>
      <c r="H712" s="18" t="e">
        <f>(SUMPRODUCT((Tableau22[Lap time]&gt;=(C712-$S$7))*(Tableau22[Lap time]&lt;=(C712+$S$7))*(Tableau22[PP]))/SUMPRODUCT(--(Tableau22[Lap time]&gt;=(C712-$S$7))*(Tableau22[Lap time]&lt;=(C712+$S$7))))*((SUMPRODUCT((Tableau22[Lap time]&gt;=(C712-$S$7))*(Tableau22[Lap time]&lt;=(C712+$S$7))*(Tableau22[Lap time]))/SUMPRODUCT(--(Tableau22[Lap time]&gt;=(C712-Feuil1!$S$7))*(Tableau22[Lap time]&lt;=(C712+$S$7))))/C712)</f>
        <v>#DIV/0!</v>
      </c>
      <c r="I712" s="4"/>
      <c r="J712" s="4"/>
      <c r="K712" s="4"/>
      <c r="L712" s="4"/>
      <c r="M712" s="4"/>
      <c r="N712" s="5"/>
      <c r="O712" s="4"/>
    </row>
    <row r="713" spans="1:15" x14ac:dyDescent="0.3">
      <c r="A713" s="13">
        <f t="shared" si="25"/>
        <v>712</v>
      </c>
      <c r="C713" s="3"/>
      <c r="D713" s="3">
        <f t="shared" si="24"/>
        <v>-1.0442708333333335E-3</v>
      </c>
      <c r="E713" s="3">
        <f>C713-$C712</f>
        <v>0</v>
      </c>
      <c r="F713" s="4"/>
      <c r="G713" s="36" t="e">
        <f>Tableau22[[#This Row],[PP Corrected]]-Tableau22[[#This Row],[PP]]</f>
        <v>#DIV/0!</v>
      </c>
      <c r="H713" s="18" t="e">
        <f>(SUMPRODUCT((Tableau22[Lap time]&gt;=(C713-$S$7))*(Tableau22[Lap time]&lt;=(C713+$S$7))*(Tableau22[PP]))/SUMPRODUCT(--(Tableau22[Lap time]&gt;=(C713-$S$7))*(Tableau22[Lap time]&lt;=(C713+$S$7))))*((SUMPRODUCT((Tableau22[Lap time]&gt;=(C713-$S$7))*(Tableau22[Lap time]&lt;=(C713+$S$7))*(Tableau22[Lap time]))/SUMPRODUCT(--(Tableau22[Lap time]&gt;=(C713-Feuil1!$S$7))*(Tableau22[Lap time]&lt;=(C713+$S$7))))/C713)</f>
        <v>#DIV/0!</v>
      </c>
      <c r="I713" s="4"/>
      <c r="J713" s="4"/>
      <c r="K713" s="4"/>
      <c r="L713" s="4"/>
      <c r="M713" s="4"/>
      <c r="N713" s="5"/>
      <c r="O713" s="4"/>
    </row>
    <row r="714" spans="1:15" x14ac:dyDescent="0.3">
      <c r="A714" s="13">
        <f t="shared" si="25"/>
        <v>713</v>
      </c>
      <c r="C714" s="3"/>
      <c r="D714" s="3">
        <f t="shared" si="24"/>
        <v>-1.0442708333333335E-3</v>
      </c>
      <c r="E714" s="3">
        <f>C714-$C713</f>
        <v>0</v>
      </c>
      <c r="F714" s="4"/>
      <c r="G714" s="36" t="e">
        <f>Tableau22[[#This Row],[PP Corrected]]-Tableau22[[#This Row],[PP]]</f>
        <v>#DIV/0!</v>
      </c>
      <c r="H714" s="18" t="e">
        <f>(SUMPRODUCT((Tableau22[Lap time]&gt;=(C714-$S$7))*(Tableau22[Lap time]&lt;=(C714+$S$7))*(Tableau22[PP]))/SUMPRODUCT(--(Tableau22[Lap time]&gt;=(C714-$S$7))*(Tableau22[Lap time]&lt;=(C714+$S$7))))*((SUMPRODUCT((Tableau22[Lap time]&gt;=(C714-$S$7))*(Tableau22[Lap time]&lt;=(C714+$S$7))*(Tableau22[Lap time]))/SUMPRODUCT(--(Tableau22[Lap time]&gt;=(C714-Feuil1!$S$7))*(Tableau22[Lap time]&lt;=(C714+$S$7))))/C714)</f>
        <v>#DIV/0!</v>
      </c>
      <c r="I714" s="4"/>
      <c r="J714" s="4"/>
      <c r="K714" s="4"/>
      <c r="L714" s="4"/>
      <c r="M714" s="4"/>
      <c r="N714" s="5"/>
      <c r="O714" s="4"/>
    </row>
    <row r="715" spans="1:15" x14ac:dyDescent="0.3">
      <c r="A715" s="13">
        <f t="shared" si="25"/>
        <v>714</v>
      </c>
      <c r="C715" s="3"/>
      <c r="D715" s="3">
        <f t="shared" si="24"/>
        <v>-1.0442708333333335E-3</v>
      </c>
      <c r="E715" s="3">
        <f>C715-$C714</f>
        <v>0</v>
      </c>
      <c r="F715" s="4"/>
      <c r="G715" s="36" t="e">
        <f>Tableau22[[#This Row],[PP Corrected]]-Tableau22[[#This Row],[PP]]</f>
        <v>#DIV/0!</v>
      </c>
      <c r="H715" s="18" t="e">
        <f>(SUMPRODUCT((Tableau22[Lap time]&gt;=(C715-$S$7))*(Tableau22[Lap time]&lt;=(C715+$S$7))*(Tableau22[PP]))/SUMPRODUCT(--(Tableau22[Lap time]&gt;=(C715-$S$7))*(Tableau22[Lap time]&lt;=(C715+$S$7))))*((SUMPRODUCT((Tableau22[Lap time]&gt;=(C715-$S$7))*(Tableau22[Lap time]&lt;=(C715+$S$7))*(Tableau22[Lap time]))/SUMPRODUCT(--(Tableau22[Lap time]&gt;=(C715-Feuil1!$S$7))*(Tableau22[Lap time]&lt;=(C715+$S$7))))/C715)</f>
        <v>#DIV/0!</v>
      </c>
      <c r="I715" s="4"/>
      <c r="J715" s="4"/>
      <c r="K715" s="4"/>
      <c r="L715" s="4"/>
      <c r="M715" s="4"/>
      <c r="N715" s="5"/>
      <c r="O715" s="4"/>
    </row>
    <row r="716" spans="1:15" x14ac:dyDescent="0.3">
      <c r="A716" s="13">
        <f t="shared" si="25"/>
        <v>715</v>
      </c>
      <c r="C716" s="3"/>
      <c r="D716" s="3">
        <f t="shared" si="24"/>
        <v>-1.0442708333333335E-3</v>
      </c>
      <c r="E716" s="3">
        <f>C716-$C715</f>
        <v>0</v>
      </c>
      <c r="F716" s="4"/>
      <c r="G716" s="36" t="e">
        <f>Tableau22[[#This Row],[PP Corrected]]-Tableau22[[#This Row],[PP]]</f>
        <v>#DIV/0!</v>
      </c>
      <c r="H716" s="18" t="e">
        <f>(SUMPRODUCT((Tableau22[Lap time]&gt;=(C716-$S$7))*(Tableau22[Lap time]&lt;=(C716+$S$7))*(Tableau22[PP]))/SUMPRODUCT(--(Tableau22[Lap time]&gt;=(C716-$S$7))*(Tableau22[Lap time]&lt;=(C716+$S$7))))*((SUMPRODUCT((Tableau22[Lap time]&gt;=(C716-$S$7))*(Tableau22[Lap time]&lt;=(C716+$S$7))*(Tableau22[Lap time]))/SUMPRODUCT(--(Tableau22[Lap time]&gt;=(C716-Feuil1!$S$7))*(Tableau22[Lap time]&lt;=(C716+$S$7))))/C716)</f>
        <v>#DIV/0!</v>
      </c>
      <c r="I716" s="4"/>
      <c r="J716" s="4"/>
      <c r="K716" s="4"/>
      <c r="L716" s="4"/>
      <c r="M716" s="4"/>
      <c r="N716" s="5"/>
      <c r="O716" s="4"/>
    </row>
    <row r="717" spans="1:15" x14ac:dyDescent="0.3">
      <c r="A717" s="13">
        <f t="shared" si="25"/>
        <v>716</v>
      </c>
      <c r="C717" s="3"/>
      <c r="D717" s="3">
        <f t="shared" si="24"/>
        <v>-1.0442708333333335E-3</v>
      </c>
      <c r="E717" s="3">
        <f>C717-$C716</f>
        <v>0</v>
      </c>
      <c r="F717" s="4"/>
      <c r="G717" s="36" t="e">
        <f>Tableau22[[#This Row],[PP Corrected]]-Tableau22[[#This Row],[PP]]</f>
        <v>#DIV/0!</v>
      </c>
      <c r="H717" s="18" t="e">
        <f>(SUMPRODUCT((Tableau22[Lap time]&gt;=(C717-$S$7))*(Tableau22[Lap time]&lt;=(C717+$S$7))*(Tableau22[PP]))/SUMPRODUCT(--(Tableau22[Lap time]&gt;=(C717-$S$7))*(Tableau22[Lap time]&lt;=(C717+$S$7))))*((SUMPRODUCT((Tableau22[Lap time]&gt;=(C717-$S$7))*(Tableau22[Lap time]&lt;=(C717+$S$7))*(Tableau22[Lap time]))/SUMPRODUCT(--(Tableau22[Lap time]&gt;=(C717-Feuil1!$S$7))*(Tableau22[Lap time]&lt;=(C717+$S$7))))/C717)</f>
        <v>#DIV/0!</v>
      </c>
      <c r="I717" s="4"/>
      <c r="J717" s="4"/>
      <c r="K717" s="4"/>
      <c r="L717" s="4"/>
      <c r="M717" s="4"/>
      <c r="N717" s="5"/>
      <c r="O717" s="4"/>
    </row>
    <row r="718" spans="1:15" x14ac:dyDescent="0.3">
      <c r="A718" s="13">
        <f t="shared" si="25"/>
        <v>717</v>
      </c>
      <c r="C718" s="3"/>
      <c r="D718" s="3">
        <f t="shared" si="24"/>
        <v>-1.0442708333333335E-3</v>
      </c>
      <c r="E718" s="3">
        <f>C718-$C717</f>
        <v>0</v>
      </c>
      <c r="F718" s="4"/>
      <c r="G718" s="36" t="e">
        <f>Tableau22[[#This Row],[PP Corrected]]-Tableau22[[#This Row],[PP]]</f>
        <v>#DIV/0!</v>
      </c>
      <c r="H718" s="18" t="e">
        <f>(SUMPRODUCT((Tableau22[Lap time]&gt;=(C718-$S$7))*(Tableau22[Lap time]&lt;=(C718+$S$7))*(Tableau22[PP]))/SUMPRODUCT(--(Tableau22[Lap time]&gt;=(C718-$S$7))*(Tableau22[Lap time]&lt;=(C718+$S$7))))*((SUMPRODUCT((Tableau22[Lap time]&gt;=(C718-$S$7))*(Tableau22[Lap time]&lt;=(C718+$S$7))*(Tableau22[Lap time]))/SUMPRODUCT(--(Tableau22[Lap time]&gt;=(C718-Feuil1!$S$7))*(Tableau22[Lap time]&lt;=(C718+$S$7))))/C718)</f>
        <v>#DIV/0!</v>
      </c>
      <c r="I718" s="4"/>
      <c r="J718" s="4"/>
      <c r="K718" s="4"/>
      <c r="L718" s="4"/>
      <c r="M718" s="4"/>
      <c r="N718" s="5"/>
      <c r="O718" s="4"/>
    </row>
    <row r="719" spans="1:15" x14ac:dyDescent="0.3">
      <c r="A719" s="13">
        <f t="shared" si="25"/>
        <v>718</v>
      </c>
      <c r="C719" s="3"/>
      <c r="D719" s="3">
        <f t="shared" si="24"/>
        <v>-1.0442708333333335E-3</v>
      </c>
      <c r="E719" s="3">
        <f>C719-$C718</f>
        <v>0</v>
      </c>
      <c r="F719" s="4"/>
      <c r="G719" s="36" t="e">
        <f>Tableau22[[#This Row],[PP Corrected]]-Tableau22[[#This Row],[PP]]</f>
        <v>#DIV/0!</v>
      </c>
      <c r="H719" s="18" t="e">
        <f>(SUMPRODUCT((Tableau22[Lap time]&gt;=(C719-$S$7))*(Tableau22[Lap time]&lt;=(C719+$S$7))*(Tableau22[PP]))/SUMPRODUCT(--(Tableau22[Lap time]&gt;=(C719-$S$7))*(Tableau22[Lap time]&lt;=(C719+$S$7))))*((SUMPRODUCT((Tableau22[Lap time]&gt;=(C719-$S$7))*(Tableau22[Lap time]&lt;=(C719+$S$7))*(Tableau22[Lap time]))/SUMPRODUCT(--(Tableau22[Lap time]&gt;=(C719-Feuil1!$S$7))*(Tableau22[Lap time]&lt;=(C719+$S$7))))/C719)</f>
        <v>#DIV/0!</v>
      </c>
      <c r="I719" s="4"/>
      <c r="J719" s="4"/>
      <c r="K719" s="4"/>
      <c r="L719" s="4"/>
      <c r="M719" s="4"/>
      <c r="N719" s="5"/>
      <c r="O719" s="4"/>
    </row>
    <row r="720" spans="1:15" x14ac:dyDescent="0.3">
      <c r="A720" s="13">
        <f t="shared" si="25"/>
        <v>719</v>
      </c>
      <c r="C720" s="3"/>
      <c r="D720" s="3">
        <f t="shared" si="24"/>
        <v>-1.0442708333333335E-3</v>
      </c>
      <c r="E720" s="3">
        <f>C720-$C719</f>
        <v>0</v>
      </c>
      <c r="F720" s="4"/>
      <c r="G720" s="36" t="e">
        <f>Tableau22[[#This Row],[PP Corrected]]-Tableau22[[#This Row],[PP]]</f>
        <v>#DIV/0!</v>
      </c>
      <c r="H720" s="18" t="e">
        <f>(SUMPRODUCT((Tableau22[Lap time]&gt;=(C720-$S$7))*(Tableau22[Lap time]&lt;=(C720+$S$7))*(Tableau22[PP]))/SUMPRODUCT(--(Tableau22[Lap time]&gt;=(C720-$S$7))*(Tableau22[Lap time]&lt;=(C720+$S$7))))*((SUMPRODUCT((Tableau22[Lap time]&gt;=(C720-$S$7))*(Tableau22[Lap time]&lt;=(C720+$S$7))*(Tableau22[Lap time]))/SUMPRODUCT(--(Tableau22[Lap time]&gt;=(C720-Feuil1!$S$7))*(Tableau22[Lap time]&lt;=(C720+$S$7))))/C720)</f>
        <v>#DIV/0!</v>
      </c>
      <c r="I720" s="4"/>
      <c r="J720" s="4"/>
      <c r="K720" s="4"/>
      <c r="L720" s="4"/>
      <c r="M720" s="4"/>
      <c r="N720" s="5"/>
      <c r="O720" s="4"/>
    </row>
    <row r="721" spans="1:15" x14ac:dyDescent="0.3">
      <c r="A721" s="13">
        <f t="shared" si="25"/>
        <v>720</v>
      </c>
      <c r="C721" s="3"/>
      <c r="D721" s="3">
        <f t="shared" si="24"/>
        <v>-1.0442708333333335E-3</v>
      </c>
      <c r="E721" s="3">
        <f>C721-$C720</f>
        <v>0</v>
      </c>
      <c r="F721" s="4"/>
      <c r="G721" s="36" t="e">
        <f>Tableau22[[#This Row],[PP Corrected]]-Tableau22[[#This Row],[PP]]</f>
        <v>#DIV/0!</v>
      </c>
      <c r="H721" s="18" t="e">
        <f>(SUMPRODUCT((Tableau22[Lap time]&gt;=(C721-$S$7))*(Tableau22[Lap time]&lt;=(C721+$S$7))*(Tableau22[PP]))/SUMPRODUCT(--(Tableau22[Lap time]&gt;=(C721-$S$7))*(Tableau22[Lap time]&lt;=(C721+$S$7))))*((SUMPRODUCT((Tableau22[Lap time]&gt;=(C721-$S$7))*(Tableau22[Lap time]&lt;=(C721+$S$7))*(Tableau22[Lap time]))/SUMPRODUCT(--(Tableau22[Lap time]&gt;=(C721-Feuil1!$S$7))*(Tableau22[Lap time]&lt;=(C721+$S$7))))/C721)</f>
        <v>#DIV/0!</v>
      </c>
      <c r="I721" s="4"/>
      <c r="J721" s="4"/>
      <c r="K721" s="4"/>
      <c r="L721" s="4"/>
      <c r="M721" s="4"/>
      <c r="N721" s="5"/>
      <c r="O721" s="4"/>
    </row>
    <row r="722" spans="1:15" x14ac:dyDescent="0.3">
      <c r="A722" s="13">
        <f t="shared" si="25"/>
        <v>721</v>
      </c>
      <c r="C722" s="3"/>
      <c r="D722" s="3">
        <f t="shared" si="24"/>
        <v>-1.0442708333333335E-3</v>
      </c>
      <c r="E722" s="3">
        <f>C722-$C721</f>
        <v>0</v>
      </c>
      <c r="F722" s="4"/>
      <c r="G722" s="36" t="e">
        <f>Tableau22[[#This Row],[PP Corrected]]-Tableau22[[#This Row],[PP]]</f>
        <v>#DIV/0!</v>
      </c>
      <c r="H722" s="18" t="e">
        <f>(SUMPRODUCT((Tableau22[Lap time]&gt;=(C722-$S$7))*(Tableau22[Lap time]&lt;=(C722+$S$7))*(Tableau22[PP]))/SUMPRODUCT(--(Tableau22[Lap time]&gt;=(C722-$S$7))*(Tableau22[Lap time]&lt;=(C722+$S$7))))*((SUMPRODUCT((Tableau22[Lap time]&gt;=(C722-$S$7))*(Tableau22[Lap time]&lt;=(C722+$S$7))*(Tableau22[Lap time]))/SUMPRODUCT(--(Tableau22[Lap time]&gt;=(C722-Feuil1!$S$7))*(Tableau22[Lap time]&lt;=(C722+$S$7))))/C722)</f>
        <v>#DIV/0!</v>
      </c>
      <c r="I722" s="4"/>
      <c r="J722" s="4"/>
      <c r="K722" s="4"/>
      <c r="L722" s="4"/>
      <c r="M722" s="4"/>
      <c r="N722" s="5"/>
      <c r="O722" s="4"/>
    </row>
    <row r="723" spans="1:15" x14ac:dyDescent="0.3">
      <c r="A723" s="13">
        <f t="shared" si="25"/>
        <v>722</v>
      </c>
      <c r="C723" s="3"/>
      <c r="D723" s="3">
        <f t="shared" si="24"/>
        <v>-1.0442708333333335E-3</v>
      </c>
      <c r="E723" s="3">
        <f>C723-$C722</f>
        <v>0</v>
      </c>
      <c r="F723" s="4"/>
      <c r="G723" s="36" t="e">
        <f>Tableau22[[#This Row],[PP Corrected]]-Tableau22[[#This Row],[PP]]</f>
        <v>#DIV/0!</v>
      </c>
      <c r="H723" s="18" t="e">
        <f>(SUMPRODUCT((Tableau22[Lap time]&gt;=(C723-$S$7))*(Tableau22[Lap time]&lt;=(C723+$S$7))*(Tableau22[PP]))/SUMPRODUCT(--(Tableau22[Lap time]&gt;=(C723-$S$7))*(Tableau22[Lap time]&lt;=(C723+$S$7))))*((SUMPRODUCT((Tableau22[Lap time]&gt;=(C723-$S$7))*(Tableau22[Lap time]&lt;=(C723+$S$7))*(Tableau22[Lap time]))/SUMPRODUCT(--(Tableau22[Lap time]&gt;=(C723-Feuil1!$S$7))*(Tableau22[Lap time]&lt;=(C723+$S$7))))/C723)</f>
        <v>#DIV/0!</v>
      </c>
      <c r="I723" s="4"/>
      <c r="J723" s="4"/>
      <c r="K723" s="4"/>
      <c r="L723" s="4"/>
      <c r="M723" s="4"/>
      <c r="N723" s="5"/>
      <c r="O723" s="4"/>
    </row>
    <row r="724" spans="1:15" x14ac:dyDescent="0.3">
      <c r="A724" s="13">
        <f t="shared" si="25"/>
        <v>723</v>
      </c>
      <c r="C724" s="3"/>
      <c r="D724" s="3">
        <f t="shared" si="24"/>
        <v>-1.0442708333333335E-3</v>
      </c>
      <c r="E724" s="3">
        <f>C724-$C723</f>
        <v>0</v>
      </c>
      <c r="F724" s="4"/>
      <c r="G724" s="36" t="e">
        <f>Tableau22[[#This Row],[PP Corrected]]-Tableau22[[#This Row],[PP]]</f>
        <v>#DIV/0!</v>
      </c>
      <c r="H724" s="18" t="e">
        <f>(SUMPRODUCT((Tableau22[Lap time]&gt;=(C724-$S$7))*(Tableau22[Lap time]&lt;=(C724+$S$7))*(Tableau22[PP]))/SUMPRODUCT(--(Tableau22[Lap time]&gt;=(C724-$S$7))*(Tableau22[Lap time]&lt;=(C724+$S$7))))*((SUMPRODUCT((Tableau22[Lap time]&gt;=(C724-$S$7))*(Tableau22[Lap time]&lt;=(C724+$S$7))*(Tableau22[Lap time]))/SUMPRODUCT(--(Tableau22[Lap time]&gt;=(C724-Feuil1!$S$7))*(Tableau22[Lap time]&lt;=(C724+$S$7))))/C724)</f>
        <v>#DIV/0!</v>
      </c>
      <c r="I724" s="4"/>
      <c r="J724" s="4"/>
      <c r="K724" s="4"/>
      <c r="L724" s="4"/>
      <c r="M724" s="4"/>
      <c r="N724" s="5"/>
      <c r="O724" s="4"/>
    </row>
    <row r="725" spans="1:15" x14ac:dyDescent="0.3">
      <c r="A725" s="13">
        <f t="shared" si="25"/>
        <v>724</v>
      </c>
      <c r="C725" s="3"/>
      <c r="D725" s="3">
        <f t="shared" si="24"/>
        <v>-1.0442708333333335E-3</v>
      </c>
      <c r="E725" s="3">
        <f>C725-$C724</f>
        <v>0</v>
      </c>
      <c r="F725" s="4"/>
      <c r="G725" s="36" t="e">
        <f>Tableau22[[#This Row],[PP Corrected]]-Tableau22[[#This Row],[PP]]</f>
        <v>#DIV/0!</v>
      </c>
      <c r="H725" s="18" t="e">
        <f>(SUMPRODUCT((Tableau22[Lap time]&gt;=(C725-$S$7))*(Tableau22[Lap time]&lt;=(C725+$S$7))*(Tableau22[PP]))/SUMPRODUCT(--(Tableau22[Lap time]&gt;=(C725-$S$7))*(Tableau22[Lap time]&lt;=(C725+$S$7))))*((SUMPRODUCT((Tableau22[Lap time]&gt;=(C725-$S$7))*(Tableau22[Lap time]&lt;=(C725+$S$7))*(Tableau22[Lap time]))/SUMPRODUCT(--(Tableau22[Lap time]&gt;=(C725-Feuil1!$S$7))*(Tableau22[Lap time]&lt;=(C725+$S$7))))/C725)</f>
        <v>#DIV/0!</v>
      </c>
      <c r="I725" s="4"/>
      <c r="J725" s="4"/>
      <c r="K725" s="4"/>
      <c r="L725" s="4"/>
      <c r="M725" s="4"/>
      <c r="N725" s="5"/>
      <c r="O725" s="4"/>
    </row>
    <row r="726" spans="1:15" x14ac:dyDescent="0.3">
      <c r="A726" s="13">
        <f t="shared" si="25"/>
        <v>725</v>
      </c>
      <c r="C726" s="3"/>
      <c r="D726" s="3">
        <f t="shared" si="24"/>
        <v>-1.0442708333333335E-3</v>
      </c>
      <c r="E726" s="3">
        <f>C726-$C725</f>
        <v>0</v>
      </c>
      <c r="F726" s="4"/>
      <c r="G726" s="36" t="e">
        <f>Tableau22[[#This Row],[PP Corrected]]-Tableau22[[#This Row],[PP]]</f>
        <v>#DIV/0!</v>
      </c>
      <c r="H726" s="18" t="e">
        <f>(SUMPRODUCT((Tableau22[Lap time]&gt;=(C726-$S$7))*(Tableau22[Lap time]&lt;=(C726+$S$7))*(Tableau22[PP]))/SUMPRODUCT(--(Tableau22[Lap time]&gt;=(C726-$S$7))*(Tableau22[Lap time]&lt;=(C726+$S$7))))*((SUMPRODUCT((Tableau22[Lap time]&gt;=(C726-$S$7))*(Tableau22[Lap time]&lt;=(C726+$S$7))*(Tableau22[Lap time]))/SUMPRODUCT(--(Tableau22[Lap time]&gt;=(C726-Feuil1!$S$7))*(Tableau22[Lap time]&lt;=(C726+$S$7))))/C726)</f>
        <v>#DIV/0!</v>
      </c>
      <c r="I726" s="4"/>
      <c r="J726" s="4"/>
      <c r="K726" s="4"/>
      <c r="L726" s="4"/>
      <c r="M726" s="4"/>
      <c r="N726" s="5"/>
      <c r="O726" s="4"/>
    </row>
    <row r="727" spans="1:15" x14ac:dyDescent="0.3">
      <c r="A727" s="13">
        <f t="shared" si="25"/>
        <v>726</v>
      </c>
      <c r="C727" s="3"/>
      <c r="D727" s="3">
        <f t="shared" si="24"/>
        <v>-1.0442708333333335E-3</v>
      </c>
      <c r="E727" s="3">
        <f>C727-$C726</f>
        <v>0</v>
      </c>
      <c r="F727" s="4"/>
      <c r="G727" s="36" t="e">
        <f>Tableau22[[#This Row],[PP Corrected]]-Tableau22[[#This Row],[PP]]</f>
        <v>#DIV/0!</v>
      </c>
      <c r="H727" s="18" t="e">
        <f>(SUMPRODUCT((Tableau22[Lap time]&gt;=(C727-$S$7))*(Tableau22[Lap time]&lt;=(C727+$S$7))*(Tableau22[PP]))/SUMPRODUCT(--(Tableau22[Lap time]&gt;=(C727-$S$7))*(Tableau22[Lap time]&lt;=(C727+$S$7))))*((SUMPRODUCT((Tableau22[Lap time]&gt;=(C727-$S$7))*(Tableau22[Lap time]&lt;=(C727+$S$7))*(Tableau22[Lap time]))/SUMPRODUCT(--(Tableau22[Lap time]&gt;=(C727-Feuil1!$S$7))*(Tableau22[Lap time]&lt;=(C727+$S$7))))/C727)</f>
        <v>#DIV/0!</v>
      </c>
      <c r="I727" s="4"/>
      <c r="J727" s="4"/>
      <c r="K727" s="4"/>
      <c r="L727" s="4"/>
      <c r="M727" s="4"/>
      <c r="N727" s="5"/>
      <c r="O727" s="4"/>
    </row>
    <row r="728" spans="1:15" x14ac:dyDescent="0.3">
      <c r="A728" s="13">
        <f t="shared" si="25"/>
        <v>727</v>
      </c>
      <c r="C728" s="3"/>
      <c r="D728" s="3">
        <f t="shared" si="24"/>
        <v>-1.0442708333333335E-3</v>
      </c>
      <c r="E728" s="3">
        <f>C728-$C727</f>
        <v>0</v>
      </c>
      <c r="F728" s="4"/>
      <c r="G728" s="36" t="e">
        <f>Tableau22[[#This Row],[PP Corrected]]-Tableau22[[#This Row],[PP]]</f>
        <v>#DIV/0!</v>
      </c>
      <c r="H728" s="18" t="e">
        <f>(SUMPRODUCT((Tableau22[Lap time]&gt;=(C728-$S$7))*(Tableau22[Lap time]&lt;=(C728+$S$7))*(Tableau22[PP]))/SUMPRODUCT(--(Tableau22[Lap time]&gt;=(C728-$S$7))*(Tableau22[Lap time]&lt;=(C728+$S$7))))*((SUMPRODUCT((Tableau22[Lap time]&gt;=(C728-$S$7))*(Tableau22[Lap time]&lt;=(C728+$S$7))*(Tableau22[Lap time]))/SUMPRODUCT(--(Tableau22[Lap time]&gt;=(C728-Feuil1!$S$7))*(Tableau22[Lap time]&lt;=(C728+$S$7))))/C728)</f>
        <v>#DIV/0!</v>
      </c>
      <c r="I728" s="4"/>
      <c r="J728" s="4"/>
      <c r="K728" s="4"/>
      <c r="L728" s="4"/>
      <c r="M728" s="4"/>
      <c r="N728" s="5"/>
      <c r="O728" s="4"/>
    </row>
    <row r="729" spans="1:15" x14ac:dyDescent="0.3">
      <c r="A729" s="13">
        <f t="shared" si="25"/>
        <v>728</v>
      </c>
      <c r="C729" s="3"/>
      <c r="D729" s="3">
        <f t="shared" si="24"/>
        <v>-1.0442708333333335E-3</v>
      </c>
      <c r="E729" s="3">
        <f>C729-$C728</f>
        <v>0</v>
      </c>
      <c r="F729" s="4"/>
      <c r="G729" s="36" t="e">
        <f>Tableau22[[#This Row],[PP Corrected]]-Tableau22[[#This Row],[PP]]</f>
        <v>#DIV/0!</v>
      </c>
      <c r="H729" s="18" t="e">
        <f>(SUMPRODUCT((Tableau22[Lap time]&gt;=(C729-$S$7))*(Tableau22[Lap time]&lt;=(C729+$S$7))*(Tableau22[PP]))/SUMPRODUCT(--(Tableau22[Lap time]&gt;=(C729-$S$7))*(Tableau22[Lap time]&lt;=(C729+$S$7))))*((SUMPRODUCT((Tableau22[Lap time]&gt;=(C729-$S$7))*(Tableau22[Lap time]&lt;=(C729+$S$7))*(Tableau22[Lap time]))/SUMPRODUCT(--(Tableau22[Lap time]&gt;=(C729-Feuil1!$S$7))*(Tableau22[Lap time]&lt;=(C729+$S$7))))/C729)</f>
        <v>#DIV/0!</v>
      </c>
      <c r="I729" s="4"/>
      <c r="J729" s="4"/>
      <c r="K729" s="4"/>
      <c r="L729" s="4"/>
      <c r="M729" s="4"/>
      <c r="N729" s="5"/>
      <c r="O729" s="4"/>
    </row>
    <row r="730" spans="1:15" x14ac:dyDescent="0.3">
      <c r="A730" s="13">
        <f t="shared" si="25"/>
        <v>729</v>
      </c>
      <c r="C730" s="3"/>
      <c r="D730" s="3">
        <f t="shared" si="24"/>
        <v>-1.0442708333333335E-3</v>
      </c>
      <c r="E730" s="3">
        <f>C730-$C729</f>
        <v>0</v>
      </c>
      <c r="F730" s="4"/>
      <c r="G730" s="36" t="e">
        <f>Tableau22[[#This Row],[PP Corrected]]-Tableau22[[#This Row],[PP]]</f>
        <v>#DIV/0!</v>
      </c>
      <c r="H730" s="18" t="e">
        <f>(SUMPRODUCT((Tableau22[Lap time]&gt;=(C730-$S$7))*(Tableau22[Lap time]&lt;=(C730+$S$7))*(Tableau22[PP]))/SUMPRODUCT(--(Tableau22[Lap time]&gt;=(C730-$S$7))*(Tableau22[Lap time]&lt;=(C730+$S$7))))*((SUMPRODUCT((Tableau22[Lap time]&gt;=(C730-$S$7))*(Tableau22[Lap time]&lt;=(C730+$S$7))*(Tableau22[Lap time]))/SUMPRODUCT(--(Tableau22[Lap time]&gt;=(C730-Feuil1!$S$7))*(Tableau22[Lap time]&lt;=(C730+$S$7))))/C730)</f>
        <v>#DIV/0!</v>
      </c>
      <c r="I730" s="4"/>
      <c r="J730" s="4"/>
      <c r="K730" s="4"/>
      <c r="L730" s="4"/>
      <c r="M730" s="4"/>
      <c r="N730" s="5"/>
      <c r="O730" s="4"/>
    </row>
    <row r="731" spans="1:15" x14ac:dyDescent="0.3">
      <c r="A731" s="13">
        <f t="shared" si="25"/>
        <v>730</v>
      </c>
      <c r="C731" s="3"/>
      <c r="D731" s="3">
        <f t="shared" si="24"/>
        <v>-1.0442708333333335E-3</v>
      </c>
      <c r="E731" s="3">
        <f>C731-$C730</f>
        <v>0</v>
      </c>
      <c r="F731" s="4"/>
      <c r="G731" s="36" t="e">
        <f>Tableau22[[#This Row],[PP Corrected]]-Tableau22[[#This Row],[PP]]</f>
        <v>#DIV/0!</v>
      </c>
      <c r="H731" s="18" t="e">
        <f>(SUMPRODUCT((Tableau22[Lap time]&gt;=(C731-$S$7))*(Tableau22[Lap time]&lt;=(C731+$S$7))*(Tableau22[PP]))/SUMPRODUCT(--(Tableau22[Lap time]&gt;=(C731-$S$7))*(Tableau22[Lap time]&lt;=(C731+$S$7))))*((SUMPRODUCT((Tableau22[Lap time]&gt;=(C731-$S$7))*(Tableau22[Lap time]&lt;=(C731+$S$7))*(Tableau22[Lap time]))/SUMPRODUCT(--(Tableau22[Lap time]&gt;=(C731-Feuil1!$S$7))*(Tableau22[Lap time]&lt;=(C731+$S$7))))/C731)</f>
        <v>#DIV/0!</v>
      </c>
      <c r="I731" s="4"/>
      <c r="J731" s="4"/>
      <c r="K731" s="4"/>
      <c r="L731" s="4"/>
      <c r="M731" s="4"/>
      <c r="N731" s="5"/>
      <c r="O731" s="4"/>
    </row>
    <row r="732" spans="1:15" x14ac:dyDescent="0.3">
      <c r="A732" s="13">
        <f t="shared" si="25"/>
        <v>731</v>
      </c>
      <c r="C732" s="3"/>
      <c r="D732" s="3">
        <f t="shared" si="24"/>
        <v>-1.0442708333333335E-3</v>
      </c>
      <c r="E732" s="3">
        <f>C732-$C731</f>
        <v>0</v>
      </c>
      <c r="F732" s="4"/>
      <c r="G732" s="36" t="e">
        <f>Tableau22[[#This Row],[PP Corrected]]-Tableau22[[#This Row],[PP]]</f>
        <v>#DIV/0!</v>
      </c>
      <c r="H732" s="18" t="e">
        <f>(SUMPRODUCT((Tableau22[Lap time]&gt;=(C732-$S$7))*(Tableau22[Lap time]&lt;=(C732+$S$7))*(Tableau22[PP]))/SUMPRODUCT(--(Tableau22[Lap time]&gt;=(C732-$S$7))*(Tableau22[Lap time]&lt;=(C732+$S$7))))*((SUMPRODUCT((Tableau22[Lap time]&gt;=(C732-$S$7))*(Tableau22[Lap time]&lt;=(C732+$S$7))*(Tableau22[Lap time]))/SUMPRODUCT(--(Tableau22[Lap time]&gt;=(C732-Feuil1!$S$7))*(Tableau22[Lap time]&lt;=(C732+$S$7))))/C732)</f>
        <v>#DIV/0!</v>
      </c>
      <c r="I732" s="4"/>
      <c r="J732" s="4"/>
      <c r="K732" s="4"/>
      <c r="L732" s="4"/>
      <c r="M732" s="4"/>
      <c r="N732" s="5"/>
      <c r="O732" s="4"/>
    </row>
    <row r="733" spans="1:15" x14ac:dyDescent="0.3">
      <c r="A733" s="13">
        <f t="shared" si="25"/>
        <v>732</v>
      </c>
      <c r="C733" s="3"/>
      <c r="D733" s="3">
        <f t="shared" si="24"/>
        <v>-1.0442708333333335E-3</v>
      </c>
      <c r="E733" s="3">
        <f>C733-$C732</f>
        <v>0</v>
      </c>
      <c r="F733" s="4"/>
      <c r="G733" s="36" t="e">
        <f>Tableau22[[#This Row],[PP Corrected]]-Tableau22[[#This Row],[PP]]</f>
        <v>#DIV/0!</v>
      </c>
      <c r="H733" s="18" t="e">
        <f>(SUMPRODUCT((Tableau22[Lap time]&gt;=(C733-$S$7))*(Tableau22[Lap time]&lt;=(C733+$S$7))*(Tableau22[PP]))/SUMPRODUCT(--(Tableau22[Lap time]&gt;=(C733-$S$7))*(Tableau22[Lap time]&lt;=(C733+$S$7))))*((SUMPRODUCT((Tableau22[Lap time]&gt;=(C733-$S$7))*(Tableau22[Lap time]&lt;=(C733+$S$7))*(Tableau22[Lap time]))/SUMPRODUCT(--(Tableau22[Lap time]&gt;=(C733-Feuil1!$S$7))*(Tableau22[Lap time]&lt;=(C733+$S$7))))/C733)</f>
        <v>#DIV/0!</v>
      </c>
      <c r="I733" s="4"/>
      <c r="J733" s="4"/>
      <c r="K733" s="4"/>
      <c r="L733" s="4"/>
      <c r="M733" s="4"/>
      <c r="N733" s="5"/>
      <c r="O733" s="4"/>
    </row>
    <row r="734" spans="1:15" x14ac:dyDescent="0.3">
      <c r="A734" s="13">
        <f t="shared" si="25"/>
        <v>733</v>
      </c>
      <c r="C734" s="3"/>
      <c r="D734" s="3">
        <f t="shared" si="24"/>
        <v>-1.0442708333333335E-3</v>
      </c>
      <c r="E734" s="3">
        <f>C734-$C733</f>
        <v>0</v>
      </c>
      <c r="F734" s="4"/>
      <c r="G734" s="36" t="e">
        <f>Tableau22[[#This Row],[PP Corrected]]-Tableau22[[#This Row],[PP]]</f>
        <v>#DIV/0!</v>
      </c>
      <c r="H734" s="18" t="e">
        <f>(SUMPRODUCT((Tableau22[Lap time]&gt;=(C734-$S$7))*(Tableau22[Lap time]&lt;=(C734+$S$7))*(Tableau22[PP]))/SUMPRODUCT(--(Tableau22[Lap time]&gt;=(C734-$S$7))*(Tableau22[Lap time]&lt;=(C734+$S$7))))*((SUMPRODUCT((Tableau22[Lap time]&gt;=(C734-$S$7))*(Tableau22[Lap time]&lt;=(C734+$S$7))*(Tableau22[Lap time]))/SUMPRODUCT(--(Tableau22[Lap time]&gt;=(C734-Feuil1!$S$7))*(Tableau22[Lap time]&lt;=(C734+$S$7))))/C734)</f>
        <v>#DIV/0!</v>
      </c>
      <c r="I734" s="4"/>
      <c r="J734" s="4"/>
      <c r="K734" s="4"/>
      <c r="L734" s="4"/>
      <c r="M734" s="4"/>
      <c r="N734" s="5"/>
      <c r="O734" s="4"/>
    </row>
    <row r="735" spans="1:15" x14ac:dyDescent="0.3">
      <c r="A735" s="13">
        <f t="shared" si="25"/>
        <v>734</v>
      </c>
      <c r="C735" s="3"/>
      <c r="D735" s="3">
        <f t="shared" si="24"/>
        <v>-1.0442708333333335E-3</v>
      </c>
      <c r="E735" s="3">
        <f>C735-$C734</f>
        <v>0</v>
      </c>
      <c r="F735" s="4"/>
      <c r="G735" s="36" t="e">
        <f>Tableau22[[#This Row],[PP Corrected]]-Tableau22[[#This Row],[PP]]</f>
        <v>#DIV/0!</v>
      </c>
      <c r="H735" s="18" t="e">
        <f>(SUMPRODUCT((Tableau22[Lap time]&gt;=(C735-$S$7))*(Tableau22[Lap time]&lt;=(C735+$S$7))*(Tableau22[PP]))/SUMPRODUCT(--(Tableau22[Lap time]&gt;=(C735-$S$7))*(Tableau22[Lap time]&lt;=(C735+$S$7))))*((SUMPRODUCT((Tableau22[Lap time]&gt;=(C735-$S$7))*(Tableau22[Lap time]&lt;=(C735+$S$7))*(Tableau22[Lap time]))/SUMPRODUCT(--(Tableau22[Lap time]&gt;=(C735-Feuil1!$S$7))*(Tableau22[Lap time]&lt;=(C735+$S$7))))/C735)</f>
        <v>#DIV/0!</v>
      </c>
      <c r="I735" s="4"/>
      <c r="J735" s="4"/>
      <c r="K735" s="4"/>
      <c r="L735" s="4"/>
      <c r="M735" s="4"/>
      <c r="N735" s="5"/>
      <c r="O735" s="4"/>
    </row>
    <row r="736" spans="1:15" x14ac:dyDescent="0.3">
      <c r="A736" s="13">
        <f t="shared" si="25"/>
        <v>735</v>
      </c>
      <c r="C736" s="3"/>
      <c r="D736" s="3">
        <f t="shared" si="24"/>
        <v>-1.0442708333333335E-3</v>
      </c>
      <c r="E736" s="3">
        <f>C736-$C735</f>
        <v>0</v>
      </c>
      <c r="F736" s="4"/>
      <c r="G736" s="36" t="e">
        <f>Tableau22[[#This Row],[PP Corrected]]-Tableau22[[#This Row],[PP]]</f>
        <v>#DIV/0!</v>
      </c>
      <c r="H736" s="18" t="e">
        <f>(SUMPRODUCT((Tableau22[Lap time]&gt;=(C736-$S$7))*(Tableau22[Lap time]&lt;=(C736+$S$7))*(Tableau22[PP]))/SUMPRODUCT(--(Tableau22[Lap time]&gt;=(C736-$S$7))*(Tableau22[Lap time]&lt;=(C736+$S$7))))*((SUMPRODUCT((Tableau22[Lap time]&gt;=(C736-$S$7))*(Tableau22[Lap time]&lt;=(C736+$S$7))*(Tableau22[Lap time]))/SUMPRODUCT(--(Tableau22[Lap time]&gt;=(C736-Feuil1!$S$7))*(Tableau22[Lap time]&lt;=(C736+$S$7))))/C736)</f>
        <v>#DIV/0!</v>
      </c>
      <c r="I736" s="4"/>
      <c r="J736" s="4"/>
      <c r="K736" s="4"/>
      <c r="L736" s="4"/>
      <c r="M736" s="4"/>
      <c r="N736" s="5"/>
      <c r="O736" s="4"/>
    </row>
    <row r="737" spans="1:15" x14ac:dyDescent="0.3">
      <c r="A737" s="13">
        <f t="shared" si="25"/>
        <v>736</v>
      </c>
      <c r="C737" s="3"/>
      <c r="D737" s="3">
        <f t="shared" si="24"/>
        <v>-1.0442708333333335E-3</v>
      </c>
      <c r="E737" s="3">
        <f>C737-$C736</f>
        <v>0</v>
      </c>
      <c r="F737" s="4"/>
      <c r="G737" s="36" t="e">
        <f>Tableau22[[#This Row],[PP Corrected]]-Tableau22[[#This Row],[PP]]</f>
        <v>#DIV/0!</v>
      </c>
      <c r="H737" s="18" t="e">
        <f>(SUMPRODUCT((Tableau22[Lap time]&gt;=(C737-$S$7))*(Tableau22[Lap time]&lt;=(C737+$S$7))*(Tableau22[PP]))/SUMPRODUCT(--(Tableau22[Lap time]&gt;=(C737-$S$7))*(Tableau22[Lap time]&lt;=(C737+$S$7))))*((SUMPRODUCT((Tableau22[Lap time]&gt;=(C737-$S$7))*(Tableau22[Lap time]&lt;=(C737+$S$7))*(Tableau22[Lap time]))/SUMPRODUCT(--(Tableau22[Lap time]&gt;=(C737-Feuil1!$S$7))*(Tableau22[Lap time]&lt;=(C737+$S$7))))/C737)</f>
        <v>#DIV/0!</v>
      </c>
      <c r="I737" s="4"/>
      <c r="J737" s="4"/>
      <c r="K737" s="4"/>
      <c r="L737" s="4"/>
      <c r="M737" s="4"/>
      <c r="N737" s="5"/>
      <c r="O737" s="4"/>
    </row>
    <row r="738" spans="1:15" x14ac:dyDescent="0.3">
      <c r="A738" s="13">
        <f t="shared" si="25"/>
        <v>737</v>
      </c>
      <c r="C738" s="3"/>
      <c r="D738" s="3">
        <f t="shared" si="24"/>
        <v>-1.0442708333333335E-3</v>
      </c>
      <c r="E738" s="3">
        <f>C738-$C737</f>
        <v>0</v>
      </c>
      <c r="F738" s="4"/>
      <c r="G738" s="36" t="e">
        <f>Tableau22[[#This Row],[PP Corrected]]-Tableau22[[#This Row],[PP]]</f>
        <v>#DIV/0!</v>
      </c>
      <c r="H738" s="18" t="e">
        <f>(SUMPRODUCT((Tableau22[Lap time]&gt;=(C738-$S$7))*(Tableau22[Lap time]&lt;=(C738+$S$7))*(Tableau22[PP]))/SUMPRODUCT(--(Tableau22[Lap time]&gt;=(C738-$S$7))*(Tableau22[Lap time]&lt;=(C738+$S$7))))*((SUMPRODUCT((Tableau22[Lap time]&gt;=(C738-$S$7))*(Tableau22[Lap time]&lt;=(C738+$S$7))*(Tableau22[Lap time]))/SUMPRODUCT(--(Tableau22[Lap time]&gt;=(C738-Feuil1!$S$7))*(Tableau22[Lap time]&lt;=(C738+$S$7))))/C738)</f>
        <v>#DIV/0!</v>
      </c>
      <c r="I738" s="4"/>
      <c r="J738" s="4"/>
      <c r="K738" s="4"/>
      <c r="L738" s="4"/>
      <c r="M738" s="4"/>
      <c r="N738" s="5"/>
      <c r="O738" s="4"/>
    </row>
    <row r="739" spans="1:15" x14ac:dyDescent="0.3">
      <c r="A739" s="13">
        <f t="shared" si="25"/>
        <v>738</v>
      </c>
      <c r="C739" s="3"/>
      <c r="D739" s="3">
        <f t="shared" si="24"/>
        <v>-1.0442708333333335E-3</v>
      </c>
      <c r="E739" s="3">
        <f>C739-$C738</f>
        <v>0</v>
      </c>
      <c r="F739" s="4"/>
      <c r="G739" s="36" t="e">
        <f>Tableau22[[#This Row],[PP Corrected]]-Tableau22[[#This Row],[PP]]</f>
        <v>#DIV/0!</v>
      </c>
      <c r="H739" s="18" t="e">
        <f>(SUMPRODUCT((Tableau22[Lap time]&gt;=(C739-$S$7))*(Tableau22[Lap time]&lt;=(C739+$S$7))*(Tableau22[PP]))/SUMPRODUCT(--(Tableau22[Lap time]&gt;=(C739-$S$7))*(Tableau22[Lap time]&lt;=(C739+$S$7))))*((SUMPRODUCT((Tableau22[Lap time]&gt;=(C739-$S$7))*(Tableau22[Lap time]&lt;=(C739+$S$7))*(Tableau22[Lap time]))/SUMPRODUCT(--(Tableau22[Lap time]&gt;=(C739-Feuil1!$S$7))*(Tableau22[Lap time]&lt;=(C739+$S$7))))/C739)</f>
        <v>#DIV/0!</v>
      </c>
      <c r="I739" s="4"/>
      <c r="J739" s="4"/>
      <c r="K739" s="4"/>
      <c r="L739" s="4"/>
      <c r="M739" s="4"/>
      <c r="N739" s="5"/>
      <c r="O739" s="4"/>
    </row>
    <row r="740" spans="1:15" x14ac:dyDescent="0.3">
      <c r="A740" s="13">
        <f t="shared" si="25"/>
        <v>739</v>
      </c>
      <c r="C740" s="3"/>
      <c r="D740" s="3">
        <f t="shared" si="24"/>
        <v>-1.0442708333333335E-3</v>
      </c>
      <c r="E740" s="3">
        <f>C740-$C739</f>
        <v>0</v>
      </c>
      <c r="F740" s="4"/>
      <c r="G740" s="36" t="e">
        <f>Tableau22[[#This Row],[PP Corrected]]-Tableau22[[#This Row],[PP]]</f>
        <v>#DIV/0!</v>
      </c>
      <c r="H740" s="18" t="e">
        <f>(SUMPRODUCT((Tableau22[Lap time]&gt;=(C740-$S$7))*(Tableau22[Lap time]&lt;=(C740+$S$7))*(Tableau22[PP]))/SUMPRODUCT(--(Tableau22[Lap time]&gt;=(C740-$S$7))*(Tableau22[Lap time]&lt;=(C740+$S$7))))*((SUMPRODUCT((Tableau22[Lap time]&gt;=(C740-$S$7))*(Tableau22[Lap time]&lt;=(C740+$S$7))*(Tableau22[Lap time]))/SUMPRODUCT(--(Tableau22[Lap time]&gt;=(C740-Feuil1!$S$7))*(Tableau22[Lap time]&lt;=(C740+$S$7))))/C740)</f>
        <v>#DIV/0!</v>
      </c>
      <c r="I740" s="4"/>
      <c r="J740" s="4"/>
      <c r="K740" s="4"/>
      <c r="L740" s="4"/>
      <c r="M740" s="4"/>
      <c r="N740" s="5"/>
      <c r="O740" s="4"/>
    </row>
    <row r="741" spans="1:15" x14ac:dyDescent="0.3">
      <c r="A741" s="13">
        <f t="shared" si="25"/>
        <v>740</v>
      </c>
      <c r="C741" s="3"/>
      <c r="D741" s="3">
        <f t="shared" si="24"/>
        <v>-1.0442708333333335E-3</v>
      </c>
      <c r="E741" s="3">
        <f>C741-$C740</f>
        <v>0</v>
      </c>
      <c r="F741" s="4"/>
      <c r="G741" s="36" t="e">
        <f>Tableau22[[#This Row],[PP Corrected]]-Tableau22[[#This Row],[PP]]</f>
        <v>#DIV/0!</v>
      </c>
      <c r="H741" s="18" t="e">
        <f>(SUMPRODUCT((Tableau22[Lap time]&gt;=(C741-$S$7))*(Tableau22[Lap time]&lt;=(C741+$S$7))*(Tableau22[PP]))/SUMPRODUCT(--(Tableau22[Lap time]&gt;=(C741-$S$7))*(Tableau22[Lap time]&lt;=(C741+$S$7))))*((SUMPRODUCT((Tableau22[Lap time]&gt;=(C741-$S$7))*(Tableau22[Lap time]&lt;=(C741+$S$7))*(Tableau22[Lap time]))/SUMPRODUCT(--(Tableau22[Lap time]&gt;=(C741-Feuil1!$S$7))*(Tableau22[Lap time]&lt;=(C741+$S$7))))/C741)</f>
        <v>#DIV/0!</v>
      </c>
      <c r="I741" s="4"/>
      <c r="J741" s="4"/>
      <c r="K741" s="4"/>
      <c r="L741" s="4"/>
      <c r="M741" s="4"/>
      <c r="N741" s="5"/>
      <c r="O741" s="4"/>
    </row>
    <row r="742" spans="1:15" x14ac:dyDescent="0.3">
      <c r="A742" s="13">
        <f t="shared" si="25"/>
        <v>741</v>
      </c>
      <c r="C742" s="3"/>
      <c r="D742" s="3">
        <f t="shared" si="24"/>
        <v>-1.0442708333333335E-3</v>
      </c>
      <c r="E742" s="3">
        <f>C742-$C741</f>
        <v>0</v>
      </c>
      <c r="F742" s="4"/>
      <c r="G742" s="36" t="e">
        <f>Tableau22[[#This Row],[PP Corrected]]-Tableau22[[#This Row],[PP]]</f>
        <v>#DIV/0!</v>
      </c>
      <c r="H742" s="18" t="e">
        <f>(SUMPRODUCT((Tableau22[Lap time]&gt;=(C742-$S$7))*(Tableau22[Lap time]&lt;=(C742+$S$7))*(Tableau22[PP]))/SUMPRODUCT(--(Tableau22[Lap time]&gt;=(C742-$S$7))*(Tableau22[Lap time]&lt;=(C742+$S$7))))*((SUMPRODUCT((Tableau22[Lap time]&gt;=(C742-$S$7))*(Tableau22[Lap time]&lt;=(C742+$S$7))*(Tableau22[Lap time]))/SUMPRODUCT(--(Tableau22[Lap time]&gt;=(C742-Feuil1!$S$7))*(Tableau22[Lap time]&lt;=(C742+$S$7))))/C742)</f>
        <v>#DIV/0!</v>
      </c>
      <c r="I742" s="4"/>
      <c r="J742" s="4"/>
      <c r="K742" s="4"/>
      <c r="L742" s="4"/>
      <c r="M742" s="4"/>
      <c r="N742" s="5"/>
      <c r="O742" s="4"/>
    </row>
    <row r="743" spans="1:15" x14ac:dyDescent="0.3">
      <c r="A743" s="13">
        <f t="shared" si="25"/>
        <v>742</v>
      </c>
      <c r="C743" s="3"/>
      <c r="D743" s="3">
        <f t="shared" si="24"/>
        <v>-1.0442708333333335E-3</v>
      </c>
      <c r="E743" s="3">
        <f>C743-$C742</f>
        <v>0</v>
      </c>
      <c r="F743" s="4"/>
      <c r="G743" s="36" t="e">
        <f>Tableau22[[#This Row],[PP Corrected]]-Tableau22[[#This Row],[PP]]</f>
        <v>#DIV/0!</v>
      </c>
      <c r="H743" s="18" t="e">
        <f>(SUMPRODUCT((Tableau22[Lap time]&gt;=(C743-$S$7))*(Tableau22[Lap time]&lt;=(C743+$S$7))*(Tableau22[PP]))/SUMPRODUCT(--(Tableau22[Lap time]&gt;=(C743-$S$7))*(Tableau22[Lap time]&lt;=(C743+$S$7))))*((SUMPRODUCT((Tableau22[Lap time]&gt;=(C743-$S$7))*(Tableau22[Lap time]&lt;=(C743+$S$7))*(Tableau22[Lap time]))/SUMPRODUCT(--(Tableau22[Lap time]&gt;=(C743-Feuil1!$S$7))*(Tableau22[Lap time]&lt;=(C743+$S$7))))/C743)</f>
        <v>#DIV/0!</v>
      </c>
      <c r="I743" s="4"/>
      <c r="J743" s="4"/>
      <c r="K743" s="4"/>
      <c r="L743" s="4"/>
      <c r="M743" s="4"/>
      <c r="N743" s="5"/>
      <c r="O743" s="4"/>
    </row>
    <row r="744" spans="1:15" x14ac:dyDescent="0.3">
      <c r="A744" s="13">
        <f t="shared" si="25"/>
        <v>743</v>
      </c>
      <c r="C744" s="3"/>
      <c r="D744" s="3">
        <f t="shared" si="24"/>
        <v>-1.0442708333333335E-3</v>
      </c>
      <c r="E744" s="3">
        <f>C744-$C743</f>
        <v>0</v>
      </c>
      <c r="F744" s="4"/>
      <c r="G744" s="36" t="e">
        <f>Tableau22[[#This Row],[PP Corrected]]-Tableau22[[#This Row],[PP]]</f>
        <v>#DIV/0!</v>
      </c>
      <c r="H744" s="18" t="e">
        <f>(SUMPRODUCT((Tableau22[Lap time]&gt;=(C744-$S$7))*(Tableau22[Lap time]&lt;=(C744+$S$7))*(Tableau22[PP]))/SUMPRODUCT(--(Tableau22[Lap time]&gt;=(C744-$S$7))*(Tableau22[Lap time]&lt;=(C744+$S$7))))*((SUMPRODUCT((Tableau22[Lap time]&gt;=(C744-$S$7))*(Tableau22[Lap time]&lt;=(C744+$S$7))*(Tableau22[Lap time]))/SUMPRODUCT(--(Tableau22[Lap time]&gt;=(C744-Feuil1!$S$7))*(Tableau22[Lap time]&lt;=(C744+$S$7))))/C744)</f>
        <v>#DIV/0!</v>
      </c>
      <c r="I744" s="4"/>
      <c r="J744" s="4"/>
      <c r="K744" s="4"/>
      <c r="L744" s="4"/>
      <c r="M744" s="4"/>
      <c r="N744" s="5"/>
      <c r="O744" s="4"/>
    </row>
    <row r="745" spans="1:15" x14ac:dyDescent="0.3">
      <c r="A745" s="13">
        <f t="shared" si="25"/>
        <v>744</v>
      </c>
      <c r="C745" s="3"/>
      <c r="D745" s="3">
        <f t="shared" si="24"/>
        <v>-1.0442708333333335E-3</v>
      </c>
      <c r="E745" s="3">
        <f>C745-$C744</f>
        <v>0</v>
      </c>
      <c r="F745" s="4"/>
      <c r="G745" s="36" t="e">
        <f>Tableau22[[#This Row],[PP Corrected]]-Tableau22[[#This Row],[PP]]</f>
        <v>#DIV/0!</v>
      </c>
      <c r="H745" s="18" t="e">
        <f>(SUMPRODUCT((Tableau22[Lap time]&gt;=(C745-$S$7))*(Tableau22[Lap time]&lt;=(C745+$S$7))*(Tableau22[PP]))/SUMPRODUCT(--(Tableau22[Lap time]&gt;=(C745-$S$7))*(Tableau22[Lap time]&lt;=(C745+$S$7))))*((SUMPRODUCT((Tableau22[Lap time]&gt;=(C745-$S$7))*(Tableau22[Lap time]&lt;=(C745+$S$7))*(Tableau22[Lap time]))/SUMPRODUCT(--(Tableau22[Lap time]&gt;=(C745-Feuil1!$S$7))*(Tableau22[Lap time]&lt;=(C745+$S$7))))/C745)</f>
        <v>#DIV/0!</v>
      </c>
      <c r="I745" s="4"/>
      <c r="J745" s="4"/>
      <c r="K745" s="4"/>
      <c r="L745" s="4"/>
      <c r="M745" s="4"/>
      <c r="N745" s="5"/>
      <c r="O745" s="4"/>
    </row>
    <row r="746" spans="1:15" x14ac:dyDescent="0.3">
      <c r="A746" s="13">
        <f t="shared" si="25"/>
        <v>745</v>
      </c>
      <c r="C746" s="3"/>
      <c r="D746" s="3">
        <f t="shared" si="24"/>
        <v>-1.0442708333333335E-3</v>
      </c>
      <c r="E746" s="3">
        <f>C746-$C745</f>
        <v>0</v>
      </c>
      <c r="F746" s="4"/>
      <c r="G746" s="36" t="e">
        <f>Tableau22[[#This Row],[PP Corrected]]-Tableau22[[#This Row],[PP]]</f>
        <v>#DIV/0!</v>
      </c>
      <c r="H746" s="18" t="e">
        <f>(SUMPRODUCT((Tableau22[Lap time]&gt;=(C746-$S$7))*(Tableau22[Lap time]&lt;=(C746+$S$7))*(Tableau22[PP]))/SUMPRODUCT(--(Tableau22[Lap time]&gt;=(C746-$S$7))*(Tableau22[Lap time]&lt;=(C746+$S$7))))*((SUMPRODUCT((Tableau22[Lap time]&gt;=(C746-$S$7))*(Tableau22[Lap time]&lt;=(C746+$S$7))*(Tableau22[Lap time]))/SUMPRODUCT(--(Tableau22[Lap time]&gt;=(C746-Feuil1!$S$7))*(Tableau22[Lap time]&lt;=(C746+$S$7))))/C746)</f>
        <v>#DIV/0!</v>
      </c>
      <c r="I746" s="4"/>
      <c r="J746" s="4"/>
      <c r="K746" s="4"/>
      <c r="L746" s="4"/>
      <c r="M746" s="4"/>
      <c r="N746" s="5"/>
      <c r="O746" s="4"/>
    </row>
    <row r="747" spans="1:15" x14ac:dyDescent="0.3">
      <c r="A747" s="13">
        <f t="shared" si="25"/>
        <v>746</v>
      </c>
      <c r="C747" s="3"/>
      <c r="D747" s="3">
        <f t="shared" si="24"/>
        <v>-1.0442708333333335E-3</v>
      </c>
      <c r="E747" s="3">
        <f>C747-$C746</f>
        <v>0</v>
      </c>
      <c r="F747" s="4"/>
      <c r="G747" s="36" t="e">
        <f>Tableau22[[#This Row],[PP Corrected]]-Tableau22[[#This Row],[PP]]</f>
        <v>#DIV/0!</v>
      </c>
      <c r="H747" s="18" t="e">
        <f>(SUMPRODUCT((Tableau22[Lap time]&gt;=(C747-$S$7))*(Tableau22[Lap time]&lt;=(C747+$S$7))*(Tableau22[PP]))/SUMPRODUCT(--(Tableau22[Lap time]&gt;=(C747-$S$7))*(Tableau22[Lap time]&lt;=(C747+$S$7))))*((SUMPRODUCT((Tableau22[Lap time]&gt;=(C747-$S$7))*(Tableau22[Lap time]&lt;=(C747+$S$7))*(Tableau22[Lap time]))/SUMPRODUCT(--(Tableau22[Lap time]&gt;=(C747-Feuil1!$S$7))*(Tableau22[Lap time]&lt;=(C747+$S$7))))/C747)</f>
        <v>#DIV/0!</v>
      </c>
      <c r="I747" s="4"/>
      <c r="J747" s="4"/>
      <c r="K747" s="4"/>
      <c r="L747" s="4"/>
      <c r="M747" s="4"/>
      <c r="N747" s="5"/>
      <c r="O747" s="4"/>
    </row>
    <row r="748" spans="1:15" x14ac:dyDescent="0.3">
      <c r="A748" s="13">
        <f t="shared" si="25"/>
        <v>747</v>
      </c>
      <c r="C748" s="3"/>
      <c r="D748" s="3">
        <f t="shared" si="24"/>
        <v>-1.0442708333333335E-3</v>
      </c>
      <c r="E748" s="3">
        <f>C748-$C747</f>
        <v>0</v>
      </c>
      <c r="F748" s="4"/>
      <c r="G748" s="36" t="e">
        <f>Tableau22[[#This Row],[PP Corrected]]-Tableau22[[#This Row],[PP]]</f>
        <v>#DIV/0!</v>
      </c>
      <c r="H748" s="18" t="e">
        <f>(SUMPRODUCT((Tableau22[Lap time]&gt;=(C748-$S$7))*(Tableau22[Lap time]&lt;=(C748+$S$7))*(Tableau22[PP]))/SUMPRODUCT(--(Tableau22[Lap time]&gt;=(C748-$S$7))*(Tableau22[Lap time]&lt;=(C748+$S$7))))*((SUMPRODUCT((Tableau22[Lap time]&gt;=(C748-$S$7))*(Tableau22[Lap time]&lt;=(C748+$S$7))*(Tableau22[Lap time]))/SUMPRODUCT(--(Tableau22[Lap time]&gt;=(C748-Feuil1!$S$7))*(Tableau22[Lap time]&lt;=(C748+$S$7))))/C748)</f>
        <v>#DIV/0!</v>
      </c>
      <c r="I748" s="4"/>
      <c r="J748" s="4"/>
      <c r="K748" s="4"/>
      <c r="L748" s="4"/>
      <c r="M748" s="4"/>
      <c r="N748" s="5"/>
      <c r="O748" s="4"/>
    </row>
    <row r="749" spans="1:15" x14ac:dyDescent="0.3">
      <c r="A749" s="13">
        <f t="shared" si="25"/>
        <v>748</v>
      </c>
      <c r="C749" s="3"/>
      <c r="D749" s="3">
        <f t="shared" si="24"/>
        <v>-1.0442708333333335E-3</v>
      </c>
      <c r="E749" s="3">
        <f>C749-$C748</f>
        <v>0</v>
      </c>
      <c r="F749" s="4"/>
      <c r="G749" s="36" t="e">
        <f>Tableau22[[#This Row],[PP Corrected]]-Tableau22[[#This Row],[PP]]</f>
        <v>#DIV/0!</v>
      </c>
      <c r="H749" s="18" t="e">
        <f>(SUMPRODUCT((Tableau22[Lap time]&gt;=(C749-$S$7))*(Tableau22[Lap time]&lt;=(C749+$S$7))*(Tableau22[PP]))/SUMPRODUCT(--(Tableau22[Lap time]&gt;=(C749-$S$7))*(Tableau22[Lap time]&lt;=(C749+$S$7))))*((SUMPRODUCT((Tableau22[Lap time]&gt;=(C749-$S$7))*(Tableau22[Lap time]&lt;=(C749+$S$7))*(Tableau22[Lap time]))/SUMPRODUCT(--(Tableau22[Lap time]&gt;=(C749-Feuil1!$S$7))*(Tableau22[Lap time]&lt;=(C749+$S$7))))/C749)</f>
        <v>#DIV/0!</v>
      </c>
      <c r="I749" s="4"/>
      <c r="J749" s="4"/>
      <c r="K749" s="4"/>
      <c r="L749" s="4"/>
      <c r="M749" s="4"/>
      <c r="N749" s="5"/>
      <c r="O749" s="4"/>
    </row>
    <row r="750" spans="1:15" x14ac:dyDescent="0.3">
      <c r="A750" s="13">
        <f t="shared" si="25"/>
        <v>749</v>
      </c>
      <c r="C750" s="3"/>
      <c r="D750" s="3">
        <f t="shared" si="24"/>
        <v>-1.0442708333333335E-3</v>
      </c>
      <c r="E750" s="3">
        <f>C750-$C749</f>
        <v>0</v>
      </c>
      <c r="F750" s="4"/>
      <c r="G750" s="36" t="e">
        <f>Tableau22[[#This Row],[PP Corrected]]-Tableau22[[#This Row],[PP]]</f>
        <v>#DIV/0!</v>
      </c>
      <c r="H750" s="18" t="e">
        <f>(SUMPRODUCT((Tableau22[Lap time]&gt;=(C750-$S$7))*(Tableau22[Lap time]&lt;=(C750+$S$7))*(Tableau22[PP]))/SUMPRODUCT(--(Tableau22[Lap time]&gt;=(C750-$S$7))*(Tableau22[Lap time]&lt;=(C750+$S$7))))*((SUMPRODUCT((Tableau22[Lap time]&gt;=(C750-$S$7))*(Tableau22[Lap time]&lt;=(C750+$S$7))*(Tableau22[Lap time]))/SUMPRODUCT(--(Tableau22[Lap time]&gt;=(C750-Feuil1!$S$7))*(Tableau22[Lap time]&lt;=(C750+$S$7))))/C750)</f>
        <v>#DIV/0!</v>
      </c>
      <c r="I750" s="4"/>
      <c r="J750" s="4"/>
      <c r="K750" s="4"/>
      <c r="L750" s="4"/>
      <c r="M750" s="4"/>
      <c r="N750" s="5"/>
      <c r="O750" s="4"/>
    </row>
    <row r="751" spans="1:15" x14ac:dyDescent="0.3">
      <c r="A751" s="13">
        <f t="shared" si="25"/>
        <v>750</v>
      </c>
      <c r="C751" s="3"/>
      <c r="D751" s="3">
        <f t="shared" si="24"/>
        <v>-1.0442708333333335E-3</v>
      </c>
      <c r="E751" s="3">
        <f>C751-$C750</f>
        <v>0</v>
      </c>
      <c r="F751" s="4"/>
      <c r="G751" s="36" t="e">
        <f>Tableau22[[#This Row],[PP Corrected]]-Tableau22[[#This Row],[PP]]</f>
        <v>#DIV/0!</v>
      </c>
      <c r="H751" s="18" t="e">
        <f>(SUMPRODUCT((Tableau22[Lap time]&gt;=(C751-$S$7))*(Tableau22[Lap time]&lt;=(C751+$S$7))*(Tableau22[PP]))/SUMPRODUCT(--(Tableau22[Lap time]&gt;=(C751-$S$7))*(Tableau22[Lap time]&lt;=(C751+$S$7))))*((SUMPRODUCT((Tableau22[Lap time]&gt;=(C751-$S$7))*(Tableau22[Lap time]&lt;=(C751+$S$7))*(Tableau22[Lap time]))/SUMPRODUCT(--(Tableau22[Lap time]&gt;=(C751-Feuil1!$S$7))*(Tableau22[Lap time]&lt;=(C751+$S$7))))/C751)</f>
        <v>#DIV/0!</v>
      </c>
      <c r="I751" s="4"/>
      <c r="J751" s="4"/>
      <c r="K751" s="4"/>
      <c r="L751" s="4"/>
      <c r="M751" s="4"/>
      <c r="N751" s="5"/>
      <c r="O751" s="4"/>
    </row>
    <row r="752" spans="1:15" x14ac:dyDescent="0.3">
      <c r="A752" s="13">
        <f t="shared" si="25"/>
        <v>751</v>
      </c>
      <c r="C752" s="3"/>
      <c r="D752" s="3">
        <f t="shared" si="24"/>
        <v>-1.0442708333333335E-3</v>
      </c>
      <c r="E752" s="3">
        <f>C752-$C751</f>
        <v>0</v>
      </c>
      <c r="F752" s="4"/>
      <c r="G752" s="36" t="e">
        <f>Tableau22[[#This Row],[PP Corrected]]-Tableau22[[#This Row],[PP]]</f>
        <v>#DIV/0!</v>
      </c>
      <c r="H752" s="18" t="e">
        <f>(SUMPRODUCT((Tableau22[Lap time]&gt;=(C752-$S$7))*(Tableau22[Lap time]&lt;=(C752+$S$7))*(Tableau22[PP]))/SUMPRODUCT(--(Tableau22[Lap time]&gt;=(C752-$S$7))*(Tableau22[Lap time]&lt;=(C752+$S$7))))*((SUMPRODUCT((Tableau22[Lap time]&gt;=(C752-$S$7))*(Tableau22[Lap time]&lt;=(C752+$S$7))*(Tableau22[Lap time]))/SUMPRODUCT(--(Tableau22[Lap time]&gt;=(C752-Feuil1!$S$7))*(Tableau22[Lap time]&lt;=(C752+$S$7))))/C752)</f>
        <v>#DIV/0!</v>
      </c>
      <c r="I752" s="4"/>
      <c r="J752" s="4"/>
      <c r="K752" s="4"/>
      <c r="L752" s="4"/>
      <c r="M752" s="4"/>
      <c r="N752" s="5"/>
      <c r="O752" s="4"/>
    </row>
    <row r="753" spans="1:15" x14ac:dyDescent="0.3">
      <c r="A753" s="13">
        <f t="shared" si="25"/>
        <v>752</v>
      </c>
      <c r="C753" s="3"/>
      <c r="D753" s="3">
        <f t="shared" si="24"/>
        <v>-1.0442708333333335E-3</v>
      </c>
      <c r="E753" s="3">
        <f>C753-$C752</f>
        <v>0</v>
      </c>
      <c r="F753" s="4"/>
      <c r="G753" s="36" t="e">
        <f>Tableau22[[#This Row],[PP Corrected]]-Tableau22[[#This Row],[PP]]</f>
        <v>#DIV/0!</v>
      </c>
      <c r="H753" s="18" t="e">
        <f>(SUMPRODUCT((Tableau22[Lap time]&gt;=(C753-$S$7))*(Tableau22[Lap time]&lt;=(C753+$S$7))*(Tableau22[PP]))/SUMPRODUCT(--(Tableau22[Lap time]&gt;=(C753-$S$7))*(Tableau22[Lap time]&lt;=(C753+$S$7))))*((SUMPRODUCT((Tableau22[Lap time]&gt;=(C753-$S$7))*(Tableau22[Lap time]&lt;=(C753+$S$7))*(Tableau22[Lap time]))/SUMPRODUCT(--(Tableau22[Lap time]&gt;=(C753-Feuil1!$S$7))*(Tableau22[Lap time]&lt;=(C753+$S$7))))/C753)</f>
        <v>#DIV/0!</v>
      </c>
      <c r="I753" s="4"/>
      <c r="J753" s="4"/>
      <c r="K753" s="4"/>
      <c r="L753" s="4"/>
      <c r="M753" s="4"/>
      <c r="N753" s="5"/>
      <c r="O753" s="4"/>
    </row>
    <row r="754" spans="1:15" x14ac:dyDescent="0.3">
      <c r="A754" s="13">
        <f t="shared" si="25"/>
        <v>753</v>
      </c>
      <c r="C754" s="3"/>
      <c r="D754" s="3">
        <f t="shared" si="24"/>
        <v>-1.0442708333333335E-3</v>
      </c>
      <c r="E754" s="3">
        <f>C754-$C753</f>
        <v>0</v>
      </c>
      <c r="F754" s="4"/>
      <c r="G754" s="36" t="e">
        <f>Tableau22[[#This Row],[PP Corrected]]-Tableau22[[#This Row],[PP]]</f>
        <v>#DIV/0!</v>
      </c>
      <c r="H754" s="18" t="e">
        <f>(SUMPRODUCT((Tableau22[Lap time]&gt;=(C754-$S$7))*(Tableau22[Lap time]&lt;=(C754+$S$7))*(Tableau22[PP]))/SUMPRODUCT(--(Tableau22[Lap time]&gt;=(C754-$S$7))*(Tableau22[Lap time]&lt;=(C754+$S$7))))*((SUMPRODUCT((Tableau22[Lap time]&gt;=(C754-$S$7))*(Tableau22[Lap time]&lt;=(C754+$S$7))*(Tableau22[Lap time]))/SUMPRODUCT(--(Tableau22[Lap time]&gt;=(C754-Feuil1!$S$7))*(Tableau22[Lap time]&lt;=(C754+$S$7))))/C754)</f>
        <v>#DIV/0!</v>
      </c>
      <c r="I754" s="4"/>
      <c r="J754" s="4"/>
      <c r="K754" s="4"/>
      <c r="L754" s="4"/>
      <c r="M754" s="4"/>
      <c r="N754" s="5"/>
      <c r="O754" s="4"/>
    </row>
    <row r="755" spans="1:15" x14ac:dyDescent="0.3">
      <c r="A755" s="13">
        <f t="shared" si="25"/>
        <v>754</v>
      </c>
      <c r="C755" s="3"/>
      <c r="D755" s="3">
        <f t="shared" si="24"/>
        <v>-1.0442708333333335E-3</v>
      </c>
      <c r="E755" s="3">
        <f>C755-$C754</f>
        <v>0</v>
      </c>
      <c r="F755" s="4"/>
      <c r="G755" s="36" t="e">
        <f>Tableau22[[#This Row],[PP Corrected]]-Tableau22[[#This Row],[PP]]</f>
        <v>#DIV/0!</v>
      </c>
      <c r="H755" s="18" t="e">
        <f>(SUMPRODUCT((Tableau22[Lap time]&gt;=(C755-$S$7))*(Tableau22[Lap time]&lt;=(C755+$S$7))*(Tableau22[PP]))/SUMPRODUCT(--(Tableau22[Lap time]&gt;=(C755-$S$7))*(Tableau22[Lap time]&lt;=(C755+$S$7))))*((SUMPRODUCT((Tableau22[Lap time]&gt;=(C755-$S$7))*(Tableau22[Lap time]&lt;=(C755+$S$7))*(Tableau22[Lap time]))/SUMPRODUCT(--(Tableau22[Lap time]&gt;=(C755-Feuil1!$S$7))*(Tableau22[Lap time]&lt;=(C755+$S$7))))/C755)</f>
        <v>#DIV/0!</v>
      </c>
      <c r="I755" s="4"/>
      <c r="J755" s="4"/>
      <c r="K755" s="4"/>
      <c r="L755" s="4"/>
      <c r="M755" s="4"/>
      <c r="N755" s="5"/>
      <c r="O755" s="4"/>
    </row>
    <row r="756" spans="1:15" x14ac:dyDescent="0.3">
      <c r="A756" s="13">
        <f t="shared" si="25"/>
        <v>755</v>
      </c>
      <c r="C756" s="3"/>
      <c r="D756" s="3">
        <f t="shared" si="24"/>
        <v>-1.0442708333333335E-3</v>
      </c>
      <c r="E756" s="3">
        <f>C756-$C755</f>
        <v>0</v>
      </c>
      <c r="F756" s="4"/>
      <c r="G756" s="36" t="e">
        <f>Tableau22[[#This Row],[PP Corrected]]-Tableau22[[#This Row],[PP]]</f>
        <v>#DIV/0!</v>
      </c>
      <c r="H756" s="18" t="e">
        <f>(SUMPRODUCT((Tableau22[Lap time]&gt;=(C756-$S$7))*(Tableau22[Lap time]&lt;=(C756+$S$7))*(Tableau22[PP]))/SUMPRODUCT(--(Tableau22[Lap time]&gt;=(C756-$S$7))*(Tableau22[Lap time]&lt;=(C756+$S$7))))*((SUMPRODUCT((Tableau22[Lap time]&gt;=(C756-$S$7))*(Tableau22[Lap time]&lt;=(C756+$S$7))*(Tableau22[Lap time]))/SUMPRODUCT(--(Tableau22[Lap time]&gt;=(C756-Feuil1!$S$7))*(Tableau22[Lap time]&lt;=(C756+$S$7))))/C756)</f>
        <v>#DIV/0!</v>
      </c>
      <c r="I756" s="4"/>
      <c r="J756" s="4"/>
      <c r="K756" s="4"/>
      <c r="L756" s="4"/>
      <c r="M756" s="4"/>
      <c r="N756" s="5"/>
      <c r="O756" s="4"/>
    </row>
    <row r="757" spans="1:15" x14ac:dyDescent="0.3">
      <c r="A757" s="13">
        <f t="shared" si="25"/>
        <v>756</v>
      </c>
      <c r="C757" s="3"/>
      <c r="D757" s="3">
        <f t="shared" si="24"/>
        <v>-1.0442708333333335E-3</v>
      </c>
      <c r="E757" s="3">
        <f>C757-$C756</f>
        <v>0</v>
      </c>
      <c r="F757" s="4"/>
      <c r="G757" s="36" t="e">
        <f>Tableau22[[#This Row],[PP Corrected]]-Tableau22[[#This Row],[PP]]</f>
        <v>#DIV/0!</v>
      </c>
      <c r="H757" s="18" t="e">
        <f>(SUMPRODUCT((Tableau22[Lap time]&gt;=(C757-$S$7))*(Tableau22[Lap time]&lt;=(C757+$S$7))*(Tableau22[PP]))/SUMPRODUCT(--(Tableau22[Lap time]&gt;=(C757-$S$7))*(Tableau22[Lap time]&lt;=(C757+$S$7))))*((SUMPRODUCT((Tableau22[Lap time]&gt;=(C757-$S$7))*(Tableau22[Lap time]&lt;=(C757+$S$7))*(Tableau22[Lap time]))/SUMPRODUCT(--(Tableau22[Lap time]&gt;=(C757-Feuil1!$S$7))*(Tableau22[Lap time]&lt;=(C757+$S$7))))/C757)</f>
        <v>#DIV/0!</v>
      </c>
      <c r="I757" s="4"/>
      <c r="J757" s="4"/>
      <c r="K757" s="4"/>
      <c r="L757" s="4"/>
      <c r="M757" s="4"/>
      <c r="N757" s="5"/>
      <c r="O757" s="4"/>
    </row>
    <row r="758" spans="1:15" x14ac:dyDescent="0.3">
      <c r="A758" s="13">
        <f t="shared" si="25"/>
        <v>757</v>
      </c>
      <c r="C758" s="3"/>
      <c r="D758" s="3">
        <f t="shared" si="24"/>
        <v>-1.0442708333333335E-3</v>
      </c>
      <c r="E758" s="3">
        <f>C758-$C757</f>
        <v>0</v>
      </c>
      <c r="F758" s="4"/>
      <c r="G758" s="36" t="e">
        <f>Tableau22[[#This Row],[PP Corrected]]-Tableau22[[#This Row],[PP]]</f>
        <v>#DIV/0!</v>
      </c>
      <c r="H758" s="18" t="e">
        <f>(SUMPRODUCT((Tableau22[Lap time]&gt;=(C758-$S$7))*(Tableau22[Lap time]&lt;=(C758+$S$7))*(Tableau22[PP]))/SUMPRODUCT(--(Tableau22[Lap time]&gt;=(C758-$S$7))*(Tableau22[Lap time]&lt;=(C758+$S$7))))*((SUMPRODUCT((Tableau22[Lap time]&gt;=(C758-$S$7))*(Tableau22[Lap time]&lt;=(C758+$S$7))*(Tableau22[Lap time]))/SUMPRODUCT(--(Tableau22[Lap time]&gt;=(C758-Feuil1!$S$7))*(Tableau22[Lap time]&lt;=(C758+$S$7))))/C758)</f>
        <v>#DIV/0!</v>
      </c>
      <c r="I758" s="4"/>
      <c r="J758" s="4"/>
      <c r="K758" s="4"/>
      <c r="L758" s="4"/>
      <c r="M758" s="4"/>
      <c r="N758" s="5"/>
      <c r="O758" s="4"/>
    </row>
    <row r="759" spans="1:15" x14ac:dyDescent="0.3">
      <c r="A759" s="13">
        <f t="shared" si="25"/>
        <v>758</v>
      </c>
      <c r="C759" s="3"/>
      <c r="D759" s="3">
        <f t="shared" si="24"/>
        <v>-1.0442708333333335E-3</v>
      </c>
      <c r="E759" s="3">
        <f>C759-$C758</f>
        <v>0</v>
      </c>
      <c r="F759" s="4"/>
      <c r="G759" s="36" t="e">
        <f>Tableau22[[#This Row],[PP Corrected]]-Tableau22[[#This Row],[PP]]</f>
        <v>#DIV/0!</v>
      </c>
      <c r="H759" s="18" t="e">
        <f>(SUMPRODUCT((Tableau22[Lap time]&gt;=(C759-$S$7))*(Tableau22[Lap time]&lt;=(C759+$S$7))*(Tableau22[PP]))/SUMPRODUCT(--(Tableau22[Lap time]&gt;=(C759-$S$7))*(Tableau22[Lap time]&lt;=(C759+$S$7))))*((SUMPRODUCT((Tableau22[Lap time]&gt;=(C759-$S$7))*(Tableau22[Lap time]&lt;=(C759+$S$7))*(Tableau22[Lap time]))/SUMPRODUCT(--(Tableau22[Lap time]&gt;=(C759-Feuil1!$S$7))*(Tableau22[Lap time]&lt;=(C759+$S$7))))/C759)</f>
        <v>#DIV/0!</v>
      </c>
      <c r="I759" s="4"/>
      <c r="J759" s="4"/>
      <c r="K759" s="4"/>
      <c r="L759" s="4"/>
      <c r="M759" s="4"/>
      <c r="N759" s="5"/>
      <c r="O759" s="4"/>
    </row>
    <row r="760" spans="1:15" x14ac:dyDescent="0.3">
      <c r="A760" s="13">
        <f t="shared" si="25"/>
        <v>759</v>
      </c>
      <c r="C760" s="3"/>
      <c r="D760" s="3">
        <f t="shared" si="24"/>
        <v>-1.0442708333333335E-3</v>
      </c>
      <c r="E760" s="3">
        <f>C760-$C759</f>
        <v>0</v>
      </c>
      <c r="F760" s="4"/>
      <c r="G760" s="36" t="e">
        <f>Tableau22[[#This Row],[PP Corrected]]-Tableau22[[#This Row],[PP]]</f>
        <v>#DIV/0!</v>
      </c>
      <c r="H760" s="18" t="e">
        <f>(SUMPRODUCT((Tableau22[Lap time]&gt;=(C760-$S$7))*(Tableau22[Lap time]&lt;=(C760+$S$7))*(Tableau22[PP]))/SUMPRODUCT(--(Tableau22[Lap time]&gt;=(C760-$S$7))*(Tableau22[Lap time]&lt;=(C760+$S$7))))*((SUMPRODUCT((Tableau22[Lap time]&gt;=(C760-$S$7))*(Tableau22[Lap time]&lt;=(C760+$S$7))*(Tableau22[Lap time]))/SUMPRODUCT(--(Tableau22[Lap time]&gt;=(C760-Feuil1!$S$7))*(Tableau22[Lap time]&lt;=(C760+$S$7))))/C760)</f>
        <v>#DIV/0!</v>
      </c>
      <c r="I760" s="4"/>
      <c r="J760" s="4"/>
      <c r="K760" s="4"/>
      <c r="L760" s="4"/>
      <c r="M760" s="4"/>
      <c r="N760" s="5"/>
      <c r="O760" s="4"/>
    </row>
    <row r="761" spans="1:15" x14ac:dyDescent="0.3">
      <c r="A761" s="13">
        <f t="shared" si="25"/>
        <v>760</v>
      </c>
      <c r="C761" s="3"/>
      <c r="D761" s="3">
        <f t="shared" si="24"/>
        <v>-1.0442708333333335E-3</v>
      </c>
      <c r="E761" s="3">
        <f>C761-$C760</f>
        <v>0</v>
      </c>
      <c r="F761" s="4"/>
      <c r="G761" s="36" t="e">
        <f>Tableau22[[#This Row],[PP Corrected]]-Tableau22[[#This Row],[PP]]</f>
        <v>#DIV/0!</v>
      </c>
      <c r="H761" s="18" t="e">
        <f>(SUMPRODUCT((Tableau22[Lap time]&gt;=(C761-$S$7))*(Tableau22[Lap time]&lt;=(C761+$S$7))*(Tableau22[PP]))/SUMPRODUCT(--(Tableau22[Lap time]&gt;=(C761-$S$7))*(Tableau22[Lap time]&lt;=(C761+$S$7))))*((SUMPRODUCT((Tableau22[Lap time]&gt;=(C761-$S$7))*(Tableau22[Lap time]&lt;=(C761+$S$7))*(Tableau22[Lap time]))/SUMPRODUCT(--(Tableau22[Lap time]&gt;=(C761-Feuil1!$S$7))*(Tableau22[Lap time]&lt;=(C761+$S$7))))/C761)</f>
        <v>#DIV/0!</v>
      </c>
      <c r="I761" s="4"/>
      <c r="J761" s="4"/>
      <c r="K761" s="4"/>
      <c r="L761" s="4"/>
      <c r="M761" s="4"/>
      <c r="N761" s="5"/>
      <c r="O761" s="4"/>
    </row>
    <row r="762" spans="1:15" x14ac:dyDescent="0.3">
      <c r="A762" s="13">
        <f t="shared" si="25"/>
        <v>761</v>
      </c>
      <c r="C762" s="3"/>
      <c r="D762" s="3">
        <f t="shared" si="24"/>
        <v>-1.0442708333333335E-3</v>
      </c>
      <c r="E762" s="3">
        <f>C762-$C761</f>
        <v>0</v>
      </c>
      <c r="F762" s="4"/>
      <c r="G762" s="36" t="e">
        <f>Tableau22[[#This Row],[PP Corrected]]-Tableau22[[#This Row],[PP]]</f>
        <v>#DIV/0!</v>
      </c>
      <c r="H762" s="18" t="e">
        <f>(SUMPRODUCT((Tableau22[Lap time]&gt;=(C762-$S$7))*(Tableau22[Lap time]&lt;=(C762+$S$7))*(Tableau22[PP]))/SUMPRODUCT(--(Tableau22[Lap time]&gt;=(C762-$S$7))*(Tableau22[Lap time]&lt;=(C762+$S$7))))*((SUMPRODUCT((Tableau22[Lap time]&gt;=(C762-$S$7))*(Tableau22[Lap time]&lt;=(C762+$S$7))*(Tableau22[Lap time]))/SUMPRODUCT(--(Tableau22[Lap time]&gt;=(C762-Feuil1!$S$7))*(Tableau22[Lap time]&lt;=(C762+$S$7))))/C762)</f>
        <v>#DIV/0!</v>
      </c>
      <c r="I762" s="4"/>
      <c r="J762" s="4"/>
      <c r="K762" s="4"/>
      <c r="L762" s="4"/>
      <c r="M762" s="4"/>
      <c r="N762" s="5"/>
      <c r="O762" s="4"/>
    </row>
    <row r="763" spans="1:15" x14ac:dyDescent="0.3">
      <c r="A763" s="13">
        <f t="shared" si="25"/>
        <v>762</v>
      </c>
      <c r="C763" s="3"/>
      <c r="D763" s="3">
        <f t="shared" si="24"/>
        <v>-1.0442708333333335E-3</v>
      </c>
      <c r="E763" s="3">
        <f>C763-$C762</f>
        <v>0</v>
      </c>
      <c r="F763" s="4"/>
      <c r="G763" s="36" t="e">
        <f>Tableau22[[#This Row],[PP Corrected]]-Tableau22[[#This Row],[PP]]</f>
        <v>#DIV/0!</v>
      </c>
      <c r="H763" s="18" t="e">
        <f>(SUMPRODUCT((Tableau22[Lap time]&gt;=(C763-$S$7))*(Tableau22[Lap time]&lt;=(C763+$S$7))*(Tableau22[PP]))/SUMPRODUCT(--(Tableau22[Lap time]&gt;=(C763-$S$7))*(Tableau22[Lap time]&lt;=(C763+$S$7))))*((SUMPRODUCT((Tableau22[Lap time]&gt;=(C763-$S$7))*(Tableau22[Lap time]&lt;=(C763+$S$7))*(Tableau22[Lap time]))/SUMPRODUCT(--(Tableau22[Lap time]&gt;=(C763-Feuil1!$S$7))*(Tableau22[Lap time]&lt;=(C763+$S$7))))/C763)</f>
        <v>#DIV/0!</v>
      </c>
      <c r="I763" s="4"/>
      <c r="J763" s="4"/>
      <c r="K763" s="4"/>
      <c r="L763" s="4"/>
      <c r="M763" s="4"/>
      <c r="N763" s="5"/>
      <c r="O763" s="4"/>
    </row>
    <row r="764" spans="1:15" x14ac:dyDescent="0.3">
      <c r="A764" s="13">
        <f t="shared" si="25"/>
        <v>763</v>
      </c>
      <c r="C764" s="3"/>
      <c r="D764" s="3">
        <f t="shared" si="24"/>
        <v>-1.0442708333333335E-3</v>
      </c>
      <c r="E764" s="3">
        <f>C764-$C763</f>
        <v>0</v>
      </c>
      <c r="F764" s="4"/>
      <c r="G764" s="36" t="e">
        <f>Tableau22[[#This Row],[PP Corrected]]-Tableau22[[#This Row],[PP]]</f>
        <v>#DIV/0!</v>
      </c>
      <c r="H764" s="18" t="e">
        <f>(SUMPRODUCT((Tableau22[Lap time]&gt;=(C764-$S$7))*(Tableau22[Lap time]&lt;=(C764+$S$7))*(Tableau22[PP]))/SUMPRODUCT(--(Tableau22[Lap time]&gt;=(C764-$S$7))*(Tableau22[Lap time]&lt;=(C764+$S$7))))*((SUMPRODUCT((Tableau22[Lap time]&gt;=(C764-$S$7))*(Tableau22[Lap time]&lt;=(C764+$S$7))*(Tableau22[Lap time]))/SUMPRODUCT(--(Tableau22[Lap time]&gt;=(C764-Feuil1!$S$7))*(Tableau22[Lap time]&lt;=(C764+$S$7))))/C764)</f>
        <v>#DIV/0!</v>
      </c>
      <c r="I764" s="4"/>
      <c r="J764" s="4"/>
      <c r="K764" s="4"/>
      <c r="L764" s="4"/>
      <c r="M764" s="4"/>
      <c r="N764" s="5"/>
      <c r="O764" s="4"/>
    </row>
    <row r="765" spans="1:15" x14ac:dyDescent="0.3">
      <c r="A765" s="13">
        <f t="shared" si="25"/>
        <v>764</v>
      </c>
      <c r="C765" s="3"/>
      <c r="D765" s="3">
        <f t="shared" si="24"/>
        <v>-1.0442708333333335E-3</v>
      </c>
      <c r="E765" s="3">
        <f>C765-$C764</f>
        <v>0</v>
      </c>
      <c r="F765" s="4"/>
      <c r="G765" s="36" t="e">
        <f>Tableau22[[#This Row],[PP Corrected]]-Tableau22[[#This Row],[PP]]</f>
        <v>#DIV/0!</v>
      </c>
      <c r="H765" s="18" t="e">
        <f>(SUMPRODUCT((Tableau22[Lap time]&gt;=(C765-$S$7))*(Tableau22[Lap time]&lt;=(C765+$S$7))*(Tableau22[PP]))/SUMPRODUCT(--(Tableau22[Lap time]&gt;=(C765-$S$7))*(Tableau22[Lap time]&lt;=(C765+$S$7))))*((SUMPRODUCT((Tableau22[Lap time]&gt;=(C765-$S$7))*(Tableau22[Lap time]&lt;=(C765+$S$7))*(Tableau22[Lap time]))/SUMPRODUCT(--(Tableau22[Lap time]&gt;=(C765-Feuil1!$S$7))*(Tableau22[Lap time]&lt;=(C765+$S$7))))/C765)</f>
        <v>#DIV/0!</v>
      </c>
      <c r="I765" s="4"/>
      <c r="J765" s="4"/>
      <c r="K765" s="4"/>
      <c r="L765" s="4"/>
      <c r="M765" s="4"/>
      <c r="N765" s="5"/>
      <c r="O765" s="4"/>
    </row>
    <row r="766" spans="1:15" x14ac:dyDescent="0.3">
      <c r="A766" s="13">
        <f t="shared" si="25"/>
        <v>765</v>
      </c>
      <c r="C766" s="3"/>
      <c r="D766" s="3">
        <f t="shared" si="24"/>
        <v>-1.0442708333333335E-3</v>
      </c>
      <c r="E766" s="3">
        <f>C766-$C765</f>
        <v>0</v>
      </c>
      <c r="F766" s="4"/>
      <c r="G766" s="36" t="e">
        <f>Tableau22[[#This Row],[PP Corrected]]-Tableau22[[#This Row],[PP]]</f>
        <v>#DIV/0!</v>
      </c>
      <c r="H766" s="18" t="e">
        <f>(SUMPRODUCT((Tableau22[Lap time]&gt;=(C766-$S$7))*(Tableau22[Lap time]&lt;=(C766+$S$7))*(Tableau22[PP]))/SUMPRODUCT(--(Tableau22[Lap time]&gt;=(C766-$S$7))*(Tableau22[Lap time]&lt;=(C766+$S$7))))*((SUMPRODUCT((Tableau22[Lap time]&gt;=(C766-$S$7))*(Tableau22[Lap time]&lt;=(C766+$S$7))*(Tableau22[Lap time]))/SUMPRODUCT(--(Tableau22[Lap time]&gt;=(C766-Feuil1!$S$7))*(Tableau22[Lap time]&lt;=(C766+$S$7))))/C766)</f>
        <v>#DIV/0!</v>
      </c>
      <c r="I766" s="4"/>
      <c r="J766" s="4"/>
      <c r="K766" s="4"/>
      <c r="L766" s="4"/>
      <c r="M766" s="4"/>
      <c r="N766" s="5"/>
      <c r="O766" s="4"/>
    </row>
    <row r="767" spans="1:15" x14ac:dyDescent="0.3">
      <c r="A767" s="13">
        <f t="shared" si="25"/>
        <v>766</v>
      </c>
      <c r="C767" s="3"/>
      <c r="D767" s="3">
        <f t="shared" si="24"/>
        <v>-1.0442708333333335E-3</v>
      </c>
      <c r="E767" s="3">
        <f>C767-$C766</f>
        <v>0</v>
      </c>
      <c r="F767" s="4"/>
      <c r="G767" s="36" t="e">
        <f>Tableau22[[#This Row],[PP Corrected]]-Tableau22[[#This Row],[PP]]</f>
        <v>#DIV/0!</v>
      </c>
      <c r="H767" s="18" t="e">
        <f>(SUMPRODUCT((Tableau22[Lap time]&gt;=(C767-$S$7))*(Tableau22[Lap time]&lt;=(C767+$S$7))*(Tableau22[PP]))/SUMPRODUCT(--(Tableau22[Lap time]&gt;=(C767-$S$7))*(Tableau22[Lap time]&lt;=(C767+$S$7))))*((SUMPRODUCT((Tableau22[Lap time]&gt;=(C767-$S$7))*(Tableau22[Lap time]&lt;=(C767+$S$7))*(Tableau22[Lap time]))/SUMPRODUCT(--(Tableau22[Lap time]&gt;=(C767-Feuil1!$S$7))*(Tableau22[Lap time]&lt;=(C767+$S$7))))/C767)</f>
        <v>#DIV/0!</v>
      </c>
      <c r="I767" s="4"/>
      <c r="J767" s="4"/>
      <c r="K767" s="4"/>
      <c r="L767" s="4"/>
      <c r="M767" s="4"/>
      <c r="N767" s="5"/>
      <c r="O767" s="4"/>
    </row>
    <row r="768" spans="1:15" x14ac:dyDescent="0.3">
      <c r="A768" s="13">
        <f t="shared" si="25"/>
        <v>767</v>
      </c>
      <c r="C768" s="3"/>
      <c r="D768" s="3">
        <f t="shared" si="24"/>
        <v>-1.0442708333333335E-3</v>
      </c>
      <c r="E768" s="3">
        <f>C768-$C767</f>
        <v>0</v>
      </c>
      <c r="F768" s="4"/>
      <c r="G768" s="36" t="e">
        <f>Tableau22[[#This Row],[PP Corrected]]-Tableau22[[#This Row],[PP]]</f>
        <v>#DIV/0!</v>
      </c>
      <c r="H768" s="18" t="e">
        <f>(SUMPRODUCT((Tableau22[Lap time]&gt;=(C768-$S$7))*(Tableau22[Lap time]&lt;=(C768+$S$7))*(Tableau22[PP]))/SUMPRODUCT(--(Tableau22[Lap time]&gt;=(C768-$S$7))*(Tableau22[Lap time]&lt;=(C768+$S$7))))*((SUMPRODUCT((Tableau22[Lap time]&gt;=(C768-$S$7))*(Tableau22[Lap time]&lt;=(C768+$S$7))*(Tableau22[Lap time]))/SUMPRODUCT(--(Tableau22[Lap time]&gt;=(C768-Feuil1!$S$7))*(Tableau22[Lap time]&lt;=(C768+$S$7))))/C768)</f>
        <v>#DIV/0!</v>
      </c>
      <c r="I768" s="4"/>
      <c r="J768" s="4"/>
      <c r="K768" s="4"/>
      <c r="L768" s="4"/>
      <c r="M768" s="4"/>
      <c r="N768" s="5"/>
      <c r="O768" s="4"/>
    </row>
    <row r="769" spans="1:15" x14ac:dyDescent="0.3">
      <c r="A769" s="13">
        <f t="shared" si="25"/>
        <v>768</v>
      </c>
      <c r="C769" s="3"/>
      <c r="D769" s="3">
        <f t="shared" si="24"/>
        <v>-1.0442708333333335E-3</v>
      </c>
      <c r="E769" s="3">
        <f>C769-$C768</f>
        <v>0</v>
      </c>
      <c r="F769" s="4"/>
      <c r="G769" s="36" t="e">
        <f>Tableau22[[#This Row],[PP Corrected]]-Tableau22[[#This Row],[PP]]</f>
        <v>#DIV/0!</v>
      </c>
      <c r="H769" s="18" t="e">
        <f>(SUMPRODUCT((Tableau22[Lap time]&gt;=(C769-$S$7))*(Tableau22[Lap time]&lt;=(C769+$S$7))*(Tableau22[PP]))/SUMPRODUCT(--(Tableau22[Lap time]&gt;=(C769-$S$7))*(Tableau22[Lap time]&lt;=(C769+$S$7))))*((SUMPRODUCT((Tableau22[Lap time]&gt;=(C769-$S$7))*(Tableau22[Lap time]&lt;=(C769+$S$7))*(Tableau22[Lap time]))/SUMPRODUCT(--(Tableau22[Lap time]&gt;=(C769-Feuil1!$S$7))*(Tableau22[Lap time]&lt;=(C769+$S$7))))/C769)</f>
        <v>#DIV/0!</v>
      </c>
      <c r="I769" s="4"/>
      <c r="J769" s="4"/>
      <c r="K769" s="4"/>
      <c r="L769" s="4"/>
      <c r="M769" s="4"/>
      <c r="N769" s="5"/>
      <c r="O769" s="4"/>
    </row>
    <row r="770" spans="1:15" x14ac:dyDescent="0.3">
      <c r="A770" s="13">
        <f t="shared" si="25"/>
        <v>769</v>
      </c>
      <c r="C770" s="3"/>
      <c r="D770" s="3">
        <f t="shared" ref="D770:D833" si="26">C770-$C$2</f>
        <v>-1.0442708333333335E-3</v>
      </c>
      <c r="E770" s="3">
        <f>C770-$C769</f>
        <v>0</v>
      </c>
      <c r="F770" s="4"/>
      <c r="G770" s="36" t="e">
        <f>Tableau22[[#This Row],[PP Corrected]]-Tableau22[[#This Row],[PP]]</f>
        <v>#DIV/0!</v>
      </c>
      <c r="H770" s="18" t="e">
        <f>(SUMPRODUCT((Tableau22[Lap time]&gt;=(C770-$S$7))*(Tableau22[Lap time]&lt;=(C770+$S$7))*(Tableau22[PP]))/SUMPRODUCT(--(Tableau22[Lap time]&gt;=(C770-$S$7))*(Tableau22[Lap time]&lt;=(C770+$S$7))))*((SUMPRODUCT((Tableau22[Lap time]&gt;=(C770-$S$7))*(Tableau22[Lap time]&lt;=(C770+$S$7))*(Tableau22[Lap time]))/SUMPRODUCT(--(Tableau22[Lap time]&gt;=(C770-Feuil1!$S$7))*(Tableau22[Lap time]&lt;=(C770+$S$7))))/C770)</f>
        <v>#DIV/0!</v>
      </c>
      <c r="I770" s="4"/>
      <c r="J770" s="4"/>
      <c r="K770" s="4"/>
      <c r="L770" s="4"/>
      <c r="M770" s="4"/>
      <c r="N770" s="5"/>
      <c r="O770" s="4"/>
    </row>
    <row r="771" spans="1:15" x14ac:dyDescent="0.3">
      <c r="A771" s="13">
        <f t="shared" si="25"/>
        <v>770</v>
      </c>
      <c r="C771" s="3"/>
      <c r="D771" s="3">
        <f t="shared" si="26"/>
        <v>-1.0442708333333335E-3</v>
      </c>
      <c r="E771" s="3">
        <f>C771-$C770</f>
        <v>0</v>
      </c>
      <c r="F771" s="4"/>
      <c r="G771" s="36" t="e">
        <f>Tableau22[[#This Row],[PP Corrected]]-Tableau22[[#This Row],[PP]]</f>
        <v>#DIV/0!</v>
      </c>
      <c r="H771" s="18" t="e">
        <f>(SUMPRODUCT((Tableau22[Lap time]&gt;=(C771-$S$7))*(Tableau22[Lap time]&lt;=(C771+$S$7))*(Tableau22[PP]))/SUMPRODUCT(--(Tableau22[Lap time]&gt;=(C771-$S$7))*(Tableau22[Lap time]&lt;=(C771+$S$7))))*((SUMPRODUCT((Tableau22[Lap time]&gt;=(C771-$S$7))*(Tableau22[Lap time]&lt;=(C771+$S$7))*(Tableau22[Lap time]))/SUMPRODUCT(--(Tableau22[Lap time]&gt;=(C771-Feuil1!$S$7))*(Tableau22[Lap time]&lt;=(C771+$S$7))))/C771)</f>
        <v>#DIV/0!</v>
      </c>
      <c r="I771" s="4"/>
      <c r="J771" s="4"/>
      <c r="K771" s="4"/>
      <c r="L771" s="4"/>
      <c r="M771" s="4"/>
      <c r="N771" s="5"/>
      <c r="O771" s="4"/>
    </row>
    <row r="772" spans="1:15" x14ac:dyDescent="0.3">
      <c r="A772" s="13">
        <f t="shared" ref="A772:A835" si="27">A771+1</f>
        <v>771</v>
      </c>
      <c r="C772" s="3"/>
      <c r="D772" s="3">
        <f t="shared" si="26"/>
        <v>-1.0442708333333335E-3</v>
      </c>
      <c r="E772" s="3">
        <f>C772-$C771</f>
        <v>0</v>
      </c>
      <c r="F772" s="4"/>
      <c r="G772" s="36" t="e">
        <f>Tableau22[[#This Row],[PP Corrected]]-Tableau22[[#This Row],[PP]]</f>
        <v>#DIV/0!</v>
      </c>
      <c r="H772" s="18" t="e">
        <f>(SUMPRODUCT((Tableau22[Lap time]&gt;=(C772-$S$7))*(Tableau22[Lap time]&lt;=(C772+$S$7))*(Tableau22[PP]))/SUMPRODUCT(--(Tableau22[Lap time]&gt;=(C772-$S$7))*(Tableau22[Lap time]&lt;=(C772+$S$7))))*((SUMPRODUCT((Tableau22[Lap time]&gt;=(C772-$S$7))*(Tableau22[Lap time]&lt;=(C772+$S$7))*(Tableau22[Lap time]))/SUMPRODUCT(--(Tableau22[Lap time]&gt;=(C772-Feuil1!$S$7))*(Tableau22[Lap time]&lt;=(C772+$S$7))))/C772)</f>
        <v>#DIV/0!</v>
      </c>
      <c r="I772" s="4"/>
      <c r="J772" s="4"/>
      <c r="K772" s="4"/>
      <c r="L772" s="4"/>
      <c r="M772" s="4"/>
      <c r="N772" s="5"/>
      <c r="O772" s="4"/>
    </row>
    <row r="773" spans="1:15" x14ac:dyDescent="0.3">
      <c r="A773" s="13">
        <f t="shared" si="27"/>
        <v>772</v>
      </c>
      <c r="C773" s="3"/>
      <c r="D773" s="3">
        <f t="shared" si="26"/>
        <v>-1.0442708333333335E-3</v>
      </c>
      <c r="E773" s="3">
        <f>C773-$C772</f>
        <v>0</v>
      </c>
      <c r="F773" s="4"/>
      <c r="G773" s="36" t="e">
        <f>Tableau22[[#This Row],[PP Corrected]]-Tableau22[[#This Row],[PP]]</f>
        <v>#DIV/0!</v>
      </c>
      <c r="H773" s="18" t="e">
        <f>(SUMPRODUCT((Tableau22[Lap time]&gt;=(C773-$S$7))*(Tableau22[Lap time]&lt;=(C773+$S$7))*(Tableau22[PP]))/SUMPRODUCT(--(Tableau22[Lap time]&gt;=(C773-$S$7))*(Tableau22[Lap time]&lt;=(C773+$S$7))))*((SUMPRODUCT((Tableau22[Lap time]&gt;=(C773-$S$7))*(Tableau22[Lap time]&lt;=(C773+$S$7))*(Tableau22[Lap time]))/SUMPRODUCT(--(Tableau22[Lap time]&gt;=(C773-Feuil1!$S$7))*(Tableau22[Lap time]&lt;=(C773+$S$7))))/C773)</f>
        <v>#DIV/0!</v>
      </c>
      <c r="I773" s="4"/>
      <c r="J773" s="4"/>
      <c r="K773" s="4"/>
      <c r="L773" s="4"/>
      <c r="M773" s="4"/>
      <c r="N773" s="5"/>
      <c r="O773" s="4"/>
    </row>
    <row r="774" spans="1:15" x14ac:dyDescent="0.3">
      <c r="A774" s="13">
        <f t="shared" si="27"/>
        <v>773</v>
      </c>
      <c r="C774" s="3"/>
      <c r="D774" s="3">
        <f t="shared" si="26"/>
        <v>-1.0442708333333335E-3</v>
      </c>
      <c r="E774" s="3">
        <f>C774-$C773</f>
        <v>0</v>
      </c>
      <c r="F774" s="4"/>
      <c r="G774" s="36" t="e">
        <f>Tableau22[[#This Row],[PP Corrected]]-Tableau22[[#This Row],[PP]]</f>
        <v>#DIV/0!</v>
      </c>
      <c r="H774" s="18" t="e">
        <f>(SUMPRODUCT((Tableau22[Lap time]&gt;=(C774-$S$7))*(Tableau22[Lap time]&lt;=(C774+$S$7))*(Tableau22[PP]))/SUMPRODUCT(--(Tableau22[Lap time]&gt;=(C774-$S$7))*(Tableau22[Lap time]&lt;=(C774+$S$7))))*((SUMPRODUCT((Tableau22[Lap time]&gt;=(C774-$S$7))*(Tableau22[Lap time]&lt;=(C774+$S$7))*(Tableau22[Lap time]))/SUMPRODUCT(--(Tableau22[Lap time]&gt;=(C774-Feuil1!$S$7))*(Tableau22[Lap time]&lt;=(C774+$S$7))))/C774)</f>
        <v>#DIV/0!</v>
      </c>
      <c r="I774" s="4"/>
      <c r="J774" s="4"/>
      <c r="K774" s="4"/>
      <c r="L774" s="4"/>
      <c r="M774" s="4"/>
      <c r="N774" s="5"/>
      <c r="O774" s="4"/>
    </row>
    <row r="775" spans="1:15" x14ac:dyDescent="0.3">
      <c r="A775" s="13">
        <f t="shared" si="27"/>
        <v>774</v>
      </c>
      <c r="C775" s="3"/>
      <c r="D775" s="3">
        <f t="shared" si="26"/>
        <v>-1.0442708333333335E-3</v>
      </c>
      <c r="E775" s="3">
        <f>C775-$C774</f>
        <v>0</v>
      </c>
      <c r="F775" s="4"/>
      <c r="G775" s="36" t="e">
        <f>Tableau22[[#This Row],[PP Corrected]]-Tableau22[[#This Row],[PP]]</f>
        <v>#DIV/0!</v>
      </c>
      <c r="H775" s="18" t="e">
        <f>(SUMPRODUCT((Tableau22[Lap time]&gt;=(C775-$S$7))*(Tableau22[Lap time]&lt;=(C775+$S$7))*(Tableau22[PP]))/SUMPRODUCT(--(Tableau22[Lap time]&gt;=(C775-$S$7))*(Tableau22[Lap time]&lt;=(C775+$S$7))))*((SUMPRODUCT((Tableau22[Lap time]&gt;=(C775-$S$7))*(Tableau22[Lap time]&lt;=(C775+$S$7))*(Tableau22[Lap time]))/SUMPRODUCT(--(Tableau22[Lap time]&gt;=(C775-Feuil1!$S$7))*(Tableau22[Lap time]&lt;=(C775+$S$7))))/C775)</f>
        <v>#DIV/0!</v>
      </c>
      <c r="I775" s="4"/>
      <c r="J775" s="4"/>
      <c r="K775" s="4"/>
      <c r="L775" s="4"/>
      <c r="M775" s="4"/>
      <c r="N775" s="5"/>
      <c r="O775" s="4"/>
    </row>
    <row r="776" spans="1:15" x14ac:dyDescent="0.3">
      <c r="A776" s="13">
        <f t="shared" si="27"/>
        <v>775</v>
      </c>
      <c r="C776" s="3"/>
      <c r="D776" s="3">
        <f t="shared" si="26"/>
        <v>-1.0442708333333335E-3</v>
      </c>
      <c r="E776" s="3">
        <f>C776-$C775</f>
        <v>0</v>
      </c>
      <c r="F776" s="4"/>
      <c r="G776" s="36" t="e">
        <f>Tableau22[[#This Row],[PP Corrected]]-Tableau22[[#This Row],[PP]]</f>
        <v>#DIV/0!</v>
      </c>
      <c r="H776" s="18" t="e">
        <f>(SUMPRODUCT((Tableau22[Lap time]&gt;=(C776-$S$7))*(Tableau22[Lap time]&lt;=(C776+$S$7))*(Tableau22[PP]))/SUMPRODUCT(--(Tableau22[Lap time]&gt;=(C776-$S$7))*(Tableau22[Lap time]&lt;=(C776+$S$7))))*((SUMPRODUCT((Tableau22[Lap time]&gt;=(C776-$S$7))*(Tableau22[Lap time]&lt;=(C776+$S$7))*(Tableau22[Lap time]))/SUMPRODUCT(--(Tableau22[Lap time]&gt;=(C776-Feuil1!$S$7))*(Tableau22[Lap time]&lt;=(C776+$S$7))))/C776)</f>
        <v>#DIV/0!</v>
      </c>
      <c r="I776" s="4"/>
      <c r="J776" s="4"/>
      <c r="K776" s="4"/>
      <c r="L776" s="4"/>
      <c r="M776" s="4"/>
      <c r="N776" s="5"/>
      <c r="O776" s="4"/>
    </row>
    <row r="777" spans="1:15" x14ac:dyDescent="0.3">
      <c r="A777" s="13">
        <f t="shared" si="27"/>
        <v>776</v>
      </c>
      <c r="C777" s="3"/>
      <c r="D777" s="3">
        <f t="shared" si="26"/>
        <v>-1.0442708333333335E-3</v>
      </c>
      <c r="E777" s="3">
        <f>C777-$C776</f>
        <v>0</v>
      </c>
      <c r="F777" s="4"/>
      <c r="G777" s="36" t="e">
        <f>Tableau22[[#This Row],[PP Corrected]]-Tableau22[[#This Row],[PP]]</f>
        <v>#DIV/0!</v>
      </c>
      <c r="H777" s="18" t="e">
        <f>(SUMPRODUCT((Tableau22[Lap time]&gt;=(C777-$S$7))*(Tableau22[Lap time]&lt;=(C777+$S$7))*(Tableau22[PP]))/SUMPRODUCT(--(Tableau22[Lap time]&gt;=(C777-$S$7))*(Tableau22[Lap time]&lt;=(C777+$S$7))))*((SUMPRODUCT((Tableau22[Lap time]&gt;=(C777-$S$7))*(Tableau22[Lap time]&lt;=(C777+$S$7))*(Tableau22[Lap time]))/SUMPRODUCT(--(Tableau22[Lap time]&gt;=(C777-Feuil1!$S$7))*(Tableau22[Lap time]&lt;=(C777+$S$7))))/C777)</f>
        <v>#DIV/0!</v>
      </c>
      <c r="I777" s="4"/>
      <c r="J777" s="4"/>
      <c r="K777" s="4"/>
      <c r="L777" s="4"/>
      <c r="M777" s="4"/>
      <c r="N777" s="5"/>
      <c r="O777" s="4"/>
    </row>
    <row r="778" spans="1:15" x14ac:dyDescent="0.3">
      <c r="A778" s="13">
        <f t="shared" si="27"/>
        <v>777</v>
      </c>
      <c r="C778" s="3"/>
      <c r="D778" s="3">
        <f t="shared" si="26"/>
        <v>-1.0442708333333335E-3</v>
      </c>
      <c r="E778" s="3">
        <f>C778-$C777</f>
        <v>0</v>
      </c>
      <c r="F778" s="4"/>
      <c r="G778" s="36" t="e">
        <f>Tableau22[[#This Row],[PP Corrected]]-Tableau22[[#This Row],[PP]]</f>
        <v>#DIV/0!</v>
      </c>
      <c r="H778" s="18" t="e">
        <f>(SUMPRODUCT((Tableau22[Lap time]&gt;=(C778-$S$7))*(Tableau22[Lap time]&lt;=(C778+$S$7))*(Tableau22[PP]))/SUMPRODUCT(--(Tableau22[Lap time]&gt;=(C778-$S$7))*(Tableau22[Lap time]&lt;=(C778+$S$7))))*((SUMPRODUCT((Tableau22[Lap time]&gt;=(C778-$S$7))*(Tableau22[Lap time]&lt;=(C778+$S$7))*(Tableau22[Lap time]))/SUMPRODUCT(--(Tableau22[Lap time]&gt;=(C778-Feuil1!$S$7))*(Tableau22[Lap time]&lt;=(C778+$S$7))))/C778)</f>
        <v>#DIV/0!</v>
      </c>
      <c r="I778" s="4"/>
      <c r="J778" s="4"/>
      <c r="K778" s="4"/>
      <c r="L778" s="4"/>
      <c r="M778" s="4"/>
      <c r="N778" s="5"/>
      <c r="O778" s="4"/>
    </row>
    <row r="779" spans="1:15" x14ac:dyDescent="0.3">
      <c r="A779" s="13">
        <f t="shared" si="27"/>
        <v>778</v>
      </c>
      <c r="C779" s="3"/>
      <c r="D779" s="3">
        <f t="shared" si="26"/>
        <v>-1.0442708333333335E-3</v>
      </c>
      <c r="E779" s="3">
        <f>C779-$C778</f>
        <v>0</v>
      </c>
      <c r="F779" s="4"/>
      <c r="G779" s="36" t="e">
        <f>Tableau22[[#This Row],[PP Corrected]]-Tableau22[[#This Row],[PP]]</f>
        <v>#DIV/0!</v>
      </c>
      <c r="H779" s="18" t="e">
        <f>(SUMPRODUCT((Tableau22[Lap time]&gt;=(C779-$S$7))*(Tableau22[Lap time]&lt;=(C779+$S$7))*(Tableau22[PP]))/SUMPRODUCT(--(Tableau22[Lap time]&gt;=(C779-$S$7))*(Tableau22[Lap time]&lt;=(C779+$S$7))))*((SUMPRODUCT((Tableau22[Lap time]&gt;=(C779-$S$7))*(Tableau22[Lap time]&lt;=(C779+$S$7))*(Tableau22[Lap time]))/SUMPRODUCT(--(Tableau22[Lap time]&gt;=(C779-Feuil1!$S$7))*(Tableau22[Lap time]&lt;=(C779+$S$7))))/C779)</f>
        <v>#DIV/0!</v>
      </c>
      <c r="I779" s="4"/>
      <c r="J779" s="4"/>
      <c r="K779" s="4"/>
      <c r="L779" s="4"/>
      <c r="M779" s="4"/>
      <c r="N779" s="5"/>
      <c r="O779" s="4"/>
    </row>
    <row r="780" spans="1:15" x14ac:dyDescent="0.3">
      <c r="A780" s="13">
        <f t="shared" si="27"/>
        <v>779</v>
      </c>
      <c r="C780" s="3"/>
      <c r="D780" s="3">
        <f t="shared" si="26"/>
        <v>-1.0442708333333335E-3</v>
      </c>
      <c r="E780" s="3">
        <f>C780-$C779</f>
        <v>0</v>
      </c>
      <c r="F780" s="4"/>
      <c r="G780" s="36" t="e">
        <f>Tableau22[[#This Row],[PP Corrected]]-Tableau22[[#This Row],[PP]]</f>
        <v>#DIV/0!</v>
      </c>
      <c r="H780" s="18" t="e">
        <f>(SUMPRODUCT((Tableau22[Lap time]&gt;=(C780-$S$7))*(Tableau22[Lap time]&lt;=(C780+$S$7))*(Tableau22[PP]))/SUMPRODUCT(--(Tableau22[Lap time]&gt;=(C780-$S$7))*(Tableau22[Lap time]&lt;=(C780+$S$7))))*((SUMPRODUCT((Tableau22[Lap time]&gt;=(C780-$S$7))*(Tableau22[Lap time]&lt;=(C780+$S$7))*(Tableau22[Lap time]))/SUMPRODUCT(--(Tableau22[Lap time]&gt;=(C780-Feuil1!$S$7))*(Tableau22[Lap time]&lt;=(C780+$S$7))))/C780)</f>
        <v>#DIV/0!</v>
      </c>
      <c r="I780" s="4"/>
      <c r="J780" s="4"/>
      <c r="K780" s="4"/>
      <c r="L780" s="4"/>
      <c r="M780" s="4"/>
      <c r="N780" s="5"/>
      <c r="O780" s="4"/>
    </row>
    <row r="781" spans="1:15" x14ac:dyDescent="0.3">
      <c r="A781" s="13">
        <f t="shared" si="27"/>
        <v>780</v>
      </c>
      <c r="C781" s="3"/>
      <c r="D781" s="3">
        <f t="shared" si="26"/>
        <v>-1.0442708333333335E-3</v>
      </c>
      <c r="E781" s="3">
        <f>C781-$C780</f>
        <v>0</v>
      </c>
      <c r="F781" s="4"/>
      <c r="G781" s="36" t="e">
        <f>Tableau22[[#This Row],[PP Corrected]]-Tableau22[[#This Row],[PP]]</f>
        <v>#DIV/0!</v>
      </c>
      <c r="H781" s="18" t="e">
        <f>(SUMPRODUCT((Tableau22[Lap time]&gt;=(C781-$S$7))*(Tableau22[Lap time]&lt;=(C781+$S$7))*(Tableau22[PP]))/SUMPRODUCT(--(Tableau22[Lap time]&gt;=(C781-$S$7))*(Tableau22[Lap time]&lt;=(C781+$S$7))))*((SUMPRODUCT((Tableau22[Lap time]&gt;=(C781-$S$7))*(Tableau22[Lap time]&lt;=(C781+$S$7))*(Tableau22[Lap time]))/SUMPRODUCT(--(Tableau22[Lap time]&gt;=(C781-Feuil1!$S$7))*(Tableau22[Lap time]&lt;=(C781+$S$7))))/C781)</f>
        <v>#DIV/0!</v>
      </c>
      <c r="I781" s="4"/>
      <c r="J781" s="4"/>
      <c r="K781" s="4"/>
      <c r="L781" s="4"/>
      <c r="M781" s="4"/>
      <c r="N781" s="5"/>
      <c r="O781" s="4"/>
    </row>
    <row r="782" spans="1:15" x14ac:dyDescent="0.3">
      <c r="A782" s="13">
        <f t="shared" si="27"/>
        <v>781</v>
      </c>
      <c r="C782" s="3"/>
      <c r="D782" s="3">
        <f t="shared" si="26"/>
        <v>-1.0442708333333335E-3</v>
      </c>
      <c r="E782" s="3">
        <f>C782-$C781</f>
        <v>0</v>
      </c>
      <c r="F782" s="4"/>
      <c r="G782" s="36" t="e">
        <f>Tableau22[[#This Row],[PP Corrected]]-Tableau22[[#This Row],[PP]]</f>
        <v>#DIV/0!</v>
      </c>
      <c r="H782" s="18" t="e">
        <f>(SUMPRODUCT((Tableau22[Lap time]&gt;=(C782-$S$7))*(Tableau22[Lap time]&lt;=(C782+$S$7))*(Tableau22[PP]))/SUMPRODUCT(--(Tableau22[Lap time]&gt;=(C782-$S$7))*(Tableau22[Lap time]&lt;=(C782+$S$7))))*((SUMPRODUCT((Tableau22[Lap time]&gt;=(C782-$S$7))*(Tableau22[Lap time]&lt;=(C782+$S$7))*(Tableau22[Lap time]))/SUMPRODUCT(--(Tableau22[Lap time]&gt;=(C782-Feuil1!$S$7))*(Tableau22[Lap time]&lt;=(C782+$S$7))))/C782)</f>
        <v>#DIV/0!</v>
      </c>
      <c r="I782" s="4"/>
      <c r="J782" s="4"/>
      <c r="K782" s="4"/>
      <c r="L782" s="4"/>
      <c r="M782" s="4"/>
      <c r="N782" s="5"/>
      <c r="O782" s="4"/>
    </row>
    <row r="783" spans="1:15" x14ac:dyDescent="0.3">
      <c r="A783" s="13">
        <f t="shared" si="27"/>
        <v>782</v>
      </c>
      <c r="C783" s="3"/>
      <c r="D783" s="3">
        <f t="shared" si="26"/>
        <v>-1.0442708333333335E-3</v>
      </c>
      <c r="E783" s="3">
        <f>C783-$C782</f>
        <v>0</v>
      </c>
      <c r="F783" s="4"/>
      <c r="G783" s="36" t="e">
        <f>Tableau22[[#This Row],[PP Corrected]]-Tableau22[[#This Row],[PP]]</f>
        <v>#DIV/0!</v>
      </c>
      <c r="H783" s="18" t="e">
        <f>(SUMPRODUCT((Tableau22[Lap time]&gt;=(C783-$S$7))*(Tableau22[Lap time]&lt;=(C783+$S$7))*(Tableau22[PP]))/SUMPRODUCT(--(Tableau22[Lap time]&gt;=(C783-$S$7))*(Tableau22[Lap time]&lt;=(C783+$S$7))))*((SUMPRODUCT((Tableau22[Lap time]&gt;=(C783-$S$7))*(Tableau22[Lap time]&lt;=(C783+$S$7))*(Tableau22[Lap time]))/SUMPRODUCT(--(Tableau22[Lap time]&gt;=(C783-Feuil1!$S$7))*(Tableau22[Lap time]&lt;=(C783+$S$7))))/C783)</f>
        <v>#DIV/0!</v>
      </c>
      <c r="I783" s="4"/>
      <c r="J783" s="4"/>
      <c r="K783" s="4"/>
      <c r="L783" s="4"/>
      <c r="M783" s="4"/>
      <c r="N783" s="5"/>
      <c r="O783" s="4"/>
    </row>
    <row r="784" spans="1:15" x14ac:dyDescent="0.3">
      <c r="A784" s="13">
        <f t="shared" si="27"/>
        <v>783</v>
      </c>
      <c r="C784" s="3"/>
      <c r="D784" s="3">
        <f t="shared" si="26"/>
        <v>-1.0442708333333335E-3</v>
      </c>
      <c r="E784" s="3">
        <f>C784-$C783</f>
        <v>0</v>
      </c>
      <c r="F784" s="4"/>
      <c r="G784" s="36" t="e">
        <f>Tableau22[[#This Row],[PP Corrected]]-Tableau22[[#This Row],[PP]]</f>
        <v>#DIV/0!</v>
      </c>
      <c r="H784" s="18" t="e">
        <f>(SUMPRODUCT((Tableau22[Lap time]&gt;=(C784-$S$7))*(Tableau22[Lap time]&lt;=(C784+$S$7))*(Tableau22[PP]))/SUMPRODUCT(--(Tableau22[Lap time]&gt;=(C784-$S$7))*(Tableau22[Lap time]&lt;=(C784+$S$7))))*((SUMPRODUCT((Tableau22[Lap time]&gt;=(C784-$S$7))*(Tableau22[Lap time]&lt;=(C784+$S$7))*(Tableau22[Lap time]))/SUMPRODUCT(--(Tableau22[Lap time]&gt;=(C784-Feuil1!$S$7))*(Tableau22[Lap time]&lt;=(C784+$S$7))))/C784)</f>
        <v>#DIV/0!</v>
      </c>
      <c r="I784" s="4"/>
      <c r="J784" s="4"/>
      <c r="K784" s="4"/>
      <c r="L784" s="4"/>
      <c r="M784" s="4"/>
      <c r="N784" s="5"/>
      <c r="O784" s="4"/>
    </row>
    <row r="785" spans="1:15" x14ac:dyDescent="0.3">
      <c r="A785" s="13">
        <f t="shared" si="27"/>
        <v>784</v>
      </c>
      <c r="C785" s="3"/>
      <c r="D785" s="3">
        <f t="shared" si="26"/>
        <v>-1.0442708333333335E-3</v>
      </c>
      <c r="E785" s="3">
        <f>C785-$C784</f>
        <v>0</v>
      </c>
      <c r="F785" s="4"/>
      <c r="G785" s="36" t="e">
        <f>Tableau22[[#This Row],[PP Corrected]]-Tableau22[[#This Row],[PP]]</f>
        <v>#DIV/0!</v>
      </c>
      <c r="H785" s="18" t="e">
        <f>(SUMPRODUCT((Tableau22[Lap time]&gt;=(C785-$S$7))*(Tableau22[Lap time]&lt;=(C785+$S$7))*(Tableau22[PP]))/SUMPRODUCT(--(Tableau22[Lap time]&gt;=(C785-$S$7))*(Tableau22[Lap time]&lt;=(C785+$S$7))))*((SUMPRODUCT((Tableau22[Lap time]&gt;=(C785-$S$7))*(Tableau22[Lap time]&lt;=(C785+$S$7))*(Tableau22[Lap time]))/SUMPRODUCT(--(Tableau22[Lap time]&gt;=(C785-Feuil1!$S$7))*(Tableau22[Lap time]&lt;=(C785+$S$7))))/C785)</f>
        <v>#DIV/0!</v>
      </c>
      <c r="I785" s="4"/>
      <c r="J785" s="4"/>
      <c r="K785" s="4"/>
      <c r="L785" s="4"/>
      <c r="M785" s="4"/>
      <c r="N785" s="5"/>
      <c r="O785" s="4"/>
    </row>
    <row r="786" spans="1:15" x14ac:dyDescent="0.3">
      <c r="A786" s="13">
        <f t="shared" si="27"/>
        <v>785</v>
      </c>
      <c r="C786" s="3"/>
      <c r="D786" s="3">
        <f t="shared" si="26"/>
        <v>-1.0442708333333335E-3</v>
      </c>
      <c r="E786" s="3">
        <f>C786-$C785</f>
        <v>0</v>
      </c>
      <c r="F786" s="4"/>
      <c r="G786" s="36" t="e">
        <f>Tableau22[[#This Row],[PP Corrected]]-Tableau22[[#This Row],[PP]]</f>
        <v>#DIV/0!</v>
      </c>
      <c r="H786" s="18" t="e">
        <f>(SUMPRODUCT((Tableau22[Lap time]&gt;=(C786-$S$7))*(Tableau22[Lap time]&lt;=(C786+$S$7))*(Tableau22[PP]))/SUMPRODUCT(--(Tableau22[Lap time]&gt;=(C786-$S$7))*(Tableau22[Lap time]&lt;=(C786+$S$7))))*((SUMPRODUCT((Tableau22[Lap time]&gt;=(C786-$S$7))*(Tableau22[Lap time]&lt;=(C786+$S$7))*(Tableau22[Lap time]))/SUMPRODUCT(--(Tableau22[Lap time]&gt;=(C786-Feuil1!$S$7))*(Tableau22[Lap time]&lt;=(C786+$S$7))))/C786)</f>
        <v>#DIV/0!</v>
      </c>
      <c r="I786" s="4"/>
      <c r="J786" s="4"/>
      <c r="K786" s="4"/>
      <c r="L786" s="4"/>
      <c r="M786" s="4"/>
      <c r="N786" s="5"/>
      <c r="O786" s="4"/>
    </row>
    <row r="787" spans="1:15" x14ac:dyDescent="0.3">
      <c r="A787" s="13">
        <f t="shared" si="27"/>
        <v>786</v>
      </c>
      <c r="C787" s="3"/>
      <c r="D787" s="3">
        <f t="shared" si="26"/>
        <v>-1.0442708333333335E-3</v>
      </c>
      <c r="E787" s="3">
        <f>C787-$C786</f>
        <v>0</v>
      </c>
      <c r="F787" s="4"/>
      <c r="G787" s="36" t="e">
        <f>Tableau22[[#This Row],[PP Corrected]]-Tableau22[[#This Row],[PP]]</f>
        <v>#DIV/0!</v>
      </c>
      <c r="H787" s="18" t="e">
        <f>(SUMPRODUCT((Tableau22[Lap time]&gt;=(C787-$S$7))*(Tableau22[Lap time]&lt;=(C787+$S$7))*(Tableau22[PP]))/SUMPRODUCT(--(Tableau22[Lap time]&gt;=(C787-$S$7))*(Tableau22[Lap time]&lt;=(C787+$S$7))))*((SUMPRODUCT((Tableau22[Lap time]&gt;=(C787-$S$7))*(Tableau22[Lap time]&lt;=(C787+$S$7))*(Tableau22[Lap time]))/SUMPRODUCT(--(Tableau22[Lap time]&gt;=(C787-Feuil1!$S$7))*(Tableau22[Lap time]&lt;=(C787+$S$7))))/C787)</f>
        <v>#DIV/0!</v>
      </c>
      <c r="I787" s="4"/>
      <c r="J787" s="4"/>
      <c r="K787" s="4"/>
      <c r="L787" s="4"/>
      <c r="M787" s="4"/>
      <c r="N787" s="5"/>
      <c r="O787" s="4"/>
    </row>
    <row r="788" spans="1:15" x14ac:dyDescent="0.3">
      <c r="A788" s="13">
        <f t="shared" si="27"/>
        <v>787</v>
      </c>
      <c r="C788" s="3"/>
      <c r="D788" s="3">
        <f t="shared" si="26"/>
        <v>-1.0442708333333335E-3</v>
      </c>
      <c r="E788" s="3">
        <f>C788-$C787</f>
        <v>0</v>
      </c>
      <c r="F788" s="4"/>
      <c r="G788" s="36" t="e">
        <f>Tableau22[[#This Row],[PP Corrected]]-Tableau22[[#This Row],[PP]]</f>
        <v>#DIV/0!</v>
      </c>
      <c r="H788" s="18" t="e">
        <f>(SUMPRODUCT((Tableau22[Lap time]&gt;=(C788-$S$7))*(Tableau22[Lap time]&lt;=(C788+$S$7))*(Tableau22[PP]))/SUMPRODUCT(--(Tableau22[Lap time]&gt;=(C788-$S$7))*(Tableau22[Lap time]&lt;=(C788+$S$7))))*((SUMPRODUCT((Tableau22[Lap time]&gt;=(C788-$S$7))*(Tableau22[Lap time]&lt;=(C788+$S$7))*(Tableau22[Lap time]))/SUMPRODUCT(--(Tableau22[Lap time]&gt;=(C788-Feuil1!$S$7))*(Tableau22[Lap time]&lt;=(C788+$S$7))))/C788)</f>
        <v>#DIV/0!</v>
      </c>
      <c r="I788" s="4"/>
      <c r="J788" s="4"/>
      <c r="K788" s="4"/>
      <c r="L788" s="4"/>
      <c r="M788" s="4"/>
      <c r="N788" s="5"/>
      <c r="O788" s="4"/>
    </row>
    <row r="789" spans="1:15" x14ac:dyDescent="0.3">
      <c r="A789" s="13">
        <f t="shared" si="27"/>
        <v>788</v>
      </c>
      <c r="C789" s="3"/>
      <c r="D789" s="3">
        <f t="shared" si="26"/>
        <v>-1.0442708333333335E-3</v>
      </c>
      <c r="E789" s="3">
        <f>C789-$C788</f>
        <v>0</v>
      </c>
      <c r="F789" s="4"/>
      <c r="G789" s="36" t="e">
        <f>Tableau22[[#This Row],[PP Corrected]]-Tableau22[[#This Row],[PP]]</f>
        <v>#DIV/0!</v>
      </c>
      <c r="H789" s="18" t="e">
        <f>(SUMPRODUCT((Tableau22[Lap time]&gt;=(C789-$S$7))*(Tableau22[Lap time]&lt;=(C789+$S$7))*(Tableau22[PP]))/SUMPRODUCT(--(Tableau22[Lap time]&gt;=(C789-$S$7))*(Tableau22[Lap time]&lt;=(C789+$S$7))))*((SUMPRODUCT((Tableau22[Lap time]&gt;=(C789-$S$7))*(Tableau22[Lap time]&lt;=(C789+$S$7))*(Tableau22[Lap time]))/SUMPRODUCT(--(Tableau22[Lap time]&gt;=(C789-Feuil1!$S$7))*(Tableau22[Lap time]&lt;=(C789+$S$7))))/C789)</f>
        <v>#DIV/0!</v>
      </c>
      <c r="I789" s="4"/>
      <c r="J789" s="4"/>
      <c r="K789" s="4"/>
      <c r="L789" s="4"/>
      <c r="M789" s="4"/>
      <c r="N789" s="5"/>
      <c r="O789" s="4"/>
    </row>
    <row r="790" spans="1:15" x14ac:dyDescent="0.3">
      <c r="A790" s="13">
        <f t="shared" si="27"/>
        <v>789</v>
      </c>
      <c r="C790" s="3"/>
      <c r="D790" s="3">
        <f t="shared" si="26"/>
        <v>-1.0442708333333335E-3</v>
      </c>
      <c r="E790" s="3">
        <f>C790-$C789</f>
        <v>0</v>
      </c>
      <c r="F790" s="4"/>
      <c r="G790" s="36" t="e">
        <f>Tableau22[[#This Row],[PP Corrected]]-Tableau22[[#This Row],[PP]]</f>
        <v>#DIV/0!</v>
      </c>
      <c r="H790" s="18" t="e">
        <f>(SUMPRODUCT((Tableau22[Lap time]&gt;=(C790-$S$7))*(Tableau22[Lap time]&lt;=(C790+$S$7))*(Tableau22[PP]))/SUMPRODUCT(--(Tableau22[Lap time]&gt;=(C790-$S$7))*(Tableau22[Lap time]&lt;=(C790+$S$7))))*((SUMPRODUCT((Tableau22[Lap time]&gt;=(C790-$S$7))*(Tableau22[Lap time]&lt;=(C790+$S$7))*(Tableau22[Lap time]))/SUMPRODUCT(--(Tableau22[Lap time]&gt;=(C790-Feuil1!$S$7))*(Tableau22[Lap time]&lt;=(C790+$S$7))))/C790)</f>
        <v>#DIV/0!</v>
      </c>
      <c r="I790" s="4"/>
      <c r="J790" s="4"/>
      <c r="K790" s="4"/>
      <c r="L790" s="4"/>
      <c r="M790" s="4"/>
      <c r="N790" s="5"/>
      <c r="O790" s="4"/>
    </row>
    <row r="791" spans="1:15" x14ac:dyDescent="0.3">
      <c r="A791" s="13">
        <f t="shared" si="27"/>
        <v>790</v>
      </c>
      <c r="C791" s="3"/>
      <c r="D791" s="3">
        <f t="shared" si="26"/>
        <v>-1.0442708333333335E-3</v>
      </c>
      <c r="E791" s="3">
        <f>C791-$C790</f>
        <v>0</v>
      </c>
      <c r="F791" s="4"/>
      <c r="G791" s="36" t="e">
        <f>Tableau22[[#This Row],[PP Corrected]]-Tableau22[[#This Row],[PP]]</f>
        <v>#DIV/0!</v>
      </c>
      <c r="H791" s="18" t="e">
        <f>(SUMPRODUCT((Tableau22[Lap time]&gt;=(C791-$S$7))*(Tableau22[Lap time]&lt;=(C791+$S$7))*(Tableau22[PP]))/SUMPRODUCT(--(Tableau22[Lap time]&gt;=(C791-$S$7))*(Tableau22[Lap time]&lt;=(C791+$S$7))))*((SUMPRODUCT((Tableau22[Lap time]&gt;=(C791-$S$7))*(Tableau22[Lap time]&lt;=(C791+$S$7))*(Tableau22[Lap time]))/SUMPRODUCT(--(Tableau22[Lap time]&gt;=(C791-Feuil1!$S$7))*(Tableau22[Lap time]&lt;=(C791+$S$7))))/C791)</f>
        <v>#DIV/0!</v>
      </c>
      <c r="I791" s="4"/>
      <c r="J791" s="4"/>
      <c r="K791" s="4"/>
      <c r="L791" s="4"/>
      <c r="M791" s="4"/>
      <c r="N791" s="5"/>
      <c r="O791" s="4"/>
    </row>
    <row r="792" spans="1:15" x14ac:dyDescent="0.3">
      <c r="A792" s="13">
        <f t="shared" si="27"/>
        <v>791</v>
      </c>
      <c r="C792" s="3"/>
      <c r="D792" s="3">
        <f t="shared" si="26"/>
        <v>-1.0442708333333335E-3</v>
      </c>
      <c r="E792" s="3">
        <f>C792-$C791</f>
        <v>0</v>
      </c>
      <c r="F792" s="4"/>
      <c r="G792" s="36" t="e">
        <f>Tableau22[[#This Row],[PP Corrected]]-Tableau22[[#This Row],[PP]]</f>
        <v>#DIV/0!</v>
      </c>
      <c r="H792" s="18" t="e">
        <f>(SUMPRODUCT((Tableau22[Lap time]&gt;=(C792-$S$7))*(Tableau22[Lap time]&lt;=(C792+$S$7))*(Tableau22[PP]))/SUMPRODUCT(--(Tableau22[Lap time]&gt;=(C792-$S$7))*(Tableau22[Lap time]&lt;=(C792+$S$7))))*((SUMPRODUCT((Tableau22[Lap time]&gt;=(C792-$S$7))*(Tableau22[Lap time]&lt;=(C792+$S$7))*(Tableau22[Lap time]))/SUMPRODUCT(--(Tableau22[Lap time]&gt;=(C792-Feuil1!$S$7))*(Tableau22[Lap time]&lt;=(C792+$S$7))))/C792)</f>
        <v>#DIV/0!</v>
      </c>
      <c r="I792" s="4"/>
      <c r="J792" s="4"/>
      <c r="K792" s="4"/>
      <c r="L792" s="4"/>
      <c r="M792" s="4"/>
      <c r="N792" s="5"/>
      <c r="O792" s="4"/>
    </row>
    <row r="793" spans="1:15" x14ac:dyDescent="0.3">
      <c r="A793" s="13">
        <f t="shared" si="27"/>
        <v>792</v>
      </c>
      <c r="C793" s="3"/>
      <c r="D793" s="3">
        <f t="shared" si="26"/>
        <v>-1.0442708333333335E-3</v>
      </c>
      <c r="E793" s="3">
        <f>C793-$C792</f>
        <v>0</v>
      </c>
      <c r="F793" s="4"/>
      <c r="G793" s="36" t="e">
        <f>Tableau22[[#This Row],[PP Corrected]]-Tableau22[[#This Row],[PP]]</f>
        <v>#DIV/0!</v>
      </c>
      <c r="H793" s="18" t="e">
        <f>(SUMPRODUCT((Tableau22[Lap time]&gt;=(C793-$S$7))*(Tableau22[Lap time]&lt;=(C793+$S$7))*(Tableau22[PP]))/SUMPRODUCT(--(Tableau22[Lap time]&gt;=(C793-$S$7))*(Tableau22[Lap time]&lt;=(C793+$S$7))))*((SUMPRODUCT((Tableau22[Lap time]&gt;=(C793-$S$7))*(Tableau22[Lap time]&lt;=(C793+$S$7))*(Tableau22[Lap time]))/SUMPRODUCT(--(Tableau22[Lap time]&gt;=(C793-Feuil1!$S$7))*(Tableau22[Lap time]&lt;=(C793+$S$7))))/C793)</f>
        <v>#DIV/0!</v>
      </c>
      <c r="I793" s="4"/>
      <c r="J793" s="4"/>
      <c r="K793" s="4"/>
      <c r="L793" s="4"/>
      <c r="M793" s="4"/>
      <c r="N793" s="5"/>
      <c r="O793" s="4"/>
    </row>
    <row r="794" spans="1:15" x14ac:dyDescent="0.3">
      <c r="A794" s="13">
        <f t="shared" si="27"/>
        <v>793</v>
      </c>
      <c r="C794" s="3"/>
      <c r="D794" s="3">
        <f t="shared" si="26"/>
        <v>-1.0442708333333335E-3</v>
      </c>
      <c r="E794" s="3">
        <f>C794-$C793</f>
        <v>0</v>
      </c>
      <c r="F794" s="4"/>
      <c r="G794" s="36" t="e">
        <f>Tableau22[[#This Row],[PP Corrected]]-Tableau22[[#This Row],[PP]]</f>
        <v>#DIV/0!</v>
      </c>
      <c r="H794" s="18" t="e">
        <f>(SUMPRODUCT((Tableau22[Lap time]&gt;=(C794-$S$7))*(Tableau22[Lap time]&lt;=(C794+$S$7))*(Tableau22[PP]))/SUMPRODUCT(--(Tableau22[Lap time]&gt;=(C794-$S$7))*(Tableau22[Lap time]&lt;=(C794+$S$7))))*((SUMPRODUCT((Tableau22[Lap time]&gt;=(C794-$S$7))*(Tableau22[Lap time]&lt;=(C794+$S$7))*(Tableau22[Lap time]))/SUMPRODUCT(--(Tableau22[Lap time]&gt;=(C794-Feuil1!$S$7))*(Tableau22[Lap time]&lt;=(C794+$S$7))))/C794)</f>
        <v>#DIV/0!</v>
      </c>
      <c r="I794" s="4"/>
      <c r="J794" s="4"/>
      <c r="K794" s="4"/>
      <c r="L794" s="4"/>
      <c r="M794" s="4"/>
      <c r="N794" s="5"/>
      <c r="O794" s="4"/>
    </row>
    <row r="795" spans="1:15" x14ac:dyDescent="0.3">
      <c r="A795" s="13">
        <f t="shared" si="27"/>
        <v>794</v>
      </c>
      <c r="C795" s="3"/>
      <c r="D795" s="3">
        <f t="shared" si="26"/>
        <v>-1.0442708333333335E-3</v>
      </c>
      <c r="E795" s="3">
        <f>C795-$C794</f>
        <v>0</v>
      </c>
      <c r="F795" s="4"/>
      <c r="G795" s="36" t="e">
        <f>Tableau22[[#This Row],[PP Corrected]]-Tableau22[[#This Row],[PP]]</f>
        <v>#DIV/0!</v>
      </c>
      <c r="H795" s="18" t="e">
        <f>(SUMPRODUCT((Tableau22[Lap time]&gt;=(C795-$S$7))*(Tableau22[Lap time]&lt;=(C795+$S$7))*(Tableau22[PP]))/SUMPRODUCT(--(Tableau22[Lap time]&gt;=(C795-$S$7))*(Tableau22[Lap time]&lt;=(C795+$S$7))))*((SUMPRODUCT((Tableau22[Lap time]&gt;=(C795-$S$7))*(Tableau22[Lap time]&lt;=(C795+$S$7))*(Tableau22[Lap time]))/SUMPRODUCT(--(Tableau22[Lap time]&gt;=(C795-Feuil1!$S$7))*(Tableau22[Lap time]&lt;=(C795+$S$7))))/C795)</f>
        <v>#DIV/0!</v>
      </c>
      <c r="I795" s="4"/>
      <c r="J795" s="4"/>
      <c r="K795" s="4"/>
      <c r="L795" s="4"/>
      <c r="M795" s="4"/>
      <c r="N795" s="5"/>
      <c r="O795" s="4"/>
    </row>
    <row r="796" spans="1:15" x14ac:dyDescent="0.3">
      <c r="A796" s="13">
        <f t="shared" si="27"/>
        <v>795</v>
      </c>
      <c r="C796" s="3"/>
      <c r="D796" s="3">
        <f t="shared" si="26"/>
        <v>-1.0442708333333335E-3</v>
      </c>
      <c r="E796" s="3">
        <f>C796-$C795</f>
        <v>0</v>
      </c>
      <c r="F796" s="4"/>
      <c r="G796" s="36" t="e">
        <f>Tableau22[[#This Row],[PP Corrected]]-Tableau22[[#This Row],[PP]]</f>
        <v>#DIV/0!</v>
      </c>
      <c r="H796" s="18" t="e">
        <f>(SUMPRODUCT((Tableau22[Lap time]&gt;=(C796-$S$7))*(Tableau22[Lap time]&lt;=(C796+$S$7))*(Tableau22[PP]))/SUMPRODUCT(--(Tableau22[Lap time]&gt;=(C796-$S$7))*(Tableau22[Lap time]&lt;=(C796+$S$7))))*((SUMPRODUCT((Tableau22[Lap time]&gt;=(C796-$S$7))*(Tableau22[Lap time]&lt;=(C796+$S$7))*(Tableau22[Lap time]))/SUMPRODUCT(--(Tableau22[Lap time]&gt;=(C796-Feuil1!$S$7))*(Tableau22[Lap time]&lt;=(C796+$S$7))))/C796)</f>
        <v>#DIV/0!</v>
      </c>
      <c r="I796" s="4"/>
      <c r="J796" s="4"/>
      <c r="K796" s="4"/>
      <c r="L796" s="4"/>
      <c r="M796" s="4"/>
      <c r="N796" s="5"/>
      <c r="O796" s="4"/>
    </row>
    <row r="797" spans="1:15" x14ac:dyDescent="0.3">
      <c r="A797" s="13">
        <f t="shared" si="27"/>
        <v>796</v>
      </c>
      <c r="C797" s="3"/>
      <c r="D797" s="3">
        <f t="shared" si="26"/>
        <v>-1.0442708333333335E-3</v>
      </c>
      <c r="E797" s="3">
        <f>C797-$C796</f>
        <v>0</v>
      </c>
      <c r="F797" s="4"/>
      <c r="G797" s="36" t="e">
        <f>Tableau22[[#This Row],[PP Corrected]]-Tableau22[[#This Row],[PP]]</f>
        <v>#DIV/0!</v>
      </c>
      <c r="H797" s="18" t="e">
        <f>(SUMPRODUCT((Tableau22[Lap time]&gt;=(C797-$S$7))*(Tableau22[Lap time]&lt;=(C797+$S$7))*(Tableau22[PP]))/SUMPRODUCT(--(Tableau22[Lap time]&gt;=(C797-$S$7))*(Tableau22[Lap time]&lt;=(C797+$S$7))))*((SUMPRODUCT((Tableau22[Lap time]&gt;=(C797-$S$7))*(Tableau22[Lap time]&lt;=(C797+$S$7))*(Tableau22[Lap time]))/SUMPRODUCT(--(Tableau22[Lap time]&gt;=(C797-Feuil1!$S$7))*(Tableau22[Lap time]&lt;=(C797+$S$7))))/C797)</f>
        <v>#DIV/0!</v>
      </c>
      <c r="I797" s="4"/>
      <c r="J797" s="4"/>
      <c r="K797" s="4"/>
      <c r="L797" s="4"/>
      <c r="M797" s="4"/>
      <c r="N797" s="5"/>
      <c r="O797" s="4"/>
    </row>
    <row r="798" spans="1:15" x14ac:dyDescent="0.3">
      <c r="A798" s="13">
        <f t="shared" si="27"/>
        <v>797</v>
      </c>
      <c r="C798" s="3"/>
      <c r="D798" s="3">
        <f t="shared" si="26"/>
        <v>-1.0442708333333335E-3</v>
      </c>
      <c r="E798" s="3">
        <f>C798-$C797</f>
        <v>0</v>
      </c>
      <c r="F798" s="4"/>
      <c r="G798" s="36" t="e">
        <f>Tableau22[[#This Row],[PP Corrected]]-Tableau22[[#This Row],[PP]]</f>
        <v>#DIV/0!</v>
      </c>
      <c r="H798" s="18" t="e">
        <f>(SUMPRODUCT((Tableau22[Lap time]&gt;=(C798-$S$7))*(Tableau22[Lap time]&lt;=(C798+$S$7))*(Tableau22[PP]))/SUMPRODUCT(--(Tableau22[Lap time]&gt;=(C798-$S$7))*(Tableau22[Lap time]&lt;=(C798+$S$7))))*((SUMPRODUCT((Tableau22[Lap time]&gt;=(C798-$S$7))*(Tableau22[Lap time]&lt;=(C798+$S$7))*(Tableau22[Lap time]))/SUMPRODUCT(--(Tableau22[Lap time]&gt;=(C798-Feuil1!$S$7))*(Tableau22[Lap time]&lt;=(C798+$S$7))))/C798)</f>
        <v>#DIV/0!</v>
      </c>
      <c r="I798" s="4"/>
      <c r="J798" s="4"/>
      <c r="K798" s="4"/>
      <c r="L798" s="4"/>
      <c r="M798" s="4"/>
      <c r="N798" s="5"/>
      <c r="O798" s="4"/>
    </row>
    <row r="799" spans="1:15" x14ac:dyDescent="0.3">
      <c r="A799" s="13">
        <f t="shared" si="27"/>
        <v>798</v>
      </c>
      <c r="C799" s="3"/>
      <c r="D799" s="3">
        <f t="shared" si="26"/>
        <v>-1.0442708333333335E-3</v>
      </c>
      <c r="E799" s="3">
        <f>C799-$C798</f>
        <v>0</v>
      </c>
      <c r="F799" s="4"/>
      <c r="G799" s="36" t="e">
        <f>Tableau22[[#This Row],[PP Corrected]]-Tableau22[[#This Row],[PP]]</f>
        <v>#DIV/0!</v>
      </c>
      <c r="H799" s="18" t="e">
        <f>(SUMPRODUCT((Tableau22[Lap time]&gt;=(C799-$S$7))*(Tableau22[Lap time]&lt;=(C799+$S$7))*(Tableau22[PP]))/SUMPRODUCT(--(Tableau22[Lap time]&gt;=(C799-$S$7))*(Tableau22[Lap time]&lt;=(C799+$S$7))))*((SUMPRODUCT((Tableau22[Lap time]&gt;=(C799-$S$7))*(Tableau22[Lap time]&lt;=(C799+$S$7))*(Tableau22[Lap time]))/SUMPRODUCT(--(Tableau22[Lap time]&gt;=(C799-Feuil1!$S$7))*(Tableau22[Lap time]&lt;=(C799+$S$7))))/C799)</f>
        <v>#DIV/0!</v>
      </c>
      <c r="I799" s="4"/>
      <c r="J799" s="4"/>
      <c r="K799" s="4"/>
      <c r="L799" s="4"/>
      <c r="M799" s="4"/>
      <c r="N799" s="5"/>
      <c r="O799" s="4"/>
    </row>
    <row r="800" spans="1:15" x14ac:dyDescent="0.3">
      <c r="A800" s="13">
        <f t="shared" si="27"/>
        <v>799</v>
      </c>
      <c r="C800" s="3"/>
      <c r="D800" s="3">
        <f t="shared" si="26"/>
        <v>-1.0442708333333335E-3</v>
      </c>
      <c r="E800" s="3">
        <f>C800-$C799</f>
        <v>0</v>
      </c>
      <c r="F800" s="4"/>
      <c r="G800" s="36" t="e">
        <f>Tableau22[[#This Row],[PP Corrected]]-Tableau22[[#This Row],[PP]]</f>
        <v>#DIV/0!</v>
      </c>
      <c r="H800" s="18" t="e">
        <f>(SUMPRODUCT((Tableau22[Lap time]&gt;=(C800-$S$7))*(Tableau22[Lap time]&lt;=(C800+$S$7))*(Tableau22[PP]))/SUMPRODUCT(--(Tableau22[Lap time]&gt;=(C800-$S$7))*(Tableau22[Lap time]&lt;=(C800+$S$7))))*((SUMPRODUCT((Tableau22[Lap time]&gt;=(C800-$S$7))*(Tableau22[Lap time]&lt;=(C800+$S$7))*(Tableau22[Lap time]))/SUMPRODUCT(--(Tableau22[Lap time]&gt;=(C800-Feuil1!$S$7))*(Tableau22[Lap time]&lt;=(C800+$S$7))))/C800)</f>
        <v>#DIV/0!</v>
      </c>
      <c r="I800" s="4"/>
      <c r="J800" s="4"/>
      <c r="K800" s="4"/>
      <c r="L800" s="4"/>
      <c r="M800" s="4"/>
      <c r="N800" s="5"/>
      <c r="O800" s="4"/>
    </row>
    <row r="801" spans="1:15" x14ac:dyDescent="0.3">
      <c r="A801" s="13">
        <f t="shared" si="27"/>
        <v>800</v>
      </c>
      <c r="C801" s="3"/>
      <c r="D801" s="3">
        <f t="shared" si="26"/>
        <v>-1.0442708333333335E-3</v>
      </c>
      <c r="E801" s="3">
        <f>C801-$C800</f>
        <v>0</v>
      </c>
      <c r="F801" s="4"/>
      <c r="G801" s="36" t="e">
        <f>Tableau22[[#This Row],[PP Corrected]]-Tableau22[[#This Row],[PP]]</f>
        <v>#DIV/0!</v>
      </c>
      <c r="H801" s="18" t="e">
        <f>(SUMPRODUCT((Tableau22[Lap time]&gt;=(C801-$S$7))*(Tableau22[Lap time]&lt;=(C801+$S$7))*(Tableau22[PP]))/SUMPRODUCT(--(Tableau22[Lap time]&gt;=(C801-$S$7))*(Tableau22[Lap time]&lt;=(C801+$S$7))))*((SUMPRODUCT((Tableau22[Lap time]&gt;=(C801-$S$7))*(Tableau22[Lap time]&lt;=(C801+$S$7))*(Tableau22[Lap time]))/SUMPRODUCT(--(Tableau22[Lap time]&gt;=(C801-Feuil1!$S$7))*(Tableau22[Lap time]&lt;=(C801+$S$7))))/C801)</f>
        <v>#DIV/0!</v>
      </c>
      <c r="I801" s="4"/>
      <c r="J801" s="4"/>
      <c r="K801" s="4"/>
      <c r="L801" s="4"/>
      <c r="M801" s="4"/>
      <c r="N801" s="5"/>
      <c r="O801" s="4"/>
    </row>
    <row r="802" spans="1:15" x14ac:dyDescent="0.3">
      <c r="A802" s="13">
        <f t="shared" si="27"/>
        <v>801</v>
      </c>
      <c r="C802" s="3"/>
      <c r="D802" s="3">
        <f t="shared" si="26"/>
        <v>-1.0442708333333335E-3</v>
      </c>
      <c r="E802" s="3">
        <f>C802-$C801</f>
        <v>0</v>
      </c>
      <c r="F802" s="4"/>
      <c r="G802" s="36" t="e">
        <f>Tableau22[[#This Row],[PP Corrected]]-Tableau22[[#This Row],[PP]]</f>
        <v>#DIV/0!</v>
      </c>
      <c r="H802" s="18" t="e">
        <f>(SUMPRODUCT((Tableau22[Lap time]&gt;=(C802-$S$7))*(Tableau22[Lap time]&lt;=(C802+$S$7))*(Tableau22[PP]))/SUMPRODUCT(--(Tableau22[Lap time]&gt;=(C802-$S$7))*(Tableau22[Lap time]&lt;=(C802+$S$7))))*((SUMPRODUCT((Tableau22[Lap time]&gt;=(C802-$S$7))*(Tableau22[Lap time]&lt;=(C802+$S$7))*(Tableau22[Lap time]))/SUMPRODUCT(--(Tableau22[Lap time]&gt;=(C802-Feuil1!$S$7))*(Tableau22[Lap time]&lt;=(C802+$S$7))))/C802)</f>
        <v>#DIV/0!</v>
      </c>
      <c r="I802" s="4"/>
      <c r="J802" s="4"/>
      <c r="K802" s="4"/>
      <c r="L802" s="4"/>
      <c r="M802" s="4"/>
      <c r="N802" s="5"/>
      <c r="O802" s="4"/>
    </row>
    <row r="803" spans="1:15" x14ac:dyDescent="0.3">
      <c r="A803" s="13">
        <f t="shared" si="27"/>
        <v>802</v>
      </c>
      <c r="C803" s="3"/>
      <c r="D803" s="3">
        <f t="shared" si="26"/>
        <v>-1.0442708333333335E-3</v>
      </c>
      <c r="E803" s="3">
        <f>C803-$C802</f>
        <v>0</v>
      </c>
      <c r="F803" s="4"/>
      <c r="G803" s="36" t="e">
        <f>Tableau22[[#This Row],[PP Corrected]]-Tableau22[[#This Row],[PP]]</f>
        <v>#DIV/0!</v>
      </c>
      <c r="H803" s="18" t="e">
        <f>(SUMPRODUCT((Tableau22[Lap time]&gt;=(C803-$S$7))*(Tableau22[Lap time]&lt;=(C803+$S$7))*(Tableau22[PP]))/SUMPRODUCT(--(Tableau22[Lap time]&gt;=(C803-$S$7))*(Tableau22[Lap time]&lt;=(C803+$S$7))))*((SUMPRODUCT((Tableau22[Lap time]&gt;=(C803-$S$7))*(Tableau22[Lap time]&lt;=(C803+$S$7))*(Tableau22[Lap time]))/SUMPRODUCT(--(Tableau22[Lap time]&gt;=(C803-Feuil1!$S$7))*(Tableau22[Lap time]&lt;=(C803+$S$7))))/C803)</f>
        <v>#DIV/0!</v>
      </c>
      <c r="I803" s="4"/>
      <c r="J803" s="4"/>
      <c r="K803" s="4"/>
      <c r="L803" s="4"/>
      <c r="M803" s="4"/>
      <c r="N803" s="5"/>
      <c r="O803" s="4"/>
    </row>
    <row r="804" spans="1:15" x14ac:dyDescent="0.3">
      <c r="A804" s="13">
        <f t="shared" si="27"/>
        <v>803</v>
      </c>
      <c r="C804" s="3"/>
      <c r="D804" s="3">
        <f t="shared" si="26"/>
        <v>-1.0442708333333335E-3</v>
      </c>
      <c r="E804" s="3">
        <f>C804-$C803</f>
        <v>0</v>
      </c>
      <c r="F804" s="4"/>
      <c r="G804" s="36" t="e">
        <f>Tableau22[[#This Row],[PP Corrected]]-Tableau22[[#This Row],[PP]]</f>
        <v>#DIV/0!</v>
      </c>
      <c r="H804" s="18" t="e">
        <f>(SUMPRODUCT((Tableau22[Lap time]&gt;=(C804-$S$7))*(Tableau22[Lap time]&lt;=(C804+$S$7))*(Tableau22[PP]))/SUMPRODUCT(--(Tableau22[Lap time]&gt;=(C804-$S$7))*(Tableau22[Lap time]&lt;=(C804+$S$7))))*((SUMPRODUCT((Tableau22[Lap time]&gt;=(C804-$S$7))*(Tableau22[Lap time]&lt;=(C804+$S$7))*(Tableau22[Lap time]))/SUMPRODUCT(--(Tableau22[Lap time]&gt;=(C804-Feuil1!$S$7))*(Tableau22[Lap time]&lt;=(C804+$S$7))))/C804)</f>
        <v>#DIV/0!</v>
      </c>
      <c r="I804" s="4"/>
      <c r="J804" s="4"/>
      <c r="K804" s="4"/>
      <c r="L804" s="4"/>
      <c r="M804" s="4"/>
      <c r="N804" s="5"/>
      <c r="O804" s="4"/>
    </row>
    <row r="805" spans="1:15" x14ac:dyDescent="0.3">
      <c r="A805" s="13">
        <f t="shared" si="27"/>
        <v>804</v>
      </c>
      <c r="C805" s="3"/>
      <c r="D805" s="3">
        <f t="shared" si="26"/>
        <v>-1.0442708333333335E-3</v>
      </c>
      <c r="E805" s="3">
        <f>C805-$C804</f>
        <v>0</v>
      </c>
      <c r="F805" s="4"/>
      <c r="G805" s="36" t="e">
        <f>Tableau22[[#This Row],[PP Corrected]]-Tableau22[[#This Row],[PP]]</f>
        <v>#DIV/0!</v>
      </c>
      <c r="H805" s="18" t="e">
        <f>(SUMPRODUCT((Tableau22[Lap time]&gt;=(C805-$S$7))*(Tableau22[Lap time]&lt;=(C805+$S$7))*(Tableau22[PP]))/SUMPRODUCT(--(Tableau22[Lap time]&gt;=(C805-$S$7))*(Tableau22[Lap time]&lt;=(C805+$S$7))))*((SUMPRODUCT((Tableau22[Lap time]&gt;=(C805-$S$7))*(Tableau22[Lap time]&lt;=(C805+$S$7))*(Tableau22[Lap time]))/SUMPRODUCT(--(Tableau22[Lap time]&gt;=(C805-Feuil1!$S$7))*(Tableau22[Lap time]&lt;=(C805+$S$7))))/C805)</f>
        <v>#DIV/0!</v>
      </c>
      <c r="I805" s="4"/>
      <c r="J805" s="4"/>
      <c r="K805" s="4"/>
      <c r="L805" s="4"/>
      <c r="M805" s="4"/>
      <c r="N805" s="5"/>
      <c r="O805" s="4"/>
    </row>
    <row r="806" spans="1:15" x14ac:dyDescent="0.3">
      <c r="A806" s="13">
        <f t="shared" si="27"/>
        <v>805</v>
      </c>
      <c r="C806" s="3"/>
      <c r="D806" s="3">
        <f t="shared" si="26"/>
        <v>-1.0442708333333335E-3</v>
      </c>
      <c r="E806" s="3">
        <f>C806-$C805</f>
        <v>0</v>
      </c>
      <c r="F806" s="4"/>
      <c r="G806" s="36" t="e">
        <f>Tableau22[[#This Row],[PP Corrected]]-Tableau22[[#This Row],[PP]]</f>
        <v>#DIV/0!</v>
      </c>
      <c r="H806" s="18" t="e">
        <f>(SUMPRODUCT((Tableau22[Lap time]&gt;=(C806-$S$7))*(Tableau22[Lap time]&lt;=(C806+$S$7))*(Tableau22[PP]))/SUMPRODUCT(--(Tableau22[Lap time]&gt;=(C806-$S$7))*(Tableau22[Lap time]&lt;=(C806+$S$7))))*((SUMPRODUCT((Tableau22[Lap time]&gt;=(C806-$S$7))*(Tableau22[Lap time]&lt;=(C806+$S$7))*(Tableau22[Lap time]))/SUMPRODUCT(--(Tableau22[Lap time]&gt;=(C806-Feuil1!$S$7))*(Tableau22[Lap time]&lt;=(C806+$S$7))))/C806)</f>
        <v>#DIV/0!</v>
      </c>
      <c r="I806" s="4"/>
      <c r="J806" s="4"/>
      <c r="K806" s="4"/>
      <c r="L806" s="4"/>
      <c r="M806" s="4"/>
      <c r="N806" s="5"/>
      <c r="O806" s="4"/>
    </row>
    <row r="807" spans="1:15" x14ac:dyDescent="0.3">
      <c r="A807" s="13">
        <f t="shared" si="27"/>
        <v>806</v>
      </c>
      <c r="C807" s="3"/>
      <c r="D807" s="3">
        <f t="shared" si="26"/>
        <v>-1.0442708333333335E-3</v>
      </c>
      <c r="E807" s="3">
        <f>C807-$C806</f>
        <v>0</v>
      </c>
      <c r="F807" s="4"/>
      <c r="G807" s="36" t="e">
        <f>Tableau22[[#This Row],[PP Corrected]]-Tableau22[[#This Row],[PP]]</f>
        <v>#DIV/0!</v>
      </c>
      <c r="H807" s="18" t="e">
        <f>(SUMPRODUCT((Tableau22[Lap time]&gt;=(C807-$S$7))*(Tableau22[Lap time]&lt;=(C807+$S$7))*(Tableau22[PP]))/SUMPRODUCT(--(Tableau22[Lap time]&gt;=(C807-$S$7))*(Tableau22[Lap time]&lt;=(C807+$S$7))))*((SUMPRODUCT((Tableau22[Lap time]&gt;=(C807-$S$7))*(Tableau22[Lap time]&lt;=(C807+$S$7))*(Tableau22[Lap time]))/SUMPRODUCT(--(Tableau22[Lap time]&gt;=(C807-Feuil1!$S$7))*(Tableau22[Lap time]&lt;=(C807+$S$7))))/C807)</f>
        <v>#DIV/0!</v>
      </c>
      <c r="I807" s="4"/>
      <c r="J807" s="4"/>
      <c r="K807" s="4"/>
      <c r="L807" s="4"/>
      <c r="M807" s="4"/>
      <c r="N807" s="5"/>
      <c r="O807" s="4"/>
    </row>
    <row r="808" spans="1:15" x14ac:dyDescent="0.3">
      <c r="A808" s="13">
        <f t="shared" si="27"/>
        <v>807</v>
      </c>
      <c r="C808" s="3"/>
      <c r="D808" s="3">
        <f t="shared" si="26"/>
        <v>-1.0442708333333335E-3</v>
      </c>
      <c r="E808" s="3">
        <f>C808-$C807</f>
        <v>0</v>
      </c>
      <c r="F808" s="4"/>
      <c r="G808" s="36" t="e">
        <f>Tableau22[[#This Row],[PP Corrected]]-Tableau22[[#This Row],[PP]]</f>
        <v>#DIV/0!</v>
      </c>
      <c r="H808" s="18" t="e">
        <f>(SUMPRODUCT((Tableau22[Lap time]&gt;=(C808-$S$7))*(Tableau22[Lap time]&lt;=(C808+$S$7))*(Tableau22[PP]))/SUMPRODUCT(--(Tableau22[Lap time]&gt;=(C808-$S$7))*(Tableau22[Lap time]&lt;=(C808+$S$7))))*((SUMPRODUCT((Tableau22[Lap time]&gt;=(C808-$S$7))*(Tableau22[Lap time]&lt;=(C808+$S$7))*(Tableau22[Lap time]))/SUMPRODUCT(--(Tableau22[Lap time]&gt;=(C808-Feuil1!$S$7))*(Tableau22[Lap time]&lt;=(C808+$S$7))))/C808)</f>
        <v>#DIV/0!</v>
      </c>
      <c r="I808" s="4"/>
      <c r="J808" s="4"/>
      <c r="K808" s="4"/>
      <c r="L808" s="4"/>
      <c r="M808" s="4"/>
      <c r="N808" s="5"/>
      <c r="O808" s="4"/>
    </row>
    <row r="809" spans="1:15" x14ac:dyDescent="0.3">
      <c r="A809" s="13">
        <f t="shared" si="27"/>
        <v>808</v>
      </c>
      <c r="C809" s="3"/>
      <c r="D809" s="3">
        <f t="shared" si="26"/>
        <v>-1.0442708333333335E-3</v>
      </c>
      <c r="E809" s="3">
        <f>C809-$C808</f>
        <v>0</v>
      </c>
      <c r="F809" s="4"/>
      <c r="G809" s="36" t="e">
        <f>Tableau22[[#This Row],[PP Corrected]]-Tableau22[[#This Row],[PP]]</f>
        <v>#DIV/0!</v>
      </c>
      <c r="H809" s="18" t="e">
        <f>(SUMPRODUCT((Tableau22[Lap time]&gt;=(C809-$S$7))*(Tableau22[Lap time]&lt;=(C809+$S$7))*(Tableau22[PP]))/SUMPRODUCT(--(Tableau22[Lap time]&gt;=(C809-$S$7))*(Tableau22[Lap time]&lt;=(C809+$S$7))))*((SUMPRODUCT((Tableau22[Lap time]&gt;=(C809-$S$7))*(Tableau22[Lap time]&lt;=(C809+$S$7))*(Tableau22[Lap time]))/SUMPRODUCT(--(Tableau22[Lap time]&gt;=(C809-Feuil1!$S$7))*(Tableau22[Lap time]&lt;=(C809+$S$7))))/C809)</f>
        <v>#DIV/0!</v>
      </c>
      <c r="I809" s="4"/>
      <c r="J809" s="4"/>
      <c r="K809" s="4"/>
      <c r="L809" s="4"/>
      <c r="M809" s="4"/>
      <c r="N809" s="5"/>
      <c r="O809" s="4"/>
    </row>
    <row r="810" spans="1:15" x14ac:dyDescent="0.3">
      <c r="A810" s="13">
        <f t="shared" si="27"/>
        <v>809</v>
      </c>
      <c r="C810" s="3"/>
      <c r="D810" s="3">
        <f t="shared" si="26"/>
        <v>-1.0442708333333335E-3</v>
      </c>
      <c r="E810" s="3">
        <f>C810-$C809</f>
        <v>0</v>
      </c>
      <c r="F810" s="4"/>
      <c r="G810" s="36" t="e">
        <f>Tableau22[[#This Row],[PP Corrected]]-Tableau22[[#This Row],[PP]]</f>
        <v>#DIV/0!</v>
      </c>
      <c r="H810" s="18" t="e">
        <f>(SUMPRODUCT((Tableau22[Lap time]&gt;=(C810-$S$7))*(Tableau22[Lap time]&lt;=(C810+$S$7))*(Tableau22[PP]))/SUMPRODUCT(--(Tableau22[Lap time]&gt;=(C810-$S$7))*(Tableau22[Lap time]&lt;=(C810+$S$7))))*((SUMPRODUCT((Tableau22[Lap time]&gt;=(C810-$S$7))*(Tableau22[Lap time]&lt;=(C810+$S$7))*(Tableau22[Lap time]))/SUMPRODUCT(--(Tableau22[Lap time]&gt;=(C810-Feuil1!$S$7))*(Tableau22[Lap time]&lt;=(C810+$S$7))))/C810)</f>
        <v>#DIV/0!</v>
      </c>
      <c r="I810" s="4"/>
      <c r="J810" s="4"/>
      <c r="K810" s="4"/>
      <c r="L810" s="4"/>
      <c r="M810" s="4"/>
      <c r="N810" s="5"/>
      <c r="O810" s="4"/>
    </row>
    <row r="811" spans="1:15" x14ac:dyDescent="0.3">
      <c r="A811" s="13">
        <f t="shared" si="27"/>
        <v>810</v>
      </c>
      <c r="C811" s="3"/>
      <c r="D811" s="3">
        <f t="shared" si="26"/>
        <v>-1.0442708333333335E-3</v>
      </c>
      <c r="E811" s="3">
        <f>C811-$C810</f>
        <v>0</v>
      </c>
      <c r="F811" s="4"/>
      <c r="G811" s="36" t="e">
        <f>Tableau22[[#This Row],[PP Corrected]]-Tableau22[[#This Row],[PP]]</f>
        <v>#DIV/0!</v>
      </c>
      <c r="H811" s="18" t="e">
        <f>(SUMPRODUCT((Tableau22[Lap time]&gt;=(C811-$S$7))*(Tableau22[Lap time]&lt;=(C811+$S$7))*(Tableau22[PP]))/SUMPRODUCT(--(Tableau22[Lap time]&gt;=(C811-$S$7))*(Tableau22[Lap time]&lt;=(C811+$S$7))))*((SUMPRODUCT((Tableau22[Lap time]&gt;=(C811-$S$7))*(Tableau22[Lap time]&lt;=(C811+$S$7))*(Tableau22[Lap time]))/SUMPRODUCT(--(Tableau22[Lap time]&gt;=(C811-Feuil1!$S$7))*(Tableau22[Lap time]&lt;=(C811+$S$7))))/C811)</f>
        <v>#DIV/0!</v>
      </c>
      <c r="I811" s="4"/>
      <c r="J811" s="4"/>
      <c r="K811" s="4"/>
      <c r="L811" s="4"/>
      <c r="M811" s="4"/>
      <c r="N811" s="5"/>
      <c r="O811" s="4"/>
    </row>
    <row r="812" spans="1:15" x14ac:dyDescent="0.3">
      <c r="A812" s="13">
        <f t="shared" si="27"/>
        <v>811</v>
      </c>
      <c r="C812" s="3"/>
      <c r="D812" s="3">
        <f t="shared" si="26"/>
        <v>-1.0442708333333335E-3</v>
      </c>
      <c r="E812" s="3">
        <f>C812-$C811</f>
        <v>0</v>
      </c>
      <c r="F812" s="4"/>
      <c r="G812" s="36" t="e">
        <f>Tableau22[[#This Row],[PP Corrected]]-Tableau22[[#This Row],[PP]]</f>
        <v>#DIV/0!</v>
      </c>
      <c r="H812" s="18" t="e">
        <f>(SUMPRODUCT((Tableau22[Lap time]&gt;=(C812-$S$7))*(Tableau22[Lap time]&lt;=(C812+$S$7))*(Tableau22[PP]))/SUMPRODUCT(--(Tableau22[Lap time]&gt;=(C812-$S$7))*(Tableau22[Lap time]&lt;=(C812+$S$7))))*((SUMPRODUCT((Tableau22[Lap time]&gt;=(C812-$S$7))*(Tableau22[Lap time]&lt;=(C812+$S$7))*(Tableau22[Lap time]))/SUMPRODUCT(--(Tableau22[Lap time]&gt;=(C812-Feuil1!$S$7))*(Tableau22[Lap time]&lt;=(C812+$S$7))))/C812)</f>
        <v>#DIV/0!</v>
      </c>
      <c r="I812" s="4"/>
      <c r="J812" s="4"/>
      <c r="K812" s="4"/>
      <c r="L812" s="4"/>
      <c r="M812" s="4"/>
      <c r="N812" s="5"/>
      <c r="O812" s="4"/>
    </row>
    <row r="813" spans="1:15" x14ac:dyDescent="0.3">
      <c r="A813" s="13">
        <f t="shared" si="27"/>
        <v>812</v>
      </c>
      <c r="C813" s="3"/>
      <c r="D813" s="3">
        <f t="shared" si="26"/>
        <v>-1.0442708333333335E-3</v>
      </c>
      <c r="E813" s="3">
        <f>C813-$C812</f>
        <v>0</v>
      </c>
      <c r="F813" s="4"/>
      <c r="G813" s="36" t="e">
        <f>Tableau22[[#This Row],[PP Corrected]]-Tableau22[[#This Row],[PP]]</f>
        <v>#DIV/0!</v>
      </c>
      <c r="H813" s="18" t="e">
        <f>(SUMPRODUCT((Tableau22[Lap time]&gt;=(C813-$S$7))*(Tableau22[Lap time]&lt;=(C813+$S$7))*(Tableau22[PP]))/SUMPRODUCT(--(Tableau22[Lap time]&gt;=(C813-$S$7))*(Tableau22[Lap time]&lt;=(C813+$S$7))))*((SUMPRODUCT((Tableau22[Lap time]&gt;=(C813-$S$7))*(Tableau22[Lap time]&lt;=(C813+$S$7))*(Tableau22[Lap time]))/SUMPRODUCT(--(Tableau22[Lap time]&gt;=(C813-Feuil1!$S$7))*(Tableau22[Lap time]&lt;=(C813+$S$7))))/C813)</f>
        <v>#DIV/0!</v>
      </c>
      <c r="I813" s="4"/>
      <c r="J813" s="4"/>
      <c r="K813" s="4"/>
      <c r="L813" s="4"/>
      <c r="M813" s="4"/>
      <c r="N813" s="5"/>
      <c r="O813" s="4"/>
    </row>
    <row r="814" spans="1:15" x14ac:dyDescent="0.3">
      <c r="A814" s="13">
        <f t="shared" si="27"/>
        <v>813</v>
      </c>
      <c r="C814" s="3"/>
      <c r="D814" s="3">
        <f t="shared" si="26"/>
        <v>-1.0442708333333335E-3</v>
      </c>
      <c r="E814" s="3">
        <f>C814-$C813</f>
        <v>0</v>
      </c>
      <c r="F814" s="4"/>
      <c r="G814" s="36" t="e">
        <f>Tableau22[[#This Row],[PP Corrected]]-Tableau22[[#This Row],[PP]]</f>
        <v>#DIV/0!</v>
      </c>
      <c r="H814" s="18" t="e">
        <f>(SUMPRODUCT((Tableau22[Lap time]&gt;=(C814-$S$7))*(Tableau22[Lap time]&lt;=(C814+$S$7))*(Tableau22[PP]))/SUMPRODUCT(--(Tableau22[Lap time]&gt;=(C814-$S$7))*(Tableau22[Lap time]&lt;=(C814+$S$7))))*((SUMPRODUCT((Tableau22[Lap time]&gt;=(C814-$S$7))*(Tableau22[Lap time]&lt;=(C814+$S$7))*(Tableau22[Lap time]))/SUMPRODUCT(--(Tableau22[Lap time]&gt;=(C814-Feuil1!$S$7))*(Tableau22[Lap time]&lt;=(C814+$S$7))))/C814)</f>
        <v>#DIV/0!</v>
      </c>
      <c r="I814" s="4"/>
      <c r="J814" s="4"/>
      <c r="K814" s="4"/>
      <c r="L814" s="4"/>
      <c r="M814" s="4"/>
      <c r="N814" s="5"/>
      <c r="O814" s="4"/>
    </row>
    <row r="815" spans="1:15" x14ac:dyDescent="0.3">
      <c r="A815" s="13">
        <f t="shared" si="27"/>
        <v>814</v>
      </c>
      <c r="C815" s="3"/>
      <c r="D815" s="3">
        <f t="shared" si="26"/>
        <v>-1.0442708333333335E-3</v>
      </c>
      <c r="E815" s="3">
        <f>C815-$C814</f>
        <v>0</v>
      </c>
      <c r="F815" s="4"/>
      <c r="G815" s="36" t="e">
        <f>Tableau22[[#This Row],[PP Corrected]]-Tableau22[[#This Row],[PP]]</f>
        <v>#DIV/0!</v>
      </c>
      <c r="H815" s="18" t="e">
        <f>(SUMPRODUCT((Tableau22[Lap time]&gt;=(C815-$S$7))*(Tableau22[Lap time]&lt;=(C815+$S$7))*(Tableau22[PP]))/SUMPRODUCT(--(Tableau22[Lap time]&gt;=(C815-$S$7))*(Tableau22[Lap time]&lt;=(C815+$S$7))))*((SUMPRODUCT((Tableau22[Lap time]&gt;=(C815-$S$7))*(Tableau22[Lap time]&lt;=(C815+$S$7))*(Tableau22[Lap time]))/SUMPRODUCT(--(Tableau22[Lap time]&gt;=(C815-Feuil1!$S$7))*(Tableau22[Lap time]&lt;=(C815+$S$7))))/C815)</f>
        <v>#DIV/0!</v>
      </c>
      <c r="I815" s="4"/>
      <c r="J815" s="4"/>
      <c r="K815" s="4"/>
      <c r="L815" s="4"/>
      <c r="M815" s="4"/>
      <c r="N815" s="5"/>
      <c r="O815" s="4"/>
    </row>
    <row r="816" spans="1:15" x14ac:dyDescent="0.3">
      <c r="A816" s="13">
        <f t="shared" si="27"/>
        <v>815</v>
      </c>
      <c r="C816" s="3"/>
      <c r="D816" s="3">
        <f t="shared" si="26"/>
        <v>-1.0442708333333335E-3</v>
      </c>
      <c r="E816" s="3">
        <f>C816-$C815</f>
        <v>0</v>
      </c>
      <c r="F816" s="4"/>
      <c r="G816" s="36" t="e">
        <f>Tableau22[[#This Row],[PP Corrected]]-Tableau22[[#This Row],[PP]]</f>
        <v>#DIV/0!</v>
      </c>
      <c r="H816" s="18" t="e">
        <f>(SUMPRODUCT((Tableau22[Lap time]&gt;=(C816-$S$7))*(Tableau22[Lap time]&lt;=(C816+$S$7))*(Tableau22[PP]))/SUMPRODUCT(--(Tableau22[Lap time]&gt;=(C816-$S$7))*(Tableau22[Lap time]&lt;=(C816+$S$7))))*((SUMPRODUCT((Tableau22[Lap time]&gt;=(C816-$S$7))*(Tableau22[Lap time]&lt;=(C816+$S$7))*(Tableau22[Lap time]))/SUMPRODUCT(--(Tableau22[Lap time]&gt;=(C816-Feuil1!$S$7))*(Tableau22[Lap time]&lt;=(C816+$S$7))))/C816)</f>
        <v>#DIV/0!</v>
      </c>
      <c r="I816" s="4"/>
      <c r="J816" s="4"/>
      <c r="K816" s="4"/>
      <c r="L816" s="4"/>
      <c r="M816" s="4"/>
      <c r="N816" s="5"/>
      <c r="O816" s="4"/>
    </row>
    <row r="817" spans="1:15" x14ac:dyDescent="0.3">
      <c r="A817" s="13">
        <f t="shared" si="27"/>
        <v>816</v>
      </c>
      <c r="C817" s="3"/>
      <c r="D817" s="3">
        <f t="shared" si="26"/>
        <v>-1.0442708333333335E-3</v>
      </c>
      <c r="E817" s="3">
        <f>C817-$C816</f>
        <v>0</v>
      </c>
      <c r="F817" s="4"/>
      <c r="G817" s="36" t="e">
        <f>Tableau22[[#This Row],[PP Corrected]]-Tableau22[[#This Row],[PP]]</f>
        <v>#DIV/0!</v>
      </c>
      <c r="H817" s="18" t="e">
        <f>(SUMPRODUCT((Tableau22[Lap time]&gt;=(C817-$S$7))*(Tableau22[Lap time]&lt;=(C817+$S$7))*(Tableau22[PP]))/SUMPRODUCT(--(Tableau22[Lap time]&gt;=(C817-$S$7))*(Tableau22[Lap time]&lt;=(C817+$S$7))))*((SUMPRODUCT((Tableau22[Lap time]&gt;=(C817-$S$7))*(Tableau22[Lap time]&lt;=(C817+$S$7))*(Tableau22[Lap time]))/SUMPRODUCT(--(Tableau22[Lap time]&gt;=(C817-Feuil1!$S$7))*(Tableau22[Lap time]&lt;=(C817+$S$7))))/C817)</f>
        <v>#DIV/0!</v>
      </c>
      <c r="I817" s="4"/>
      <c r="J817" s="4"/>
      <c r="K817" s="4"/>
      <c r="L817" s="4"/>
      <c r="M817" s="4"/>
      <c r="N817" s="5"/>
      <c r="O817" s="4"/>
    </row>
    <row r="818" spans="1:15" x14ac:dyDescent="0.3">
      <c r="A818" s="13">
        <f t="shared" si="27"/>
        <v>817</v>
      </c>
      <c r="C818" s="3"/>
      <c r="D818" s="3">
        <f t="shared" si="26"/>
        <v>-1.0442708333333335E-3</v>
      </c>
      <c r="E818" s="3">
        <f>C818-$C817</f>
        <v>0</v>
      </c>
      <c r="F818" s="4"/>
      <c r="G818" s="36" t="e">
        <f>Tableau22[[#This Row],[PP Corrected]]-Tableau22[[#This Row],[PP]]</f>
        <v>#DIV/0!</v>
      </c>
      <c r="H818" s="18" t="e">
        <f>(SUMPRODUCT((Tableau22[Lap time]&gt;=(C818-$S$7))*(Tableau22[Lap time]&lt;=(C818+$S$7))*(Tableau22[PP]))/SUMPRODUCT(--(Tableau22[Lap time]&gt;=(C818-$S$7))*(Tableau22[Lap time]&lt;=(C818+$S$7))))*((SUMPRODUCT((Tableau22[Lap time]&gt;=(C818-$S$7))*(Tableau22[Lap time]&lt;=(C818+$S$7))*(Tableau22[Lap time]))/SUMPRODUCT(--(Tableau22[Lap time]&gt;=(C818-Feuil1!$S$7))*(Tableau22[Lap time]&lt;=(C818+$S$7))))/C818)</f>
        <v>#DIV/0!</v>
      </c>
      <c r="I818" s="4"/>
      <c r="J818" s="4"/>
      <c r="K818" s="4"/>
      <c r="L818" s="4"/>
      <c r="M818" s="4"/>
      <c r="N818" s="5"/>
      <c r="O818" s="4"/>
    </row>
    <row r="819" spans="1:15" x14ac:dyDescent="0.3">
      <c r="A819" s="13">
        <f t="shared" si="27"/>
        <v>818</v>
      </c>
      <c r="C819" s="3"/>
      <c r="D819" s="3">
        <f t="shared" si="26"/>
        <v>-1.0442708333333335E-3</v>
      </c>
      <c r="E819" s="3">
        <f>C819-$C818</f>
        <v>0</v>
      </c>
      <c r="F819" s="4"/>
      <c r="G819" s="36" t="e">
        <f>Tableau22[[#This Row],[PP Corrected]]-Tableau22[[#This Row],[PP]]</f>
        <v>#DIV/0!</v>
      </c>
      <c r="H819" s="18" t="e">
        <f>(SUMPRODUCT((Tableau22[Lap time]&gt;=(C819-$S$7))*(Tableau22[Lap time]&lt;=(C819+$S$7))*(Tableau22[PP]))/SUMPRODUCT(--(Tableau22[Lap time]&gt;=(C819-$S$7))*(Tableau22[Lap time]&lt;=(C819+$S$7))))*((SUMPRODUCT((Tableau22[Lap time]&gt;=(C819-$S$7))*(Tableau22[Lap time]&lt;=(C819+$S$7))*(Tableau22[Lap time]))/SUMPRODUCT(--(Tableau22[Lap time]&gt;=(C819-Feuil1!$S$7))*(Tableau22[Lap time]&lt;=(C819+$S$7))))/C819)</f>
        <v>#DIV/0!</v>
      </c>
      <c r="I819" s="4"/>
      <c r="J819" s="4"/>
      <c r="K819" s="4"/>
      <c r="L819" s="4"/>
      <c r="M819" s="4"/>
      <c r="N819" s="5"/>
      <c r="O819" s="4"/>
    </row>
    <row r="820" spans="1:15" x14ac:dyDescent="0.3">
      <c r="A820" s="13">
        <f t="shared" si="27"/>
        <v>819</v>
      </c>
      <c r="C820" s="3"/>
      <c r="D820" s="3">
        <f t="shared" si="26"/>
        <v>-1.0442708333333335E-3</v>
      </c>
      <c r="E820" s="3">
        <f>C820-$C819</f>
        <v>0</v>
      </c>
      <c r="F820" s="4"/>
      <c r="G820" s="36" t="e">
        <f>Tableau22[[#This Row],[PP Corrected]]-Tableau22[[#This Row],[PP]]</f>
        <v>#DIV/0!</v>
      </c>
      <c r="H820" s="18" t="e">
        <f>(SUMPRODUCT((Tableau22[Lap time]&gt;=(C820-$S$7))*(Tableau22[Lap time]&lt;=(C820+$S$7))*(Tableau22[PP]))/SUMPRODUCT(--(Tableau22[Lap time]&gt;=(C820-$S$7))*(Tableau22[Lap time]&lt;=(C820+$S$7))))*((SUMPRODUCT((Tableau22[Lap time]&gt;=(C820-$S$7))*(Tableau22[Lap time]&lt;=(C820+$S$7))*(Tableau22[Lap time]))/SUMPRODUCT(--(Tableau22[Lap time]&gt;=(C820-Feuil1!$S$7))*(Tableau22[Lap time]&lt;=(C820+$S$7))))/C820)</f>
        <v>#DIV/0!</v>
      </c>
      <c r="I820" s="4"/>
      <c r="J820" s="4"/>
      <c r="K820" s="4"/>
      <c r="L820" s="4"/>
      <c r="M820" s="4"/>
      <c r="N820" s="5"/>
      <c r="O820" s="4"/>
    </row>
    <row r="821" spans="1:15" x14ac:dyDescent="0.3">
      <c r="A821" s="13">
        <f t="shared" si="27"/>
        <v>820</v>
      </c>
      <c r="C821" s="3"/>
      <c r="D821" s="3">
        <f t="shared" si="26"/>
        <v>-1.0442708333333335E-3</v>
      </c>
      <c r="E821" s="3">
        <f>C821-$C820</f>
        <v>0</v>
      </c>
      <c r="F821" s="4"/>
      <c r="G821" s="36" t="e">
        <f>Tableau22[[#This Row],[PP Corrected]]-Tableau22[[#This Row],[PP]]</f>
        <v>#DIV/0!</v>
      </c>
      <c r="H821" s="18" t="e">
        <f>(SUMPRODUCT((Tableau22[Lap time]&gt;=(C821-$S$7))*(Tableau22[Lap time]&lt;=(C821+$S$7))*(Tableau22[PP]))/SUMPRODUCT(--(Tableau22[Lap time]&gt;=(C821-$S$7))*(Tableau22[Lap time]&lt;=(C821+$S$7))))*((SUMPRODUCT((Tableau22[Lap time]&gt;=(C821-$S$7))*(Tableau22[Lap time]&lt;=(C821+$S$7))*(Tableau22[Lap time]))/SUMPRODUCT(--(Tableau22[Lap time]&gt;=(C821-Feuil1!$S$7))*(Tableau22[Lap time]&lt;=(C821+$S$7))))/C821)</f>
        <v>#DIV/0!</v>
      </c>
      <c r="I821" s="4"/>
      <c r="J821" s="4"/>
      <c r="K821" s="4"/>
      <c r="L821" s="4"/>
      <c r="M821" s="4"/>
      <c r="N821" s="5"/>
      <c r="O821" s="4"/>
    </row>
    <row r="822" spans="1:15" x14ac:dyDescent="0.3">
      <c r="A822" s="13">
        <f t="shared" si="27"/>
        <v>821</v>
      </c>
      <c r="C822" s="3"/>
      <c r="D822" s="3">
        <f t="shared" si="26"/>
        <v>-1.0442708333333335E-3</v>
      </c>
      <c r="E822" s="3">
        <f>C822-$C821</f>
        <v>0</v>
      </c>
      <c r="F822" s="4"/>
      <c r="G822" s="36" t="e">
        <f>Tableau22[[#This Row],[PP Corrected]]-Tableau22[[#This Row],[PP]]</f>
        <v>#DIV/0!</v>
      </c>
      <c r="H822" s="18" t="e">
        <f>(SUMPRODUCT((Tableau22[Lap time]&gt;=(C822-$S$7))*(Tableau22[Lap time]&lt;=(C822+$S$7))*(Tableau22[PP]))/SUMPRODUCT(--(Tableau22[Lap time]&gt;=(C822-$S$7))*(Tableau22[Lap time]&lt;=(C822+$S$7))))*((SUMPRODUCT((Tableau22[Lap time]&gt;=(C822-$S$7))*(Tableau22[Lap time]&lt;=(C822+$S$7))*(Tableau22[Lap time]))/SUMPRODUCT(--(Tableau22[Lap time]&gt;=(C822-Feuil1!$S$7))*(Tableau22[Lap time]&lt;=(C822+$S$7))))/C822)</f>
        <v>#DIV/0!</v>
      </c>
      <c r="I822" s="4"/>
      <c r="J822" s="4"/>
      <c r="K822" s="4"/>
      <c r="L822" s="4"/>
      <c r="M822" s="4"/>
      <c r="N822" s="5"/>
      <c r="O822" s="4"/>
    </row>
    <row r="823" spans="1:15" x14ac:dyDescent="0.3">
      <c r="A823" s="13">
        <f t="shared" si="27"/>
        <v>822</v>
      </c>
      <c r="C823" s="3"/>
      <c r="D823" s="3">
        <f t="shared" si="26"/>
        <v>-1.0442708333333335E-3</v>
      </c>
      <c r="E823" s="3">
        <f>C823-$C822</f>
        <v>0</v>
      </c>
      <c r="F823" s="4"/>
      <c r="G823" s="36" t="e">
        <f>Tableau22[[#This Row],[PP Corrected]]-Tableau22[[#This Row],[PP]]</f>
        <v>#DIV/0!</v>
      </c>
      <c r="H823" s="18" t="e">
        <f>(SUMPRODUCT((Tableau22[Lap time]&gt;=(C823-$S$7))*(Tableau22[Lap time]&lt;=(C823+$S$7))*(Tableau22[PP]))/SUMPRODUCT(--(Tableau22[Lap time]&gt;=(C823-$S$7))*(Tableau22[Lap time]&lt;=(C823+$S$7))))*((SUMPRODUCT((Tableau22[Lap time]&gt;=(C823-$S$7))*(Tableau22[Lap time]&lt;=(C823+$S$7))*(Tableau22[Lap time]))/SUMPRODUCT(--(Tableau22[Lap time]&gt;=(C823-Feuil1!$S$7))*(Tableau22[Lap time]&lt;=(C823+$S$7))))/C823)</f>
        <v>#DIV/0!</v>
      </c>
      <c r="I823" s="4"/>
      <c r="J823" s="4"/>
      <c r="K823" s="4"/>
      <c r="L823" s="4"/>
      <c r="M823" s="4"/>
      <c r="N823" s="5"/>
      <c r="O823" s="4"/>
    </row>
    <row r="824" spans="1:15" x14ac:dyDescent="0.3">
      <c r="A824" s="13">
        <f t="shared" si="27"/>
        <v>823</v>
      </c>
      <c r="C824" s="3"/>
      <c r="D824" s="3">
        <f t="shared" si="26"/>
        <v>-1.0442708333333335E-3</v>
      </c>
      <c r="E824" s="3">
        <f>C824-$C823</f>
        <v>0</v>
      </c>
      <c r="F824" s="4"/>
      <c r="G824" s="36" t="e">
        <f>Tableau22[[#This Row],[PP Corrected]]-Tableau22[[#This Row],[PP]]</f>
        <v>#DIV/0!</v>
      </c>
      <c r="H824" s="18" t="e">
        <f>(SUMPRODUCT((Tableau22[Lap time]&gt;=(C824-$S$7))*(Tableau22[Lap time]&lt;=(C824+$S$7))*(Tableau22[PP]))/SUMPRODUCT(--(Tableau22[Lap time]&gt;=(C824-$S$7))*(Tableau22[Lap time]&lt;=(C824+$S$7))))*((SUMPRODUCT((Tableau22[Lap time]&gt;=(C824-$S$7))*(Tableau22[Lap time]&lt;=(C824+$S$7))*(Tableau22[Lap time]))/SUMPRODUCT(--(Tableau22[Lap time]&gt;=(C824-Feuil1!$S$7))*(Tableau22[Lap time]&lt;=(C824+$S$7))))/C824)</f>
        <v>#DIV/0!</v>
      </c>
      <c r="I824" s="4"/>
      <c r="J824" s="4"/>
      <c r="K824" s="4"/>
      <c r="L824" s="4"/>
      <c r="M824" s="4"/>
      <c r="N824" s="5"/>
      <c r="O824" s="4"/>
    </row>
    <row r="825" spans="1:15" x14ac:dyDescent="0.3">
      <c r="A825" s="13">
        <f t="shared" si="27"/>
        <v>824</v>
      </c>
      <c r="C825" s="3"/>
      <c r="D825" s="3">
        <f t="shared" si="26"/>
        <v>-1.0442708333333335E-3</v>
      </c>
      <c r="E825" s="3">
        <f>C825-$C824</f>
        <v>0</v>
      </c>
      <c r="F825" s="4"/>
      <c r="G825" s="36" t="e">
        <f>Tableau22[[#This Row],[PP Corrected]]-Tableau22[[#This Row],[PP]]</f>
        <v>#DIV/0!</v>
      </c>
      <c r="H825" s="18" t="e">
        <f>(SUMPRODUCT((Tableau22[Lap time]&gt;=(C825-$S$7))*(Tableau22[Lap time]&lt;=(C825+$S$7))*(Tableau22[PP]))/SUMPRODUCT(--(Tableau22[Lap time]&gt;=(C825-$S$7))*(Tableau22[Lap time]&lt;=(C825+$S$7))))*((SUMPRODUCT((Tableau22[Lap time]&gt;=(C825-$S$7))*(Tableau22[Lap time]&lt;=(C825+$S$7))*(Tableau22[Lap time]))/SUMPRODUCT(--(Tableau22[Lap time]&gt;=(C825-Feuil1!$S$7))*(Tableau22[Lap time]&lt;=(C825+$S$7))))/C825)</f>
        <v>#DIV/0!</v>
      </c>
      <c r="I825" s="4"/>
      <c r="J825" s="4"/>
      <c r="K825" s="4"/>
      <c r="L825" s="4"/>
      <c r="M825" s="4"/>
      <c r="N825" s="5"/>
      <c r="O825" s="4"/>
    </row>
    <row r="826" spans="1:15" x14ac:dyDescent="0.3">
      <c r="A826" s="13">
        <f t="shared" si="27"/>
        <v>825</v>
      </c>
      <c r="C826" s="3"/>
      <c r="D826" s="3">
        <f t="shared" si="26"/>
        <v>-1.0442708333333335E-3</v>
      </c>
      <c r="E826" s="3">
        <f>C826-$C825</f>
        <v>0</v>
      </c>
      <c r="F826" s="4"/>
      <c r="G826" s="36" t="e">
        <f>Tableau22[[#This Row],[PP Corrected]]-Tableau22[[#This Row],[PP]]</f>
        <v>#DIV/0!</v>
      </c>
      <c r="H826" s="18" t="e">
        <f>(SUMPRODUCT((Tableau22[Lap time]&gt;=(C826-$S$7))*(Tableau22[Lap time]&lt;=(C826+$S$7))*(Tableau22[PP]))/SUMPRODUCT(--(Tableau22[Lap time]&gt;=(C826-$S$7))*(Tableau22[Lap time]&lt;=(C826+$S$7))))*((SUMPRODUCT((Tableau22[Lap time]&gt;=(C826-$S$7))*(Tableau22[Lap time]&lt;=(C826+$S$7))*(Tableau22[Lap time]))/SUMPRODUCT(--(Tableau22[Lap time]&gt;=(C826-Feuil1!$S$7))*(Tableau22[Lap time]&lt;=(C826+$S$7))))/C826)</f>
        <v>#DIV/0!</v>
      </c>
      <c r="I826" s="4"/>
      <c r="J826" s="4"/>
      <c r="K826" s="4"/>
      <c r="L826" s="4"/>
      <c r="M826" s="4"/>
      <c r="N826" s="5"/>
      <c r="O826" s="4"/>
    </row>
    <row r="827" spans="1:15" x14ac:dyDescent="0.3">
      <c r="A827" s="13">
        <f t="shared" si="27"/>
        <v>826</v>
      </c>
      <c r="C827" s="3"/>
      <c r="D827" s="3">
        <f t="shared" si="26"/>
        <v>-1.0442708333333335E-3</v>
      </c>
      <c r="E827" s="3">
        <f>C827-$C826</f>
        <v>0</v>
      </c>
      <c r="F827" s="4"/>
      <c r="G827" s="36" t="e">
        <f>Tableau22[[#This Row],[PP Corrected]]-Tableau22[[#This Row],[PP]]</f>
        <v>#DIV/0!</v>
      </c>
      <c r="H827" s="18" t="e">
        <f>(SUMPRODUCT((Tableau22[Lap time]&gt;=(C827-$S$7))*(Tableau22[Lap time]&lt;=(C827+$S$7))*(Tableau22[PP]))/SUMPRODUCT(--(Tableau22[Lap time]&gt;=(C827-$S$7))*(Tableau22[Lap time]&lt;=(C827+$S$7))))*((SUMPRODUCT((Tableau22[Lap time]&gt;=(C827-$S$7))*(Tableau22[Lap time]&lt;=(C827+$S$7))*(Tableau22[Lap time]))/SUMPRODUCT(--(Tableau22[Lap time]&gt;=(C827-Feuil1!$S$7))*(Tableau22[Lap time]&lt;=(C827+$S$7))))/C827)</f>
        <v>#DIV/0!</v>
      </c>
      <c r="I827" s="4"/>
      <c r="J827" s="4"/>
      <c r="K827" s="4"/>
      <c r="L827" s="4"/>
      <c r="M827" s="4"/>
      <c r="N827" s="5"/>
      <c r="O827" s="4"/>
    </row>
    <row r="828" spans="1:15" x14ac:dyDescent="0.3">
      <c r="A828" s="13">
        <f t="shared" si="27"/>
        <v>827</v>
      </c>
      <c r="C828" s="3"/>
      <c r="D828" s="3">
        <f t="shared" si="26"/>
        <v>-1.0442708333333335E-3</v>
      </c>
      <c r="E828" s="3">
        <f>C828-$C827</f>
        <v>0</v>
      </c>
      <c r="F828" s="4"/>
      <c r="G828" s="36" t="e">
        <f>Tableau22[[#This Row],[PP Corrected]]-Tableau22[[#This Row],[PP]]</f>
        <v>#DIV/0!</v>
      </c>
      <c r="H828" s="18" t="e">
        <f>(SUMPRODUCT((Tableau22[Lap time]&gt;=(C828-$S$7))*(Tableau22[Lap time]&lt;=(C828+$S$7))*(Tableau22[PP]))/SUMPRODUCT(--(Tableau22[Lap time]&gt;=(C828-$S$7))*(Tableau22[Lap time]&lt;=(C828+$S$7))))*((SUMPRODUCT((Tableau22[Lap time]&gt;=(C828-$S$7))*(Tableau22[Lap time]&lt;=(C828+$S$7))*(Tableau22[Lap time]))/SUMPRODUCT(--(Tableau22[Lap time]&gt;=(C828-Feuil1!$S$7))*(Tableau22[Lap time]&lt;=(C828+$S$7))))/C828)</f>
        <v>#DIV/0!</v>
      </c>
      <c r="I828" s="4"/>
      <c r="J828" s="4"/>
      <c r="K828" s="4"/>
      <c r="L828" s="4"/>
      <c r="M828" s="4"/>
      <c r="N828" s="5"/>
      <c r="O828" s="4"/>
    </row>
    <row r="829" spans="1:15" x14ac:dyDescent="0.3">
      <c r="A829" s="13">
        <f t="shared" si="27"/>
        <v>828</v>
      </c>
      <c r="C829" s="3"/>
      <c r="D829" s="3">
        <f t="shared" si="26"/>
        <v>-1.0442708333333335E-3</v>
      </c>
      <c r="E829" s="3">
        <f>C829-$C828</f>
        <v>0</v>
      </c>
      <c r="F829" s="4"/>
      <c r="G829" s="36" t="e">
        <f>Tableau22[[#This Row],[PP Corrected]]-Tableau22[[#This Row],[PP]]</f>
        <v>#DIV/0!</v>
      </c>
      <c r="H829" s="18" t="e">
        <f>(SUMPRODUCT((Tableau22[Lap time]&gt;=(C829-$S$7))*(Tableau22[Lap time]&lt;=(C829+$S$7))*(Tableau22[PP]))/SUMPRODUCT(--(Tableau22[Lap time]&gt;=(C829-$S$7))*(Tableau22[Lap time]&lt;=(C829+$S$7))))*((SUMPRODUCT((Tableau22[Lap time]&gt;=(C829-$S$7))*(Tableau22[Lap time]&lt;=(C829+$S$7))*(Tableau22[Lap time]))/SUMPRODUCT(--(Tableau22[Lap time]&gt;=(C829-Feuil1!$S$7))*(Tableau22[Lap time]&lt;=(C829+$S$7))))/C829)</f>
        <v>#DIV/0!</v>
      </c>
      <c r="I829" s="4"/>
      <c r="J829" s="4"/>
      <c r="K829" s="4"/>
      <c r="L829" s="4"/>
      <c r="M829" s="4"/>
      <c r="N829" s="5"/>
      <c r="O829" s="4"/>
    </row>
    <row r="830" spans="1:15" x14ac:dyDescent="0.3">
      <c r="A830" s="13">
        <f t="shared" si="27"/>
        <v>829</v>
      </c>
      <c r="C830" s="3"/>
      <c r="D830" s="3">
        <f t="shared" si="26"/>
        <v>-1.0442708333333335E-3</v>
      </c>
      <c r="E830" s="3">
        <f>C830-$C829</f>
        <v>0</v>
      </c>
      <c r="F830" s="4"/>
      <c r="G830" s="36" t="e">
        <f>Tableau22[[#This Row],[PP Corrected]]-Tableau22[[#This Row],[PP]]</f>
        <v>#DIV/0!</v>
      </c>
      <c r="H830" s="18" t="e">
        <f>(SUMPRODUCT((Tableau22[Lap time]&gt;=(C830-$S$7))*(Tableau22[Lap time]&lt;=(C830+$S$7))*(Tableau22[PP]))/SUMPRODUCT(--(Tableau22[Lap time]&gt;=(C830-$S$7))*(Tableau22[Lap time]&lt;=(C830+$S$7))))*((SUMPRODUCT((Tableau22[Lap time]&gt;=(C830-$S$7))*(Tableau22[Lap time]&lt;=(C830+$S$7))*(Tableau22[Lap time]))/SUMPRODUCT(--(Tableau22[Lap time]&gt;=(C830-Feuil1!$S$7))*(Tableau22[Lap time]&lt;=(C830+$S$7))))/C830)</f>
        <v>#DIV/0!</v>
      </c>
      <c r="I830" s="4"/>
      <c r="J830" s="4"/>
      <c r="K830" s="4"/>
      <c r="L830" s="4"/>
      <c r="M830" s="4"/>
      <c r="N830" s="5"/>
      <c r="O830" s="4"/>
    </row>
    <row r="831" spans="1:15" x14ac:dyDescent="0.3">
      <c r="A831" s="13">
        <f t="shared" si="27"/>
        <v>830</v>
      </c>
      <c r="C831" s="3"/>
      <c r="D831" s="3">
        <f t="shared" si="26"/>
        <v>-1.0442708333333335E-3</v>
      </c>
      <c r="E831" s="3">
        <f>C831-$C830</f>
        <v>0</v>
      </c>
      <c r="F831" s="4"/>
      <c r="G831" s="36" t="e">
        <f>Tableau22[[#This Row],[PP Corrected]]-Tableau22[[#This Row],[PP]]</f>
        <v>#DIV/0!</v>
      </c>
      <c r="H831" s="18" t="e">
        <f>(SUMPRODUCT((Tableau22[Lap time]&gt;=(C831-$S$7))*(Tableau22[Lap time]&lt;=(C831+$S$7))*(Tableau22[PP]))/SUMPRODUCT(--(Tableau22[Lap time]&gt;=(C831-$S$7))*(Tableau22[Lap time]&lt;=(C831+$S$7))))*((SUMPRODUCT((Tableau22[Lap time]&gt;=(C831-$S$7))*(Tableau22[Lap time]&lt;=(C831+$S$7))*(Tableau22[Lap time]))/SUMPRODUCT(--(Tableau22[Lap time]&gt;=(C831-Feuil1!$S$7))*(Tableau22[Lap time]&lt;=(C831+$S$7))))/C831)</f>
        <v>#DIV/0!</v>
      </c>
      <c r="I831" s="4"/>
      <c r="J831" s="4"/>
      <c r="K831" s="4"/>
      <c r="L831" s="4"/>
      <c r="M831" s="4"/>
      <c r="N831" s="5"/>
      <c r="O831" s="4"/>
    </row>
    <row r="832" spans="1:15" x14ac:dyDescent="0.3">
      <c r="A832" s="13">
        <f t="shared" si="27"/>
        <v>831</v>
      </c>
      <c r="C832" s="3"/>
      <c r="D832" s="3">
        <f t="shared" si="26"/>
        <v>-1.0442708333333335E-3</v>
      </c>
      <c r="E832" s="3">
        <f>C832-$C831</f>
        <v>0</v>
      </c>
      <c r="F832" s="4"/>
      <c r="G832" s="36" t="e">
        <f>Tableau22[[#This Row],[PP Corrected]]-Tableau22[[#This Row],[PP]]</f>
        <v>#DIV/0!</v>
      </c>
      <c r="H832" s="18" t="e">
        <f>(SUMPRODUCT((Tableau22[Lap time]&gt;=(C832-$S$7))*(Tableau22[Lap time]&lt;=(C832+$S$7))*(Tableau22[PP]))/SUMPRODUCT(--(Tableau22[Lap time]&gt;=(C832-$S$7))*(Tableau22[Lap time]&lt;=(C832+$S$7))))*((SUMPRODUCT((Tableau22[Lap time]&gt;=(C832-$S$7))*(Tableau22[Lap time]&lt;=(C832+$S$7))*(Tableau22[Lap time]))/SUMPRODUCT(--(Tableau22[Lap time]&gt;=(C832-Feuil1!$S$7))*(Tableau22[Lap time]&lt;=(C832+$S$7))))/C832)</f>
        <v>#DIV/0!</v>
      </c>
      <c r="I832" s="4"/>
      <c r="J832" s="4"/>
      <c r="K832" s="4"/>
      <c r="L832" s="4"/>
      <c r="M832" s="4"/>
      <c r="N832" s="5"/>
      <c r="O832" s="4"/>
    </row>
    <row r="833" spans="1:15" x14ac:dyDescent="0.3">
      <c r="A833" s="13">
        <f t="shared" si="27"/>
        <v>832</v>
      </c>
      <c r="C833" s="3"/>
      <c r="D833" s="3">
        <f t="shared" si="26"/>
        <v>-1.0442708333333335E-3</v>
      </c>
      <c r="E833" s="3">
        <f>C833-$C832</f>
        <v>0</v>
      </c>
      <c r="F833" s="4"/>
      <c r="G833" s="36" t="e">
        <f>Tableau22[[#This Row],[PP Corrected]]-Tableau22[[#This Row],[PP]]</f>
        <v>#DIV/0!</v>
      </c>
      <c r="H833" s="18" t="e">
        <f>(SUMPRODUCT((Tableau22[Lap time]&gt;=(C833-$S$7))*(Tableau22[Lap time]&lt;=(C833+$S$7))*(Tableau22[PP]))/SUMPRODUCT(--(Tableau22[Lap time]&gt;=(C833-$S$7))*(Tableau22[Lap time]&lt;=(C833+$S$7))))*((SUMPRODUCT((Tableau22[Lap time]&gt;=(C833-$S$7))*(Tableau22[Lap time]&lt;=(C833+$S$7))*(Tableau22[Lap time]))/SUMPRODUCT(--(Tableau22[Lap time]&gt;=(C833-Feuil1!$S$7))*(Tableau22[Lap time]&lt;=(C833+$S$7))))/C833)</f>
        <v>#DIV/0!</v>
      </c>
      <c r="I833" s="4"/>
      <c r="J833" s="4"/>
      <c r="K833" s="4"/>
      <c r="L833" s="4"/>
      <c r="M833" s="4"/>
      <c r="N833" s="5"/>
      <c r="O833" s="4"/>
    </row>
    <row r="834" spans="1:15" x14ac:dyDescent="0.3">
      <c r="A834" s="13">
        <f t="shared" si="27"/>
        <v>833</v>
      </c>
      <c r="C834" s="3"/>
      <c r="D834" s="3">
        <f t="shared" ref="D834:D897" si="28">C834-$C$2</f>
        <v>-1.0442708333333335E-3</v>
      </c>
      <c r="E834" s="3">
        <f>C834-$C833</f>
        <v>0</v>
      </c>
      <c r="F834" s="4"/>
      <c r="G834" s="36" t="e">
        <f>Tableau22[[#This Row],[PP Corrected]]-Tableau22[[#This Row],[PP]]</f>
        <v>#DIV/0!</v>
      </c>
      <c r="H834" s="18" t="e">
        <f>(SUMPRODUCT((Tableau22[Lap time]&gt;=(C834-$S$7))*(Tableau22[Lap time]&lt;=(C834+$S$7))*(Tableau22[PP]))/SUMPRODUCT(--(Tableau22[Lap time]&gt;=(C834-$S$7))*(Tableau22[Lap time]&lt;=(C834+$S$7))))*((SUMPRODUCT((Tableau22[Lap time]&gt;=(C834-$S$7))*(Tableau22[Lap time]&lt;=(C834+$S$7))*(Tableau22[Lap time]))/SUMPRODUCT(--(Tableau22[Lap time]&gt;=(C834-Feuil1!$S$7))*(Tableau22[Lap time]&lt;=(C834+$S$7))))/C834)</f>
        <v>#DIV/0!</v>
      </c>
      <c r="I834" s="4"/>
      <c r="J834" s="4"/>
      <c r="K834" s="4"/>
      <c r="L834" s="4"/>
      <c r="M834" s="4"/>
      <c r="N834" s="5"/>
      <c r="O834" s="4"/>
    </row>
    <row r="835" spans="1:15" x14ac:dyDescent="0.3">
      <c r="A835" s="13">
        <f t="shared" si="27"/>
        <v>834</v>
      </c>
      <c r="C835" s="3"/>
      <c r="D835" s="3">
        <f t="shared" si="28"/>
        <v>-1.0442708333333335E-3</v>
      </c>
      <c r="E835" s="3">
        <f>C835-$C834</f>
        <v>0</v>
      </c>
      <c r="F835" s="4"/>
      <c r="G835" s="36" t="e">
        <f>Tableau22[[#This Row],[PP Corrected]]-Tableau22[[#This Row],[PP]]</f>
        <v>#DIV/0!</v>
      </c>
      <c r="H835" s="18" t="e">
        <f>(SUMPRODUCT((Tableau22[Lap time]&gt;=(C835-$S$7))*(Tableau22[Lap time]&lt;=(C835+$S$7))*(Tableau22[PP]))/SUMPRODUCT(--(Tableau22[Lap time]&gt;=(C835-$S$7))*(Tableau22[Lap time]&lt;=(C835+$S$7))))*((SUMPRODUCT((Tableau22[Lap time]&gt;=(C835-$S$7))*(Tableau22[Lap time]&lt;=(C835+$S$7))*(Tableau22[Lap time]))/SUMPRODUCT(--(Tableau22[Lap time]&gt;=(C835-Feuil1!$S$7))*(Tableau22[Lap time]&lt;=(C835+$S$7))))/C835)</f>
        <v>#DIV/0!</v>
      </c>
      <c r="I835" s="4"/>
      <c r="J835" s="4"/>
      <c r="K835" s="4"/>
      <c r="L835" s="4"/>
      <c r="M835" s="4"/>
      <c r="N835" s="5"/>
      <c r="O835" s="4"/>
    </row>
    <row r="836" spans="1:15" x14ac:dyDescent="0.3">
      <c r="A836" s="13">
        <f t="shared" ref="A836:A899" si="29">A835+1</f>
        <v>835</v>
      </c>
      <c r="C836" s="3"/>
      <c r="D836" s="3">
        <f t="shared" si="28"/>
        <v>-1.0442708333333335E-3</v>
      </c>
      <c r="E836" s="3">
        <f>C836-$C835</f>
        <v>0</v>
      </c>
      <c r="F836" s="4"/>
      <c r="G836" s="36" t="e">
        <f>Tableau22[[#This Row],[PP Corrected]]-Tableau22[[#This Row],[PP]]</f>
        <v>#DIV/0!</v>
      </c>
      <c r="H836" s="18" t="e">
        <f>(SUMPRODUCT((Tableau22[Lap time]&gt;=(C836-$S$7))*(Tableau22[Lap time]&lt;=(C836+$S$7))*(Tableau22[PP]))/SUMPRODUCT(--(Tableau22[Lap time]&gt;=(C836-$S$7))*(Tableau22[Lap time]&lt;=(C836+$S$7))))*((SUMPRODUCT((Tableau22[Lap time]&gt;=(C836-$S$7))*(Tableau22[Lap time]&lt;=(C836+$S$7))*(Tableau22[Lap time]))/SUMPRODUCT(--(Tableau22[Lap time]&gt;=(C836-Feuil1!$S$7))*(Tableau22[Lap time]&lt;=(C836+$S$7))))/C836)</f>
        <v>#DIV/0!</v>
      </c>
      <c r="I836" s="4"/>
      <c r="J836" s="4"/>
      <c r="K836" s="4"/>
      <c r="L836" s="4"/>
      <c r="M836" s="4"/>
      <c r="N836" s="5"/>
      <c r="O836" s="4"/>
    </row>
    <row r="837" spans="1:15" x14ac:dyDescent="0.3">
      <c r="A837" s="13">
        <f t="shared" si="29"/>
        <v>836</v>
      </c>
      <c r="C837" s="3"/>
      <c r="D837" s="3">
        <f t="shared" si="28"/>
        <v>-1.0442708333333335E-3</v>
      </c>
      <c r="E837" s="3">
        <f>C837-$C836</f>
        <v>0</v>
      </c>
      <c r="F837" s="4"/>
      <c r="G837" s="36" t="e">
        <f>Tableau22[[#This Row],[PP Corrected]]-Tableau22[[#This Row],[PP]]</f>
        <v>#DIV/0!</v>
      </c>
      <c r="H837" s="18" t="e">
        <f>(SUMPRODUCT((Tableau22[Lap time]&gt;=(C837-$S$7))*(Tableau22[Lap time]&lt;=(C837+$S$7))*(Tableau22[PP]))/SUMPRODUCT(--(Tableau22[Lap time]&gt;=(C837-$S$7))*(Tableau22[Lap time]&lt;=(C837+$S$7))))*((SUMPRODUCT((Tableau22[Lap time]&gt;=(C837-$S$7))*(Tableau22[Lap time]&lt;=(C837+$S$7))*(Tableau22[Lap time]))/SUMPRODUCT(--(Tableau22[Lap time]&gt;=(C837-Feuil1!$S$7))*(Tableau22[Lap time]&lt;=(C837+$S$7))))/C837)</f>
        <v>#DIV/0!</v>
      </c>
      <c r="I837" s="4"/>
      <c r="J837" s="4"/>
      <c r="K837" s="4"/>
      <c r="L837" s="4"/>
      <c r="M837" s="4"/>
      <c r="N837" s="5"/>
      <c r="O837" s="4"/>
    </row>
    <row r="838" spans="1:15" x14ac:dyDescent="0.3">
      <c r="A838" s="13">
        <f t="shared" si="29"/>
        <v>837</v>
      </c>
      <c r="C838" s="3"/>
      <c r="D838" s="3">
        <f t="shared" si="28"/>
        <v>-1.0442708333333335E-3</v>
      </c>
      <c r="E838" s="3">
        <f>C838-$C837</f>
        <v>0</v>
      </c>
      <c r="F838" s="4"/>
      <c r="G838" s="36" t="e">
        <f>Tableau22[[#This Row],[PP Corrected]]-Tableau22[[#This Row],[PP]]</f>
        <v>#DIV/0!</v>
      </c>
      <c r="H838" s="18" t="e">
        <f>(SUMPRODUCT((Tableau22[Lap time]&gt;=(C838-$S$7))*(Tableau22[Lap time]&lt;=(C838+$S$7))*(Tableau22[PP]))/SUMPRODUCT(--(Tableau22[Lap time]&gt;=(C838-$S$7))*(Tableau22[Lap time]&lt;=(C838+$S$7))))*((SUMPRODUCT((Tableau22[Lap time]&gt;=(C838-$S$7))*(Tableau22[Lap time]&lt;=(C838+$S$7))*(Tableau22[Lap time]))/SUMPRODUCT(--(Tableau22[Lap time]&gt;=(C838-Feuil1!$S$7))*(Tableau22[Lap time]&lt;=(C838+$S$7))))/C838)</f>
        <v>#DIV/0!</v>
      </c>
      <c r="I838" s="4"/>
      <c r="J838" s="4"/>
      <c r="K838" s="4"/>
      <c r="L838" s="4"/>
      <c r="M838" s="4"/>
      <c r="N838" s="5"/>
      <c r="O838" s="4"/>
    </row>
    <row r="839" spans="1:15" x14ac:dyDescent="0.3">
      <c r="A839" s="13">
        <f t="shared" si="29"/>
        <v>838</v>
      </c>
      <c r="C839" s="3"/>
      <c r="D839" s="3">
        <f t="shared" si="28"/>
        <v>-1.0442708333333335E-3</v>
      </c>
      <c r="E839" s="3">
        <f>C839-$C838</f>
        <v>0</v>
      </c>
      <c r="F839" s="4"/>
      <c r="G839" s="36" t="e">
        <f>Tableau22[[#This Row],[PP Corrected]]-Tableau22[[#This Row],[PP]]</f>
        <v>#DIV/0!</v>
      </c>
      <c r="H839" s="18" t="e">
        <f>(SUMPRODUCT((Tableau22[Lap time]&gt;=(C839-$S$7))*(Tableau22[Lap time]&lt;=(C839+$S$7))*(Tableau22[PP]))/SUMPRODUCT(--(Tableau22[Lap time]&gt;=(C839-$S$7))*(Tableau22[Lap time]&lt;=(C839+$S$7))))*((SUMPRODUCT((Tableau22[Lap time]&gt;=(C839-$S$7))*(Tableau22[Lap time]&lt;=(C839+$S$7))*(Tableau22[Lap time]))/SUMPRODUCT(--(Tableau22[Lap time]&gt;=(C839-Feuil1!$S$7))*(Tableau22[Lap time]&lt;=(C839+$S$7))))/C839)</f>
        <v>#DIV/0!</v>
      </c>
      <c r="I839" s="4"/>
      <c r="J839" s="4"/>
      <c r="K839" s="4"/>
      <c r="L839" s="4"/>
      <c r="M839" s="4"/>
      <c r="N839" s="5"/>
      <c r="O839" s="4"/>
    </row>
    <row r="840" spans="1:15" x14ac:dyDescent="0.3">
      <c r="A840" s="13">
        <f t="shared" si="29"/>
        <v>839</v>
      </c>
      <c r="C840" s="3"/>
      <c r="D840" s="3">
        <f t="shared" si="28"/>
        <v>-1.0442708333333335E-3</v>
      </c>
      <c r="E840" s="3">
        <f>C840-$C839</f>
        <v>0</v>
      </c>
      <c r="F840" s="4"/>
      <c r="G840" s="36" t="e">
        <f>Tableau22[[#This Row],[PP Corrected]]-Tableau22[[#This Row],[PP]]</f>
        <v>#DIV/0!</v>
      </c>
      <c r="H840" s="18" t="e">
        <f>(SUMPRODUCT((Tableau22[Lap time]&gt;=(C840-$S$7))*(Tableau22[Lap time]&lt;=(C840+$S$7))*(Tableau22[PP]))/SUMPRODUCT(--(Tableau22[Lap time]&gt;=(C840-$S$7))*(Tableau22[Lap time]&lt;=(C840+$S$7))))*((SUMPRODUCT((Tableau22[Lap time]&gt;=(C840-$S$7))*(Tableau22[Lap time]&lt;=(C840+$S$7))*(Tableau22[Lap time]))/SUMPRODUCT(--(Tableau22[Lap time]&gt;=(C840-Feuil1!$S$7))*(Tableau22[Lap time]&lt;=(C840+$S$7))))/C840)</f>
        <v>#DIV/0!</v>
      </c>
      <c r="I840" s="4"/>
      <c r="J840" s="4"/>
      <c r="K840" s="4"/>
      <c r="L840" s="4"/>
      <c r="M840" s="4"/>
      <c r="N840" s="5"/>
      <c r="O840" s="4"/>
    </row>
    <row r="841" spans="1:15" x14ac:dyDescent="0.3">
      <c r="A841" s="13">
        <f t="shared" si="29"/>
        <v>840</v>
      </c>
      <c r="C841" s="3"/>
      <c r="D841" s="3">
        <f t="shared" si="28"/>
        <v>-1.0442708333333335E-3</v>
      </c>
      <c r="E841" s="3">
        <f>C841-$C840</f>
        <v>0</v>
      </c>
      <c r="F841" s="4"/>
      <c r="G841" s="36" t="e">
        <f>Tableau22[[#This Row],[PP Corrected]]-Tableau22[[#This Row],[PP]]</f>
        <v>#DIV/0!</v>
      </c>
      <c r="H841" s="18" t="e">
        <f>(SUMPRODUCT((Tableau22[Lap time]&gt;=(C841-$S$7))*(Tableau22[Lap time]&lt;=(C841+$S$7))*(Tableau22[PP]))/SUMPRODUCT(--(Tableau22[Lap time]&gt;=(C841-$S$7))*(Tableau22[Lap time]&lt;=(C841+$S$7))))*((SUMPRODUCT((Tableau22[Lap time]&gt;=(C841-$S$7))*(Tableau22[Lap time]&lt;=(C841+$S$7))*(Tableau22[Lap time]))/SUMPRODUCT(--(Tableau22[Lap time]&gt;=(C841-Feuil1!$S$7))*(Tableau22[Lap time]&lt;=(C841+$S$7))))/C841)</f>
        <v>#DIV/0!</v>
      </c>
      <c r="I841" s="4"/>
      <c r="J841" s="4"/>
      <c r="K841" s="4"/>
      <c r="L841" s="4"/>
      <c r="M841" s="4"/>
      <c r="N841" s="5"/>
      <c r="O841" s="4"/>
    </row>
    <row r="842" spans="1:15" x14ac:dyDescent="0.3">
      <c r="A842" s="13">
        <f t="shared" si="29"/>
        <v>841</v>
      </c>
      <c r="C842" s="3"/>
      <c r="D842" s="3">
        <f t="shared" si="28"/>
        <v>-1.0442708333333335E-3</v>
      </c>
      <c r="E842" s="3">
        <f>C842-$C841</f>
        <v>0</v>
      </c>
      <c r="F842" s="4"/>
      <c r="G842" s="36" t="e">
        <f>Tableau22[[#This Row],[PP Corrected]]-Tableau22[[#This Row],[PP]]</f>
        <v>#DIV/0!</v>
      </c>
      <c r="H842" s="18" t="e">
        <f>(SUMPRODUCT((Tableau22[Lap time]&gt;=(C842-$S$7))*(Tableau22[Lap time]&lt;=(C842+$S$7))*(Tableau22[PP]))/SUMPRODUCT(--(Tableau22[Lap time]&gt;=(C842-$S$7))*(Tableau22[Lap time]&lt;=(C842+$S$7))))*((SUMPRODUCT((Tableau22[Lap time]&gt;=(C842-$S$7))*(Tableau22[Lap time]&lt;=(C842+$S$7))*(Tableau22[Lap time]))/SUMPRODUCT(--(Tableau22[Lap time]&gt;=(C842-Feuil1!$S$7))*(Tableau22[Lap time]&lt;=(C842+$S$7))))/C842)</f>
        <v>#DIV/0!</v>
      </c>
      <c r="I842" s="4"/>
      <c r="J842" s="4"/>
      <c r="K842" s="4"/>
      <c r="L842" s="4"/>
      <c r="M842" s="4"/>
      <c r="N842" s="5"/>
      <c r="O842" s="4"/>
    </row>
    <row r="843" spans="1:15" x14ac:dyDescent="0.3">
      <c r="A843" s="13">
        <f t="shared" si="29"/>
        <v>842</v>
      </c>
      <c r="C843" s="3"/>
      <c r="D843" s="3">
        <f t="shared" si="28"/>
        <v>-1.0442708333333335E-3</v>
      </c>
      <c r="E843" s="3">
        <f>C843-$C842</f>
        <v>0</v>
      </c>
      <c r="F843" s="4"/>
      <c r="G843" s="36" t="e">
        <f>Tableau22[[#This Row],[PP Corrected]]-Tableau22[[#This Row],[PP]]</f>
        <v>#DIV/0!</v>
      </c>
      <c r="H843" s="18" t="e">
        <f>(SUMPRODUCT((Tableau22[Lap time]&gt;=(C843-$S$7))*(Tableau22[Lap time]&lt;=(C843+$S$7))*(Tableau22[PP]))/SUMPRODUCT(--(Tableau22[Lap time]&gt;=(C843-$S$7))*(Tableau22[Lap time]&lt;=(C843+$S$7))))*((SUMPRODUCT((Tableau22[Lap time]&gt;=(C843-$S$7))*(Tableau22[Lap time]&lt;=(C843+$S$7))*(Tableau22[Lap time]))/SUMPRODUCT(--(Tableau22[Lap time]&gt;=(C843-Feuil1!$S$7))*(Tableau22[Lap time]&lt;=(C843+$S$7))))/C843)</f>
        <v>#DIV/0!</v>
      </c>
      <c r="I843" s="4"/>
      <c r="J843" s="4"/>
      <c r="K843" s="4"/>
      <c r="L843" s="4"/>
      <c r="M843" s="4"/>
      <c r="N843" s="5"/>
      <c r="O843" s="4"/>
    </row>
    <row r="844" spans="1:15" x14ac:dyDescent="0.3">
      <c r="A844" s="13">
        <f t="shared" si="29"/>
        <v>843</v>
      </c>
      <c r="C844" s="3"/>
      <c r="D844" s="3">
        <f t="shared" si="28"/>
        <v>-1.0442708333333335E-3</v>
      </c>
      <c r="E844" s="3">
        <f>C844-$C843</f>
        <v>0</v>
      </c>
      <c r="F844" s="4"/>
      <c r="G844" s="36" t="e">
        <f>Tableau22[[#This Row],[PP Corrected]]-Tableau22[[#This Row],[PP]]</f>
        <v>#DIV/0!</v>
      </c>
      <c r="H844" s="18" t="e">
        <f>(SUMPRODUCT((Tableau22[Lap time]&gt;=(C844-$S$7))*(Tableau22[Lap time]&lt;=(C844+$S$7))*(Tableau22[PP]))/SUMPRODUCT(--(Tableau22[Lap time]&gt;=(C844-$S$7))*(Tableau22[Lap time]&lt;=(C844+$S$7))))*((SUMPRODUCT((Tableau22[Lap time]&gt;=(C844-$S$7))*(Tableau22[Lap time]&lt;=(C844+$S$7))*(Tableau22[Lap time]))/SUMPRODUCT(--(Tableau22[Lap time]&gt;=(C844-Feuil1!$S$7))*(Tableau22[Lap time]&lt;=(C844+$S$7))))/C844)</f>
        <v>#DIV/0!</v>
      </c>
      <c r="I844" s="4"/>
      <c r="J844" s="4"/>
      <c r="K844" s="4"/>
      <c r="L844" s="4"/>
      <c r="M844" s="4"/>
      <c r="N844" s="5"/>
      <c r="O844" s="4"/>
    </row>
    <row r="845" spans="1:15" x14ac:dyDescent="0.3">
      <c r="A845" s="13">
        <f t="shared" si="29"/>
        <v>844</v>
      </c>
      <c r="C845" s="3"/>
      <c r="D845" s="3">
        <f t="shared" si="28"/>
        <v>-1.0442708333333335E-3</v>
      </c>
      <c r="E845" s="3">
        <f>C845-$C844</f>
        <v>0</v>
      </c>
      <c r="F845" s="4"/>
      <c r="G845" s="36" t="e">
        <f>Tableau22[[#This Row],[PP Corrected]]-Tableau22[[#This Row],[PP]]</f>
        <v>#DIV/0!</v>
      </c>
      <c r="H845" s="18" t="e">
        <f>(SUMPRODUCT((Tableau22[Lap time]&gt;=(C845-$S$7))*(Tableau22[Lap time]&lt;=(C845+$S$7))*(Tableau22[PP]))/SUMPRODUCT(--(Tableau22[Lap time]&gt;=(C845-$S$7))*(Tableau22[Lap time]&lt;=(C845+$S$7))))*((SUMPRODUCT((Tableau22[Lap time]&gt;=(C845-$S$7))*(Tableau22[Lap time]&lt;=(C845+$S$7))*(Tableau22[Lap time]))/SUMPRODUCT(--(Tableau22[Lap time]&gt;=(C845-Feuil1!$S$7))*(Tableau22[Lap time]&lt;=(C845+$S$7))))/C845)</f>
        <v>#DIV/0!</v>
      </c>
      <c r="I845" s="4"/>
      <c r="J845" s="4"/>
      <c r="K845" s="4"/>
      <c r="L845" s="4"/>
      <c r="M845" s="4"/>
      <c r="N845" s="5"/>
      <c r="O845" s="4"/>
    </row>
    <row r="846" spans="1:15" x14ac:dyDescent="0.3">
      <c r="A846" s="13">
        <f t="shared" si="29"/>
        <v>845</v>
      </c>
      <c r="C846" s="3"/>
      <c r="D846" s="3">
        <f t="shared" si="28"/>
        <v>-1.0442708333333335E-3</v>
      </c>
      <c r="E846" s="3">
        <f>C846-$C845</f>
        <v>0</v>
      </c>
      <c r="F846" s="4"/>
      <c r="G846" s="36" t="e">
        <f>Tableau22[[#This Row],[PP Corrected]]-Tableau22[[#This Row],[PP]]</f>
        <v>#DIV/0!</v>
      </c>
      <c r="H846" s="18" t="e">
        <f>(SUMPRODUCT((Tableau22[Lap time]&gt;=(C846-$S$7))*(Tableau22[Lap time]&lt;=(C846+$S$7))*(Tableau22[PP]))/SUMPRODUCT(--(Tableau22[Lap time]&gt;=(C846-$S$7))*(Tableau22[Lap time]&lt;=(C846+$S$7))))*((SUMPRODUCT((Tableau22[Lap time]&gt;=(C846-$S$7))*(Tableau22[Lap time]&lt;=(C846+$S$7))*(Tableau22[Lap time]))/SUMPRODUCT(--(Tableau22[Lap time]&gt;=(C846-Feuil1!$S$7))*(Tableau22[Lap time]&lt;=(C846+$S$7))))/C846)</f>
        <v>#DIV/0!</v>
      </c>
      <c r="I846" s="4"/>
      <c r="J846" s="4"/>
      <c r="K846" s="4"/>
      <c r="L846" s="4"/>
      <c r="M846" s="4"/>
      <c r="N846" s="5"/>
      <c r="O846" s="4"/>
    </row>
    <row r="847" spans="1:15" x14ac:dyDescent="0.3">
      <c r="A847" s="13">
        <f t="shared" si="29"/>
        <v>846</v>
      </c>
      <c r="C847" s="3"/>
      <c r="D847" s="3">
        <f t="shared" si="28"/>
        <v>-1.0442708333333335E-3</v>
      </c>
      <c r="E847" s="3">
        <f>C847-$C846</f>
        <v>0</v>
      </c>
      <c r="F847" s="4"/>
      <c r="G847" s="36" t="e">
        <f>Tableau22[[#This Row],[PP Corrected]]-Tableau22[[#This Row],[PP]]</f>
        <v>#DIV/0!</v>
      </c>
      <c r="H847" s="18" t="e">
        <f>(SUMPRODUCT((Tableau22[Lap time]&gt;=(C847-$S$7))*(Tableau22[Lap time]&lt;=(C847+$S$7))*(Tableau22[PP]))/SUMPRODUCT(--(Tableau22[Lap time]&gt;=(C847-$S$7))*(Tableau22[Lap time]&lt;=(C847+$S$7))))*((SUMPRODUCT((Tableau22[Lap time]&gt;=(C847-$S$7))*(Tableau22[Lap time]&lt;=(C847+$S$7))*(Tableau22[Lap time]))/SUMPRODUCT(--(Tableau22[Lap time]&gt;=(C847-Feuil1!$S$7))*(Tableau22[Lap time]&lt;=(C847+$S$7))))/C847)</f>
        <v>#DIV/0!</v>
      </c>
      <c r="I847" s="4"/>
      <c r="J847" s="4"/>
      <c r="K847" s="4"/>
      <c r="L847" s="4"/>
      <c r="M847" s="4"/>
      <c r="N847" s="5"/>
      <c r="O847" s="4"/>
    </row>
    <row r="848" spans="1:15" x14ac:dyDescent="0.3">
      <c r="A848" s="13">
        <f t="shared" si="29"/>
        <v>847</v>
      </c>
      <c r="C848" s="3"/>
      <c r="D848" s="3">
        <f t="shared" si="28"/>
        <v>-1.0442708333333335E-3</v>
      </c>
      <c r="E848" s="3">
        <f>C848-$C847</f>
        <v>0</v>
      </c>
      <c r="F848" s="4"/>
      <c r="G848" s="36" t="e">
        <f>Tableau22[[#This Row],[PP Corrected]]-Tableau22[[#This Row],[PP]]</f>
        <v>#DIV/0!</v>
      </c>
      <c r="H848" s="18" t="e">
        <f>(SUMPRODUCT((Tableau22[Lap time]&gt;=(C848-$S$7))*(Tableau22[Lap time]&lt;=(C848+$S$7))*(Tableau22[PP]))/SUMPRODUCT(--(Tableau22[Lap time]&gt;=(C848-$S$7))*(Tableau22[Lap time]&lt;=(C848+$S$7))))*((SUMPRODUCT((Tableau22[Lap time]&gt;=(C848-$S$7))*(Tableau22[Lap time]&lt;=(C848+$S$7))*(Tableau22[Lap time]))/SUMPRODUCT(--(Tableau22[Lap time]&gt;=(C848-Feuil1!$S$7))*(Tableau22[Lap time]&lt;=(C848+$S$7))))/C848)</f>
        <v>#DIV/0!</v>
      </c>
      <c r="I848" s="4"/>
      <c r="J848" s="4"/>
      <c r="K848" s="4"/>
      <c r="L848" s="4"/>
      <c r="M848" s="4"/>
      <c r="N848" s="5"/>
      <c r="O848" s="4"/>
    </row>
    <row r="849" spans="1:15" x14ac:dyDescent="0.3">
      <c r="A849" s="13">
        <f t="shared" si="29"/>
        <v>848</v>
      </c>
      <c r="C849" s="3"/>
      <c r="D849" s="3">
        <f t="shared" si="28"/>
        <v>-1.0442708333333335E-3</v>
      </c>
      <c r="E849" s="3">
        <f>C849-$C848</f>
        <v>0</v>
      </c>
      <c r="F849" s="4"/>
      <c r="G849" s="36" t="e">
        <f>Tableau22[[#This Row],[PP Corrected]]-Tableau22[[#This Row],[PP]]</f>
        <v>#DIV/0!</v>
      </c>
      <c r="H849" s="18" t="e">
        <f>(SUMPRODUCT((Tableau22[Lap time]&gt;=(C849-$S$7))*(Tableau22[Lap time]&lt;=(C849+$S$7))*(Tableau22[PP]))/SUMPRODUCT(--(Tableau22[Lap time]&gt;=(C849-$S$7))*(Tableau22[Lap time]&lt;=(C849+$S$7))))*((SUMPRODUCT((Tableau22[Lap time]&gt;=(C849-$S$7))*(Tableau22[Lap time]&lt;=(C849+$S$7))*(Tableau22[Lap time]))/SUMPRODUCT(--(Tableau22[Lap time]&gt;=(C849-Feuil1!$S$7))*(Tableau22[Lap time]&lt;=(C849+$S$7))))/C849)</f>
        <v>#DIV/0!</v>
      </c>
      <c r="I849" s="4"/>
      <c r="J849" s="4"/>
      <c r="K849" s="4"/>
      <c r="L849" s="4"/>
      <c r="M849" s="4"/>
      <c r="N849" s="5"/>
      <c r="O849" s="4"/>
    </row>
    <row r="850" spans="1:15" x14ac:dyDescent="0.3">
      <c r="A850" s="13">
        <f t="shared" si="29"/>
        <v>849</v>
      </c>
      <c r="C850" s="3"/>
      <c r="D850" s="3">
        <f t="shared" si="28"/>
        <v>-1.0442708333333335E-3</v>
      </c>
      <c r="E850" s="3">
        <f>C850-$C849</f>
        <v>0</v>
      </c>
      <c r="F850" s="4"/>
      <c r="G850" s="36" t="e">
        <f>Tableau22[[#This Row],[PP Corrected]]-Tableau22[[#This Row],[PP]]</f>
        <v>#DIV/0!</v>
      </c>
      <c r="H850" s="18" t="e">
        <f>(SUMPRODUCT((Tableau22[Lap time]&gt;=(C850-$S$7))*(Tableau22[Lap time]&lt;=(C850+$S$7))*(Tableau22[PP]))/SUMPRODUCT(--(Tableau22[Lap time]&gt;=(C850-$S$7))*(Tableau22[Lap time]&lt;=(C850+$S$7))))*((SUMPRODUCT((Tableau22[Lap time]&gt;=(C850-$S$7))*(Tableau22[Lap time]&lt;=(C850+$S$7))*(Tableau22[Lap time]))/SUMPRODUCT(--(Tableau22[Lap time]&gt;=(C850-Feuil1!$S$7))*(Tableau22[Lap time]&lt;=(C850+$S$7))))/C850)</f>
        <v>#DIV/0!</v>
      </c>
      <c r="I850" s="4"/>
      <c r="J850" s="4"/>
      <c r="K850" s="4"/>
      <c r="L850" s="4"/>
      <c r="M850" s="4"/>
      <c r="N850" s="5"/>
      <c r="O850" s="4"/>
    </row>
    <row r="851" spans="1:15" x14ac:dyDescent="0.3">
      <c r="A851" s="13">
        <f t="shared" si="29"/>
        <v>850</v>
      </c>
      <c r="C851" s="3"/>
      <c r="D851" s="3">
        <f t="shared" si="28"/>
        <v>-1.0442708333333335E-3</v>
      </c>
      <c r="E851" s="3">
        <f>C851-$C850</f>
        <v>0</v>
      </c>
      <c r="F851" s="4"/>
      <c r="G851" s="36" t="e">
        <f>Tableau22[[#This Row],[PP Corrected]]-Tableau22[[#This Row],[PP]]</f>
        <v>#DIV/0!</v>
      </c>
      <c r="H851" s="18" t="e">
        <f>(SUMPRODUCT((Tableau22[Lap time]&gt;=(C851-$S$7))*(Tableau22[Lap time]&lt;=(C851+$S$7))*(Tableau22[PP]))/SUMPRODUCT(--(Tableau22[Lap time]&gt;=(C851-$S$7))*(Tableau22[Lap time]&lt;=(C851+$S$7))))*((SUMPRODUCT((Tableau22[Lap time]&gt;=(C851-$S$7))*(Tableau22[Lap time]&lt;=(C851+$S$7))*(Tableau22[Lap time]))/SUMPRODUCT(--(Tableau22[Lap time]&gt;=(C851-Feuil1!$S$7))*(Tableau22[Lap time]&lt;=(C851+$S$7))))/C851)</f>
        <v>#DIV/0!</v>
      </c>
      <c r="I851" s="4"/>
      <c r="J851" s="4"/>
      <c r="K851" s="4"/>
      <c r="L851" s="4"/>
      <c r="M851" s="4"/>
      <c r="N851" s="5"/>
      <c r="O851" s="4"/>
    </row>
    <row r="852" spans="1:15" x14ac:dyDescent="0.3">
      <c r="A852" s="13">
        <f t="shared" si="29"/>
        <v>851</v>
      </c>
      <c r="C852" s="3"/>
      <c r="D852" s="3">
        <f t="shared" si="28"/>
        <v>-1.0442708333333335E-3</v>
      </c>
      <c r="E852" s="3">
        <f>C852-$C851</f>
        <v>0</v>
      </c>
      <c r="F852" s="4"/>
      <c r="G852" s="36" t="e">
        <f>Tableau22[[#This Row],[PP Corrected]]-Tableau22[[#This Row],[PP]]</f>
        <v>#DIV/0!</v>
      </c>
      <c r="H852" s="18" t="e">
        <f>(SUMPRODUCT((Tableau22[Lap time]&gt;=(C852-$S$7))*(Tableau22[Lap time]&lt;=(C852+$S$7))*(Tableau22[PP]))/SUMPRODUCT(--(Tableau22[Lap time]&gt;=(C852-$S$7))*(Tableau22[Lap time]&lt;=(C852+$S$7))))*((SUMPRODUCT((Tableau22[Lap time]&gt;=(C852-$S$7))*(Tableau22[Lap time]&lt;=(C852+$S$7))*(Tableau22[Lap time]))/SUMPRODUCT(--(Tableau22[Lap time]&gt;=(C852-Feuil1!$S$7))*(Tableau22[Lap time]&lt;=(C852+$S$7))))/C852)</f>
        <v>#DIV/0!</v>
      </c>
      <c r="I852" s="4"/>
      <c r="J852" s="4"/>
      <c r="K852" s="4"/>
      <c r="L852" s="4"/>
      <c r="M852" s="4"/>
      <c r="N852" s="5"/>
      <c r="O852" s="4"/>
    </row>
    <row r="853" spans="1:15" x14ac:dyDescent="0.3">
      <c r="A853" s="13">
        <f t="shared" si="29"/>
        <v>852</v>
      </c>
      <c r="C853" s="3"/>
      <c r="D853" s="3">
        <f t="shared" si="28"/>
        <v>-1.0442708333333335E-3</v>
      </c>
      <c r="E853" s="3">
        <f>C853-$C852</f>
        <v>0</v>
      </c>
      <c r="F853" s="4"/>
      <c r="G853" s="36" t="e">
        <f>Tableau22[[#This Row],[PP Corrected]]-Tableau22[[#This Row],[PP]]</f>
        <v>#DIV/0!</v>
      </c>
      <c r="H853" s="18" t="e">
        <f>(SUMPRODUCT((Tableau22[Lap time]&gt;=(C853-$S$7))*(Tableau22[Lap time]&lt;=(C853+$S$7))*(Tableau22[PP]))/SUMPRODUCT(--(Tableau22[Lap time]&gt;=(C853-$S$7))*(Tableau22[Lap time]&lt;=(C853+$S$7))))*((SUMPRODUCT((Tableau22[Lap time]&gt;=(C853-$S$7))*(Tableau22[Lap time]&lt;=(C853+$S$7))*(Tableau22[Lap time]))/SUMPRODUCT(--(Tableau22[Lap time]&gt;=(C853-Feuil1!$S$7))*(Tableau22[Lap time]&lt;=(C853+$S$7))))/C853)</f>
        <v>#DIV/0!</v>
      </c>
      <c r="I853" s="4"/>
      <c r="J853" s="4"/>
      <c r="K853" s="4"/>
      <c r="L853" s="4"/>
      <c r="M853" s="4"/>
      <c r="N853" s="5"/>
      <c r="O853" s="4"/>
    </row>
    <row r="854" spans="1:15" x14ac:dyDescent="0.3">
      <c r="A854" s="13">
        <f t="shared" si="29"/>
        <v>853</v>
      </c>
      <c r="C854" s="3"/>
      <c r="D854" s="3">
        <f t="shared" si="28"/>
        <v>-1.0442708333333335E-3</v>
      </c>
      <c r="E854" s="3">
        <f>C854-$C853</f>
        <v>0</v>
      </c>
      <c r="F854" s="4"/>
      <c r="G854" s="36" t="e">
        <f>Tableau22[[#This Row],[PP Corrected]]-Tableau22[[#This Row],[PP]]</f>
        <v>#DIV/0!</v>
      </c>
      <c r="H854" s="18" t="e">
        <f>(SUMPRODUCT((Tableau22[Lap time]&gt;=(C854-$S$7))*(Tableau22[Lap time]&lt;=(C854+$S$7))*(Tableau22[PP]))/SUMPRODUCT(--(Tableau22[Lap time]&gt;=(C854-$S$7))*(Tableau22[Lap time]&lt;=(C854+$S$7))))*((SUMPRODUCT((Tableau22[Lap time]&gt;=(C854-$S$7))*(Tableau22[Lap time]&lt;=(C854+$S$7))*(Tableau22[Lap time]))/SUMPRODUCT(--(Tableau22[Lap time]&gt;=(C854-Feuil1!$S$7))*(Tableau22[Lap time]&lt;=(C854+$S$7))))/C854)</f>
        <v>#DIV/0!</v>
      </c>
      <c r="I854" s="4"/>
      <c r="J854" s="4"/>
      <c r="K854" s="4"/>
      <c r="L854" s="4"/>
      <c r="M854" s="4"/>
      <c r="N854" s="5"/>
      <c r="O854" s="4"/>
    </row>
    <row r="855" spans="1:15" x14ac:dyDescent="0.3">
      <c r="A855" s="13">
        <f t="shared" si="29"/>
        <v>854</v>
      </c>
      <c r="C855" s="3"/>
      <c r="D855" s="3">
        <f t="shared" si="28"/>
        <v>-1.0442708333333335E-3</v>
      </c>
      <c r="E855" s="3">
        <f>C855-$C854</f>
        <v>0</v>
      </c>
      <c r="F855" s="4"/>
      <c r="G855" s="36" t="e">
        <f>Tableau22[[#This Row],[PP Corrected]]-Tableau22[[#This Row],[PP]]</f>
        <v>#DIV/0!</v>
      </c>
      <c r="H855" s="18" t="e">
        <f>(SUMPRODUCT((Tableau22[Lap time]&gt;=(C855-$S$7))*(Tableau22[Lap time]&lt;=(C855+$S$7))*(Tableau22[PP]))/SUMPRODUCT(--(Tableau22[Lap time]&gt;=(C855-$S$7))*(Tableau22[Lap time]&lt;=(C855+$S$7))))*((SUMPRODUCT((Tableau22[Lap time]&gt;=(C855-$S$7))*(Tableau22[Lap time]&lt;=(C855+$S$7))*(Tableau22[Lap time]))/SUMPRODUCT(--(Tableau22[Lap time]&gt;=(C855-Feuil1!$S$7))*(Tableau22[Lap time]&lt;=(C855+$S$7))))/C855)</f>
        <v>#DIV/0!</v>
      </c>
      <c r="I855" s="4"/>
      <c r="J855" s="4"/>
      <c r="K855" s="4"/>
      <c r="L855" s="4"/>
      <c r="M855" s="4"/>
      <c r="N855" s="5"/>
      <c r="O855" s="4"/>
    </row>
    <row r="856" spans="1:15" x14ac:dyDescent="0.3">
      <c r="A856" s="13">
        <f t="shared" si="29"/>
        <v>855</v>
      </c>
      <c r="C856" s="3"/>
      <c r="D856" s="3">
        <f t="shared" si="28"/>
        <v>-1.0442708333333335E-3</v>
      </c>
      <c r="E856" s="3">
        <f>C856-$C855</f>
        <v>0</v>
      </c>
      <c r="F856" s="4"/>
      <c r="G856" s="36" t="e">
        <f>Tableau22[[#This Row],[PP Corrected]]-Tableau22[[#This Row],[PP]]</f>
        <v>#DIV/0!</v>
      </c>
      <c r="H856" s="18" t="e">
        <f>(SUMPRODUCT((Tableau22[Lap time]&gt;=(C856-$S$7))*(Tableau22[Lap time]&lt;=(C856+$S$7))*(Tableau22[PP]))/SUMPRODUCT(--(Tableau22[Lap time]&gt;=(C856-$S$7))*(Tableau22[Lap time]&lt;=(C856+$S$7))))*((SUMPRODUCT((Tableau22[Lap time]&gt;=(C856-$S$7))*(Tableau22[Lap time]&lt;=(C856+$S$7))*(Tableau22[Lap time]))/SUMPRODUCT(--(Tableau22[Lap time]&gt;=(C856-Feuil1!$S$7))*(Tableau22[Lap time]&lt;=(C856+$S$7))))/C856)</f>
        <v>#DIV/0!</v>
      </c>
      <c r="I856" s="4"/>
      <c r="J856" s="4"/>
      <c r="K856" s="4"/>
      <c r="L856" s="4"/>
      <c r="M856" s="4"/>
      <c r="N856" s="5"/>
      <c r="O856" s="4"/>
    </row>
    <row r="857" spans="1:15" x14ac:dyDescent="0.3">
      <c r="A857" s="13">
        <f t="shared" si="29"/>
        <v>856</v>
      </c>
      <c r="C857" s="3"/>
      <c r="D857" s="3">
        <f t="shared" si="28"/>
        <v>-1.0442708333333335E-3</v>
      </c>
      <c r="E857" s="3">
        <f>C857-$C856</f>
        <v>0</v>
      </c>
      <c r="F857" s="4"/>
      <c r="G857" s="36" t="e">
        <f>Tableau22[[#This Row],[PP Corrected]]-Tableau22[[#This Row],[PP]]</f>
        <v>#DIV/0!</v>
      </c>
      <c r="H857" s="18" t="e">
        <f>(SUMPRODUCT((Tableau22[Lap time]&gt;=(C857-$S$7))*(Tableau22[Lap time]&lt;=(C857+$S$7))*(Tableau22[PP]))/SUMPRODUCT(--(Tableau22[Lap time]&gt;=(C857-$S$7))*(Tableau22[Lap time]&lt;=(C857+$S$7))))*((SUMPRODUCT((Tableau22[Lap time]&gt;=(C857-$S$7))*(Tableau22[Lap time]&lt;=(C857+$S$7))*(Tableau22[Lap time]))/SUMPRODUCT(--(Tableau22[Lap time]&gt;=(C857-Feuil1!$S$7))*(Tableau22[Lap time]&lt;=(C857+$S$7))))/C857)</f>
        <v>#DIV/0!</v>
      </c>
      <c r="I857" s="4"/>
      <c r="J857" s="4"/>
      <c r="K857" s="4"/>
      <c r="L857" s="4"/>
      <c r="M857" s="4"/>
      <c r="N857" s="5"/>
      <c r="O857" s="4"/>
    </row>
    <row r="858" spans="1:15" x14ac:dyDescent="0.3">
      <c r="A858" s="13">
        <f t="shared" si="29"/>
        <v>857</v>
      </c>
      <c r="C858" s="3"/>
      <c r="D858" s="3">
        <f t="shared" si="28"/>
        <v>-1.0442708333333335E-3</v>
      </c>
      <c r="E858" s="3">
        <f>C858-$C857</f>
        <v>0</v>
      </c>
      <c r="F858" s="4"/>
      <c r="G858" s="36" t="e">
        <f>Tableau22[[#This Row],[PP Corrected]]-Tableau22[[#This Row],[PP]]</f>
        <v>#DIV/0!</v>
      </c>
      <c r="H858" s="18" t="e">
        <f>(SUMPRODUCT((Tableau22[Lap time]&gt;=(C858-$S$7))*(Tableau22[Lap time]&lt;=(C858+$S$7))*(Tableau22[PP]))/SUMPRODUCT(--(Tableau22[Lap time]&gt;=(C858-$S$7))*(Tableau22[Lap time]&lt;=(C858+$S$7))))*((SUMPRODUCT((Tableau22[Lap time]&gt;=(C858-$S$7))*(Tableau22[Lap time]&lt;=(C858+$S$7))*(Tableau22[Lap time]))/SUMPRODUCT(--(Tableau22[Lap time]&gt;=(C858-Feuil1!$S$7))*(Tableau22[Lap time]&lt;=(C858+$S$7))))/C858)</f>
        <v>#DIV/0!</v>
      </c>
      <c r="I858" s="4"/>
      <c r="J858" s="4"/>
      <c r="K858" s="4"/>
      <c r="L858" s="4"/>
      <c r="M858" s="4"/>
      <c r="N858" s="5"/>
      <c r="O858" s="4"/>
    </row>
    <row r="859" spans="1:15" x14ac:dyDescent="0.3">
      <c r="A859" s="13">
        <f t="shared" si="29"/>
        <v>858</v>
      </c>
      <c r="C859" s="3"/>
      <c r="D859" s="3">
        <f t="shared" si="28"/>
        <v>-1.0442708333333335E-3</v>
      </c>
      <c r="E859" s="3">
        <f>C859-$C858</f>
        <v>0</v>
      </c>
      <c r="F859" s="4"/>
      <c r="G859" s="36" t="e">
        <f>Tableau22[[#This Row],[PP Corrected]]-Tableau22[[#This Row],[PP]]</f>
        <v>#DIV/0!</v>
      </c>
      <c r="H859" s="18" t="e">
        <f>(SUMPRODUCT((Tableau22[Lap time]&gt;=(C859-$S$7))*(Tableau22[Lap time]&lt;=(C859+$S$7))*(Tableau22[PP]))/SUMPRODUCT(--(Tableau22[Lap time]&gt;=(C859-$S$7))*(Tableau22[Lap time]&lt;=(C859+$S$7))))*((SUMPRODUCT((Tableau22[Lap time]&gt;=(C859-$S$7))*(Tableau22[Lap time]&lt;=(C859+$S$7))*(Tableau22[Lap time]))/SUMPRODUCT(--(Tableau22[Lap time]&gt;=(C859-Feuil1!$S$7))*(Tableau22[Lap time]&lt;=(C859+$S$7))))/C859)</f>
        <v>#DIV/0!</v>
      </c>
      <c r="I859" s="4"/>
      <c r="J859" s="4"/>
      <c r="K859" s="4"/>
      <c r="L859" s="4"/>
      <c r="M859" s="4"/>
      <c r="N859" s="5"/>
      <c r="O859" s="4"/>
    </row>
    <row r="860" spans="1:15" x14ac:dyDescent="0.3">
      <c r="A860" s="13">
        <f t="shared" si="29"/>
        <v>859</v>
      </c>
      <c r="C860" s="3"/>
      <c r="D860" s="3">
        <f t="shared" si="28"/>
        <v>-1.0442708333333335E-3</v>
      </c>
      <c r="E860" s="3">
        <f>C860-$C859</f>
        <v>0</v>
      </c>
      <c r="F860" s="4"/>
      <c r="G860" s="36" t="e">
        <f>Tableau22[[#This Row],[PP Corrected]]-Tableau22[[#This Row],[PP]]</f>
        <v>#DIV/0!</v>
      </c>
      <c r="H860" s="18" t="e">
        <f>(SUMPRODUCT((Tableau22[Lap time]&gt;=(C860-$S$7))*(Tableau22[Lap time]&lt;=(C860+$S$7))*(Tableau22[PP]))/SUMPRODUCT(--(Tableau22[Lap time]&gt;=(C860-$S$7))*(Tableau22[Lap time]&lt;=(C860+$S$7))))*((SUMPRODUCT((Tableau22[Lap time]&gt;=(C860-$S$7))*(Tableau22[Lap time]&lt;=(C860+$S$7))*(Tableau22[Lap time]))/SUMPRODUCT(--(Tableau22[Lap time]&gt;=(C860-Feuil1!$S$7))*(Tableau22[Lap time]&lt;=(C860+$S$7))))/C860)</f>
        <v>#DIV/0!</v>
      </c>
      <c r="I860" s="4"/>
      <c r="J860" s="4"/>
      <c r="K860" s="4"/>
      <c r="L860" s="4"/>
      <c r="M860" s="4"/>
      <c r="N860" s="5"/>
      <c r="O860" s="4"/>
    </row>
    <row r="861" spans="1:15" x14ac:dyDescent="0.3">
      <c r="A861" s="13">
        <f t="shared" si="29"/>
        <v>860</v>
      </c>
      <c r="C861" s="3"/>
      <c r="D861" s="3">
        <f t="shared" si="28"/>
        <v>-1.0442708333333335E-3</v>
      </c>
      <c r="E861" s="3">
        <f>C861-$C860</f>
        <v>0</v>
      </c>
      <c r="F861" s="4"/>
      <c r="G861" s="36" t="e">
        <f>Tableau22[[#This Row],[PP Corrected]]-Tableau22[[#This Row],[PP]]</f>
        <v>#DIV/0!</v>
      </c>
      <c r="H861" s="18" t="e">
        <f>(SUMPRODUCT((Tableau22[Lap time]&gt;=(C861-$S$7))*(Tableau22[Lap time]&lt;=(C861+$S$7))*(Tableau22[PP]))/SUMPRODUCT(--(Tableau22[Lap time]&gt;=(C861-$S$7))*(Tableau22[Lap time]&lt;=(C861+$S$7))))*((SUMPRODUCT((Tableau22[Lap time]&gt;=(C861-$S$7))*(Tableau22[Lap time]&lt;=(C861+$S$7))*(Tableau22[Lap time]))/SUMPRODUCT(--(Tableau22[Lap time]&gt;=(C861-Feuil1!$S$7))*(Tableau22[Lap time]&lt;=(C861+$S$7))))/C861)</f>
        <v>#DIV/0!</v>
      </c>
      <c r="I861" s="4"/>
      <c r="J861" s="4"/>
      <c r="K861" s="4"/>
      <c r="L861" s="4"/>
      <c r="M861" s="4"/>
      <c r="N861" s="5"/>
      <c r="O861" s="4"/>
    </row>
    <row r="862" spans="1:15" x14ac:dyDescent="0.3">
      <c r="A862" s="13">
        <f t="shared" si="29"/>
        <v>861</v>
      </c>
      <c r="C862" s="3"/>
      <c r="D862" s="3">
        <f t="shared" si="28"/>
        <v>-1.0442708333333335E-3</v>
      </c>
      <c r="E862" s="3">
        <f>C862-$C861</f>
        <v>0</v>
      </c>
      <c r="F862" s="4"/>
      <c r="G862" s="36" t="e">
        <f>Tableau22[[#This Row],[PP Corrected]]-Tableau22[[#This Row],[PP]]</f>
        <v>#DIV/0!</v>
      </c>
      <c r="H862" s="18" t="e">
        <f>(SUMPRODUCT((Tableau22[Lap time]&gt;=(C862-$S$7))*(Tableau22[Lap time]&lt;=(C862+$S$7))*(Tableau22[PP]))/SUMPRODUCT(--(Tableau22[Lap time]&gt;=(C862-$S$7))*(Tableau22[Lap time]&lt;=(C862+$S$7))))*((SUMPRODUCT((Tableau22[Lap time]&gt;=(C862-$S$7))*(Tableau22[Lap time]&lt;=(C862+$S$7))*(Tableau22[Lap time]))/SUMPRODUCT(--(Tableau22[Lap time]&gt;=(C862-Feuil1!$S$7))*(Tableau22[Lap time]&lt;=(C862+$S$7))))/C862)</f>
        <v>#DIV/0!</v>
      </c>
      <c r="I862" s="4"/>
      <c r="J862" s="4"/>
      <c r="K862" s="4"/>
      <c r="L862" s="4"/>
      <c r="M862" s="4"/>
      <c r="N862" s="5"/>
      <c r="O862" s="4"/>
    </row>
    <row r="863" spans="1:15" x14ac:dyDescent="0.3">
      <c r="A863" s="13">
        <f t="shared" si="29"/>
        <v>862</v>
      </c>
      <c r="C863" s="3"/>
      <c r="D863" s="3">
        <f t="shared" si="28"/>
        <v>-1.0442708333333335E-3</v>
      </c>
      <c r="E863" s="3">
        <f>C863-$C862</f>
        <v>0</v>
      </c>
      <c r="F863" s="4"/>
      <c r="G863" s="36" t="e">
        <f>Tableau22[[#This Row],[PP Corrected]]-Tableau22[[#This Row],[PP]]</f>
        <v>#DIV/0!</v>
      </c>
      <c r="H863" s="18" t="e">
        <f>(SUMPRODUCT((Tableau22[Lap time]&gt;=(C863-$S$7))*(Tableau22[Lap time]&lt;=(C863+$S$7))*(Tableau22[PP]))/SUMPRODUCT(--(Tableau22[Lap time]&gt;=(C863-$S$7))*(Tableau22[Lap time]&lt;=(C863+$S$7))))*((SUMPRODUCT((Tableau22[Lap time]&gt;=(C863-$S$7))*(Tableau22[Lap time]&lt;=(C863+$S$7))*(Tableau22[Lap time]))/SUMPRODUCT(--(Tableau22[Lap time]&gt;=(C863-Feuil1!$S$7))*(Tableau22[Lap time]&lt;=(C863+$S$7))))/C863)</f>
        <v>#DIV/0!</v>
      </c>
      <c r="I863" s="4"/>
      <c r="J863" s="4"/>
      <c r="K863" s="4"/>
      <c r="L863" s="4"/>
      <c r="M863" s="4"/>
      <c r="N863" s="5"/>
      <c r="O863" s="4"/>
    </row>
    <row r="864" spans="1:15" x14ac:dyDescent="0.3">
      <c r="A864" s="13">
        <f t="shared" si="29"/>
        <v>863</v>
      </c>
      <c r="C864" s="3"/>
      <c r="D864" s="3">
        <f t="shared" si="28"/>
        <v>-1.0442708333333335E-3</v>
      </c>
      <c r="E864" s="3">
        <f>C864-$C863</f>
        <v>0</v>
      </c>
      <c r="F864" s="4"/>
      <c r="G864" s="36" t="e">
        <f>Tableau22[[#This Row],[PP Corrected]]-Tableau22[[#This Row],[PP]]</f>
        <v>#DIV/0!</v>
      </c>
      <c r="H864" s="18" t="e">
        <f>(SUMPRODUCT((Tableau22[Lap time]&gt;=(C864-$S$7))*(Tableau22[Lap time]&lt;=(C864+$S$7))*(Tableau22[PP]))/SUMPRODUCT(--(Tableau22[Lap time]&gt;=(C864-$S$7))*(Tableau22[Lap time]&lt;=(C864+$S$7))))*((SUMPRODUCT((Tableau22[Lap time]&gt;=(C864-$S$7))*(Tableau22[Lap time]&lt;=(C864+$S$7))*(Tableau22[Lap time]))/SUMPRODUCT(--(Tableau22[Lap time]&gt;=(C864-Feuil1!$S$7))*(Tableau22[Lap time]&lt;=(C864+$S$7))))/C864)</f>
        <v>#DIV/0!</v>
      </c>
      <c r="I864" s="4"/>
      <c r="J864" s="4"/>
      <c r="K864" s="4"/>
      <c r="L864" s="4"/>
      <c r="M864" s="4"/>
      <c r="N864" s="5"/>
      <c r="O864" s="4"/>
    </row>
    <row r="865" spans="1:15" x14ac:dyDescent="0.3">
      <c r="A865" s="13">
        <f t="shared" si="29"/>
        <v>864</v>
      </c>
      <c r="C865" s="3"/>
      <c r="D865" s="3">
        <f t="shared" si="28"/>
        <v>-1.0442708333333335E-3</v>
      </c>
      <c r="E865" s="3">
        <f>C865-$C864</f>
        <v>0</v>
      </c>
      <c r="F865" s="4"/>
      <c r="G865" s="36" t="e">
        <f>Tableau22[[#This Row],[PP Corrected]]-Tableau22[[#This Row],[PP]]</f>
        <v>#DIV/0!</v>
      </c>
      <c r="H865" s="18" t="e">
        <f>(SUMPRODUCT((Tableau22[Lap time]&gt;=(C865-$S$7))*(Tableau22[Lap time]&lt;=(C865+$S$7))*(Tableau22[PP]))/SUMPRODUCT(--(Tableau22[Lap time]&gt;=(C865-$S$7))*(Tableau22[Lap time]&lt;=(C865+$S$7))))*((SUMPRODUCT((Tableau22[Lap time]&gt;=(C865-$S$7))*(Tableau22[Lap time]&lt;=(C865+$S$7))*(Tableau22[Lap time]))/SUMPRODUCT(--(Tableau22[Lap time]&gt;=(C865-Feuil1!$S$7))*(Tableau22[Lap time]&lt;=(C865+$S$7))))/C865)</f>
        <v>#DIV/0!</v>
      </c>
      <c r="I865" s="4"/>
      <c r="J865" s="4"/>
      <c r="K865" s="4"/>
      <c r="L865" s="4"/>
      <c r="M865" s="4"/>
      <c r="N865" s="5"/>
      <c r="O865" s="4"/>
    </row>
    <row r="866" spans="1:15" x14ac:dyDescent="0.3">
      <c r="A866" s="13">
        <f t="shared" si="29"/>
        <v>865</v>
      </c>
      <c r="C866" s="3"/>
      <c r="D866" s="3">
        <f t="shared" si="28"/>
        <v>-1.0442708333333335E-3</v>
      </c>
      <c r="E866" s="3">
        <f>C866-$C865</f>
        <v>0</v>
      </c>
      <c r="F866" s="4"/>
      <c r="G866" s="36" t="e">
        <f>Tableau22[[#This Row],[PP Corrected]]-Tableau22[[#This Row],[PP]]</f>
        <v>#DIV/0!</v>
      </c>
      <c r="H866" s="18" t="e">
        <f>(SUMPRODUCT((Tableau22[Lap time]&gt;=(C866-$S$7))*(Tableau22[Lap time]&lt;=(C866+$S$7))*(Tableau22[PP]))/SUMPRODUCT(--(Tableau22[Lap time]&gt;=(C866-$S$7))*(Tableau22[Lap time]&lt;=(C866+$S$7))))*((SUMPRODUCT((Tableau22[Lap time]&gt;=(C866-$S$7))*(Tableau22[Lap time]&lt;=(C866+$S$7))*(Tableau22[Lap time]))/SUMPRODUCT(--(Tableau22[Lap time]&gt;=(C866-Feuil1!$S$7))*(Tableau22[Lap time]&lt;=(C866+$S$7))))/C866)</f>
        <v>#DIV/0!</v>
      </c>
      <c r="I866" s="4"/>
      <c r="J866" s="4"/>
      <c r="K866" s="4"/>
      <c r="L866" s="4"/>
      <c r="M866" s="4"/>
      <c r="N866" s="5"/>
      <c r="O866" s="4"/>
    </row>
    <row r="867" spans="1:15" x14ac:dyDescent="0.3">
      <c r="A867" s="13">
        <f t="shared" si="29"/>
        <v>866</v>
      </c>
      <c r="C867" s="3"/>
      <c r="D867" s="3">
        <f t="shared" si="28"/>
        <v>-1.0442708333333335E-3</v>
      </c>
      <c r="E867" s="3">
        <f>C867-$C866</f>
        <v>0</v>
      </c>
      <c r="F867" s="4"/>
      <c r="G867" s="36" t="e">
        <f>Tableau22[[#This Row],[PP Corrected]]-Tableau22[[#This Row],[PP]]</f>
        <v>#DIV/0!</v>
      </c>
      <c r="H867" s="18" t="e">
        <f>(SUMPRODUCT((Tableau22[Lap time]&gt;=(C867-$S$7))*(Tableau22[Lap time]&lt;=(C867+$S$7))*(Tableau22[PP]))/SUMPRODUCT(--(Tableau22[Lap time]&gt;=(C867-$S$7))*(Tableau22[Lap time]&lt;=(C867+$S$7))))*((SUMPRODUCT((Tableau22[Lap time]&gt;=(C867-$S$7))*(Tableau22[Lap time]&lt;=(C867+$S$7))*(Tableau22[Lap time]))/SUMPRODUCT(--(Tableau22[Lap time]&gt;=(C867-Feuil1!$S$7))*(Tableau22[Lap time]&lt;=(C867+$S$7))))/C867)</f>
        <v>#DIV/0!</v>
      </c>
      <c r="I867" s="4"/>
      <c r="J867" s="4"/>
      <c r="K867" s="4"/>
      <c r="L867" s="4"/>
      <c r="M867" s="4"/>
      <c r="N867" s="5"/>
      <c r="O867" s="4"/>
    </row>
    <row r="868" spans="1:15" x14ac:dyDescent="0.3">
      <c r="A868" s="13">
        <f t="shared" si="29"/>
        <v>867</v>
      </c>
      <c r="C868" s="3"/>
      <c r="D868" s="3">
        <f t="shared" si="28"/>
        <v>-1.0442708333333335E-3</v>
      </c>
      <c r="E868" s="3">
        <f>C868-$C867</f>
        <v>0</v>
      </c>
      <c r="F868" s="4"/>
      <c r="G868" s="36" t="e">
        <f>Tableau22[[#This Row],[PP Corrected]]-Tableau22[[#This Row],[PP]]</f>
        <v>#DIV/0!</v>
      </c>
      <c r="H868" s="18" t="e">
        <f>(SUMPRODUCT((Tableau22[Lap time]&gt;=(C868-$S$7))*(Tableau22[Lap time]&lt;=(C868+$S$7))*(Tableau22[PP]))/SUMPRODUCT(--(Tableau22[Lap time]&gt;=(C868-$S$7))*(Tableau22[Lap time]&lt;=(C868+$S$7))))*((SUMPRODUCT((Tableau22[Lap time]&gt;=(C868-$S$7))*(Tableau22[Lap time]&lt;=(C868+$S$7))*(Tableau22[Lap time]))/SUMPRODUCT(--(Tableau22[Lap time]&gt;=(C868-Feuil1!$S$7))*(Tableau22[Lap time]&lt;=(C868+$S$7))))/C868)</f>
        <v>#DIV/0!</v>
      </c>
      <c r="I868" s="4"/>
      <c r="J868" s="4"/>
      <c r="K868" s="4"/>
      <c r="L868" s="4"/>
      <c r="M868" s="4"/>
      <c r="N868" s="5"/>
      <c r="O868" s="4"/>
    </row>
    <row r="869" spans="1:15" x14ac:dyDescent="0.3">
      <c r="A869" s="13">
        <f t="shared" si="29"/>
        <v>868</v>
      </c>
      <c r="C869" s="3"/>
      <c r="D869" s="3">
        <f t="shared" si="28"/>
        <v>-1.0442708333333335E-3</v>
      </c>
      <c r="E869" s="3">
        <f>C869-$C868</f>
        <v>0</v>
      </c>
      <c r="F869" s="4"/>
      <c r="G869" s="36" t="e">
        <f>Tableau22[[#This Row],[PP Corrected]]-Tableau22[[#This Row],[PP]]</f>
        <v>#DIV/0!</v>
      </c>
      <c r="H869" s="18" t="e">
        <f>(SUMPRODUCT((Tableau22[Lap time]&gt;=(C869-$S$7))*(Tableau22[Lap time]&lt;=(C869+$S$7))*(Tableau22[PP]))/SUMPRODUCT(--(Tableau22[Lap time]&gt;=(C869-$S$7))*(Tableau22[Lap time]&lt;=(C869+$S$7))))*((SUMPRODUCT((Tableau22[Lap time]&gt;=(C869-$S$7))*(Tableau22[Lap time]&lt;=(C869+$S$7))*(Tableau22[Lap time]))/SUMPRODUCT(--(Tableau22[Lap time]&gt;=(C869-Feuil1!$S$7))*(Tableau22[Lap time]&lt;=(C869+$S$7))))/C869)</f>
        <v>#DIV/0!</v>
      </c>
      <c r="I869" s="4"/>
      <c r="J869" s="4"/>
      <c r="K869" s="4"/>
      <c r="L869" s="4"/>
      <c r="M869" s="4"/>
      <c r="N869" s="5"/>
      <c r="O869" s="4"/>
    </row>
    <row r="870" spans="1:15" x14ac:dyDescent="0.3">
      <c r="A870" s="13">
        <f t="shared" si="29"/>
        <v>869</v>
      </c>
      <c r="C870" s="3"/>
      <c r="D870" s="3">
        <f t="shared" si="28"/>
        <v>-1.0442708333333335E-3</v>
      </c>
      <c r="E870" s="3">
        <f>C870-$C869</f>
        <v>0</v>
      </c>
      <c r="F870" s="4"/>
      <c r="G870" s="36" t="e">
        <f>Tableau22[[#This Row],[PP Corrected]]-Tableau22[[#This Row],[PP]]</f>
        <v>#DIV/0!</v>
      </c>
      <c r="H870" s="18" t="e">
        <f>(SUMPRODUCT((Tableau22[Lap time]&gt;=(C870-$S$7))*(Tableau22[Lap time]&lt;=(C870+$S$7))*(Tableau22[PP]))/SUMPRODUCT(--(Tableau22[Lap time]&gt;=(C870-$S$7))*(Tableau22[Lap time]&lt;=(C870+$S$7))))*((SUMPRODUCT((Tableau22[Lap time]&gt;=(C870-$S$7))*(Tableau22[Lap time]&lt;=(C870+$S$7))*(Tableau22[Lap time]))/SUMPRODUCT(--(Tableau22[Lap time]&gt;=(C870-Feuil1!$S$7))*(Tableau22[Lap time]&lt;=(C870+$S$7))))/C870)</f>
        <v>#DIV/0!</v>
      </c>
      <c r="I870" s="4"/>
      <c r="J870" s="4"/>
      <c r="K870" s="4"/>
      <c r="L870" s="4"/>
      <c r="M870" s="4"/>
      <c r="N870" s="5"/>
      <c r="O870" s="4"/>
    </row>
    <row r="871" spans="1:15" x14ac:dyDescent="0.3">
      <c r="A871" s="13">
        <f t="shared" si="29"/>
        <v>870</v>
      </c>
      <c r="C871" s="3"/>
      <c r="D871" s="3">
        <f t="shared" si="28"/>
        <v>-1.0442708333333335E-3</v>
      </c>
      <c r="E871" s="3">
        <f>C871-$C870</f>
        <v>0</v>
      </c>
      <c r="F871" s="4"/>
      <c r="G871" s="36" t="e">
        <f>Tableau22[[#This Row],[PP Corrected]]-Tableau22[[#This Row],[PP]]</f>
        <v>#DIV/0!</v>
      </c>
      <c r="H871" s="18" t="e">
        <f>(SUMPRODUCT((Tableau22[Lap time]&gt;=(C871-$S$7))*(Tableau22[Lap time]&lt;=(C871+$S$7))*(Tableau22[PP]))/SUMPRODUCT(--(Tableau22[Lap time]&gt;=(C871-$S$7))*(Tableau22[Lap time]&lt;=(C871+$S$7))))*((SUMPRODUCT((Tableau22[Lap time]&gt;=(C871-$S$7))*(Tableau22[Lap time]&lt;=(C871+$S$7))*(Tableau22[Lap time]))/SUMPRODUCT(--(Tableau22[Lap time]&gt;=(C871-Feuil1!$S$7))*(Tableau22[Lap time]&lt;=(C871+$S$7))))/C871)</f>
        <v>#DIV/0!</v>
      </c>
      <c r="I871" s="4"/>
      <c r="J871" s="4"/>
      <c r="K871" s="4"/>
      <c r="L871" s="4"/>
      <c r="M871" s="4"/>
      <c r="N871" s="5"/>
      <c r="O871" s="4"/>
    </row>
    <row r="872" spans="1:15" x14ac:dyDescent="0.3">
      <c r="A872" s="13">
        <f t="shared" si="29"/>
        <v>871</v>
      </c>
      <c r="C872" s="3"/>
      <c r="D872" s="3">
        <f t="shared" si="28"/>
        <v>-1.0442708333333335E-3</v>
      </c>
      <c r="E872" s="3">
        <f>C872-$C871</f>
        <v>0</v>
      </c>
      <c r="F872" s="4"/>
      <c r="G872" s="36" t="e">
        <f>Tableau22[[#This Row],[PP Corrected]]-Tableau22[[#This Row],[PP]]</f>
        <v>#DIV/0!</v>
      </c>
      <c r="H872" s="18" t="e">
        <f>(SUMPRODUCT((Tableau22[Lap time]&gt;=(C872-$S$7))*(Tableau22[Lap time]&lt;=(C872+$S$7))*(Tableau22[PP]))/SUMPRODUCT(--(Tableau22[Lap time]&gt;=(C872-$S$7))*(Tableau22[Lap time]&lt;=(C872+$S$7))))*((SUMPRODUCT((Tableau22[Lap time]&gt;=(C872-$S$7))*(Tableau22[Lap time]&lt;=(C872+$S$7))*(Tableau22[Lap time]))/SUMPRODUCT(--(Tableau22[Lap time]&gt;=(C872-Feuil1!$S$7))*(Tableau22[Lap time]&lt;=(C872+$S$7))))/C872)</f>
        <v>#DIV/0!</v>
      </c>
      <c r="I872" s="4"/>
      <c r="J872" s="4"/>
      <c r="K872" s="4"/>
      <c r="L872" s="4"/>
      <c r="M872" s="4"/>
      <c r="N872" s="5"/>
      <c r="O872" s="4"/>
    </row>
    <row r="873" spans="1:15" x14ac:dyDescent="0.3">
      <c r="A873" s="13">
        <f t="shared" si="29"/>
        <v>872</v>
      </c>
      <c r="C873" s="3"/>
      <c r="D873" s="3">
        <f t="shared" si="28"/>
        <v>-1.0442708333333335E-3</v>
      </c>
      <c r="E873" s="3">
        <f>C873-$C872</f>
        <v>0</v>
      </c>
      <c r="F873" s="4"/>
      <c r="G873" s="36" t="e">
        <f>Tableau22[[#This Row],[PP Corrected]]-Tableau22[[#This Row],[PP]]</f>
        <v>#DIV/0!</v>
      </c>
      <c r="H873" s="18" t="e">
        <f>(SUMPRODUCT((Tableau22[Lap time]&gt;=(C873-$S$7))*(Tableau22[Lap time]&lt;=(C873+$S$7))*(Tableau22[PP]))/SUMPRODUCT(--(Tableau22[Lap time]&gt;=(C873-$S$7))*(Tableau22[Lap time]&lt;=(C873+$S$7))))*((SUMPRODUCT((Tableau22[Lap time]&gt;=(C873-$S$7))*(Tableau22[Lap time]&lt;=(C873+$S$7))*(Tableau22[Lap time]))/SUMPRODUCT(--(Tableau22[Lap time]&gt;=(C873-Feuil1!$S$7))*(Tableau22[Lap time]&lt;=(C873+$S$7))))/C873)</f>
        <v>#DIV/0!</v>
      </c>
      <c r="I873" s="4"/>
      <c r="J873" s="4"/>
      <c r="K873" s="4"/>
      <c r="L873" s="4"/>
      <c r="M873" s="4"/>
      <c r="N873" s="5"/>
      <c r="O873" s="4"/>
    </row>
    <row r="874" spans="1:15" x14ac:dyDescent="0.3">
      <c r="A874" s="13">
        <f t="shared" si="29"/>
        <v>873</v>
      </c>
      <c r="C874" s="3"/>
      <c r="D874" s="3">
        <f t="shared" si="28"/>
        <v>-1.0442708333333335E-3</v>
      </c>
      <c r="E874" s="3">
        <f>C874-$C873</f>
        <v>0</v>
      </c>
      <c r="F874" s="4"/>
      <c r="G874" s="36" t="e">
        <f>Tableau22[[#This Row],[PP Corrected]]-Tableau22[[#This Row],[PP]]</f>
        <v>#DIV/0!</v>
      </c>
      <c r="H874" s="18" t="e">
        <f>(SUMPRODUCT((Tableau22[Lap time]&gt;=(C874-$S$7))*(Tableau22[Lap time]&lt;=(C874+$S$7))*(Tableau22[PP]))/SUMPRODUCT(--(Tableau22[Lap time]&gt;=(C874-$S$7))*(Tableau22[Lap time]&lt;=(C874+$S$7))))*((SUMPRODUCT((Tableau22[Lap time]&gt;=(C874-$S$7))*(Tableau22[Lap time]&lt;=(C874+$S$7))*(Tableau22[Lap time]))/SUMPRODUCT(--(Tableau22[Lap time]&gt;=(C874-Feuil1!$S$7))*(Tableau22[Lap time]&lt;=(C874+$S$7))))/C874)</f>
        <v>#DIV/0!</v>
      </c>
      <c r="I874" s="4"/>
      <c r="J874" s="4"/>
      <c r="K874" s="4"/>
      <c r="L874" s="4"/>
      <c r="M874" s="4"/>
      <c r="N874" s="5"/>
      <c r="O874" s="4"/>
    </row>
    <row r="875" spans="1:15" x14ac:dyDescent="0.3">
      <c r="A875" s="13">
        <f t="shared" si="29"/>
        <v>874</v>
      </c>
      <c r="C875" s="3"/>
      <c r="D875" s="3">
        <f t="shared" si="28"/>
        <v>-1.0442708333333335E-3</v>
      </c>
      <c r="E875" s="3">
        <f>C875-$C874</f>
        <v>0</v>
      </c>
      <c r="F875" s="4"/>
      <c r="G875" s="36" t="e">
        <f>Tableau22[[#This Row],[PP Corrected]]-Tableau22[[#This Row],[PP]]</f>
        <v>#DIV/0!</v>
      </c>
      <c r="H875" s="18" t="e">
        <f>(SUMPRODUCT((Tableau22[Lap time]&gt;=(C875-$S$7))*(Tableau22[Lap time]&lt;=(C875+$S$7))*(Tableau22[PP]))/SUMPRODUCT(--(Tableau22[Lap time]&gt;=(C875-$S$7))*(Tableau22[Lap time]&lt;=(C875+$S$7))))*((SUMPRODUCT((Tableau22[Lap time]&gt;=(C875-$S$7))*(Tableau22[Lap time]&lt;=(C875+$S$7))*(Tableau22[Lap time]))/SUMPRODUCT(--(Tableau22[Lap time]&gt;=(C875-Feuil1!$S$7))*(Tableau22[Lap time]&lt;=(C875+$S$7))))/C875)</f>
        <v>#DIV/0!</v>
      </c>
      <c r="I875" s="4"/>
      <c r="J875" s="4"/>
      <c r="K875" s="4"/>
      <c r="L875" s="4"/>
      <c r="M875" s="4"/>
      <c r="N875" s="5"/>
      <c r="O875" s="4"/>
    </row>
    <row r="876" spans="1:15" x14ac:dyDescent="0.3">
      <c r="A876" s="13">
        <f t="shared" si="29"/>
        <v>875</v>
      </c>
      <c r="C876" s="3"/>
      <c r="D876" s="3">
        <f t="shared" si="28"/>
        <v>-1.0442708333333335E-3</v>
      </c>
      <c r="E876" s="3">
        <f>C876-$C875</f>
        <v>0</v>
      </c>
      <c r="F876" s="4"/>
      <c r="G876" s="36" t="e">
        <f>Tableau22[[#This Row],[PP Corrected]]-Tableau22[[#This Row],[PP]]</f>
        <v>#DIV/0!</v>
      </c>
      <c r="H876" s="18" t="e">
        <f>(SUMPRODUCT((Tableau22[Lap time]&gt;=(C876-$S$7))*(Tableau22[Lap time]&lt;=(C876+$S$7))*(Tableau22[PP]))/SUMPRODUCT(--(Tableau22[Lap time]&gt;=(C876-$S$7))*(Tableau22[Lap time]&lt;=(C876+$S$7))))*((SUMPRODUCT((Tableau22[Lap time]&gt;=(C876-$S$7))*(Tableau22[Lap time]&lt;=(C876+$S$7))*(Tableau22[Lap time]))/SUMPRODUCT(--(Tableau22[Lap time]&gt;=(C876-Feuil1!$S$7))*(Tableau22[Lap time]&lt;=(C876+$S$7))))/C876)</f>
        <v>#DIV/0!</v>
      </c>
      <c r="I876" s="4"/>
      <c r="J876" s="4"/>
      <c r="K876" s="4"/>
      <c r="L876" s="4"/>
      <c r="M876" s="4"/>
      <c r="N876" s="5"/>
      <c r="O876" s="4"/>
    </row>
    <row r="877" spans="1:15" x14ac:dyDescent="0.3">
      <c r="A877" s="13">
        <f t="shared" si="29"/>
        <v>876</v>
      </c>
      <c r="C877" s="3"/>
      <c r="D877" s="3">
        <f t="shared" si="28"/>
        <v>-1.0442708333333335E-3</v>
      </c>
      <c r="E877" s="3">
        <f>C877-$C876</f>
        <v>0</v>
      </c>
      <c r="F877" s="4"/>
      <c r="G877" s="36" t="e">
        <f>Tableau22[[#This Row],[PP Corrected]]-Tableau22[[#This Row],[PP]]</f>
        <v>#DIV/0!</v>
      </c>
      <c r="H877" s="18" t="e">
        <f>(SUMPRODUCT((Tableau22[Lap time]&gt;=(C877-$S$7))*(Tableau22[Lap time]&lt;=(C877+$S$7))*(Tableau22[PP]))/SUMPRODUCT(--(Tableau22[Lap time]&gt;=(C877-$S$7))*(Tableau22[Lap time]&lt;=(C877+$S$7))))*((SUMPRODUCT((Tableau22[Lap time]&gt;=(C877-$S$7))*(Tableau22[Lap time]&lt;=(C877+$S$7))*(Tableau22[Lap time]))/SUMPRODUCT(--(Tableau22[Lap time]&gt;=(C877-Feuil1!$S$7))*(Tableau22[Lap time]&lt;=(C877+$S$7))))/C877)</f>
        <v>#DIV/0!</v>
      </c>
      <c r="I877" s="4"/>
      <c r="J877" s="4"/>
      <c r="K877" s="4"/>
      <c r="L877" s="4"/>
      <c r="M877" s="4"/>
      <c r="N877" s="5"/>
      <c r="O877" s="4"/>
    </row>
    <row r="878" spans="1:15" x14ac:dyDescent="0.3">
      <c r="A878" s="13">
        <f t="shared" si="29"/>
        <v>877</v>
      </c>
      <c r="C878" s="3"/>
      <c r="D878" s="3">
        <f t="shared" si="28"/>
        <v>-1.0442708333333335E-3</v>
      </c>
      <c r="E878" s="3">
        <f>C878-$C877</f>
        <v>0</v>
      </c>
      <c r="F878" s="4"/>
      <c r="G878" s="36" t="e">
        <f>Tableau22[[#This Row],[PP Corrected]]-Tableau22[[#This Row],[PP]]</f>
        <v>#DIV/0!</v>
      </c>
      <c r="H878" s="18" t="e">
        <f>(SUMPRODUCT((Tableau22[Lap time]&gt;=(C878-$S$7))*(Tableau22[Lap time]&lt;=(C878+$S$7))*(Tableau22[PP]))/SUMPRODUCT(--(Tableau22[Lap time]&gt;=(C878-$S$7))*(Tableau22[Lap time]&lt;=(C878+$S$7))))*((SUMPRODUCT((Tableau22[Lap time]&gt;=(C878-$S$7))*(Tableau22[Lap time]&lt;=(C878+$S$7))*(Tableau22[Lap time]))/SUMPRODUCT(--(Tableau22[Lap time]&gt;=(C878-Feuil1!$S$7))*(Tableau22[Lap time]&lt;=(C878+$S$7))))/C878)</f>
        <v>#DIV/0!</v>
      </c>
      <c r="I878" s="4"/>
      <c r="J878" s="4"/>
      <c r="K878" s="4"/>
      <c r="L878" s="4"/>
      <c r="M878" s="4"/>
      <c r="N878" s="5"/>
      <c r="O878" s="4"/>
    </row>
    <row r="879" spans="1:15" x14ac:dyDescent="0.3">
      <c r="A879" s="13">
        <f t="shared" si="29"/>
        <v>878</v>
      </c>
      <c r="C879" s="3"/>
      <c r="D879" s="3">
        <f t="shared" si="28"/>
        <v>-1.0442708333333335E-3</v>
      </c>
      <c r="E879" s="3">
        <f>C879-$C878</f>
        <v>0</v>
      </c>
      <c r="F879" s="4"/>
      <c r="G879" s="36" t="e">
        <f>Tableau22[[#This Row],[PP Corrected]]-Tableau22[[#This Row],[PP]]</f>
        <v>#DIV/0!</v>
      </c>
      <c r="H879" s="18" t="e">
        <f>(SUMPRODUCT((Tableau22[Lap time]&gt;=(C879-$S$7))*(Tableau22[Lap time]&lt;=(C879+$S$7))*(Tableau22[PP]))/SUMPRODUCT(--(Tableau22[Lap time]&gt;=(C879-$S$7))*(Tableau22[Lap time]&lt;=(C879+$S$7))))*((SUMPRODUCT((Tableau22[Lap time]&gt;=(C879-$S$7))*(Tableau22[Lap time]&lt;=(C879+$S$7))*(Tableau22[Lap time]))/SUMPRODUCT(--(Tableau22[Lap time]&gt;=(C879-Feuil1!$S$7))*(Tableau22[Lap time]&lt;=(C879+$S$7))))/C879)</f>
        <v>#DIV/0!</v>
      </c>
      <c r="I879" s="4"/>
      <c r="J879" s="4"/>
      <c r="K879" s="4"/>
      <c r="L879" s="4"/>
      <c r="M879" s="4"/>
      <c r="N879" s="5"/>
      <c r="O879" s="4"/>
    </row>
    <row r="880" spans="1:15" x14ac:dyDescent="0.3">
      <c r="A880" s="13">
        <f t="shared" si="29"/>
        <v>879</v>
      </c>
      <c r="C880" s="3"/>
      <c r="D880" s="3">
        <f t="shared" si="28"/>
        <v>-1.0442708333333335E-3</v>
      </c>
      <c r="E880" s="3">
        <f>C880-$C879</f>
        <v>0</v>
      </c>
      <c r="F880" s="4"/>
      <c r="G880" s="36" t="e">
        <f>Tableau22[[#This Row],[PP Corrected]]-Tableau22[[#This Row],[PP]]</f>
        <v>#DIV/0!</v>
      </c>
      <c r="H880" s="18" t="e">
        <f>(SUMPRODUCT((Tableau22[Lap time]&gt;=(C880-$S$7))*(Tableau22[Lap time]&lt;=(C880+$S$7))*(Tableau22[PP]))/SUMPRODUCT(--(Tableau22[Lap time]&gt;=(C880-$S$7))*(Tableau22[Lap time]&lt;=(C880+$S$7))))*((SUMPRODUCT((Tableau22[Lap time]&gt;=(C880-$S$7))*(Tableau22[Lap time]&lt;=(C880+$S$7))*(Tableau22[Lap time]))/SUMPRODUCT(--(Tableau22[Lap time]&gt;=(C880-Feuil1!$S$7))*(Tableau22[Lap time]&lt;=(C880+$S$7))))/C880)</f>
        <v>#DIV/0!</v>
      </c>
      <c r="I880" s="4"/>
      <c r="J880" s="4"/>
      <c r="K880" s="4"/>
      <c r="L880" s="4"/>
      <c r="M880" s="4"/>
      <c r="N880" s="5"/>
      <c r="O880" s="4"/>
    </row>
    <row r="881" spans="1:15" x14ac:dyDescent="0.3">
      <c r="A881" s="13">
        <f t="shared" si="29"/>
        <v>880</v>
      </c>
      <c r="C881" s="3"/>
      <c r="D881" s="3">
        <f t="shared" si="28"/>
        <v>-1.0442708333333335E-3</v>
      </c>
      <c r="E881" s="3">
        <f>C881-$C880</f>
        <v>0</v>
      </c>
      <c r="F881" s="4"/>
      <c r="G881" s="36" t="e">
        <f>Tableau22[[#This Row],[PP Corrected]]-Tableau22[[#This Row],[PP]]</f>
        <v>#DIV/0!</v>
      </c>
      <c r="H881" s="18" t="e">
        <f>(SUMPRODUCT((Tableau22[Lap time]&gt;=(C881-$S$7))*(Tableau22[Lap time]&lt;=(C881+$S$7))*(Tableau22[PP]))/SUMPRODUCT(--(Tableau22[Lap time]&gt;=(C881-$S$7))*(Tableau22[Lap time]&lt;=(C881+$S$7))))*((SUMPRODUCT((Tableau22[Lap time]&gt;=(C881-$S$7))*(Tableau22[Lap time]&lt;=(C881+$S$7))*(Tableau22[Lap time]))/SUMPRODUCT(--(Tableau22[Lap time]&gt;=(C881-Feuil1!$S$7))*(Tableau22[Lap time]&lt;=(C881+$S$7))))/C881)</f>
        <v>#DIV/0!</v>
      </c>
      <c r="I881" s="4"/>
      <c r="J881" s="4"/>
      <c r="K881" s="4"/>
      <c r="L881" s="4"/>
      <c r="M881" s="4"/>
      <c r="N881" s="5"/>
      <c r="O881" s="4"/>
    </row>
    <row r="882" spans="1:15" x14ac:dyDescent="0.3">
      <c r="A882" s="13">
        <f t="shared" si="29"/>
        <v>881</v>
      </c>
      <c r="C882" s="3"/>
      <c r="D882" s="3">
        <f t="shared" si="28"/>
        <v>-1.0442708333333335E-3</v>
      </c>
      <c r="E882" s="3">
        <f>C882-$C881</f>
        <v>0</v>
      </c>
      <c r="F882" s="4"/>
      <c r="G882" s="36" t="e">
        <f>Tableau22[[#This Row],[PP Corrected]]-Tableau22[[#This Row],[PP]]</f>
        <v>#DIV/0!</v>
      </c>
      <c r="H882" s="18" t="e">
        <f>(SUMPRODUCT((Tableau22[Lap time]&gt;=(C882-$S$7))*(Tableau22[Lap time]&lt;=(C882+$S$7))*(Tableau22[PP]))/SUMPRODUCT(--(Tableau22[Lap time]&gt;=(C882-$S$7))*(Tableau22[Lap time]&lt;=(C882+$S$7))))*((SUMPRODUCT((Tableau22[Lap time]&gt;=(C882-$S$7))*(Tableau22[Lap time]&lt;=(C882+$S$7))*(Tableau22[Lap time]))/SUMPRODUCT(--(Tableau22[Lap time]&gt;=(C882-Feuil1!$S$7))*(Tableau22[Lap time]&lt;=(C882+$S$7))))/C882)</f>
        <v>#DIV/0!</v>
      </c>
      <c r="I882" s="4"/>
      <c r="J882" s="4"/>
      <c r="K882" s="4"/>
      <c r="L882" s="4"/>
      <c r="M882" s="4"/>
      <c r="N882" s="5"/>
      <c r="O882" s="4"/>
    </row>
    <row r="883" spans="1:15" x14ac:dyDescent="0.3">
      <c r="A883" s="13">
        <f t="shared" si="29"/>
        <v>882</v>
      </c>
      <c r="C883" s="3"/>
      <c r="D883" s="3">
        <f t="shared" si="28"/>
        <v>-1.0442708333333335E-3</v>
      </c>
      <c r="E883" s="3">
        <f>C883-$C882</f>
        <v>0</v>
      </c>
      <c r="F883" s="4"/>
      <c r="G883" s="36" t="e">
        <f>Tableau22[[#This Row],[PP Corrected]]-Tableau22[[#This Row],[PP]]</f>
        <v>#DIV/0!</v>
      </c>
      <c r="H883" s="18" t="e">
        <f>(SUMPRODUCT((Tableau22[Lap time]&gt;=(C883-$S$7))*(Tableau22[Lap time]&lt;=(C883+$S$7))*(Tableau22[PP]))/SUMPRODUCT(--(Tableau22[Lap time]&gt;=(C883-$S$7))*(Tableau22[Lap time]&lt;=(C883+$S$7))))*((SUMPRODUCT((Tableau22[Lap time]&gt;=(C883-$S$7))*(Tableau22[Lap time]&lt;=(C883+$S$7))*(Tableau22[Lap time]))/SUMPRODUCT(--(Tableau22[Lap time]&gt;=(C883-Feuil1!$S$7))*(Tableau22[Lap time]&lt;=(C883+$S$7))))/C883)</f>
        <v>#DIV/0!</v>
      </c>
      <c r="I883" s="4"/>
      <c r="J883" s="4"/>
      <c r="K883" s="4"/>
      <c r="L883" s="4"/>
      <c r="M883" s="4"/>
      <c r="N883" s="5"/>
      <c r="O883" s="4"/>
    </row>
    <row r="884" spans="1:15" x14ac:dyDescent="0.3">
      <c r="A884" s="13">
        <f t="shared" si="29"/>
        <v>883</v>
      </c>
      <c r="C884" s="3"/>
      <c r="D884" s="3">
        <f t="shared" si="28"/>
        <v>-1.0442708333333335E-3</v>
      </c>
      <c r="E884" s="3">
        <f>C884-$C883</f>
        <v>0</v>
      </c>
      <c r="F884" s="4"/>
      <c r="G884" s="36" t="e">
        <f>Tableau22[[#This Row],[PP Corrected]]-Tableau22[[#This Row],[PP]]</f>
        <v>#DIV/0!</v>
      </c>
      <c r="H884" s="18" t="e">
        <f>(SUMPRODUCT((Tableau22[Lap time]&gt;=(C884-$S$7))*(Tableau22[Lap time]&lt;=(C884+$S$7))*(Tableau22[PP]))/SUMPRODUCT(--(Tableau22[Lap time]&gt;=(C884-$S$7))*(Tableau22[Lap time]&lt;=(C884+$S$7))))*((SUMPRODUCT((Tableau22[Lap time]&gt;=(C884-$S$7))*(Tableau22[Lap time]&lt;=(C884+$S$7))*(Tableau22[Lap time]))/SUMPRODUCT(--(Tableau22[Lap time]&gt;=(C884-Feuil1!$S$7))*(Tableau22[Lap time]&lt;=(C884+$S$7))))/C884)</f>
        <v>#DIV/0!</v>
      </c>
      <c r="I884" s="4"/>
      <c r="J884" s="4"/>
      <c r="K884" s="4"/>
      <c r="L884" s="4"/>
      <c r="M884" s="4"/>
      <c r="N884" s="5"/>
      <c r="O884" s="4"/>
    </row>
    <row r="885" spans="1:15" x14ac:dyDescent="0.3">
      <c r="A885" s="13">
        <f t="shared" si="29"/>
        <v>884</v>
      </c>
      <c r="C885" s="3"/>
      <c r="D885" s="3">
        <f t="shared" si="28"/>
        <v>-1.0442708333333335E-3</v>
      </c>
      <c r="E885" s="3">
        <f>C885-$C884</f>
        <v>0</v>
      </c>
      <c r="F885" s="4"/>
      <c r="G885" s="36" t="e">
        <f>Tableau22[[#This Row],[PP Corrected]]-Tableau22[[#This Row],[PP]]</f>
        <v>#DIV/0!</v>
      </c>
      <c r="H885" s="18" t="e">
        <f>(SUMPRODUCT((Tableau22[Lap time]&gt;=(C885-$S$7))*(Tableau22[Lap time]&lt;=(C885+$S$7))*(Tableau22[PP]))/SUMPRODUCT(--(Tableau22[Lap time]&gt;=(C885-$S$7))*(Tableau22[Lap time]&lt;=(C885+$S$7))))*((SUMPRODUCT((Tableau22[Lap time]&gt;=(C885-$S$7))*(Tableau22[Lap time]&lt;=(C885+$S$7))*(Tableau22[Lap time]))/SUMPRODUCT(--(Tableau22[Lap time]&gt;=(C885-Feuil1!$S$7))*(Tableau22[Lap time]&lt;=(C885+$S$7))))/C885)</f>
        <v>#DIV/0!</v>
      </c>
      <c r="I885" s="4"/>
      <c r="J885" s="4"/>
      <c r="K885" s="4"/>
      <c r="L885" s="4"/>
      <c r="M885" s="4"/>
      <c r="N885" s="5"/>
      <c r="O885" s="4"/>
    </row>
    <row r="886" spans="1:15" x14ac:dyDescent="0.3">
      <c r="A886" s="13">
        <f t="shared" si="29"/>
        <v>885</v>
      </c>
      <c r="C886" s="3"/>
      <c r="D886" s="3">
        <f t="shared" si="28"/>
        <v>-1.0442708333333335E-3</v>
      </c>
      <c r="E886" s="3">
        <f>C886-$C885</f>
        <v>0</v>
      </c>
      <c r="F886" s="4"/>
      <c r="G886" s="36" t="e">
        <f>Tableau22[[#This Row],[PP Corrected]]-Tableau22[[#This Row],[PP]]</f>
        <v>#DIV/0!</v>
      </c>
      <c r="H886" s="18" t="e">
        <f>(SUMPRODUCT((Tableau22[Lap time]&gt;=(C886-$S$7))*(Tableau22[Lap time]&lt;=(C886+$S$7))*(Tableau22[PP]))/SUMPRODUCT(--(Tableau22[Lap time]&gt;=(C886-$S$7))*(Tableau22[Lap time]&lt;=(C886+$S$7))))*((SUMPRODUCT((Tableau22[Lap time]&gt;=(C886-$S$7))*(Tableau22[Lap time]&lt;=(C886+$S$7))*(Tableau22[Lap time]))/SUMPRODUCT(--(Tableau22[Lap time]&gt;=(C886-Feuil1!$S$7))*(Tableau22[Lap time]&lt;=(C886+$S$7))))/C886)</f>
        <v>#DIV/0!</v>
      </c>
      <c r="I886" s="4"/>
      <c r="J886" s="4"/>
      <c r="K886" s="4"/>
      <c r="L886" s="4"/>
      <c r="M886" s="4"/>
      <c r="N886" s="5"/>
      <c r="O886" s="4"/>
    </row>
    <row r="887" spans="1:15" x14ac:dyDescent="0.3">
      <c r="A887" s="13">
        <f t="shared" si="29"/>
        <v>886</v>
      </c>
      <c r="C887" s="3"/>
      <c r="D887" s="3">
        <f t="shared" si="28"/>
        <v>-1.0442708333333335E-3</v>
      </c>
      <c r="E887" s="3">
        <f>C887-$C886</f>
        <v>0</v>
      </c>
      <c r="F887" s="4"/>
      <c r="G887" s="36" t="e">
        <f>Tableau22[[#This Row],[PP Corrected]]-Tableau22[[#This Row],[PP]]</f>
        <v>#DIV/0!</v>
      </c>
      <c r="H887" s="18" t="e">
        <f>(SUMPRODUCT((Tableau22[Lap time]&gt;=(C887-$S$7))*(Tableau22[Lap time]&lt;=(C887+$S$7))*(Tableau22[PP]))/SUMPRODUCT(--(Tableau22[Lap time]&gt;=(C887-$S$7))*(Tableau22[Lap time]&lt;=(C887+$S$7))))*((SUMPRODUCT((Tableau22[Lap time]&gt;=(C887-$S$7))*(Tableau22[Lap time]&lt;=(C887+$S$7))*(Tableau22[Lap time]))/SUMPRODUCT(--(Tableau22[Lap time]&gt;=(C887-Feuil1!$S$7))*(Tableau22[Lap time]&lt;=(C887+$S$7))))/C887)</f>
        <v>#DIV/0!</v>
      </c>
      <c r="I887" s="4"/>
      <c r="J887" s="4"/>
      <c r="K887" s="4"/>
      <c r="L887" s="4"/>
      <c r="M887" s="4"/>
      <c r="N887" s="5"/>
      <c r="O887" s="4"/>
    </row>
    <row r="888" spans="1:15" x14ac:dyDescent="0.3">
      <c r="A888" s="13">
        <f t="shared" si="29"/>
        <v>887</v>
      </c>
      <c r="C888" s="3"/>
      <c r="D888" s="3">
        <f t="shared" si="28"/>
        <v>-1.0442708333333335E-3</v>
      </c>
      <c r="E888" s="3">
        <f>C888-$C887</f>
        <v>0</v>
      </c>
      <c r="F888" s="4"/>
      <c r="G888" s="36" t="e">
        <f>Tableau22[[#This Row],[PP Corrected]]-Tableau22[[#This Row],[PP]]</f>
        <v>#DIV/0!</v>
      </c>
      <c r="H888" s="18" t="e">
        <f>(SUMPRODUCT((Tableau22[Lap time]&gt;=(C888-$S$7))*(Tableau22[Lap time]&lt;=(C888+$S$7))*(Tableau22[PP]))/SUMPRODUCT(--(Tableau22[Lap time]&gt;=(C888-$S$7))*(Tableau22[Lap time]&lt;=(C888+$S$7))))*((SUMPRODUCT((Tableau22[Lap time]&gt;=(C888-$S$7))*(Tableau22[Lap time]&lt;=(C888+$S$7))*(Tableau22[Lap time]))/SUMPRODUCT(--(Tableau22[Lap time]&gt;=(C888-Feuil1!$S$7))*(Tableau22[Lap time]&lt;=(C888+$S$7))))/C888)</f>
        <v>#DIV/0!</v>
      </c>
      <c r="I888" s="4"/>
      <c r="J888" s="4"/>
      <c r="K888" s="4"/>
      <c r="L888" s="4"/>
      <c r="M888" s="4"/>
      <c r="N888" s="5"/>
      <c r="O888" s="4"/>
    </row>
    <row r="889" spans="1:15" x14ac:dyDescent="0.3">
      <c r="A889" s="13">
        <f t="shared" si="29"/>
        <v>888</v>
      </c>
      <c r="C889" s="3"/>
      <c r="D889" s="3">
        <f t="shared" si="28"/>
        <v>-1.0442708333333335E-3</v>
      </c>
      <c r="E889" s="3">
        <f>C889-$C888</f>
        <v>0</v>
      </c>
      <c r="F889" s="4"/>
      <c r="G889" s="36" t="e">
        <f>Tableau22[[#This Row],[PP Corrected]]-Tableau22[[#This Row],[PP]]</f>
        <v>#DIV/0!</v>
      </c>
      <c r="H889" s="18" t="e">
        <f>(SUMPRODUCT((Tableau22[Lap time]&gt;=(C889-$S$7))*(Tableau22[Lap time]&lt;=(C889+$S$7))*(Tableau22[PP]))/SUMPRODUCT(--(Tableau22[Lap time]&gt;=(C889-$S$7))*(Tableau22[Lap time]&lt;=(C889+$S$7))))*((SUMPRODUCT((Tableau22[Lap time]&gt;=(C889-$S$7))*(Tableau22[Lap time]&lt;=(C889+$S$7))*(Tableau22[Lap time]))/SUMPRODUCT(--(Tableau22[Lap time]&gt;=(C889-Feuil1!$S$7))*(Tableau22[Lap time]&lt;=(C889+$S$7))))/C889)</f>
        <v>#DIV/0!</v>
      </c>
      <c r="I889" s="4"/>
      <c r="J889" s="4"/>
      <c r="K889" s="4"/>
      <c r="L889" s="4"/>
      <c r="M889" s="4"/>
      <c r="N889" s="5"/>
      <c r="O889" s="4"/>
    </row>
    <row r="890" spans="1:15" x14ac:dyDescent="0.3">
      <c r="A890" s="13">
        <f t="shared" si="29"/>
        <v>889</v>
      </c>
      <c r="C890" s="3"/>
      <c r="D890" s="3">
        <f t="shared" si="28"/>
        <v>-1.0442708333333335E-3</v>
      </c>
      <c r="E890" s="3">
        <f>C890-$C889</f>
        <v>0</v>
      </c>
      <c r="F890" s="4"/>
      <c r="G890" s="36" t="e">
        <f>Tableau22[[#This Row],[PP Corrected]]-Tableau22[[#This Row],[PP]]</f>
        <v>#DIV/0!</v>
      </c>
      <c r="H890" s="18" t="e">
        <f>(SUMPRODUCT((Tableau22[Lap time]&gt;=(C890-$S$7))*(Tableau22[Lap time]&lt;=(C890+$S$7))*(Tableau22[PP]))/SUMPRODUCT(--(Tableau22[Lap time]&gt;=(C890-$S$7))*(Tableau22[Lap time]&lt;=(C890+$S$7))))*((SUMPRODUCT((Tableau22[Lap time]&gt;=(C890-$S$7))*(Tableau22[Lap time]&lt;=(C890+$S$7))*(Tableau22[Lap time]))/SUMPRODUCT(--(Tableau22[Lap time]&gt;=(C890-Feuil1!$S$7))*(Tableau22[Lap time]&lt;=(C890+$S$7))))/C890)</f>
        <v>#DIV/0!</v>
      </c>
      <c r="I890" s="4"/>
      <c r="J890" s="4"/>
      <c r="K890" s="4"/>
      <c r="L890" s="4"/>
      <c r="M890" s="4"/>
      <c r="N890" s="5"/>
      <c r="O890" s="4"/>
    </row>
    <row r="891" spans="1:15" x14ac:dyDescent="0.3">
      <c r="A891" s="13">
        <f t="shared" si="29"/>
        <v>890</v>
      </c>
      <c r="C891" s="3"/>
      <c r="D891" s="3">
        <f t="shared" si="28"/>
        <v>-1.0442708333333335E-3</v>
      </c>
      <c r="E891" s="3">
        <f>C891-$C890</f>
        <v>0</v>
      </c>
      <c r="F891" s="4"/>
      <c r="G891" s="36" t="e">
        <f>Tableau22[[#This Row],[PP Corrected]]-Tableau22[[#This Row],[PP]]</f>
        <v>#DIV/0!</v>
      </c>
      <c r="H891" s="18" t="e">
        <f>(SUMPRODUCT((Tableau22[Lap time]&gt;=(C891-$S$7))*(Tableau22[Lap time]&lt;=(C891+$S$7))*(Tableau22[PP]))/SUMPRODUCT(--(Tableau22[Lap time]&gt;=(C891-$S$7))*(Tableau22[Lap time]&lt;=(C891+$S$7))))*((SUMPRODUCT((Tableau22[Lap time]&gt;=(C891-$S$7))*(Tableau22[Lap time]&lt;=(C891+$S$7))*(Tableau22[Lap time]))/SUMPRODUCT(--(Tableau22[Lap time]&gt;=(C891-Feuil1!$S$7))*(Tableau22[Lap time]&lt;=(C891+$S$7))))/C891)</f>
        <v>#DIV/0!</v>
      </c>
      <c r="I891" s="4"/>
      <c r="J891" s="4"/>
      <c r="K891" s="4"/>
      <c r="L891" s="4"/>
      <c r="M891" s="4"/>
      <c r="N891" s="5"/>
      <c r="O891" s="4"/>
    </row>
    <row r="892" spans="1:15" x14ac:dyDescent="0.3">
      <c r="A892" s="13">
        <f t="shared" si="29"/>
        <v>891</v>
      </c>
      <c r="C892" s="3"/>
      <c r="D892" s="3">
        <f t="shared" si="28"/>
        <v>-1.0442708333333335E-3</v>
      </c>
      <c r="E892" s="3">
        <f>C892-$C891</f>
        <v>0</v>
      </c>
      <c r="F892" s="4"/>
      <c r="G892" s="36" t="e">
        <f>Tableau22[[#This Row],[PP Corrected]]-Tableau22[[#This Row],[PP]]</f>
        <v>#DIV/0!</v>
      </c>
      <c r="H892" s="18" t="e">
        <f>(SUMPRODUCT((Tableau22[Lap time]&gt;=(C892-$S$7))*(Tableau22[Lap time]&lt;=(C892+$S$7))*(Tableau22[PP]))/SUMPRODUCT(--(Tableau22[Lap time]&gt;=(C892-$S$7))*(Tableau22[Lap time]&lt;=(C892+$S$7))))*((SUMPRODUCT((Tableau22[Lap time]&gt;=(C892-$S$7))*(Tableau22[Lap time]&lt;=(C892+$S$7))*(Tableau22[Lap time]))/SUMPRODUCT(--(Tableau22[Lap time]&gt;=(C892-Feuil1!$S$7))*(Tableau22[Lap time]&lt;=(C892+$S$7))))/C892)</f>
        <v>#DIV/0!</v>
      </c>
      <c r="I892" s="4"/>
      <c r="J892" s="4"/>
      <c r="K892" s="4"/>
      <c r="L892" s="4"/>
      <c r="M892" s="4"/>
      <c r="N892" s="5"/>
      <c r="O892" s="4"/>
    </row>
    <row r="893" spans="1:15" x14ac:dyDescent="0.3">
      <c r="A893" s="13">
        <f t="shared" si="29"/>
        <v>892</v>
      </c>
      <c r="C893" s="3"/>
      <c r="D893" s="3">
        <f t="shared" si="28"/>
        <v>-1.0442708333333335E-3</v>
      </c>
      <c r="E893" s="3">
        <f>C893-$C892</f>
        <v>0</v>
      </c>
      <c r="F893" s="4"/>
      <c r="G893" s="36" t="e">
        <f>Tableau22[[#This Row],[PP Corrected]]-Tableau22[[#This Row],[PP]]</f>
        <v>#DIV/0!</v>
      </c>
      <c r="H893" s="18" t="e">
        <f>(SUMPRODUCT((Tableau22[Lap time]&gt;=(C893-$S$7))*(Tableau22[Lap time]&lt;=(C893+$S$7))*(Tableau22[PP]))/SUMPRODUCT(--(Tableau22[Lap time]&gt;=(C893-$S$7))*(Tableau22[Lap time]&lt;=(C893+$S$7))))*((SUMPRODUCT((Tableau22[Lap time]&gt;=(C893-$S$7))*(Tableau22[Lap time]&lt;=(C893+$S$7))*(Tableau22[Lap time]))/SUMPRODUCT(--(Tableau22[Lap time]&gt;=(C893-Feuil1!$S$7))*(Tableau22[Lap time]&lt;=(C893+$S$7))))/C893)</f>
        <v>#DIV/0!</v>
      </c>
      <c r="I893" s="4"/>
      <c r="J893" s="4"/>
      <c r="K893" s="4"/>
      <c r="L893" s="4"/>
      <c r="M893" s="4"/>
      <c r="N893" s="5"/>
      <c r="O893" s="4"/>
    </row>
    <row r="894" spans="1:15" x14ac:dyDescent="0.3">
      <c r="A894" s="13">
        <f t="shared" si="29"/>
        <v>893</v>
      </c>
      <c r="C894" s="3"/>
      <c r="D894" s="3">
        <f t="shared" si="28"/>
        <v>-1.0442708333333335E-3</v>
      </c>
      <c r="E894" s="3">
        <f>C894-$C893</f>
        <v>0</v>
      </c>
      <c r="F894" s="4"/>
      <c r="G894" s="36" t="e">
        <f>Tableau22[[#This Row],[PP Corrected]]-Tableau22[[#This Row],[PP]]</f>
        <v>#DIV/0!</v>
      </c>
      <c r="H894" s="18" t="e">
        <f>(SUMPRODUCT((Tableau22[Lap time]&gt;=(C894-$S$7))*(Tableau22[Lap time]&lt;=(C894+$S$7))*(Tableau22[PP]))/SUMPRODUCT(--(Tableau22[Lap time]&gt;=(C894-$S$7))*(Tableau22[Lap time]&lt;=(C894+$S$7))))*((SUMPRODUCT((Tableau22[Lap time]&gt;=(C894-$S$7))*(Tableau22[Lap time]&lt;=(C894+$S$7))*(Tableau22[Lap time]))/SUMPRODUCT(--(Tableau22[Lap time]&gt;=(C894-Feuil1!$S$7))*(Tableau22[Lap time]&lt;=(C894+$S$7))))/C894)</f>
        <v>#DIV/0!</v>
      </c>
      <c r="I894" s="4"/>
      <c r="J894" s="4"/>
      <c r="K894" s="4"/>
      <c r="L894" s="4"/>
      <c r="M894" s="4"/>
      <c r="N894" s="5"/>
      <c r="O894" s="4"/>
    </row>
    <row r="895" spans="1:15" x14ac:dyDescent="0.3">
      <c r="A895" s="13">
        <f t="shared" si="29"/>
        <v>894</v>
      </c>
      <c r="C895" s="3"/>
      <c r="D895" s="3">
        <f t="shared" si="28"/>
        <v>-1.0442708333333335E-3</v>
      </c>
      <c r="E895" s="3">
        <f>C895-$C894</f>
        <v>0</v>
      </c>
      <c r="F895" s="4"/>
      <c r="G895" s="36" t="e">
        <f>Tableau22[[#This Row],[PP Corrected]]-Tableau22[[#This Row],[PP]]</f>
        <v>#DIV/0!</v>
      </c>
      <c r="H895" s="18" t="e">
        <f>(SUMPRODUCT((Tableau22[Lap time]&gt;=(C895-$S$7))*(Tableau22[Lap time]&lt;=(C895+$S$7))*(Tableau22[PP]))/SUMPRODUCT(--(Tableau22[Lap time]&gt;=(C895-$S$7))*(Tableau22[Lap time]&lt;=(C895+$S$7))))*((SUMPRODUCT((Tableau22[Lap time]&gt;=(C895-$S$7))*(Tableau22[Lap time]&lt;=(C895+$S$7))*(Tableau22[Lap time]))/SUMPRODUCT(--(Tableau22[Lap time]&gt;=(C895-Feuil1!$S$7))*(Tableau22[Lap time]&lt;=(C895+$S$7))))/C895)</f>
        <v>#DIV/0!</v>
      </c>
      <c r="I895" s="4"/>
      <c r="J895" s="4"/>
      <c r="K895" s="4"/>
      <c r="L895" s="4"/>
      <c r="M895" s="4"/>
      <c r="N895" s="5"/>
      <c r="O895" s="4"/>
    </row>
    <row r="896" spans="1:15" x14ac:dyDescent="0.3">
      <c r="A896" s="13">
        <f t="shared" si="29"/>
        <v>895</v>
      </c>
      <c r="C896" s="3"/>
      <c r="D896" s="3">
        <f t="shared" si="28"/>
        <v>-1.0442708333333335E-3</v>
      </c>
      <c r="E896" s="3">
        <f>C896-$C895</f>
        <v>0</v>
      </c>
      <c r="F896" s="4"/>
      <c r="G896" s="36" t="e">
        <f>Tableau22[[#This Row],[PP Corrected]]-Tableau22[[#This Row],[PP]]</f>
        <v>#DIV/0!</v>
      </c>
      <c r="H896" s="18" t="e">
        <f>(SUMPRODUCT((Tableau22[Lap time]&gt;=(C896-$S$7))*(Tableau22[Lap time]&lt;=(C896+$S$7))*(Tableau22[PP]))/SUMPRODUCT(--(Tableau22[Lap time]&gt;=(C896-$S$7))*(Tableau22[Lap time]&lt;=(C896+$S$7))))*((SUMPRODUCT((Tableau22[Lap time]&gt;=(C896-$S$7))*(Tableau22[Lap time]&lt;=(C896+$S$7))*(Tableau22[Lap time]))/SUMPRODUCT(--(Tableau22[Lap time]&gt;=(C896-Feuil1!$S$7))*(Tableau22[Lap time]&lt;=(C896+$S$7))))/C896)</f>
        <v>#DIV/0!</v>
      </c>
      <c r="I896" s="4"/>
      <c r="J896" s="4"/>
      <c r="K896" s="4"/>
      <c r="L896" s="4"/>
      <c r="M896" s="4"/>
      <c r="N896" s="5"/>
      <c r="O896" s="4"/>
    </row>
    <row r="897" spans="1:15" x14ac:dyDescent="0.3">
      <c r="A897" s="13">
        <f t="shared" si="29"/>
        <v>896</v>
      </c>
      <c r="C897" s="3"/>
      <c r="D897" s="3">
        <f t="shared" si="28"/>
        <v>-1.0442708333333335E-3</v>
      </c>
      <c r="E897" s="3">
        <f>C897-$C896</f>
        <v>0</v>
      </c>
      <c r="F897" s="4"/>
      <c r="G897" s="36" t="e">
        <f>Tableau22[[#This Row],[PP Corrected]]-Tableau22[[#This Row],[PP]]</f>
        <v>#DIV/0!</v>
      </c>
      <c r="H897" s="18" t="e">
        <f>(SUMPRODUCT((Tableau22[Lap time]&gt;=(C897-$S$7))*(Tableau22[Lap time]&lt;=(C897+$S$7))*(Tableau22[PP]))/SUMPRODUCT(--(Tableau22[Lap time]&gt;=(C897-$S$7))*(Tableau22[Lap time]&lt;=(C897+$S$7))))*((SUMPRODUCT((Tableau22[Lap time]&gt;=(C897-$S$7))*(Tableau22[Lap time]&lt;=(C897+$S$7))*(Tableau22[Lap time]))/SUMPRODUCT(--(Tableau22[Lap time]&gt;=(C897-Feuil1!$S$7))*(Tableau22[Lap time]&lt;=(C897+$S$7))))/C897)</f>
        <v>#DIV/0!</v>
      </c>
      <c r="I897" s="4"/>
      <c r="J897" s="4"/>
      <c r="K897" s="4"/>
      <c r="L897" s="4"/>
      <c r="M897" s="4"/>
      <c r="N897" s="5"/>
      <c r="O897" s="4"/>
    </row>
    <row r="898" spans="1:15" x14ac:dyDescent="0.3">
      <c r="A898" s="13">
        <f t="shared" si="29"/>
        <v>897</v>
      </c>
      <c r="C898" s="3"/>
      <c r="D898" s="3">
        <f t="shared" ref="D898:D961" si="30">C898-$C$2</f>
        <v>-1.0442708333333335E-3</v>
      </c>
      <c r="E898" s="3">
        <f>C898-$C897</f>
        <v>0</v>
      </c>
      <c r="F898" s="4"/>
      <c r="G898" s="36" t="e">
        <f>Tableau22[[#This Row],[PP Corrected]]-Tableau22[[#This Row],[PP]]</f>
        <v>#DIV/0!</v>
      </c>
      <c r="H898" s="18" t="e">
        <f>(SUMPRODUCT((Tableau22[Lap time]&gt;=(C898-$S$7))*(Tableau22[Lap time]&lt;=(C898+$S$7))*(Tableau22[PP]))/SUMPRODUCT(--(Tableau22[Lap time]&gt;=(C898-$S$7))*(Tableau22[Lap time]&lt;=(C898+$S$7))))*((SUMPRODUCT((Tableau22[Lap time]&gt;=(C898-$S$7))*(Tableau22[Lap time]&lt;=(C898+$S$7))*(Tableau22[Lap time]))/SUMPRODUCT(--(Tableau22[Lap time]&gt;=(C898-Feuil1!$S$7))*(Tableau22[Lap time]&lt;=(C898+$S$7))))/C898)</f>
        <v>#DIV/0!</v>
      </c>
      <c r="I898" s="4"/>
      <c r="J898" s="4"/>
      <c r="K898" s="4"/>
      <c r="L898" s="4"/>
      <c r="M898" s="4"/>
      <c r="N898" s="5"/>
      <c r="O898" s="4"/>
    </row>
    <row r="899" spans="1:15" x14ac:dyDescent="0.3">
      <c r="A899" s="13">
        <f t="shared" si="29"/>
        <v>898</v>
      </c>
      <c r="C899" s="3"/>
      <c r="D899" s="3">
        <f t="shared" si="30"/>
        <v>-1.0442708333333335E-3</v>
      </c>
      <c r="E899" s="3">
        <f>C899-$C898</f>
        <v>0</v>
      </c>
      <c r="F899" s="4"/>
      <c r="G899" s="36" t="e">
        <f>Tableau22[[#This Row],[PP Corrected]]-Tableau22[[#This Row],[PP]]</f>
        <v>#DIV/0!</v>
      </c>
      <c r="H899" s="18" t="e">
        <f>(SUMPRODUCT((Tableau22[Lap time]&gt;=(C899-$S$7))*(Tableau22[Lap time]&lt;=(C899+$S$7))*(Tableau22[PP]))/SUMPRODUCT(--(Tableau22[Lap time]&gt;=(C899-$S$7))*(Tableau22[Lap time]&lt;=(C899+$S$7))))*((SUMPRODUCT((Tableau22[Lap time]&gt;=(C899-$S$7))*(Tableau22[Lap time]&lt;=(C899+$S$7))*(Tableau22[Lap time]))/SUMPRODUCT(--(Tableau22[Lap time]&gt;=(C899-Feuil1!$S$7))*(Tableau22[Lap time]&lt;=(C899+$S$7))))/C899)</f>
        <v>#DIV/0!</v>
      </c>
      <c r="I899" s="4"/>
      <c r="J899" s="4"/>
      <c r="K899" s="4"/>
      <c r="L899" s="4"/>
      <c r="M899" s="4"/>
      <c r="N899" s="5"/>
      <c r="O899" s="4"/>
    </row>
    <row r="900" spans="1:15" x14ac:dyDescent="0.3">
      <c r="A900" s="13">
        <f t="shared" ref="A900:A963" si="31">A899+1</f>
        <v>899</v>
      </c>
      <c r="C900" s="3"/>
      <c r="D900" s="3">
        <f t="shared" si="30"/>
        <v>-1.0442708333333335E-3</v>
      </c>
      <c r="E900" s="3">
        <f>C900-$C899</f>
        <v>0</v>
      </c>
      <c r="F900" s="4"/>
      <c r="G900" s="36" t="e">
        <f>Tableau22[[#This Row],[PP Corrected]]-Tableau22[[#This Row],[PP]]</f>
        <v>#DIV/0!</v>
      </c>
      <c r="H900" s="18" t="e">
        <f>(SUMPRODUCT((Tableau22[Lap time]&gt;=(C900-$S$7))*(Tableau22[Lap time]&lt;=(C900+$S$7))*(Tableau22[PP]))/SUMPRODUCT(--(Tableau22[Lap time]&gt;=(C900-$S$7))*(Tableau22[Lap time]&lt;=(C900+$S$7))))*((SUMPRODUCT((Tableau22[Lap time]&gt;=(C900-$S$7))*(Tableau22[Lap time]&lt;=(C900+$S$7))*(Tableau22[Lap time]))/SUMPRODUCT(--(Tableau22[Lap time]&gt;=(C900-Feuil1!$S$7))*(Tableau22[Lap time]&lt;=(C900+$S$7))))/C900)</f>
        <v>#DIV/0!</v>
      </c>
      <c r="I900" s="4"/>
      <c r="J900" s="4"/>
      <c r="K900" s="4"/>
      <c r="L900" s="4"/>
      <c r="M900" s="4"/>
      <c r="N900" s="5"/>
      <c r="O900" s="4"/>
    </row>
    <row r="901" spans="1:15" x14ac:dyDescent="0.3">
      <c r="A901" s="13">
        <f t="shared" si="31"/>
        <v>900</v>
      </c>
      <c r="C901" s="3"/>
      <c r="D901" s="3">
        <f t="shared" si="30"/>
        <v>-1.0442708333333335E-3</v>
      </c>
      <c r="E901" s="3">
        <f>C901-$C900</f>
        <v>0</v>
      </c>
      <c r="F901" s="4"/>
      <c r="G901" s="36" t="e">
        <f>Tableau22[[#This Row],[PP Corrected]]-Tableau22[[#This Row],[PP]]</f>
        <v>#DIV/0!</v>
      </c>
      <c r="H901" s="18" t="e">
        <f>(SUMPRODUCT((Tableau22[Lap time]&gt;=(C901-$S$7))*(Tableau22[Lap time]&lt;=(C901+$S$7))*(Tableau22[PP]))/SUMPRODUCT(--(Tableau22[Lap time]&gt;=(C901-$S$7))*(Tableau22[Lap time]&lt;=(C901+$S$7))))*((SUMPRODUCT((Tableau22[Lap time]&gt;=(C901-$S$7))*(Tableau22[Lap time]&lt;=(C901+$S$7))*(Tableau22[Lap time]))/SUMPRODUCT(--(Tableau22[Lap time]&gt;=(C901-Feuil1!$S$7))*(Tableau22[Lap time]&lt;=(C901+$S$7))))/C901)</f>
        <v>#DIV/0!</v>
      </c>
      <c r="I901" s="4"/>
      <c r="J901" s="4"/>
      <c r="K901" s="4"/>
      <c r="L901" s="4"/>
      <c r="M901" s="4"/>
      <c r="N901" s="5"/>
      <c r="O901" s="4"/>
    </row>
    <row r="902" spans="1:15" x14ac:dyDescent="0.3">
      <c r="A902" s="13">
        <f t="shared" si="31"/>
        <v>901</v>
      </c>
      <c r="C902" s="3"/>
      <c r="D902" s="3">
        <f t="shared" si="30"/>
        <v>-1.0442708333333335E-3</v>
      </c>
      <c r="E902" s="3">
        <f>C902-$C901</f>
        <v>0</v>
      </c>
      <c r="F902" s="4"/>
      <c r="G902" s="36" t="e">
        <f>Tableau22[[#This Row],[PP Corrected]]-Tableau22[[#This Row],[PP]]</f>
        <v>#DIV/0!</v>
      </c>
      <c r="H902" s="18" t="e">
        <f>(SUMPRODUCT((Tableau22[Lap time]&gt;=(C902-$S$7))*(Tableau22[Lap time]&lt;=(C902+$S$7))*(Tableau22[PP]))/SUMPRODUCT(--(Tableau22[Lap time]&gt;=(C902-$S$7))*(Tableau22[Lap time]&lt;=(C902+$S$7))))*((SUMPRODUCT((Tableau22[Lap time]&gt;=(C902-$S$7))*(Tableau22[Lap time]&lt;=(C902+$S$7))*(Tableau22[Lap time]))/SUMPRODUCT(--(Tableau22[Lap time]&gt;=(C902-Feuil1!$S$7))*(Tableau22[Lap time]&lt;=(C902+$S$7))))/C902)</f>
        <v>#DIV/0!</v>
      </c>
      <c r="I902" s="4"/>
      <c r="J902" s="4"/>
      <c r="K902" s="4"/>
      <c r="L902" s="4"/>
      <c r="M902" s="4"/>
      <c r="N902" s="5"/>
      <c r="O902" s="4"/>
    </row>
    <row r="903" spans="1:15" x14ac:dyDescent="0.3">
      <c r="A903" s="13">
        <f t="shared" si="31"/>
        <v>902</v>
      </c>
      <c r="C903" s="3"/>
      <c r="D903" s="3">
        <f t="shared" si="30"/>
        <v>-1.0442708333333335E-3</v>
      </c>
      <c r="E903" s="3">
        <f>C903-$C902</f>
        <v>0</v>
      </c>
      <c r="F903" s="4"/>
      <c r="G903" s="36" t="e">
        <f>Tableau22[[#This Row],[PP Corrected]]-Tableau22[[#This Row],[PP]]</f>
        <v>#DIV/0!</v>
      </c>
      <c r="H903" s="18" t="e">
        <f>(SUMPRODUCT((Tableau22[Lap time]&gt;=(C903-$S$7))*(Tableau22[Lap time]&lt;=(C903+$S$7))*(Tableau22[PP]))/SUMPRODUCT(--(Tableau22[Lap time]&gt;=(C903-$S$7))*(Tableau22[Lap time]&lt;=(C903+$S$7))))*((SUMPRODUCT((Tableau22[Lap time]&gt;=(C903-$S$7))*(Tableau22[Lap time]&lt;=(C903+$S$7))*(Tableau22[Lap time]))/SUMPRODUCT(--(Tableau22[Lap time]&gt;=(C903-Feuil1!$S$7))*(Tableau22[Lap time]&lt;=(C903+$S$7))))/C903)</f>
        <v>#DIV/0!</v>
      </c>
      <c r="I903" s="4"/>
      <c r="J903" s="4"/>
      <c r="K903" s="4"/>
      <c r="L903" s="4"/>
      <c r="M903" s="4"/>
      <c r="N903" s="5"/>
      <c r="O903" s="4"/>
    </row>
    <row r="904" spans="1:15" x14ac:dyDescent="0.3">
      <c r="A904" s="13">
        <f t="shared" si="31"/>
        <v>903</v>
      </c>
      <c r="C904" s="3"/>
      <c r="D904" s="3">
        <f t="shared" si="30"/>
        <v>-1.0442708333333335E-3</v>
      </c>
      <c r="E904" s="3">
        <f>C904-$C903</f>
        <v>0</v>
      </c>
      <c r="F904" s="4"/>
      <c r="G904" s="36" t="e">
        <f>Tableau22[[#This Row],[PP Corrected]]-Tableau22[[#This Row],[PP]]</f>
        <v>#DIV/0!</v>
      </c>
      <c r="H904" s="18" t="e">
        <f>(SUMPRODUCT((Tableau22[Lap time]&gt;=(C904-$S$7))*(Tableau22[Lap time]&lt;=(C904+$S$7))*(Tableau22[PP]))/SUMPRODUCT(--(Tableau22[Lap time]&gt;=(C904-$S$7))*(Tableau22[Lap time]&lt;=(C904+$S$7))))*((SUMPRODUCT((Tableau22[Lap time]&gt;=(C904-$S$7))*(Tableau22[Lap time]&lt;=(C904+$S$7))*(Tableau22[Lap time]))/SUMPRODUCT(--(Tableau22[Lap time]&gt;=(C904-Feuil1!$S$7))*(Tableau22[Lap time]&lt;=(C904+$S$7))))/C904)</f>
        <v>#DIV/0!</v>
      </c>
      <c r="I904" s="4"/>
      <c r="J904" s="4"/>
      <c r="K904" s="4"/>
      <c r="L904" s="4"/>
      <c r="M904" s="4"/>
      <c r="N904" s="5"/>
      <c r="O904" s="4"/>
    </row>
    <row r="905" spans="1:15" x14ac:dyDescent="0.3">
      <c r="A905" s="13">
        <f t="shared" si="31"/>
        <v>904</v>
      </c>
      <c r="C905" s="3"/>
      <c r="D905" s="3">
        <f t="shared" si="30"/>
        <v>-1.0442708333333335E-3</v>
      </c>
      <c r="E905" s="3">
        <f>C905-$C904</f>
        <v>0</v>
      </c>
      <c r="F905" s="4"/>
      <c r="G905" s="36" t="e">
        <f>Tableau22[[#This Row],[PP Corrected]]-Tableau22[[#This Row],[PP]]</f>
        <v>#DIV/0!</v>
      </c>
      <c r="H905" s="18" t="e">
        <f>(SUMPRODUCT((Tableau22[Lap time]&gt;=(C905-$S$7))*(Tableau22[Lap time]&lt;=(C905+$S$7))*(Tableau22[PP]))/SUMPRODUCT(--(Tableau22[Lap time]&gt;=(C905-$S$7))*(Tableau22[Lap time]&lt;=(C905+$S$7))))*((SUMPRODUCT((Tableau22[Lap time]&gt;=(C905-$S$7))*(Tableau22[Lap time]&lt;=(C905+$S$7))*(Tableau22[Lap time]))/SUMPRODUCT(--(Tableau22[Lap time]&gt;=(C905-Feuil1!$S$7))*(Tableau22[Lap time]&lt;=(C905+$S$7))))/C905)</f>
        <v>#DIV/0!</v>
      </c>
      <c r="I905" s="4"/>
      <c r="J905" s="4"/>
      <c r="K905" s="4"/>
      <c r="L905" s="4"/>
      <c r="M905" s="4"/>
      <c r="N905" s="5"/>
      <c r="O905" s="4"/>
    </row>
    <row r="906" spans="1:15" x14ac:dyDescent="0.3">
      <c r="A906" s="13">
        <f t="shared" si="31"/>
        <v>905</v>
      </c>
      <c r="C906" s="3"/>
      <c r="D906" s="3">
        <f t="shared" si="30"/>
        <v>-1.0442708333333335E-3</v>
      </c>
      <c r="E906" s="3">
        <f>C906-$C905</f>
        <v>0</v>
      </c>
      <c r="F906" s="4"/>
      <c r="G906" s="36" t="e">
        <f>Tableau22[[#This Row],[PP Corrected]]-Tableau22[[#This Row],[PP]]</f>
        <v>#DIV/0!</v>
      </c>
      <c r="H906" s="18" t="e">
        <f>(SUMPRODUCT((Tableau22[Lap time]&gt;=(C906-$S$7))*(Tableau22[Lap time]&lt;=(C906+$S$7))*(Tableau22[PP]))/SUMPRODUCT(--(Tableau22[Lap time]&gt;=(C906-$S$7))*(Tableau22[Lap time]&lt;=(C906+$S$7))))*((SUMPRODUCT((Tableau22[Lap time]&gt;=(C906-$S$7))*(Tableau22[Lap time]&lt;=(C906+$S$7))*(Tableau22[Lap time]))/SUMPRODUCT(--(Tableau22[Lap time]&gt;=(C906-Feuil1!$S$7))*(Tableau22[Lap time]&lt;=(C906+$S$7))))/C906)</f>
        <v>#DIV/0!</v>
      </c>
      <c r="I906" s="4"/>
      <c r="J906" s="4"/>
      <c r="K906" s="4"/>
      <c r="L906" s="4"/>
      <c r="M906" s="4"/>
      <c r="N906" s="5"/>
      <c r="O906" s="4"/>
    </row>
    <row r="907" spans="1:15" x14ac:dyDescent="0.3">
      <c r="A907" s="13">
        <f t="shared" si="31"/>
        <v>906</v>
      </c>
      <c r="C907" s="3"/>
      <c r="D907" s="3">
        <f t="shared" si="30"/>
        <v>-1.0442708333333335E-3</v>
      </c>
      <c r="E907" s="3">
        <f>C907-$C906</f>
        <v>0</v>
      </c>
      <c r="F907" s="4"/>
      <c r="G907" s="36" t="e">
        <f>Tableau22[[#This Row],[PP Corrected]]-Tableau22[[#This Row],[PP]]</f>
        <v>#DIV/0!</v>
      </c>
      <c r="H907" s="18" t="e">
        <f>(SUMPRODUCT((Tableau22[Lap time]&gt;=(C907-$S$7))*(Tableau22[Lap time]&lt;=(C907+$S$7))*(Tableau22[PP]))/SUMPRODUCT(--(Tableau22[Lap time]&gt;=(C907-$S$7))*(Tableau22[Lap time]&lt;=(C907+$S$7))))*((SUMPRODUCT((Tableau22[Lap time]&gt;=(C907-$S$7))*(Tableau22[Lap time]&lt;=(C907+$S$7))*(Tableau22[Lap time]))/SUMPRODUCT(--(Tableau22[Lap time]&gt;=(C907-Feuil1!$S$7))*(Tableau22[Lap time]&lt;=(C907+$S$7))))/C907)</f>
        <v>#DIV/0!</v>
      </c>
      <c r="I907" s="4"/>
      <c r="J907" s="4"/>
      <c r="K907" s="4"/>
      <c r="L907" s="4"/>
      <c r="M907" s="4"/>
      <c r="N907" s="5"/>
      <c r="O907" s="4"/>
    </row>
    <row r="908" spans="1:15" x14ac:dyDescent="0.3">
      <c r="A908" s="13">
        <f t="shared" si="31"/>
        <v>907</v>
      </c>
      <c r="C908" s="3"/>
      <c r="D908" s="3">
        <f t="shared" si="30"/>
        <v>-1.0442708333333335E-3</v>
      </c>
      <c r="E908" s="3">
        <f>C908-$C907</f>
        <v>0</v>
      </c>
      <c r="F908" s="4"/>
      <c r="G908" s="36" t="e">
        <f>Tableau22[[#This Row],[PP Corrected]]-Tableau22[[#This Row],[PP]]</f>
        <v>#DIV/0!</v>
      </c>
      <c r="H908" s="18" t="e">
        <f>(SUMPRODUCT((Tableau22[Lap time]&gt;=(C908-$S$7))*(Tableau22[Lap time]&lt;=(C908+$S$7))*(Tableau22[PP]))/SUMPRODUCT(--(Tableau22[Lap time]&gt;=(C908-$S$7))*(Tableau22[Lap time]&lt;=(C908+$S$7))))*((SUMPRODUCT((Tableau22[Lap time]&gt;=(C908-$S$7))*(Tableau22[Lap time]&lt;=(C908+$S$7))*(Tableau22[Lap time]))/SUMPRODUCT(--(Tableau22[Lap time]&gt;=(C908-Feuil1!$S$7))*(Tableau22[Lap time]&lt;=(C908+$S$7))))/C908)</f>
        <v>#DIV/0!</v>
      </c>
      <c r="I908" s="4"/>
      <c r="J908" s="4"/>
      <c r="K908" s="4"/>
      <c r="L908" s="4"/>
      <c r="M908" s="4"/>
      <c r="N908" s="5"/>
      <c r="O908" s="4"/>
    </row>
    <row r="909" spans="1:15" x14ac:dyDescent="0.3">
      <c r="A909" s="13">
        <f t="shared" si="31"/>
        <v>908</v>
      </c>
      <c r="C909" s="3"/>
      <c r="D909" s="3">
        <f t="shared" si="30"/>
        <v>-1.0442708333333335E-3</v>
      </c>
      <c r="E909" s="3">
        <f>C909-$C908</f>
        <v>0</v>
      </c>
      <c r="F909" s="4"/>
      <c r="G909" s="36" t="e">
        <f>Tableau22[[#This Row],[PP Corrected]]-Tableau22[[#This Row],[PP]]</f>
        <v>#DIV/0!</v>
      </c>
      <c r="H909" s="18" t="e">
        <f>(SUMPRODUCT((Tableau22[Lap time]&gt;=(C909-$S$7))*(Tableau22[Lap time]&lt;=(C909+$S$7))*(Tableau22[PP]))/SUMPRODUCT(--(Tableau22[Lap time]&gt;=(C909-$S$7))*(Tableau22[Lap time]&lt;=(C909+$S$7))))*((SUMPRODUCT((Tableau22[Lap time]&gt;=(C909-$S$7))*(Tableau22[Lap time]&lt;=(C909+$S$7))*(Tableau22[Lap time]))/SUMPRODUCT(--(Tableau22[Lap time]&gt;=(C909-Feuil1!$S$7))*(Tableau22[Lap time]&lt;=(C909+$S$7))))/C909)</f>
        <v>#DIV/0!</v>
      </c>
      <c r="I909" s="4"/>
      <c r="J909" s="4"/>
      <c r="K909" s="4"/>
      <c r="L909" s="4"/>
      <c r="M909" s="4"/>
      <c r="N909" s="5"/>
      <c r="O909" s="4"/>
    </row>
    <row r="910" spans="1:15" x14ac:dyDescent="0.3">
      <c r="A910" s="13">
        <f t="shared" si="31"/>
        <v>909</v>
      </c>
      <c r="C910" s="3"/>
      <c r="D910" s="3">
        <f t="shared" si="30"/>
        <v>-1.0442708333333335E-3</v>
      </c>
      <c r="E910" s="3">
        <f>C910-$C909</f>
        <v>0</v>
      </c>
      <c r="F910" s="4"/>
      <c r="G910" s="36" t="e">
        <f>Tableau22[[#This Row],[PP Corrected]]-Tableau22[[#This Row],[PP]]</f>
        <v>#DIV/0!</v>
      </c>
      <c r="H910" s="18" t="e">
        <f>(SUMPRODUCT((Tableau22[Lap time]&gt;=(C910-$S$7))*(Tableau22[Lap time]&lt;=(C910+$S$7))*(Tableau22[PP]))/SUMPRODUCT(--(Tableau22[Lap time]&gt;=(C910-$S$7))*(Tableau22[Lap time]&lt;=(C910+$S$7))))*((SUMPRODUCT((Tableau22[Lap time]&gt;=(C910-$S$7))*(Tableau22[Lap time]&lt;=(C910+$S$7))*(Tableau22[Lap time]))/SUMPRODUCT(--(Tableau22[Lap time]&gt;=(C910-Feuil1!$S$7))*(Tableau22[Lap time]&lt;=(C910+$S$7))))/C910)</f>
        <v>#DIV/0!</v>
      </c>
      <c r="I910" s="4"/>
      <c r="J910" s="4"/>
      <c r="K910" s="4"/>
      <c r="L910" s="4"/>
      <c r="M910" s="4"/>
      <c r="N910" s="5"/>
      <c r="O910" s="4"/>
    </row>
    <row r="911" spans="1:15" x14ac:dyDescent="0.3">
      <c r="A911" s="13">
        <f t="shared" si="31"/>
        <v>910</v>
      </c>
      <c r="C911" s="3"/>
      <c r="D911" s="3">
        <f t="shared" si="30"/>
        <v>-1.0442708333333335E-3</v>
      </c>
      <c r="E911" s="3">
        <f>C911-$C910</f>
        <v>0</v>
      </c>
      <c r="F911" s="4"/>
      <c r="G911" s="36" t="e">
        <f>Tableau22[[#This Row],[PP Corrected]]-Tableau22[[#This Row],[PP]]</f>
        <v>#DIV/0!</v>
      </c>
      <c r="H911" s="18" t="e">
        <f>(SUMPRODUCT((Tableau22[Lap time]&gt;=(C911-$S$7))*(Tableau22[Lap time]&lt;=(C911+$S$7))*(Tableau22[PP]))/SUMPRODUCT(--(Tableau22[Lap time]&gt;=(C911-$S$7))*(Tableau22[Lap time]&lt;=(C911+$S$7))))*((SUMPRODUCT((Tableau22[Lap time]&gt;=(C911-$S$7))*(Tableau22[Lap time]&lt;=(C911+$S$7))*(Tableau22[Lap time]))/SUMPRODUCT(--(Tableau22[Lap time]&gt;=(C911-Feuil1!$S$7))*(Tableau22[Lap time]&lt;=(C911+$S$7))))/C911)</f>
        <v>#DIV/0!</v>
      </c>
      <c r="I911" s="4"/>
      <c r="J911" s="4"/>
      <c r="K911" s="4"/>
      <c r="L911" s="4"/>
      <c r="M911" s="4"/>
      <c r="N911" s="5"/>
      <c r="O911" s="4"/>
    </row>
    <row r="912" spans="1:15" x14ac:dyDescent="0.3">
      <c r="A912" s="13">
        <f t="shared" si="31"/>
        <v>911</v>
      </c>
      <c r="C912" s="3"/>
      <c r="D912" s="3">
        <f t="shared" si="30"/>
        <v>-1.0442708333333335E-3</v>
      </c>
      <c r="E912" s="3">
        <f>C912-$C911</f>
        <v>0</v>
      </c>
      <c r="F912" s="4"/>
      <c r="G912" s="36" t="e">
        <f>Tableau22[[#This Row],[PP Corrected]]-Tableau22[[#This Row],[PP]]</f>
        <v>#DIV/0!</v>
      </c>
      <c r="H912" s="18" t="e">
        <f>(SUMPRODUCT((Tableau22[Lap time]&gt;=(C912-$S$7))*(Tableau22[Lap time]&lt;=(C912+$S$7))*(Tableau22[PP]))/SUMPRODUCT(--(Tableau22[Lap time]&gt;=(C912-$S$7))*(Tableau22[Lap time]&lt;=(C912+$S$7))))*((SUMPRODUCT((Tableau22[Lap time]&gt;=(C912-$S$7))*(Tableau22[Lap time]&lt;=(C912+$S$7))*(Tableau22[Lap time]))/SUMPRODUCT(--(Tableau22[Lap time]&gt;=(C912-Feuil1!$S$7))*(Tableau22[Lap time]&lt;=(C912+$S$7))))/C912)</f>
        <v>#DIV/0!</v>
      </c>
      <c r="I912" s="4"/>
      <c r="J912" s="4"/>
      <c r="K912" s="4"/>
      <c r="L912" s="4"/>
      <c r="M912" s="4"/>
      <c r="N912" s="5"/>
      <c r="O912" s="4"/>
    </row>
    <row r="913" spans="1:15" x14ac:dyDescent="0.3">
      <c r="A913" s="13">
        <f t="shared" si="31"/>
        <v>912</v>
      </c>
      <c r="C913" s="3"/>
      <c r="D913" s="3">
        <f t="shared" si="30"/>
        <v>-1.0442708333333335E-3</v>
      </c>
      <c r="E913" s="3">
        <f>C913-$C912</f>
        <v>0</v>
      </c>
      <c r="F913" s="4"/>
      <c r="G913" s="36" t="e">
        <f>Tableau22[[#This Row],[PP Corrected]]-Tableau22[[#This Row],[PP]]</f>
        <v>#DIV/0!</v>
      </c>
      <c r="H913" s="18" t="e">
        <f>(SUMPRODUCT((Tableau22[Lap time]&gt;=(C913-$S$7))*(Tableau22[Lap time]&lt;=(C913+$S$7))*(Tableau22[PP]))/SUMPRODUCT(--(Tableau22[Lap time]&gt;=(C913-$S$7))*(Tableau22[Lap time]&lt;=(C913+$S$7))))*((SUMPRODUCT((Tableau22[Lap time]&gt;=(C913-$S$7))*(Tableau22[Lap time]&lt;=(C913+$S$7))*(Tableau22[Lap time]))/SUMPRODUCT(--(Tableau22[Lap time]&gt;=(C913-Feuil1!$S$7))*(Tableau22[Lap time]&lt;=(C913+$S$7))))/C913)</f>
        <v>#DIV/0!</v>
      </c>
      <c r="I913" s="4"/>
      <c r="J913" s="4"/>
      <c r="K913" s="4"/>
      <c r="L913" s="4"/>
      <c r="M913" s="4"/>
      <c r="N913" s="5"/>
      <c r="O913" s="4"/>
    </row>
    <row r="914" spans="1:15" x14ac:dyDescent="0.3">
      <c r="A914" s="13">
        <f t="shared" si="31"/>
        <v>913</v>
      </c>
      <c r="C914" s="3"/>
      <c r="D914" s="3">
        <f t="shared" si="30"/>
        <v>-1.0442708333333335E-3</v>
      </c>
      <c r="E914" s="3">
        <f>C914-$C913</f>
        <v>0</v>
      </c>
      <c r="F914" s="4"/>
      <c r="G914" s="36" t="e">
        <f>Tableau22[[#This Row],[PP Corrected]]-Tableau22[[#This Row],[PP]]</f>
        <v>#DIV/0!</v>
      </c>
      <c r="H914" s="18" t="e">
        <f>(SUMPRODUCT((Tableau22[Lap time]&gt;=(C914-$S$7))*(Tableau22[Lap time]&lt;=(C914+$S$7))*(Tableau22[PP]))/SUMPRODUCT(--(Tableau22[Lap time]&gt;=(C914-$S$7))*(Tableau22[Lap time]&lt;=(C914+$S$7))))*((SUMPRODUCT((Tableau22[Lap time]&gt;=(C914-$S$7))*(Tableau22[Lap time]&lt;=(C914+$S$7))*(Tableau22[Lap time]))/SUMPRODUCT(--(Tableau22[Lap time]&gt;=(C914-Feuil1!$S$7))*(Tableau22[Lap time]&lt;=(C914+$S$7))))/C914)</f>
        <v>#DIV/0!</v>
      </c>
      <c r="I914" s="4"/>
      <c r="J914" s="4"/>
      <c r="K914" s="4"/>
      <c r="L914" s="4"/>
      <c r="M914" s="4"/>
      <c r="N914" s="5"/>
      <c r="O914" s="4"/>
    </row>
    <row r="915" spans="1:15" x14ac:dyDescent="0.3">
      <c r="A915" s="13">
        <f t="shared" si="31"/>
        <v>914</v>
      </c>
      <c r="C915" s="3"/>
      <c r="D915" s="3">
        <f t="shared" si="30"/>
        <v>-1.0442708333333335E-3</v>
      </c>
      <c r="E915" s="3">
        <f>C915-$C914</f>
        <v>0</v>
      </c>
      <c r="F915" s="4"/>
      <c r="G915" s="36" t="e">
        <f>Tableau22[[#This Row],[PP Corrected]]-Tableau22[[#This Row],[PP]]</f>
        <v>#DIV/0!</v>
      </c>
      <c r="H915" s="18" t="e">
        <f>(SUMPRODUCT((Tableau22[Lap time]&gt;=(C915-$S$7))*(Tableau22[Lap time]&lt;=(C915+$S$7))*(Tableau22[PP]))/SUMPRODUCT(--(Tableau22[Lap time]&gt;=(C915-$S$7))*(Tableau22[Lap time]&lt;=(C915+$S$7))))*((SUMPRODUCT((Tableau22[Lap time]&gt;=(C915-$S$7))*(Tableau22[Lap time]&lt;=(C915+$S$7))*(Tableau22[Lap time]))/SUMPRODUCT(--(Tableau22[Lap time]&gt;=(C915-Feuil1!$S$7))*(Tableau22[Lap time]&lt;=(C915+$S$7))))/C915)</f>
        <v>#DIV/0!</v>
      </c>
      <c r="I915" s="4"/>
      <c r="J915" s="4"/>
      <c r="K915" s="4"/>
      <c r="L915" s="4"/>
      <c r="M915" s="4"/>
      <c r="N915" s="5"/>
      <c r="O915" s="4"/>
    </row>
    <row r="916" spans="1:15" x14ac:dyDescent="0.3">
      <c r="A916" s="13">
        <f t="shared" si="31"/>
        <v>915</v>
      </c>
      <c r="C916" s="3"/>
      <c r="D916" s="3">
        <f t="shared" si="30"/>
        <v>-1.0442708333333335E-3</v>
      </c>
      <c r="E916" s="3">
        <f>C916-$C915</f>
        <v>0</v>
      </c>
      <c r="F916" s="4"/>
      <c r="G916" s="36" t="e">
        <f>Tableau22[[#This Row],[PP Corrected]]-Tableau22[[#This Row],[PP]]</f>
        <v>#DIV/0!</v>
      </c>
      <c r="H916" s="18" t="e">
        <f>(SUMPRODUCT((Tableau22[Lap time]&gt;=(C916-$S$7))*(Tableau22[Lap time]&lt;=(C916+$S$7))*(Tableau22[PP]))/SUMPRODUCT(--(Tableau22[Lap time]&gt;=(C916-$S$7))*(Tableau22[Lap time]&lt;=(C916+$S$7))))*((SUMPRODUCT((Tableau22[Lap time]&gt;=(C916-$S$7))*(Tableau22[Lap time]&lt;=(C916+$S$7))*(Tableau22[Lap time]))/SUMPRODUCT(--(Tableau22[Lap time]&gt;=(C916-Feuil1!$S$7))*(Tableau22[Lap time]&lt;=(C916+$S$7))))/C916)</f>
        <v>#DIV/0!</v>
      </c>
      <c r="I916" s="4"/>
      <c r="J916" s="4"/>
      <c r="K916" s="4"/>
      <c r="L916" s="4"/>
      <c r="M916" s="4"/>
      <c r="N916" s="5"/>
      <c r="O916" s="4"/>
    </row>
    <row r="917" spans="1:15" x14ac:dyDescent="0.3">
      <c r="A917" s="13">
        <f t="shared" si="31"/>
        <v>916</v>
      </c>
      <c r="C917" s="3"/>
      <c r="D917" s="3">
        <f t="shared" si="30"/>
        <v>-1.0442708333333335E-3</v>
      </c>
      <c r="E917" s="3">
        <f>C917-$C916</f>
        <v>0</v>
      </c>
      <c r="F917" s="4"/>
      <c r="G917" s="36" t="e">
        <f>Tableau22[[#This Row],[PP Corrected]]-Tableau22[[#This Row],[PP]]</f>
        <v>#DIV/0!</v>
      </c>
      <c r="H917" s="18" t="e">
        <f>(SUMPRODUCT((Tableau22[Lap time]&gt;=(C917-$S$7))*(Tableau22[Lap time]&lt;=(C917+$S$7))*(Tableau22[PP]))/SUMPRODUCT(--(Tableau22[Lap time]&gt;=(C917-$S$7))*(Tableau22[Lap time]&lt;=(C917+$S$7))))*((SUMPRODUCT((Tableau22[Lap time]&gt;=(C917-$S$7))*(Tableau22[Lap time]&lt;=(C917+$S$7))*(Tableau22[Lap time]))/SUMPRODUCT(--(Tableau22[Lap time]&gt;=(C917-Feuil1!$S$7))*(Tableau22[Lap time]&lt;=(C917+$S$7))))/C917)</f>
        <v>#DIV/0!</v>
      </c>
      <c r="I917" s="4"/>
      <c r="J917" s="4"/>
      <c r="K917" s="4"/>
      <c r="L917" s="4"/>
      <c r="M917" s="4"/>
      <c r="N917" s="5"/>
      <c r="O917" s="4"/>
    </row>
    <row r="918" spans="1:15" x14ac:dyDescent="0.3">
      <c r="A918" s="13">
        <f t="shared" si="31"/>
        <v>917</v>
      </c>
      <c r="C918" s="3"/>
      <c r="D918" s="3">
        <f t="shared" si="30"/>
        <v>-1.0442708333333335E-3</v>
      </c>
      <c r="E918" s="3">
        <f>C918-$C917</f>
        <v>0</v>
      </c>
      <c r="F918" s="4"/>
      <c r="G918" s="36" t="e">
        <f>Tableau22[[#This Row],[PP Corrected]]-Tableau22[[#This Row],[PP]]</f>
        <v>#DIV/0!</v>
      </c>
      <c r="H918" s="18" t="e">
        <f>(SUMPRODUCT((Tableau22[Lap time]&gt;=(C918-$S$7))*(Tableau22[Lap time]&lt;=(C918+$S$7))*(Tableau22[PP]))/SUMPRODUCT(--(Tableau22[Lap time]&gt;=(C918-$S$7))*(Tableau22[Lap time]&lt;=(C918+$S$7))))*((SUMPRODUCT((Tableau22[Lap time]&gt;=(C918-$S$7))*(Tableau22[Lap time]&lt;=(C918+$S$7))*(Tableau22[Lap time]))/SUMPRODUCT(--(Tableau22[Lap time]&gt;=(C918-Feuil1!$S$7))*(Tableau22[Lap time]&lt;=(C918+$S$7))))/C918)</f>
        <v>#DIV/0!</v>
      </c>
      <c r="I918" s="4"/>
      <c r="J918" s="4"/>
      <c r="K918" s="4"/>
      <c r="L918" s="4"/>
      <c r="M918" s="4"/>
      <c r="N918" s="5"/>
      <c r="O918" s="4"/>
    </row>
    <row r="919" spans="1:15" x14ac:dyDescent="0.3">
      <c r="A919" s="13">
        <f t="shared" si="31"/>
        <v>918</v>
      </c>
      <c r="C919" s="3"/>
      <c r="D919" s="3">
        <f t="shared" si="30"/>
        <v>-1.0442708333333335E-3</v>
      </c>
      <c r="E919" s="3">
        <f>C919-$C918</f>
        <v>0</v>
      </c>
      <c r="F919" s="4"/>
      <c r="G919" s="36" t="e">
        <f>Tableau22[[#This Row],[PP Corrected]]-Tableau22[[#This Row],[PP]]</f>
        <v>#DIV/0!</v>
      </c>
      <c r="H919" s="18" t="e">
        <f>(SUMPRODUCT((Tableau22[Lap time]&gt;=(C919-$S$7))*(Tableau22[Lap time]&lt;=(C919+$S$7))*(Tableau22[PP]))/SUMPRODUCT(--(Tableau22[Lap time]&gt;=(C919-$S$7))*(Tableau22[Lap time]&lt;=(C919+$S$7))))*((SUMPRODUCT((Tableau22[Lap time]&gt;=(C919-$S$7))*(Tableau22[Lap time]&lt;=(C919+$S$7))*(Tableau22[Lap time]))/SUMPRODUCT(--(Tableau22[Lap time]&gt;=(C919-Feuil1!$S$7))*(Tableau22[Lap time]&lt;=(C919+$S$7))))/C919)</f>
        <v>#DIV/0!</v>
      </c>
      <c r="I919" s="4"/>
      <c r="J919" s="4"/>
      <c r="K919" s="4"/>
      <c r="L919" s="4"/>
      <c r="M919" s="4"/>
      <c r="N919" s="5"/>
      <c r="O919" s="4"/>
    </row>
    <row r="920" spans="1:15" x14ac:dyDescent="0.3">
      <c r="A920" s="13">
        <f t="shared" si="31"/>
        <v>919</v>
      </c>
      <c r="C920" s="3"/>
      <c r="D920" s="3">
        <f t="shared" si="30"/>
        <v>-1.0442708333333335E-3</v>
      </c>
      <c r="E920" s="3">
        <f>C920-$C919</f>
        <v>0</v>
      </c>
      <c r="F920" s="4"/>
      <c r="G920" s="36" t="e">
        <f>Tableau22[[#This Row],[PP Corrected]]-Tableau22[[#This Row],[PP]]</f>
        <v>#DIV/0!</v>
      </c>
      <c r="H920" s="18" t="e">
        <f>(SUMPRODUCT((Tableau22[Lap time]&gt;=(C920-$S$7))*(Tableau22[Lap time]&lt;=(C920+$S$7))*(Tableau22[PP]))/SUMPRODUCT(--(Tableau22[Lap time]&gt;=(C920-$S$7))*(Tableau22[Lap time]&lt;=(C920+$S$7))))*((SUMPRODUCT((Tableau22[Lap time]&gt;=(C920-$S$7))*(Tableau22[Lap time]&lt;=(C920+$S$7))*(Tableau22[Lap time]))/SUMPRODUCT(--(Tableau22[Lap time]&gt;=(C920-Feuil1!$S$7))*(Tableau22[Lap time]&lt;=(C920+$S$7))))/C920)</f>
        <v>#DIV/0!</v>
      </c>
      <c r="I920" s="4"/>
      <c r="J920" s="4"/>
      <c r="K920" s="4"/>
      <c r="L920" s="4"/>
      <c r="M920" s="4"/>
      <c r="N920" s="5"/>
      <c r="O920" s="4"/>
    </row>
    <row r="921" spans="1:15" x14ac:dyDescent="0.3">
      <c r="A921" s="13">
        <f t="shared" si="31"/>
        <v>920</v>
      </c>
      <c r="C921" s="3"/>
      <c r="D921" s="3">
        <f t="shared" si="30"/>
        <v>-1.0442708333333335E-3</v>
      </c>
      <c r="E921" s="3">
        <f>C921-$C920</f>
        <v>0</v>
      </c>
      <c r="F921" s="4"/>
      <c r="G921" s="36" t="e">
        <f>Tableau22[[#This Row],[PP Corrected]]-Tableau22[[#This Row],[PP]]</f>
        <v>#DIV/0!</v>
      </c>
      <c r="H921" s="18" t="e">
        <f>(SUMPRODUCT((Tableau22[Lap time]&gt;=(C921-$S$7))*(Tableau22[Lap time]&lt;=(C921+$S$7))*(Tableau22[PP]))/SUMPRODUCT(--(Tableau22[Lap time]&gt;=(C921-$S$7))*(Tableau22[Lap time]&lt;=(C921+$S$7))))*((SUMPRODUCT((Tableau22[Lap time]&gt;=(C921-$S$7))*(Tableau22[Lap time]&lt;=(C921+$S$7))*(Tableau22[Lap time]))/SUMPRODUCT(--(Tableau22[Lap time]&gt;=(C921-Feuil1!$S$7))*(Tableau22[Lap time]&lt;=(C921+$S$7))))/C921)</f>
        <v>#DIV/0!</v>
      </c>
      <c r="I921" s="4"/>
      <c r="J921" s="4"/>
      <c r="K921" s="4"/>
      <c r="L921" s="4"/>
      <c r="M921" s="4"/>
      <c r="N921" s="5"/>
      <c r="O921" s="4"/>
    </row>
    <row r="922" spans="1:15" x14ac:dyDescent="0.3">
      <c r="A922" s="13">
        <f t="shared" si="31"/>
        <v>921</v>
      </c>
      <c r="C922" s="3"/>
      <c r="D922" s="3">
        <f t="shared" si="30"/>
        <v>-1.0442708333333335E-3</v>
      </c>
      <c r="E922" s="3">
        <f>C922-$C921</f>
        <v>0</v>
      </c>
      <c r="F922" s="4"/>
      <c r="G922" s="36" t="e">
        <f>Tableau22[[#This Row],[PP Corrected]]-Tableau22[[#This Row],[PP]]</f>
        <v>#DIV/0!</v>
      </c>
      <c r="H922" s="18" t="e">
        <f>(SUMPRODUCT((Tableau22[Lap time]&gt;=(C922-$S$7))*(Tableau22[Lap time]&lt;=(C922+$S$7))*(Tableau22[PP]))/SUMPRODUCT(--(Tableau22[Lap time]&gt;=(C922-$S$7))*(Tableau22[Lap time]&lt;=(C922+$S$7))))*((SUMPRODUCT((Tableau22[Lap time]&gt;=(C922-$S$7))*(Tableau22[Lap time]&lt;=(C922+$S$7))*(Tableau22[Lap time]))/SUMPRODUCT(--(Tableau22[Lap time]&gt;=(C922-Feuil1!$S$7))*(Tableau22[Lap time]&lt;=(C922+$S$7))))/C922)</f>
        <v>#DIV/0!</v>
      </c>
      <c r="I922" s="4"/>
      <c r="J922" s="4"/>
      <c r="K922" s="4"/>
      <c r="L922" s="4"/>
      <c r="M922" s="4"/>
      <c r="N922" s="5"/>
      <c r="O922" s="4"/>
    </row>
    <row r="923" spans="1:15" x14ac:dyDescent="0.3">
      <c r="A923" s="13">
        <f t="shared" si="31"/>
        <v>922</v>
      </c>
      <c r="C923" s="3"/>
      <c r="D923" s="3">
        <f t="shared" si="30"/>
        <v>-1.0442708333333335E-3</v>
      </c>
      <c r="E923" s="3">
        <f>C923-$C922</f>
        <v>0</v>
      </c>
      <c r="F923" s="4"/>
      <c r="G923" s="36" t="e">
        <f>Tableau22[[#This Row],[PP Corrected]]-Tableau22[[#This Row],[PP]]</f>
        <v>#DIV/0!</v>
      </c>
      <c r="H923" s="18" t="e">
        <f>(SUMPRODUCT((Tableau22[Lap time]&gt;=(C923-$S$7))*(Tableau22[Lap time]&lt;=(C923+$S$7))*(Tableau22[PP]))/SUMPRODUCT(--(Tableau22[Lap time]&gt;=(C923-$S$7))*(Tableau22[Lap time]&lt;=(C923+$S$7))))*((SUMPRODUCT((Tableau22[Lap time]&gt;=(C923-$S$7))*(Tableau22[Lap time]&lt;=(C923+$S$7))*(Tableau22[Lap time]))/SUMPRODUCT(--(Tableau22[Lap time]&gt;=(C923-Feuil1!$S$7))*(Tableau22[Lap time]&lt;=(C923+$S$7))))/C923)</f>
        <v>#DIV/0!</v>
      </c>
      <c r="I923" s="4"/>
      <c r="J923" s="4"/>
      <c r="K923" s="4"/>
      <c r="L923" s="4"/>
      <c r="M923" s="4"/>
      <c r="N923" s="5"/>
      <c r="O923" s="4"/>
    </row>
    <row r="924" spans="1:15" x14ac:dyDescent="0.3">
      <c r="A924" s="13">
        <f t="shared" si="31"/>
        <v>923</v>
      </c>
      <c r="C924" s="3"/>
      <c r="D924" s="3">
        <f t="shared" si="30"/>
        <v>-1.0442708333333335E-3</v>
      </c>
      <c r="E924" s="3">
        <f>C924-$C923</f>
        <v>0</v>
      </c>
      <c r="F924" s="4"/>
      <c r="G924" s="36" t="e">
        <f>Tableau22[[#This Row],[PP Corrected]]-Tableau22[[#This Row],[PP]]</f>
        <v>#DIV/0!</v>
      </c>
      <c r="H924" s="18" t="e">
        <f>(SUMPRODUCT((Tableau22[Lap time]&gt;=(C924-$S$7))*(Tableau22[Lap time]&lt;=(C924+$S$7))*(Tableau22[PP]))/SUMPRODUCT(--(Tableau22[Lap time]&gt;=(C924-$S$7))*(Tableau22[Lap time]&lt;=(C924+$S$7))))*((SUMPRODUCT((Tableau22[Lap time]&gt;=(C924-$S$7))*(Tableau22[Lap time]&lt;=(C924+$S$7))*(Tableau22[Lap time]))/SUMPRODUCT(--(Tableau22[Lap time]&gt;=(C924-Feuil1!$S$7))*(Tableau22[Lap time]&lt;=(C924+$S$7))))/C924)</f>
        <v>#DIV/0!</v>
      </c>
      <c r="I924" s="4"/>
      <c r="J924" s="4"/>
      <c r="K924" s="4"/>
      <c r="L924" s="4"/>
      <c r="M924" s="4"/>
      <c r="N924" s="5"/>
      <c r="O924" s="4"/>
    </row>
    <row r="925" spans="1:15" x14ac:dyDescent="0.3">
      <c r="A925" s="13">
        <f t="shared" si="31"/>
        <v>924</v>
      </c>
      <c r="C925" s="3"/>
      <c r="D925" s="3">
        <f t="shared" si="30"/>
        <v>-1.0442708333333335E-3</v>
      </c>
      <c r="E925" s="3">
        <f>C925-$C924</f>
        <v>0</v>
      </c>
      <c r="F925" s="4"/>
      <c r="G925" s="36" t="e">
        <f>Tableau22[[#This Row],[PP Corrected]]-Tableau22[[#This Row],[PP]]</f>
        <v>#DIV/0!</v>
      </c>
      <c r="H925" s="18" t="e">
        <f>(SUMPRODUCT((Tableau22[Lap time]&gt;=(C925-$S$7))*(Tableau22[Lap time]&lt;=(C925+$S$7))*(Tableau22[PP]))/SUMPRODUCT(--(Tableau22[Lap time]&gt;=(C925-$S$7))*(Tableau22[Lap time]&lt;=(C925+$S$7))))*((SUMPRODUCT((Tableau22[Lap time]&gt;=(C925-$S$7))*(Tableau22[Lap time]&lt;=(C925+$S$7))*(Tableau22[Lap time]))/SUMPRODUCT(--(Tableau22[Lap time]&gt;=(C925-Feuil1!$S$7))*(Tableau22[Lap time]&lt;=(C925+$S$7))))/C925)</f>
        <v>#DIV/0!</v>
      </c>
      <c r="I925" s="4"/>
      <c r="J925" s="4"/>
      <c r="K925" s="4"/>
      <c r="L925" s="4"/>
      <c r="M925" s="4"/>
      <c r="N925" s="5"/>
      <c r="O925" s="4"/>
    </row>
    <row r="926" spans="1:15" x14ac:dyDescent="0.3">
      <c r="A926" s="13">
        <f t="shared" si="31"/>
        <v>925</v>
      </c>
      <c r="C926" s="3"/>
      <c r="D926" s="3">
        <f t="shared" si="30"/>
        <v>-1.0442708333333335E-3</v>
      </c>
      <c r="E926" s="3">
        <f>C926-$C925</f>
        <v>0</v>
      </c>
      <c r="F926" s="4"/>
      <c r="G926" s="36" t="e">
        <f>Tableau22[[#This Row],[PP Corrected]]-Tableau22[[#This Row],[PP]]</f>
        <v>#DIV/0!</v>
      </c>
      <c r="H926" s="18" t="e">
        <f>(SUMPRODUCT((Tableau22[Lap time]&gt;=(C926-$S$7))*(Tableau22[Lap time]&lt;=(C926+$S$7))*(Tableau22[PP]))/SUMPRODUCT(--(Tableau22[Lap time]&gt;=(C926-$S$7))*(Tableau22[Lap time]&lt;=(C926+$S$7))))*((SUMPRODUCT((Tableau22[Lap time]&gt;=(C926-$S$7))*(Tableau22[Lap time]&lt;=(C926+$S$7))*(Tableau22[Lap time]))/SUMPRODUCT(--(Tableau22[Lap time]&gt;=(C926-Feuil1!$S$7))*(Tableau22[Lap time]&lt;=(C926+$S$7))))/C926)</f>
        <v>#DIV/0!</v>
      </c>
      <c r="I926" s="4"/>
      <c r="J926" s="4"/>
      <c r="K926" s="4"/>
      <c r="L926" s="4"/>
      <c r="M926" s="4"/>
      <c r="N926" s="5"/>
      <c r="O926" s="4"/>
    </row>
    <row r="927" spans="1:15" x14ac:dyDescent="0.3">
      <c r="A927" s="13">
        <f t="shared" si="31"/>
        <v>926</v>
      </c>
      <c r="C927" s="3"/>
      <c r="D927" s="3">
        <f t="shared" si="30"/>
        <v>-1.0442708333333335E-3</v>
      </c>
      <c r="E927" s="3">
        <f>C927-$C926</f>
        <v>0</v>
      </c>
      <c r="F927" s="4"/>
      <c r="G927" s="36" t="e">
        <f>Tableau22[[#This Row],[PP Corrected]]-Tableau22[[#This Row],[PP]]</f>
        <v>#DIV/0!</v>
      </c>
      <c r="H927" s="18" t="e">
        <f>(SUMPRODUCT((Tableau22[Lap time]&gt;=(C927-$S$7))*(Tableau22[Lap time]&lt;=(C927+$S$7))*(Tableau22[PP]))/SUMPRODUCT(--(Tableau22[Lap time]&gt;=(C927-$S$7))*(Tableau22[Lap time]&lt;=(C927+$S$7))))*((SUMPRODUCT((Tableau22[Lap time]&gt;=(C927-$S$7))*(Tableau22[Lap time]&lt;=(C927+$S$7))*(Tableau22[Lap time]))/SUMPRODUCT(--(Tableau22[Lap time]&gt;=(C927-Feuil1!$S$7))*(Tableau22[Lap time]&lt;=(C927+$S$7))))/C927)</f>
        <v>#DIV/0!</v>
      </c>
      <c r="I927" s="4"/>
      <c r="J927" s="4"/>
      <c r="K927" s="4"/>
      <c r="L927" s="4"/>
      <c r="M927" s="4"/>
      <c r="N927" s="5"/>
      <c r="O927" s="4"/>
    </row>
    <row r="928" spans="1:15" x14ac:dyDescent="0.3">
      <c r="A928" s="13">
        <f t="shared" si="31"/>
        <v>927</v>
      </c>
      <c r="C928" s="3"/>
      <c r="D928" s="3">
        <f t="shared" si="30"/>
        <v>-1.0442708333333335E-3</v>
      </c>
      <c r="E928" s="3">
        <f>C928-$C927</f>
        <v>0</v>
      </c>
      <c r="F928" s="4"/>
      <c r="G928" s="36" t="e">
        <f>Tableau22[[#This Row],[PP Corrected]]-Tableau22[[#This Row],[PP]]</f>
        <v>#DIV/0!</v>
      </c>
      <c r="H928" s="18" t="e">
        <f>(SUMPRODUCT((Tableau22[Lap time]&gt;=(C928-$S$7))*(Tableau22[Lap time]&lt;=(C928+$S$7))*(Tableau22[PP]))/SUMPRODUCT(--(Tableau22[Lap time]&gt;=(C928-$S$7))*(Tableau22[Lap time]&lt;=(C928+$S$7))))*((SUMPRODUCT((Tableau22[Lap time]&gt;=(C928-$S$7))*(Tableau22[Lap time]&lt;=(C928+$S$7))*(Tableau22[Lap time]))/SUMPRODUCT(--(Tableau22[Lap time]&gt;=(C928-Feuil1!$S$7))*(Tableau22[Lap time]&lt;=(C928+$S$7))))/C928)</f>
        <v>#DIV/0!</v>
      </c>
      <c r="I928" s="4"/>
      <c r="J928" s="4"/>
      <c r="K928" s="4"/>
      <c r="L928" s="4"/>
      <c r="M928" s="4"/>
      <c r="N928" s="5"/>
      <c r="O928" s="4"/>
    </row>
    <row r="929" spans="1:15" x14ac:dyDescent="0.3">
      <c r="A929" s="13">
        <f t="shared" si="31"/>
        <v>928</v>
      </c>
      <c r="C929" s="3"/>
      <c r="D929" s="3">
        <f t="shared" si="30"/>
        <v>-1.0442708333333335E-3</v>
      </c>
      <c r="E929" s="3">
        <f>C929-$C928</f>
        <v>0</v>
      </c>
      <c r="F929" s="4"/>
      <c r="G929" s="36" t="e">
        <f>Tableau22[[#This Row],[PP Corrected]]-Tableau22[[#This Row],[PP]]</f>
        <v>#DIV/0!</v>
      </c>
      <c r="H929" s="18" t="e">
        <f>(SUMPRODUCT((Tableau22[Lap time]&gt;=(C929-$S$7))*(Tableau22[Lap time]&lt;=(C929+$S$7))*(Tableau22[PP]))/SUMPRODUCT(--(Tableau22[Lap time]&gt;=(C929-$S$7))*(Tableau22[Lap time]&lt;=(C929+$S$7))))*((SUMPRODUCT((Tableau22[Lap time]&gt;=(C929-$S$7))*(Tableau22[Lap time]&lt;=(C929+$S$7))*(Tableau22[Lap time]))/SUMPRODUCT(--(Tableau22[Lap time]&gt;=(C929-Feuil1!$S$7))*(Tableau22[Lap time]&lt;=(C929+$S$7))))/C929)</f>
        <v>#DIV/0!</v>
      </c>
      <c r="I929" s="4"/>
      <c r="J929" s="4"/>
      <c r="K929" s="4"/>
      <c r="L929" s="4"/>
      <c r="M929" s="4"/>
      <c r="N929" s="5"/>
      <c r="O929" s="4"/>
    </row>
    <row r="930" spans="1:15" x14ac:dyDescent="0.3">
      <c r="A930" s="13">
        <f t="shared" si="31"/>
        <v>929</v>
      </c>
      <c r="C930" s="3"/>
      <c r="D930" s="3">
        <f t="shared" si="30"/>
        <v>-1.0442708333333335E-3</v>
      </c>
      <c r="E930" s="3">
        <f>C930-$C929</f>
        <v>0</v>
      </c>
      <c r="F930" s="4"/>
      <c r="G930" s="36" t="e">
        <f>Tableau22[[#This Row],[PP Corrected]]-Tableau22[[#This Row],[PP]]</f>
        <v>#DIV/0!</v>
      </c>
      <c r="H930" s="18" t="e">
        <f>(SUMPRODUCT((Tableau22[Lap time]&gt;=(C930-$S$7))*(Tableau22[Lap time]&lt;=(C930+$S$7))*(Tableau22[PP]))/SUMPRODUCT(--(Tableau22[Lap time]&gt;=(C930-$S$7))*(Tableau22[Lap time]&lt;=(C930+$S$7))))*((SUMPRODUCT((Tableau22[Lap time]&gt;=(C930-$S$7))*(Tableau22[Lap time]&lt;=(C930+$S$7))*(Tableau22[Lap time]))/SUMPRODUCT(--(Tableau22[Lap time]&gt;=(C930-Feuil1!$S$7))*(Tableau22[Lap time]&lt;=(C930+$S$7))))/C930)</f>
        <v>#DIV/0!</v>
      </c>
      <c r="I930" s="4"/>
      <c r="J930" s="4"/>
      <c r="K930" s="4"/>
      <c r="L930" s="4"/>
      <c r="M930" s="4"/>
      <c r="N930" s="5"/>
      <c r="O930" s="4"/>
    </row>
    <row r="931" spans="1:15" x14ac:dyDescent="0.3">
      <c r="A931" s="13">
        <f t="shared" si="31"/>
        <v>930</v>
      </c>
      <c r="C931" s="3"/>
      <c r="D931" s="3">
        <f t="shared" si="30"/>
        <v>-1.0442708333333335E-3</v>
      </c>
      <c r="E931" s="3">
        <f>C931-$C930</f>
        <v>0</v>
      </c>
      <c r="F931" s="4"/>
      <c r="G931" s="36" t="e">
        <f>Tableau22[[#This Row],[PP Corrected]]-Tableau22[[#This Row],[PP]]</f>
        <v>#DIV/0!</v>
      </c>
      <c r="H931" s="18" t="e">
        <f>(SUMPRODUCT((Tableau22[Lap time]&gt;=(C931-$S$7))*(Tableau22[Lap time]&lt;=(C931+$S$7))*(Tableau22[PP]))/SUMPRODUCT(--(Tableau22[Lap time]&gt;=(C931-$S$7))*(Tableau22[Lap time]&lt;=(C931+$S$7))))*((SUMPRODUCT((Tableau22[Lap time]&gt;=(C931-$S$7))*(Tableau22[Lap time]&lt;=(C931+$S$7))*(Tableau22[Lap time]))/SUMPRODUCT(--(Tableau22[Lap time]&gt;=(C931-Feuil1!$S$7))*(Tableau22[Lap time]&lt;=(C931+$S$7))))/C931)</f>
        <v>#DIV/0!</v>
      </c>
      <c r="I931" s="4"/>
      <c r="J931" s="4"/>
      <c r="K931" s="4"/>
      <c r="L931" s="4"/>
      <c r="M931" s="4"/>
      <c r="N931" s="5"/>
      <c r="O931" s="4"/>
    </row>
    <row r="932" spans="1:15" x14ac:dyDescent="0.3">
      <c r="A932" s="13">
        <f t="shared" si="31"/>
        <v>931</v>
      </c>
      <c r="C932" s="3"/>
      <c r="D932" s="3">
        <f t="shared" si="30"/>
        <v>-1.0442708333333335E-3</v>
      </c>
      <c r="E932" s="3">
        <f>C932-$C931</f>
        <v>0</v>
      </c>
      <c r="F932" s="4"/>
      <c r="G932" s="36" t="e">
        <f>Tableau22[[#This Row],[PP Corrected]]-Tableau22[[#This Row],[PP]]</f>
        <v>#DIV/0!</v>
      </c>
      <c r="H932" s="18" t="e">
        <f>(SUMPRODUCT((Tableau22[Lap time]&gt;=(C932-$S$7))*(Tableau22[Lap time]&lt;=(C932+$S$7))*(Tableau22[PP]))/SUMPRODUCT(--(Tableau22[Lap time]&gt;=(C932-$S$7))*(Tableau22[Lap time]&lt;=(C932+$S$7))))*((SUMPRODUCT((Tableau22[Lap time]&gt;=(C932-$S$7))*(Tableau22[Lap time]&lt;=(C932+$S$7))*(Tableau22[Lap time]))/SUMPRODUCT(--(Tableau22[Lap time]&gt;=(C932-Feuil1!$S$7))*(Tableau22[Lap time]&lt;=(C932+$S$7))))/C932)</f>
        <v>#DIV/0!</v>
      </c>
      <c r="I932" s="4"/>
      <c r="J932" s="4"/>
      <c r="K932" s="4"/>
      <c r="L932" s="4"/>
      <c r="M932" s="4"/>
      <c r="N932" s="5"/>
      <c r="O932" s="4"/>
    </row>
    <row r="933" spans="1:15" x14ac:dyDescent="0.3">
      <c r="A933" s="13">
        <f t="shared" si="31"/>
        <v>932</v>
      </c>
      <c r="C933" s="3"/>
      <c r="D933" s="3">
        <f t="shared" si="30"/>
        <v>-1.0442708333333335E-3</v>
      </c>
      <c r="E933" s="3">
        <f>C933-$C932</f>
        <v>0</v>
      </c>
      <c r="F933" s="4"/>
      <c r="G933" s="36" t="e">
        <f>Tableau22[[#This Row],[PP Corrected]]-Tableau22[[#This Row],[PP]]</f>
        <v>#DIV/0!</v>
      </c>
      <c r="H933" s="18" t="e">
        <f>(SUMPRODUCT((Tableau22[Lap time]&gt;=(C933-$S$7))*(Tableau22[Lap time]&lt;=(C933+$S$7))*(Tableau22[PP]))/SUMPRODUCT(--(Tableau22[Lap time]&gt;=(C933-$S$7))*(Tableau22[Lap time]&lt;=(C933+$S$7))))*((SUMPRODUCT((Tableau22[Lap time]&gt;=(C933-$S$7))*(Tableau22[Lap time]&lt;=(C933+$S$7))*(Tableau22[Lap time]))/SUMPRODUCT(--(Tableau22[Lap time]&gt;=(C933-Feuil1!$S$7))*(Tableau22[Lap time]&lt;=(C933+$S$7))))/C933)</f>
        <v>#DIV/0!</v>
      </c>
      <c r="I933" s="4"/>
      <c r="J933" s="4"/>
      <c r="K933" s="4"/>
      <c r="L933" s="4"/>
      <c r="M933" s="4"/>
      <c r="N933" s="5"/>
      <c r="O933" s="4"/>
    </row>
    <row r="934" spans="1:15" x14ac:dyDescent="0.3">
      <c r="A934" s="13">
        <f t="shared" si="31"/>
        <v>933</v>
      </c>
      <c r="C934" s="3"/>
      <c r="D934" s="3">
        <f t="shared" si="30"/>
        <v>-1.0442708333333335E-3</v>
      </c>
      <c r="E934" s="3">
        <f>C934-$C933</f>
        <v>0</v>
      </c>
      <c r="F934" s="4"/>
      <c r="G934" s="36" t="e">
        <f>Tableau22[[#This Row],[PP Corrected]]-Tableau22[[#This Row],[PP]]</f>
        <v>#DIV/0!</v>
      </c>
      <c r="H934" s="18" t="e">
        <f>(SUMPRODUCT((Tableau22[Lap time]&gt;=(C934-$S$7))*(Tableau22[Lap time]&lt;=(C934+$S$7))*(Tableau22[PP]))/SUMPRODUCT(--(Tableau22[Lap time]&gt;=(C934-$S$7))*(Tableau22[Lap time]&lt;=(C934+$S$7))))*((SUMPRODUCT((Tableau22[Lap time]&gt;=(C934-$S$7))*(Tableau22[Lap time]&lt;=(C934+$S$7))*(Tableau22[Lap time]))/SUMPRODUCT(--(Tableau22[Lap time]&gt;=(C934-Feuil1!$S$7))*(Tableau22[Lap time]&lt;=(C934+$S$7))))/C934)</f>
        <v>#DIV/0!</v>
      </c>
      <c r="I934" s="4"/>
      <c r="J934" s="4"/>
      <c r="K934" s="4"/>
      <c r="L934" s="4"/>
      <c r="M934" s="4"/>
      <c r="N934" s="5"/>
      <c r="O934" s="4"/>
    </row>
    <row r="935" spans="1:15" x14ac:dyDescent="0.3">
      <c r="A935" s="13">
        <f t="shared" si="31"/>
        <v>934</v>
      </c>
      <c r="C935" s="3"/>
      <c r="D935" s="3">
        <f t="shared" si="30"/>
        <v>-1.0442708333333335E-3</v>
      </c>
      <c r="E935" s="3">
        <f>C935-$C934</f>
        <v>0</v>
      </c>
      <c r="F935" s="4"/>
      <c r="G935" s="36" t="e">
        <f>Tableau22[[#This Row],[PP Corrected]]-Tableau22[[#This Row],[PP]]</f>
        <v>#DIV/0!</v>
      </c>
      <c r="H935" s="18" t="e">
        <f>(SUMPRODUCT((Tableau22[Lap time]&gt;=(C935-$S$7))*(Tableau22[Lap time]&lt;=(C935+$S$7))*(Tableau22[PP]))/SUMPRODUCT(--(Tableau22[Lap time]&gt;=(C935-$S$7))*(Tableau22[Lap time]&lt;=(C935+$S$7))))*((SUMPRODUCT((Tableau22[Lap time]&gt;=(C935-$S$7))*(Tableau22[Lap time]&lt;=(C935+$S$7))*(Tableau22[Lap time]))/SUMPRODUCT(--(Tableau22[Lap time]&gt;=(C935-Feuil1!$S$7))*(Tableau22[Lap time]&lt;=(C935+$S$7))))/C935)</f>
        <v>#DIV/0!</v>
      </c>
      <c r="I935" s="4"/>
      <c r="J935" s="4"/>
      <c r="K935" s="4"/>
      <c r="L935" s="4"/>
      <c r="M935" s="4"/>
      <c r="N935" s="5"/>
      <c r="O935" s="4"/>
    </row>
    <row r="936" spans="1:15" x14ac:dyDescent="0.3">
      <c r="A936" s="13">
        <f t="shared" si="31"/>
        <v>935</v>
      </c>
      <c r="C936" s="3"/>
      <c r="D936" s="3">
        <f t="shared" si="30"/>
        <v>-1.0442708333333335E-3</v>
      </c>
      <c r="E936" s="3">
        <f>C936-$C935</f>
        <v>0</v>
      </c>
      <c r="F936" s="4"/>
      <c r="G936" s="36" t="e">
        <f>Tableau22[[#This Row],[PP Corrected]]-Tableau22[[#This Row],[PP]]</f>
        <v>#DIV/0!</v>
      </c>
      <c r="H936" s="18" t="e">
        <f>(SUMPRODUCT((Tableau22[Lap time]&gt;=(C936-$S$7))*(Tableau22[Lap time]&lt;=(C936+$S$7))*(Tableau22[PP]))/SUMPRODUCT(--(Tableau22[Lap time]&gt;=(C936-$S$7))*(Tableau22[Lap time]&lt;=(C936+$S$7))))*((SUMPRODUCT((Tableau22[Lap time]&gt;=(C936-$S$7))*(Tableau22[Lap time]&lt;=(C936+$S$7))*(Tableau22[Lap time]))/SUMPRODUCT(--(Tableau22[Lap time]&gt;=(C936-Feuil1!$S$7))*(Tableau22[Lap time]&lt;=(C936+$S$7))))/C936)</f>
        <v>#DIV/0!</v>
      </c>
      <c r="I936" s="4"/>
      <c r="J936" s="4"/>
      <c r="K936" s="4"/>
      <c r="L936" s="4"/>
      <c r="M936" s="4"/>
      <c r="N936" s="5"/>
      <c r="O936" s="4"/>
    </row>
    <row r="937" spans="1:15" x14ac:dyDescent="0.3">
      <c r="A937" s="13">
        <f t="shared" si="31"/>
        <v>936</v>
      </c>
      <c r="C937" s="3"/>
      <c r="D937" s="3">
        <f t="shared" si="30"/>
        <v>-1.0442708333333335E-3</v>
      </c>
      <c r="E937" s="3">
        <f>C937-$C936</f>
        <v>0</v>
      </c>
      <c r="F937" s="4"/>
      <c r="G937" s="36" t="e">
        <f>Tableau22[[#This Row],[PP Corrected]]-Tableau22[[#This Row],[PP]]</f>
        <v>#DIV/0!</v>
      </c>
      <c r="H937" s="18" t="e">
        <f>(SUMPRODUCT((Tableau22[Lap time]&gt;=(C937-$S$7))*(Tableau22[Lap time]&lt;=(C937+$S$7))*(Tableau22[PP]))/SUMPRODUCT(--(Tableau22[Lap time]&gt;=(C937-$S$7))*(Tableau22[Lap time]&lt;=(C937+$S$7))))*((SUMPRODUCT((Tableau22[Lap time]&gt;=(C937-$S$7))*(Tableau22[Lap time]&lt;=(C937+$S$7))*(Tableau22[Lap time]))/SUMPRODUCT(--(Tableau22[Lap time]&gt;=(C937-Feuil1!$S$7))*(Tableau22[Lap time]&lt;=(C937+$S$7))))/C937)</f>
        <v>#DIV/0!</v>
      </c>
      <c r="I937" s="4"/>
      <c r="J937" s="4"/>
      <c r="K937" s="4"/>
      <c r="L937" s="4"/>
      <c r="M937" s="4"/>
      <c r="N937" s="5"/>
      <c r="O937" s="4"/>
    </row>
    <row r="938" spans="1:15" x14ac:dyDescent="0.3">
      <c r="A938" s="13">
        <f t="shared" si="31"/>
        <v>937</v>
      </c>
      <c r="C938" s="3"/>
      <c r="D938" s="3">
        <f t="shared" si="30"/>
        <v>-1.0442708333333335E-3</v>
      </c>
      <c r="E938" s="3">
        <f>C938-$C937</f>
        <v>0</v>
      </c>
      <c r="F938" s="4"/>
      <c r="G938" s="36" t="e">
        <f>Tableau22[[#This Row],[PP Corrected]]-Tableau22[[#This Row],[PP]]</f>
        <v>#DIV/0!</v>
      </c>
      <c r="H938" s="18" t="e">
        <f>(SUMPRODUCT((Tableau22[Lap time]&gt;=(C938-$S$7))*(Tableau22[Lap time]&lt;=(C938+$S$7))*(Tableau22[PP]))/SUMPRODUCT(--(Tableau22[Lap time]&gt;=(C938-$S$7))*(Tableau22[Lap time]&lt;=(C938+$S$7))))*((SUMPRODUCT((Tableau22[Lap time]&gt;=(C938-$S$7))*(Tableau22[Lap time]&lt;=(C938+$S$7))*(Tableau22[Lap time]))/SUMPRODUCT(--(Tableau22[Lap time]&gt;=(C938-Feuil1!$S$7))*(Tableau22[Lap time]&lt;=(C938+$S$7))))/C938)</f>
        <v>#DIV/0!</v>
      </c>
      <c r="I938" s="4"/>
      <c r="J938" s="4"/>
      <c r="K938" s="4"/>
      <c r="L938" s="4"/>
      <c r="M938" s="4"/>
      <c r="N938" s="5"/>
      <c r="O938" s="4"/>
    </row>
    <row r="939" spans="1:15" x14ac:dyDescent="0.3">
      <c r="A939" s="13">
        <f t="shared" si="31"/>
        <v>938</v>
      </c>
      <c r="C939" s="3"/>
      <c r="D939" s="3">
        <f t="shared" si="30"/>
        <v>-1.0442708333333335E-3</v>
      </c>
      <c r="E939" s="3">
        <f>C939-$C938</f>
        <v>0</v>
      </c>
      <c r="F939" s="4"/>
      <c r="G939" s="36" t="e">
        <f>Tableau22[[#This Row],[PP Corrected]]-Tableau22[[#This Row],[PP]]</f>
        <v>#DIV/0!</v>
      </c>
      <c r="H939" s="18" t="e">
        <f>(SUMPRODUCT((Tableau22[Lap time]&gt;=(C939-$S$7))*(Tableau22[Lap time]&lt;=(C939+$S$7))*(Tableau22[PP]))/SUMPRODUCT(--(Tableau22[Lap time]&gt;=(C939-$S$7))*(Tableau22[Lap time]&lt;=(C939+$S$7))))*((SUMPRODUCT((Tableau22[Lap time]&gt;=(C939-$S$7))*(Tableau22[Lap time]&lt;=(C939+$S$7))*(Tableau22[Lap time]))/SUMPRODUCT(--(Tableau22[Lap time]&gt;=(C939-Feuil1!$S$7))*(Tableau22[Lap time]&lt;=(C939+$S$7))))/C939)</f>
        <v>#DIV/0!</v>
      </c>
      <c r="I939" s="4"/>
      <c r="J939" s="4"/>
      <c r="K939" s="4"/>
      <c r="L939" s="4"/>
      <c r="M939" s="4"/>
      <c r="N939" s="5"/>
      <c r="O939" s="4"/>
    </row>
    <row r="940" spans="1:15" x14ac:dyDescent="0.3">
      <c r="A940" s="13">
        <f t="shared" si="31"/>
        <v>939</v>
      </c>
      <c r="C940" s="3"/>
      <c r="D940" s="3">
        <f t="shared" si="30"/>
        <v>-1.0442708333333335E-3</v>
      </c>
      <c r="E940" s="3">
        <f>C940-$C939</f>
        <v>0</v>
      </c>
      <c r="F940" s="4"/>
      <c r="G940" s="36" t="e">
        <f>Tableau22[[#This Row],[PP Corrected]]-Tableau22[[#This Row],[PP]]</f>
        <v>#DIV/0!</v>
      </c>
      <c r="H940" s="18" t="e">
        <f>(SUMPRODUCT((Tableau22[Lap time]&gt;=(C940-$S$7))*(Tableau22[Lap time]&lt;=(C940+$S$7))*(Tableau22[PP]))/SUMPRODUCT(--(Tableau22[Lap time]&gt;=(C940-$S$7))*(Tableau22[Lap time]&lt;=(C940+$S$7))))*((SUMPRODUCT((Tableau22[Lap time]&gt;=(C940-$S$7))*(Tableau22[Lap time]&lt;=(C940+$S$7))*(Tableau22[Lap time]))/SUMPRODUCT(--(Tableau22[Lap time]&gt;=(C940-Feuil1!$S$7))*(Tableau22[Lap time]&lt;=(C940+$S$7))))/C940)</f>
        <v>#DIV/0!</v>
      </c>
      <c r="I940" s="4"/>
      <c r="J940" s="4"/>
      <c r="K940" s="4"/>
      <c r="L940" s="4"/>
      <c r="M940" s="4"/>
      <c r="N940" s="5"/>
      <c r="O940" s="4"/>
    </row>
    <row r="941" spans="1:15" x14ac:dyDescent="0.3">
      <c r="A941" s="13">
        <f t="shared" si="31"/>
        <v>940</v>
      </c>
      <c r="C941" s="3"/>
      <c r="D941" s="3">
        <f t="shared" si="30"/>
        <v>-1.0442708333333335E-3</v>
      </c>
      <c r="E941" s="3">
        <f>C941-$C940</f>
        <v>0</v>
      </c>
      <c r="F941" s="4"/>
      <c r="G941" s="36" t="e">
        <f>Tableau22[[#This Row],[PP Corrected]]-Tableau22[[#This Row],[PP]]</f>
        <v>#DIV/0!</v>
      </c>
      <c r="H941" s="18" t="e">
        <f>(SUMPRODUCT((Tableau22[Lap time]&gt;=(C941-$S$7))*(Tableau22[Lap time]&lt;=(C941+$S$7))*(Tableau22[PP]))/SUMPRODUCT(--(Tableau22[Lap time]&gt;=(C941-$S$7))*(Tableau22[Lap time]&lt;=(C941+$S$7))))*((SUMPRODUCT((Tableau22[Lap time]&gt;=(C941-$S$7))*(Tableau22[Lap time]&lt;=(C941+$S$7))*(Tableau22[Lap time]))/SUMPRODUCT(--(Tableau22[Lap time]&gt;=(C941-Feuil1!$S$7))*(Tableau22[Lap time]&lt;=(C941+$S$7))))/C941)</f>
        <v>#DIV/0!</v>
      </c>
      <c r="I941" s="4"/>
      <c r="J941" s="4"/>
      <c r="K941" s="4"/>
      <c r="L941" s="4"/>
      <c r="M941" s="4"/>
      <c r="N941" s="5"/>
      <c r="O941" s="4"/>
    </row>
    <row r="942" spans="1:15" x14ac:dyDescent="0.3">
      <c r="A942" s="13">
        <f t="shared" si="31"/>
        <v>941</v>
      </c>
      <c r="C942" s="3"/>
      <c r="D942" s="3">
        <f t="shared" si="30"/>
        <v>-1.0442708333333335E-3</v>
      </c>
      <c r="E942" s="3">
        <f>C942-$C941</f>
        <v>0</v>
      </c>
      <c r="F942" s="4"/>
      <c r="G942" s="36" t="e">
        <f>Tableau22[[#This Row],[PP Corrected]]-Tableau22[[#This Row],[PP]]</f>
        <v>#DIV/0!</v>
      </c>
      <c r="H942" s="18" t="e">
        <f>(SUMPRODUCT((Tableau22[Lap time]&gt;=(C942-$S$7))*(Tableau22[Lap time]&lt;=(C942+$S$7))*(Tableau22[PP]))/SUMPRODUCT(--(Tableau22[Lap time]&gt;=(C942-$S$7))*(Tableau22[Lap time]&lt;=(C942+$S$7))))*((SUMPRODUCT((Tableau22[Lap time]&gt;=(C942-$S$7))*(Tableau22[Lap time]&lt;=(C942+$S$7))*(Tableau22[Lap time]))/SUMPRODUCT(--(Tableau22[Lap time]&gt;=(C942-Feuil1!$S$7))*(Tableau22[Lap time]&lt;=(C942+$S$7))))/C942)</f>
        <v>#DIV/0!</v>
      </c>
      <c r="I942" s="4"/>
      <c r="J942" s="4"/>
      <c r="K942" s="4"/>
      <c r="L942" s="4"/>
      <c r="M942" s="4"/>
      <c r="N942" s="5"/>
      <c r="O942" s="4"/>
    </row>
    <row r="943" spans="1:15" x14ac:dyDescent="0.3">
      <c r="A943" s="13">
        <f t="shared" si="31"/>
        <v>942</v>
      </c>
      <c r="C943" s="3"/>
      <c r="D943" s="3">
        <f t="shared" si="30"/>
        <v>-1.0442708333333335E-3</v>
      </c>
      <c r="E943" s="3">
        <f>C943-$C942</f>
        <v>0</v>
      </c>
      <c r="F943" s="4"/>
      <c r="G943" s="36" t="e">
        <f>Tableau22[[#This Row],[PP Corrected]]-Tableau22[[#This Row],[PP]]</f>
        <v>#DIV/0!</v>
      </c>
      <c r="H943" s="18" t="e">
        <f>(SUMPRODUCT((Tableau22[Lap time]&gt;=(C943-$S$7))*(Tableau22[Lap time]&lt;=(C943+$S$7))*(Tableau22[PP]))/SUMPRODUCT(--(Tableau22[Lap time]&gt;=(C943-$S$7))*(Tableau22[Lap time]&lt;=(C943+$S$7))))*((SUMPRODUCT((Tableau22[Lap time]&gt;=(C943-$S$7))*(Tableau22[Lap time]&lt;=(C943+$S$7))*(Tableau22[Lap time]))/SUMPRODUCT(--(Tableau22[Lap time]&gt;=(C943-Feuil1!$S$7))*(Tableau22[Lap time]&lt;=(C943+$S$7))))/C943)</f>
        <v>#DIV/0!</v>
      </c>
      <c r="I943" s="4"/>
      <c r="J943" s="4"/>
      <c r="K943" s="4"/>
      <c r="L943" s="4"/>
      <c r="M943" s="4"/>
      <c r="N943" s="5"/>
      <c r="O943" s="4"/>
    </row>
    <row r="944" spans="1:15" x14ac:dyDescent="0.3">
      <c r="A944" s="13">
        <f t="shared" si="31"/>
        <v>943</v>
      </c>
      <c r="C944" s="3"/>
      <c r="D944" s="3">
        <f t="shared" si="30"/>
        <v>-1.0442708333333335E-3</v>
      </c>
      <c r="E944" s="3">
        <f>C944-$C943</f>
        <v>0</v>
      </c>
      <c r="F944" s="4"/>
      <c r="G944" s="36" t="e">
        <f>Tableau22[[#This Row],[PP Corrected]]-Tableau22[[#This Row],[PP]]</f>
        <v>#DIV/0!</v>
      </c>
      <c r="H944" s="18" t="e">
        <f>(SUMPRODUCT((Tableau22[Lap time]&gt;=(C944-$S$7))*(Tableau22[Lap time]&lt;=(C944+$S$7))*(Tableau22[PP]))/SUMPRODUCT(--(Tableau22[Lap time]&gt;=(C944-$S$7))*(Tableau22[Lap time]&lt;=(C944+$S$7))))*((SUMPRODUCT((Tableau22[Lap time]&gt;=(C944-$S$7))*(Tableau22[Lap time]&lt;=(C944+$S$7))*(Tableau22[Lap time]))/SUMPRODUCT(--(Tableau22[Lap time]&gt;=(C944-Feuil1!$S$7))*(Tableau22[Lap time]&lt;=(C944+$S$7))))/C944)</f>
        <v>#DIV/0!</v>
      </c>
      <c r="I944" s="4"/>
      <c r="J944" s="4"/>
      <c r="K944" s="4"/>
      <c r="L944" s="4"/>
      <c r="M944" s="4"/>
      <c r="N944" s="5"/>
      <c r="O944" s="4"/>
    </row>
    <row r="945" spans="1:15" x14ac:dyDescent="0.3">
      <c r="A945" s="13">
        <f t="shared" si="31"/>
        <v>944</v>
      </c>
      <c r="C945" s="3"/>
      <c r="D945" s="3">
        <f t="shared" si="30"/>
        <v>-1.0442708333333335E-3</v>
      </c>
      <c r="E945" s="3">
        <f>C945-$C944</f>
        <v>0</v>
      </c>
      <c r="F945" s="4"/>
      <c r="G945" s="36" t="e">
        <f>Tableau22[[#This Row],[PP Corrected]]-Tableau22[[#This Row],[PP]]</f>
        <v>#DIV/0!</v>
      </c>
      <c r="H945" s="18" t="e">
        <f>(SUMPRODUCT((Tableau22[Lap time]&gt;=(C945-$S$7))*(Tableau22[Lap time]&lt;=(C945+$S$7))*(Tableau22[PP]))/SUMPRODUCT(--(Tableau22[Lap time]&gt;=(C945-$S$7))*(Tableau22[Lap time]&lt;=(C945+$S$7))))*((SUMPRODUCT((Tableau22[Lap time]&gt;=(C945-$S$7))*(Tableau22[Lap time]&lt;=(C945+$S$7))*(Tableau22[Lap time]))/SUMPRODUCT(--(Tableau22[Lap time]&gt;=(C945-Feuil1!$S$7))*(Tableau22[Lap time]&lt;=(C945+$S$7))))/C945)</f>
        <v>#DIV/0!</v>
      </c>
      <c r="I945" s="4"/>
      <c r="J945" s="4"/>
      <c r="K945" s="4"/>
      <c r="L945" s="4"/>
      <c r="M945" s="4"/>
      <c r="N945" s="5"/>
      <c r="O945" s="4"/>
    </row>
    <row r="946" spans="1:15" x14ac:dyDescent="0.3">
      <c r="A946" s="13">
        <f t="shared" si="31"/>
        <v>945</v>
      </c>
      <c r="C946" s="3"/>
      <c r="D946" s="3">
        <f t="shared" si="30"/>
        <v>-1.0442708333333335E-3</v>
      </c>
      <c r="E946" s="3">
        <f>C946-$C945</f>
        <v>0</v>
      </c>
      <c r="F946" s="4"/>
      <c r="G946" s="36" t="e">
        <f>Tableau22[[#This Row],[PP Corrected]]-Tableau22[[#This Row],[PP]]</f>
        <v>#DIV/0!</v>
      </c>
      <c r="H946" s="18" t="e">
        <f>(SUMPRODUCT((Tableau22[Lap time]&gt;=(C946-$S$7))*(Tableau22[Lap time]&lt;=(C946+$S$7))*(Tableau22[PP]))/SUMPRODUCT(--(Tableau22[Lap time]&gt;=(C946-$S$7))*(Tableau22[Lap time]&lt;=(C946+$S$7))))*((SUMPRODUCT((Tableau22[Lap time]&gt;=(C946-$S$7))*(Tableau22[Lap time]&lt;=(C946+$S$7))*(Tableau22[Lap time]))/SUMPRODUCT(--(Tableau22[Lap time]&gt;=(C946-Feuil1!$S$7))*(Tableau22[Lap time]&lt;=(C946+$S$7))))/C946)</f>
        <v>#DIV/0!</v>
      </c>
      <c r="I946" s="4"/>
      <c r="J946" s="4"/>
      <c r="K946" s="4"/>
      <c r="L946" s="4"/>
      <c r="M946" s="4"/>
      <c r="N946" s="5"/>
      <c r="O946" s="4"/>
    </row>
    <row r="947" spans="1:15" x14ac:dyDescent="0.3">
      <c r="A947" s="13">
        <f t="shared" si="31"/>
        <v>946</v>
      </c>
      <c r="C947" s="3"/>
      <c r="D947" s="3">
        <f t="shared" si="30"/>
        <v>-1.0442708333333335E-3</v>
      </c>
      <c r="E947" s="3">
        <f>C947-$C946</f>
        <v>0</v>
      </c>
      <c r="F947" s="4"/>
      <c r="G947" s="36" t="e">
        <f>Tableau22[[#This Row],[PP Corrected]]-Tableau22[[#This Row],[PP]]</f>
        <v>#DIV/0!</v>
      </c>
      <c r="H947" s="18" t="e">
        <f>(SUMPRODUCT((Tableau22[Lap time]&gt;=(C947-$S$7))*(Tableau22[Lap time]&lt;=(C947+$S$7))*(Tableau22[PP]))/SUMPRODUCT(--(Tableau22[Lap time]&gt;=(C947-$S$7))*(Tableau22[Lap time]&lt;=(C947+$S$7))))*((SUMPRODUCT((Tableau22[Lap time]&gt;=(C947-$S$7))*(Tableau22[Lap time]&lt;=(C947+$S$7))*(Tableau22[Lap time]))/SUMPRODUCT(--(Tableau22[Lap time]&gt;=(C947-Feuil1!$S$7))*(Tableau22[Lap time]&lt;=(C947+$S$7))))/C947)</f>
        <v>#DIV/0!</v>
      </c>
      <c r="I947" s="4"/>
      <c r="J947" s="4"/>
      <c r="K947" s="4"/>
      <c r="L947" s="4"/>
      <c r="M947" s="4"/>
      <c r="N947" s="5"/>
      <c r="O947" s="4"/>
    </row>
    <row r="948" spans="1:15" x14ac:dyDescent="0.3">
      <c r="A948" s="13">
        <f t="shared" si="31"/>
        <v>947</v>
      </c>
      <c r="C948" s="3"/>
      <c r="D948" s="3">
        <f t="shared" si="30"/>
        <v>-1.0442708333333335E-3</v>
      </c>
      <c r="E948" s="3">
        <f>C948-$C947</f>
        <v>0</v>
      </c>
      <c r="F948" s="4"/>
      <c r="G948" s="36" t="e">
        <f>Tableau22[[#This Row],[PP Corrected]]-Tableau22[[#This Row],[PP]]</f>
        <v>#DIV/0!</v>
      </c>
      <c r="H948" s="18" t="e">
        <f>(SUMPRODUCT((Tableau22[Lap time]&gt;=(C948-$S$7))*(Tableau22[Lap time]&lt;=(C948+$S$7))*(Tableau22[PP]))/SUMPRODUCT(--(Tableau22[Lap time]&gt;=(C948-$S$7))*(Tableau22[Lap time]&lt;=(C948+$S$7))))*((SUMPRODUCT((Tableau22[Lap time]&gt;=(C948-$S$7))*(Tableau22[Lap time]&lt;=(C948+$S$7))*(Tableau22[Lap time]))/SUMPRODUCT(--(Tableau22[Lap time]&gt;=(C948-Feuil1!$S$7))*(Tableau22[Lap time]&lt;=(C948+$S$7))))/C948)</f>
        <v>#DIV/0!</v>
      </c>
      <c r="I948" s="4"/>
      <c r="J948" s="4"/>
      <c r="K948" s="4"/>
      <c r="L948" s="4"/>
      <c r="M948" s="4"/>
      <c r="N948" s="5"/>
      <c r="O948" s="4"/>
    </row>
    <row r="949" spans="1:15" x14ac:dyDescent="0.3">
      <c r="A949" s="13">
        <f t="shared" si="31"/>
        <v>948</v>
      </c>
      <c r="C949" s="3"/>
      <c r="D949" s="3">
        <f t="shared" si="30"/>
        <v>-1.0442708333333335E-3</v>
      </c>
      <c r="E949" s="3">
        <f>C949-$C948</f>
        <v>0</v>
      </c>
      <c r="F949" s="4"/>
      <c r="G949" s="36" t="e">
        <f>Tableau22[[#This Row],[PP Corrected]]-Tableau22[[#This Row],[PP]]</f>
        <v>#DIV/0!</v>
      </c>
      <c r="H949" s="18" t="e">
        <f>(SUMPRODUCT((Tableau22[Lap time]&gt;=(C949-$S$7))*(Tableau22[Lap time]&lt;=(C949+$S$7))*(Tableau22[PP]))/SUMPRODUCT(--(Tableau22[Lap time]&gt;=(C949-$S$7))*(Tableau22[Lap time]&lt;=(C949+$S$7))))*((SUMPRODUCT((Tableau22[Lap time]&gt;=(C949-$S$7))*(Tableau22[Lap time]&lt;=(C949+$S$7))*(Tableau22[Lap time]))/SUMPRODUCT(--(Tableau22[Lap time]&gt;=(C949-Feuil1!$S$7))*(Tableau22[Lap time]&lt;=(C949+$S$7))))/C949)</f>
        <v>#DIV/0!</v>
      </c>
      <c r="I949" s="4"/>
      <c r="J949" s="4"/>
      <c r="K949" s="4"/>
      <c r="L949" s="4"/>
      <c r="M949" s="4"/>
      <c r="N949" s="5"/>
      <c r="O949" s="4"/>
    </row>
    <row r="950" spans="1:15" x14ac:dyDescent="0.3">
      <c r="A950" s="13">
        <f t="shared" si="31"/>
        <v>949</v>
      </c>
      <c r="C950" s="3"/>
      <c r="D950" s="3">
        <f t="shared" si="30"/>
        <v>-1.0442708333333335E-3</v>
      </c>
      <c r="E950" s="3">
        <f>C950-$C949</f>
        <v>0</v>
      </c>
      <c r="F950" s="4"/>
      <c r="G950" s="36" t="e">
        <f>Tableau22[[#This Row],[PP Corrected]]-Tableau22[[#This Row],[PP]]</f>
        <v>#DIV/0!</v>
      </c>
      <c r="H950" s="18" t="e">
        <f>(SUMPRODUCT((Tableau22[Lap time]&gt;=(C950-$S$7))*(Tableau22[Lap time]&lt;=(C950+$S$7))*(Tableau22[PP]))/SUMPRODUCT(--(Tableau22[Lap time]&gt;=(C950-$S$7))*(Tableau22[Lap time]&lt;=(C950+$S$7))))*((SUMPRODUCT((Tableau22[Lap time]&gt;=(C950-$S$7))*(Tableau22[Lap time]&lt;=(C950+$S$7))*(Tableau22[Lap time]))/SUMPRODUCT(--(Tableau22[Lap time]&gt;=(C950-Feuil1!$S$7))*(Tableau22[Lap time]&lt;=(C950+$S$7))))/C950)</f>
        <v>#DIV/0!</v>
      </c>
      <c r="I950" s="4"/>
      <c r="J950" s="4"/>
      <c r="K950" s="4"/>
      <c r="L950" s="4"/>
      <c r="M950" s="4"/>
      <c r="N950" s="5"/>
      <c r="O950" s="4"/>
    </row>
    <row r="951" spans="1:15" x14ac:dyDescent="0.3">
      <c r="A951" s="13">
        <f t="shared" si="31"/>
        <v>950</v>
      </c>
      <c r="C951" s="3"/>
      <c r="D951" s="3">
        <f t="shared" si="30"/>
        <v>-1.0442708333333335E-3</v>
      </c>
      <c r="E951" s="3">
        <f>C951-$C950</f>
        <v>0</v>
      </c>
      <c r="F951" s="4"/>
      <c r="G951" s="36" t="e">
        <f>Tableau22[[#This Row],[PP Corrected]]-Tableau22[[#This Row],[PP]]</f>
        <v>#DIV/0!</v>
      </c>
      <c r="H951" s="18" t="e">
        <f>(SUMPRODUCT((Tableau22[Lap time]&gt;=(C951-$S$7))*(Tableau22[Lap time]&lt;=(C951+$S$7))*(Tableau22[PP]))/SUMPRODUCT(--(Tableau22[Lap time]&gt;=(C951-$S$7))*(Tableau22[Lap time]&lt;=(C951+$S$7))))*((SUMPRODUCT((Tableau22[Lap time]&gt;=(C951-$S$7))*(Tableau22[Lap time]&lt;=(C951+$S$7))*(Tableau22[Lap time]))/SUMPRODUCT(--(Tableau22[Lap time]&gt;=(C951-Feuil1!$S$7))*(Tableau22[Lap time]&lt;=(C951+$S$7))))/C951)</f>
        <v>#DIV/0!</v>
      </c>
      <c r="I951" s="4"/>
      <c r="J951" s="4"/>
      <c r="K951" s="4"/>
      <c r="L951" s="4"/>
      <c r="M951" s="4"/>
      <c r="N951" s="5"/>
      <c r="O951" s="4"/>
    </row>
    <row r="952" spans="1:15" x14ac:dyDescent="0.3">
      <c r="A952" s="13">
        <f t="shared" si="31"/>
        <v>951</v>
      </c>
      <c r="C952" s="3"/>
      <c r="D952" s="3">
        <f t="shared" si="30"/>
        <v>-1.0442708333333335E-3</v>
      </c>
      <c r="E952" s="3">
        <f>C952-$C951</f>
        <v>0</v>
      </c>
      <c r="F952" s="4"/>
      <c r="G952" s="36" t="e">
        <f>Tableau22[[#This Row],[PP Corrected]]-Tableau22[[#This Row],[PP]]</f>
        <v>#DIV/0!</v>
      </c>
      <c r="H952" s="18" t="e">
        <f>(SUMPRODUCT((Tableau22[Lap time]&gt;=(C952-$S$7))*(Tableau22[Lap time]&lt;=(C952+$S$7))*(Tableau22[PP]))/SUMPRODUCT(--(Tableau22[Lap time]&gt;=(C952-$S$7))*(Tableau22[Lap time]&lt;=(C952+$S$7))))*((SUMPRODUCT((Tableau22[Lap time]&gt;=(C952-$S$7))*(Tableau22[Lap time]&lt;=(C952+$S$7))*(Tableau22[Lap time]))/SUMPRODUCT(--(Tableau22[Lap time]&gt;=(C952-Feuil1!$S$7))*(Tableau22[Lap time]&lt;=(C952+$S$7))))/C952)</f>
        <v>#DIV/0!</v>
      </c>
      <c r="I952" s="4"/>
      <c r="J952" s="4"/>
      <c r="K952" s="4"/>
      <c r="L952" s="4"/>
      <c r="M952" s="4"/>
      <c r="N952" s="5"/>
      <c r="O952" s="4"/>
    </row>
    <row r="953" spans="1:15" x14ac:dyDescent="0.3">
      <c r="A953" s="13">
        <f t="shared" si="31"/>
        <v>952</v>
      </c>
      <c r="C953" s="3"/>
      <c r="D953" s="3">
        <f t="shared" si="30"/>
        <v>-1.0442708333333335E-3</v>
      </c>
      <c r="E953" s="3">
        <f>C953-$C952</f>
        <v>0</v>
      </c>
      <c r="F953" s="4"/>
      <c r="G953" s="36" t="e">
        <f>Tableau22[[#This Row],[PP Corrected]]-Tableau22[[#This Row],[PP]]</f>
        <v>#DIV/0!</v>
      </c>
      <c r="H953" s="18" t="e">
        <f>(SUMPRODUCT((Tableau22[Lap time]&gt;=(C953-$S$7))*(Tableau22[Lap time]&lt;=(C953+$S$7))*(Tableau22[PP]))/SUMPRODUCT(--(Tableau22[Lap time]&gt;=(C953-$S$7))*(Tableau22[Lap time]&lt;=(C953+$S$7))))*((SUMPRODUCT((Tableau22[Lap time]&gt;=(C953-$S$7))*(Tableau22[Lap time]&lt;=(C953+$S$7))*(Tableau22[Lap time]))/SUMPRODUCT(--(Tableau22[Lap time]&gt;=(C953-Feuil1!$S$7))*(Tableau22[Lap time]&lt;=(C953+$S$7))))/C953)</f>
        <v>#DIV/0!</v>
      </c>
      <c r="I953" s="4"/>
      <c r="J953" s="4"/>
      <c r="K953" s="4"/>
      <c r="L953" s="4"/>
      <c r="M953" s="4"/>
      <c r="N953" s="5"/>
      <c r="O953" s="4"/>
    </row>
    <row r="954" spans="1:15" x14ac:dyDescent="0.3">
      <c r="A954" s="13">
        <f t="shared" si="31"/>
        <v>953</v>
      </c>
      <c r="C954" s="3"/>
      <c r="D954" s="3">
        <f t="shared" si="30"/>
        <v>-1.0442708333333335E-3</v>
      </c>
      <c r="E954" s="3">
        <f>C954-$C953</f>
        <v>0</v>
      </c>
      <c r="F954" s="4"/>
      <c r="G954" s="36" t="e">
        <f>Tableau22[[#This Row],[PP Corrected]]-Tableau22[[#This Row],[PP]]</f>
        <v>#DIV/0!</v>
      </c>
      <c r="H954" s="18" t="e">
        <f>(SUMPRODUCT((Tableau22[Lap time]&gt;=(C954-$S$7))*(Tableau22[Lap time]&lt;=(C954+$S$7))*(Tableau22[PP]))/SUMPRODUCT(--(Tableau22[Lap time]&gt;=(C954-$S$7))*(Tableau22[Lap time]&lt;=(C954+$S$7))))*((SUMPRODUCT((Tableau22[Lap time]&gt;=(C954-$S$7))*(Tableau22[Lap time]&lt;=(C954+$S$7))*(Tableau22[Lap time]))/SUMPRODUCT(--(Tableau22[Lap time]&gt;=(C954-Feuil1!$S$7))*(Tableau22[Lap time]&lt;=(C954+$S$7))))/C954)</f>
        <v>#DIV/0!</v>
      </c>
      <c r="I954" s="4"/>
      <c r="J954" s="4"/>
      <c r="K954" s="4"/>
      <c r="L954" s="4"/>
      <c r="M954" s="4"/>
      <c r="N954" s="5"/>
      <c r="O954" s="4"/>
    </row>
    <row r="955" spans="1:15" x14ac:dyDescent="0.3">
      <c r="A955" s="13">
        <f t="shared" si="31"/>
        <v>954</v>
      </c>
      <c r="C955" s="3"/>
      <c r="D955" s="3">
        <f t="shared" si="30"/>
        <v>-1.0442708333333335E-3</v>
      </c>
      <c r="E955" s="3">
        <f>C955-$C954</f>
        <v>0</v>
      </c>
      <c r="F955" s="4"/>
      <c r="G955" s="36" t="e">
        <f>Tableau22[[#This Row],[PP Corrected]]-Tableau22[[#This Row],[PP]]</f>
        <v>#DIV/0!</v>
      </c>
      <c r="H955" s="18" t="e">
        <f>(SUMPRODUCT((Tableau22[Lap time]&gt;=(C955-$S$7))*(Tableau22[Lap time]&lt;=(C955+$S$7))*(Tableau22[PP]))/SUMPRODUCT(--(Tableau22[Lap time]&gt;=(C955-$S$7))*(Tableau22[Lap time]&lt;=(C955+$S$7))))*((SUMPRODUCT((Tableau22[Lap time]&gt;=(C955-$S$7))*(Tableau22[Lap time]&lt;=(C955+$S$7))*(Tableau22[Lap time]))/SUMPRODUCT(--(Tableau22[Lap time]&gt;=(C955-Feuil1!$S$7))*(Tableau22[Lap time]&lt;=(C955+$S$7))))/C955)</f>
        <v>#DIV/0!</v>
      </c>
      <c r="I955" s="4"/>
      <c r="J955" s="4"/>
      <c r="K955" s="4"/>
      <c r="L955" s="4"/>
      <c r="M955" s="4"/>
      <c r="N955" s="5"/>
      <c r="O955" s="4"/>
    </row>
    <row r="956" spans="1:15" x14ac:dyDescent="0.3">
      <c r="A956" s="13">
        <f t="shared" si="31"/>
        <v>955</v>
      </c>
      <c r="C956" s="3"/>
      <c r="D956" s="3">
        <f t="shared" si="30"/>
        <v>-1.0442708333333335E-3</v>
      </c>
      <c r="E956" s="3">
        <f>C956-$C955</f>
        <v>0</v>
      </c>
      <c r="F956" s="4"/>
      <c r="G956" s="36" t="e">
        <f>Tableau22[[#This Row],[PP Corrected]]-Tableau22[[#This Row],[PP]]</f>
        <v>#DIV/0!</v>
      </c>
      <c r="H956" s="18" t="e">
        <f>(SUMPRODUCT((Tableau22[Lap time]&gt;=(C956-$S$7))*(Tableau22[Lap time]&lt;=(C956+$S$7))*(Tableau22[PP]))/SUMPRODUCT(--(Tableau22[Lap time]&gt;=(C956-$S$7))*(Tableau22[Lap time]&lt;=(C956+$S$7))))*((SUMPRODUCT((Tableau22[Lap time]&gt;=(C956-$S$7))*(Tableau22[Lap time]&lt;=(C956+$S$7))*(Tableau22[Lap time]))/SUMPRODUCT(--(Tableau22[Lap time]&gt;=(C956-Feuil1!$S$7))*(Tableau22[Lap time]&lt;=(C956+$S$7))))/C956)</f>
        <v>#DIV/0!</v>
      </c>
      <c r="I956" s="4"/>
      <c r="J956" s="4"/>
      <c r="K956" s="4"/>
      <c r="L956" s="4"/>
      <c r="M956" s="4"/>
      <c r="N956" s="5"/>
      <c r="O956" s="4"/>
    </row>
    <row r="957" spans="1:15" x14ac:dyDescent="0.3">
      <c r="A957" s="13">
        <f t="shared" si="31"/>
        <v>956</v>
      </c>
      <c r="C957" s="3"/>
      <c r="D957" s="3">
        <f t="shared" si="30"/>
        <v>-1.0442708333333335E-3</v>
      </c>
      <c r="E957" s="3">
        <f>C957-$C956</f>
        <v>0</v>
      </c>
      <c r="F957" s="4"/>
      <c r="G957" s="36" t="e">
        <f>Tableau22[[#This Row],[PP Corrected]]-Tableau22[[#This Row],[PP]]</f>
        <v>#DIV/0!</v>
      </c>
      <c r="H957" s="18" t="e">
        <f>(SUMPRODUCT((Tableau22[Lap time]&gt;=(C957-$S$7))*(Tableau22[Lap time]&lt;=(C957+$S$7))*(Tableau22[PP]))/SUMPRODUCT(--(Tableau22[Lap time]&gt;=(C957-$S$7))*(Tableau22[Lap time]&lt;=(C957+$S$7))))*((SUMPRODUCT((Tableau22[Lap time]&gt;=(C957-$S$7))*(Tableau22[Lap time]&lt;=(C957+$S$7))*(Tableau22[Lap time]))/SUMPRODUCT(--(Tableau22[Lap time]&gt;=(C957-Feuil1!$S$7))*(Tableau22[Lap time]&lt;=(C957+$S$7))))/C957)</f>
        <v>#DIV/0!</v>
      </c>
      <c r="I957" s="4"/>
      <c r="J957" s="4"/>
      <c r="K957" s="4"/>
      <c r="L957" s="4"/>
      <c r="M957" s="4"/>
      <c r="N957" s="5"/>
      <c r="O957" s="4"/>
    </row>
    <row r="958" spans="1:15" x14ac:dyDescent="0.3">
      <c r="A958" s="13">
        <f t="shared" si="31"/>
        <v>957</v>
      </c>
      <c r="C958" s="3"/>
      <c r="D958" s="3">
        <f t="shared" si="30"/>
        <v>-1.0442708333333335E-3</v>
      </c>
      <c r="E958" s="3">
        <f>C958-$C957</f>
        <v>0</v>
      </c>
      <c r="F958" s="4"/>
      <c r="G958" s="36" t="e">
        <f>Tableau22[[#This Row],[PP Corrected]]-Tableau22[[#This Row],[PP]]</f>
        <v>#DIV/0!</v>
      </c>
      <c r="H958" s="18" t="e">
        <f>(SUMPRODUCT((Tableau22[Lap time]&gt;=(C958-$S$7))*(Tableau22[Lap time]&lt;=(C958+$S$7))*(Tableau22[PP]))/SUMPRODUCT(--(Tableau22[Lap time]&gt;=(C958-$S$7))*(Tableau22[Lap time]&lt;=(C958+$S$7))))*((SUMPRODUCT((Tableau22[Lap time]&gt;=(C958-$S$7))*(Tableau22[Lap time]&lt;=(C958+$S$7))*(Tableau22[Lap time]))/SUMPRODUCT(--(Tableau22[Lap time]&gt;=(C958-Feuil1!$S$7))*(Tableau22[Lap time]&lt;=(C958+$S$7))))/C958)</f>
        <v>#DIV/0!</v>
      </c>
      <c r="I958" s="4"/>
      <c r="J958" s="4"/>
      <c r="K958" s="4"/>
      <c r="L958" s="4"/>
      <c r="M958" s="4"/>
      <c r="N958" s="5"/>
      <c r="O958" s="4"/>
    </row>
    <row r="959" spans="1:15" x14ac:dyDescent="0.3">
      <c r="A959" s="13">
        <f t="shared" si="31"/>
        <v>958</v>
      </c>
      <c r="C959" s="3"/>
      <c r="D959" s="3">
        <f t="shared" si="30"/>
        <v>-1.0442708333333335E-3</v>
      </c>
      <c r="E959" s="3">
        <f>C959-$C958</f>
        <v>0</v>
      </c>
      <c r="F959" s="4"/>
      <c r="G959" s="36" t="e">
        <f>Tableau22[[#This Row],[PP Corrected]]-Tableau22[[#This Row],[PP]]</f>
        <v>#DIV/0!</v>
      </c>
      <c r="H959" s="18" t="e">
        <f>(SUMPRODUCT((Tableau22[Lap time]&gt;=(C959-$S$7))*(Tableau22[Lap time]&lt;=(C959+$S$7))*(Tableau22[PP]))/SUMPRODUCT(--(Tableau22[Lap time]&gt;=(C959-$S$7))*(Tableau22[Lap time]&lt;=(C959+$S$7))))*((SUMPRODUCT((Tableau22[Lap time]&gt;=(C959-$S$7))*(Tableau22[Lap time]&lt;=(C959+$S$7))*(Tableau22[Lap time]))/SUMPRODUCT(--(Tableau22[Lap time]&gt;=(C959-Feuil1!$S$7))*(Tableau22[Lap time]&lt;=(C959+$S$7))))/C959)</f>
        <v>#DIV/0!</v>
      </c>
      <c r="I959" s="4"/>
      <c r="J959" s="4"/>
      <c r="K959" s="4"/>
      <c r="L959" s="4"/>
      <c r="M959" s="4"/>
      <c r="N959" s="5"/>
      <c r="O959" s="4"/>
    </row>
    <row r="960" spans="1:15" x14ac:dyDescent="0.3">
      <c r="A960" s="13">
        <f t="shared" si="31"/>
        <v>959</v>
      </c>
      <c r="C960" s="3"/>
      <c r="D960" s="3">
        <f t="shared" si="30"/>
        <v>-1.0442708333333335E-3</v>
      </c>
      <c r="E960" s="3">
        <f>C960-$C959</f>
        <v>0</v>
      </c>
      <c r="F960" s="4"/>
      <c r="G960" s="36" t="e">
        <f>Tableau22[[#This Row],[PP Corrected]]-Tableau22[[#This Row],[PP]]</f>
        <v>#DIV/0!</v>
      </c>
      <c r="H960" s="18" t="e">
        <f>(SUMPRODUCT((Tableau22[Lap time]&gt;=(C960-$S$7))*(Tableau22[Lap time]&lt;=(C960+$S$7))*(Tableau22[PP]))/SUMPRODUCT(--(Tableau22[Lap time]&gt;=(C960-$S$7))*(Tableau22[Lap time]&lt;=(C960+$S$7))))*((SUMPRODUCT((Tableau22[Lap time]&gt;=(C960-$S$7))*(Tableau22[Lap time]&lt;=(C960+$S$7))*(Tableau22[Lap time]))/SUMPRODUCT(--(Tableau22[Lap time]&gt;=(C960-Feuil1!$S$7))*(Tableau22[Lap time]&lt;=(C960+$S$7))))/C960)</f>
        <v>#DIV/0!</v>
      </c>
      <c r="I960" s="4"/>
      <c r="J960" s="4"/>
      <c r="K960" s="4"/>
      <c r="L960" s="4"/>
      <c r="M960" s="4"/>
      <c r="N960" s="5"/>
      <c r="O960" s="4"/>
    </row>
    <row r="961" spans="1:15" x14ac:dyDescent="0.3">
      <c r="A961" s="13">
        <f t="shared" si="31"/>
        <v>960</v>
      </c>
      <c r="C961" s="3"/>
      <c r="D961" s="3">
        <f t="shared" si="30"/>
        <v>-1.0442708333333335E-3</v>
      </c>
      <c r="E961" s="3">
        <f>C961-$C960</f>
        <v>0</v>
      </c>
      <c r="F961" s="4"/>
      <c r="G961" s="36" t="e">
        <f>Tableau22[[#This Row],[PP Corrected]]-Tableau22[[#This Row],[PP]]</f>
        <v>#DIV/0!</v>
      </c>
      <c r="H961" s="18" t="e">
        <f>(SUMPRODUCT((Tableau22[Lap time]&gt;=(C961-$S$7))*(Tableau22[Lap time]&lt;=(C961+$S$7))*(Tableau22[PP]))/SUMPRODUCT(--(Tableau22[Lap time]&gt;=(C961-$S$7))*(Tableau22[Lap time]&lt;=(C961+$S$7))))*((SUMPRODUCT((Tableau22[Lap time]&gt;=(C961-$S$7))*(Tableau22[Lap time]&lt;=(C961+$S$7))*(Tableau22[Lap time]))/SUMPRODUCT(--(Tableau22[Lap time]&gt;=(C961-Feuil1!$S$7))*(Tableau22[Lap time]&lt;=(C961+$S$7))))/C961)</f>
        <v>#DIV/0!</v>
      </c>
      <c r="I961" s="4"/>
      <c r="J961" s="4"/>
      <c r="K961" s="4"/>
      <c r="L961" s="4"/>
      <c r="M961" s="4"/>
      <c r="N961" s="5"/>
      <c r="O961" s="4"/>
    </row>
    <row r="962" spans="1:15" x14ac:dyDescent="0.3">
      <c r="A962" s="13">
        <f t="shared" si="31"/>
        <v>961</v>
      </c>
      <c r="C962" s="3"/>
      <c r="D962" s="3">
        <f t="shared" ref="D962:D1025" si="32">C962-$C$2</f>
        <v>-1.0442708333333335E-3</v>
      </c>
      <c r="E962" s="3">
        <f>C962-$C961</f>
        <v>0</v>
      </c>
      <c r="F962" s="4"/>
      <c r="G962" s="36" t="e">
        <f>Tableau22[[#This Row],[PP Corrected]]-Tableau22[[#This Row],[PP]]</f>
        <v>#DIV/0!</v>
      </c>
      <c r="H962" s="18" t="e">
        <f>(SUMPRODUCT((Tableau22[Lap time]&gt;=(C962-$S$7))*(Tableau22[Lap time]&lt;=(C962+$S$7))*(Tableau22[PP]))/SUMPRODUCT(--(Tableau22[Lap time]&gt;=(C962-$S$7))*(Tableau22[Lap time]&lt;=(C962+$S$7))))*((SUMPRODUCT((Tableau22[Lap time]&gt;=(C962-$S$7))*(Tableau22[Lap time]&lt;=(C962+$S$7))*(Tableau22[Lap time]))/SUMPRODUCT(--(Tableau22[Lap time]&gt;=(C962-Feuil1!$S$7))*(Tableau22[Lap time]&lt;=(C962+$S$7))))/C962)</f>
        <v>#DIV/0!</v>
      </c>
      <c r="I962" s="4"/>
      <c r="J962" s="4"/>
      <c r="K962" s="4"/>
      <c r="L962" s="4"/>
      <c r="M962" s="4"/>
      <c r="N962" s="5"/>
      <c r="O962" s="4"/>
    </row>
    <row r="963" spans="1:15" x14ac:dyDescent="0.3">
      <c r="A963" s="13">
        <f t="shared" si="31"/>
        <v>962</v>
      </c>
      <c r="C963" s="3"/>
      <c r="D963" s="3">
        <f t="shared" si="32"/>
        <v>-1.0442708333333335E-3</v>
      </c>
      <c r="E963" s="3">
        <f>C963-$C962</f>
        <v>0</v>
      </c>
      <c r="F963" s="4"/>
      <c r="G963" s="36" t="e">
        <f>Tableau22[[#This Row],[PP Corrected]]-Tableau22[[#This Row],[PP]]</f>
        <v>#DIV/0!</v>
      </c>
      <c r="H963" s="18" t="e">
        <f>(SUMPRODUCT((Tableau22[Lap time]&gt;=(C963-$S$7))*(Tableau22[Lap time]&lt;=(C963+$S$7))*(Tableau22[PP]))/SUMPRODUCT(--(Tableau22[Lap time]&gt;=(C963-$S$7))*(Tableau22[Lap time]&lt;=(C963+$S$7))))*((SUMPRODUCT((Tableau22[Lap time]&gt;=(C963-$S$7))*(Tableau22[Lap time]&lt;=(C963+$S$7))*(Tableau22[Lap time]))/SUMPRODUCT(--(Tableau22[Lap time]&gt;=(C963-Feuil1!$S$7))*(Tableau22[Lap time]&lt;=(C963+$S$7))))/C963)</f>
        <v>#DIV/0!</v>
      </c>
      <c r="I963" s="4"/>
      <c r="J963" s="4"/>
      <c r="K963" s="4"/>
      <c r="L963" s="4"/>
      <c r="M963" s="4"/>
      <c r="N963" s="5"/>
      <c r="O963" s="4"/>
    </row>
    <row r="964" spans="1:15" x14ac:dyDescent="0.3">
      <c r="A964" s="13">
        <f t="shared" ref="A964:A1000" si="33">A963+1</f>
        <v>963</v>
      </c>
      <c r="C964" s="3"/>
      <c r="D964" s="3">
        <f t="shared" si="32"/>
        <v>-1.0442708333333335E-3</v>
      </c>
      <c r="E964" s="3">
        <f>C964-$C963</f>
        <v>0</v>
      </c>
      <c r="F964" s="4"/>
      <c r="G964" s="36" t="e">
        <f>Tableau22[[#This Row],[PP Corrected]]-Tableau22[[#This Row],[PP]]</f>
        <v>#DIV/0!</v>
      </c>
      <c r="H964" s="18" t="e">
        <f>(SUMPRODUCT((Tableau22[Lap time]&gt;=(C964-$S$7))*(Tableau22[Lap time]&lt;=(C964+$S$7))*(Tableau22[PP]))/SUMPRODUCT(--(Tableau22[Lap time]&gt;=(C964-$S$7))*(Tableau22[Lap time]&lt;=(C964+$S$7))))*((SUMPRODUCT((Tableau22[Lap time]&gt;=(C964-$S$7))*(Tableau22[Lap time]&lt;=(C964+$S$7))*(Tableau22[Lap time]))/SUMPRODUCT(--(Tableau22[Lap time]&gt;=(C964-Feuil1!$S$7))*(Tableau22[Lap time]&lt;=(C964+$S$7))))/C964)</f>
        <v>#DIV/0!</v>
      </c>
      <c r="I964" s="4"/>
      <c r="J964" s="4"/>
      <c r="K964" s="4"/>
      <c r="L964" s="4"/>
      <c r="M964" s="4"/>
      <c r="N964" s="5"/>
      <c r="O964" s="4"/>
    </row>
    <row r="965" spans="1:15" x14ac:dyDescent="0.3">
      <c r="A965" s="13">
        <f t="shared" si="33"/>
        <v>964</v>
      </c>
      <c r="C965" s="3"/>
      <c r="D965" s="3">
        <f t="shared" si="32"/>
        <v>-1.0442708333333335E-3</v>
      </c>
      <c r="E965" s="3">
        <f>C965-$C964</f>
        <v>0</v>
      </c>
      <c r="F965" s="4"/>
      <c r="G965" s="36" t="e">
        <f>Tableau22[[#This Row],[PP Corrected]]-Tableau22[[#This Row],[PP]]</f>
        <v>#DIV/0!</v>
      </c>
      <c r="H965" s="18" t="e">
        <f>(SUMPRODUCT((Tableau22[Lap time]&gt;=(C965-$S$7))*(Tableau22[Lap time]&lt;=(C965+$S$7))*(Tableau22[PP]))/SUMPRODUCT(--(Tableau22[Lap time]&gt;=(C965-$S$7))*(Tableau22[Lap time]&lt;=(C965+$S$7))))*((SUMPRODUCT((Tableau22[Lap time]&gt;=(C965-$S$7))*(Tableau22[Lap time]&lt;=(C965+$S$7))*(Tableau22[Lap time]))/SUMPRODUCT(--(Tableau22[Lap time]&gt;=(C965-Feuil1!$S$7))*(Tableau22[Lap time]&lt;=(C965+$S$7))))/C965)</f>
        <v>#DIV/0!</v>
      </c>
      <c r="I965" s="4"/>
      <c r="J965" s="4"/>
      <c r="K965" s="4"/>
      <c r="L965" s="4"/>
      <c r="M965" s="4"/>
      <c r="N965" s="5"/>
      <c r="O965" s="4"/>
    </row>
    <row r="966" spans="1:15" x14ac:dyDescent="0.3">
      <c r="A966" s="13">
        <f t="shared" si="33"/>
        <v>965</v>
      </c>
      <c r="C966" s="3"/>
      <c r="D966" s="3">
        <f t="shared" si="32"/>
        <v>-1.0442708333333335E-3</v>
      </c>
      <c r="E966" s="3">
        <f>C966-$C965</f>
        <v>0</v>
      </c>
      <c r="F966" s="4"/>
      <c r="G966" s="36" t="e">
        <f>Tableau22[[#This Row],[PP Corrected]]-Tableau22[[#This Row],[PP]]</f>
        <v>#DIV/0!</v>
      </c>
      <c r="H966" s="18" t="e">
        <f>(SUMPRODUCT((Tableau22[Lap time]&gt;=(C966-$S$7))*(Tableau22[Lap time]&lt;=(C966+$S$7))*(Tableau22[PP]))/SUMPRODUCT(--(Tableau22[Lap time]&gt;=(C966-$S$7))*(Tableau22[Lap time]&lt;=(C966+$S$7))))*((SUMPRODUCT((Tableau22[Lap time]&gt;=(C966-$S$7))*(Tableau22[Lap time]&lt;=(C966+$S$7))*(Tableau22[Lap time]))/SUMPRODUCT(--(Tableau22[Lap time]&gt;=(C966-Feuil1!$S$7))*(Tableau22[Lap time]&lt;=(C966+$S$7))))/C966)</f>
        <v>#DIV/0!</v>
      </c>
      <c r="I966" s="4"/>
      <c r="J966" s="4"/>
      <c r="K966" s="4"/>
      <c r="L966" s="4"/>
      <c r="M966" s="4"/>
      <c r="N966" s="5"/>
      <c r="O966" s="4"/>
    </row>
    <row r="967" spans="1:15" x14ac:dyDescent="0.3">
      <c r="A967" s="13">
        <f t="shared" si="33"/>
        <v>966</v>
      </c>
      <c r="C967" s="3"/>
      <c r="D967" s="3">
        <f t="shared" si="32"/>
        <v>-1.0442708333333335E-3</v>
      </c>
      <c r="E967" s="3">
        <f>C967-$C966</f>
        <v>0</v>
      </c>
      <c r="F967" s="4"/>
      <c r="G967" s="36" t="e">
        <f>Tableau22[[#This Row],[PP Corrected]]-Tableau22[[#This Row],[PP]]</f>
        <v>#DIV/0!</v>
      </c>
      <c r="H967" s="18" t="e">
        <f>(SUMPRODUCT((Tableau22[Lap time]&gt;=(C967-$S$7))*(Tableau22[Lap time]&lt;=(C967+$S$7))*(Tableau22[PP]))/SUMPRODUCT(--(Tableau22[Lap time]&gt;=(C967-$S$7))*(Tableau22[Lap time]&lt;=(C967+$S$7))))*((SUMPRODUCT((Tableau22[Lap time]&gt;=(C967-$S$7))*(Tableau22[Lap time]&lt;=(C967+$S$7))*(Tableau22[Lap time]))/SUMPRODUCT(--(Tableau22[Lap time]&gt;=(C967-Feuil1!$S$7))*(Tableau22[Lap time]&lt;=(C967+$S$7))))/C967)</f>
        <v>#DIV/0!</v>
      </c>
      <c r="I967" s="4"/>
      <c r="J967" s="4"/>
      <c r="K967" s="4"/>
      <c r="L967" s="4"/>
      <c r="M967" s="4"/>
      <c r="N967" s="5"/>
      <c r="O967" s="4"/>
    </row>
    <row r="968" spans="1:15" x14ac:dyDescent="0.3">
      <c r="A968" s="13">
        <f t="shared" si="33"/>
        <v>967</v>
      </c>
      <c r="C968" s="3"/>
      <c r="D968" s="3">
        <f t="shared" si="32"/>
        <v>-1.0442708333333335E-3</v>
      </c>
      <c r="E968" s="3">
        <f>C968-$C967</f>
        <v>0</v>
      </c>
      <c r="F968" s="4"/>
      <c r="G968" s="36" t="e">
        <f>Tableau22[[#This Row],[PP Corrected]]-Tableau22[[#This Row],[PP]]</f>
        <v>#DIV/0!</v>
      </c>
      <c r="H968" s="18" t="e">
        <f>(SUMPRODUCT((Tableau22[Lap time]&gt;=(C968-$S$7))*(Tableau22[Lap time]&lt;=(C968+$S$7))*(Tableau22[PP]))/SUMPRODUCT(--(Tableau22[Lap time]&gt;=(C968-$S$7))*(Tableau22[Lap time]&lt;=(C968+$S$7))))*((SUMPRODUCT((Tableau22[Lap time]&gt;=(C968-$S$7))*(Tableau22[Lap time]&lt;=(C968+$S$7))*(Tableau22[Lap time]))/SUMPRODUCT(--(Tableau22[Lap time]&gt;=(C968-Feuil1!$S$7))*(Tableau22[Lap time]&lt;=(C968+$S$7))))/C968)</f>
        <v>#DIV/0!</v>
      </c>
      <c r="I968" s="4"/>
      <c r="J968" s="4"/>
      <c r="K968" s="4"/>
      <c r="L968" s="4"/>
      <c r="M968" s="4"/>
      <c r="N968" s="5"/>
      <c r="O968" s="4"/>
    </row>
    <row r="969" spans="1:15" x14ac:dyDescent="0.3">
      <c r="A969" s="13">
        <f t="shared" si="33"/>
        <v>968</v>
      </c>
      <c r="C969" s="3"/>
      <c r="D969" s="3">
        <f t="shared" si="32"/>
        <v>-1.0442708333333335E-3</v>
      </c>
      <c r="E969" s="3">
        <f>C969-$C968</f>
        <v>0</v>
      </c>
      <c r="F969" s="4"/>
      <c r="G969" s="36" t="e">
        <f>Tableau22[[#This Row],[PP Corrected]]-Tableau22[[#This Row],[PP]]</f>
        <v>#DIV/0!</v>
      </c>
      <c r="H969" s="18" t="e">
        <f>(SUMPRODUCT((Tableau22[Lap time]&gt;=(C969-$S$7))*(Tableau22[Lap time]&lt;=(C969+$S$7))*(Tableau22[PP]))/SUMPRODUCT(--(Tableau22[Lap time]&gt;=(C969-$S$7))*(Tableau22[Lap time]&lt;=(C969+$S$7))))*((SUMPRODUCT((Tableau22[Lap time]&gt;=(C969-$S$7))*(Tableau22[Lap time]&lt;=(C969+$S$7))*(Tableau22[Lap time]))/SUMPRODUCT(--(Tableau22[Lap time]&gt;=(C969-Feuil1!$S$7))*(Tableau22[Lap time]&lt;=(C969+$S$7))))/C969)</f>
        <v>#DIV/0!</v>
      </c>
      <c r="I969" s="4"/>
      <c r="J969" s="4"/>
      <c r="K969" s="4"/>
      <c r="L969" s="4"/>
      <c r="M969" s="4"/>
      <c r="N969" s="5"/>
      <c r="O969" s="4"/>
    </row>
    <row r="970" spans="1:15" x14ac:dyDescent="0.3">
      <c r="A970" s="13">
        <f t="shared" si="33"/>
        <v>969</v>
      </c>
      <c r="C970" s="3"/>
      <c r="D970" s="3">
        <f t="shared" si="32"/>
        <v>-1.0442708333333335E-3</v>
      </c>
      <c r="E970" s="3">
        <f>C970-$C969</f>
        <v>0</v>
      </c>
      <c r="F970" s="4"/>
      <c r="G970" s="36" t="e">
        <f>Tableau22[[#This Row],[PP Corrected]]-Tableau22[[#This Row],[PP]]</f>
        <v>#DIV/0!</v>
      </c>
      <c r="H970" s="18" t="e">
        <f>(SUMPRODUCT((Tableau22[Lap time]&gt;=(C970-$S$7))*(Tableau22[Lap time]&lt;=(C970+$S$7))*(Tableau22[PP]))/SUMPRODUCT(--(Tableau22[Lap time]&gt;=(C970-$S$7))*(Tableau22[Lap time]&lt;=(C970+$S$7))))*((SUMPRODUCT((Tableau22[Lap time]&gt;=(C970-$S$7))*(Tableau22[Lap time]&lt;=(C970+$S$7))*(Tableau22[Lap time]))/SUMPRODUCT(--(Tableau22[Lap time]&gt;=(C970-Feuil1!$S$7))*(Tableau22[Lap time]&lt;=(C970+$S$7))))/C970)</f>
        <v>#DIV/0!</v>
      </c>
      <c r="I970" s="4"/>
      <c r="J970" s="4"/>
      <c r="K970" s="4"/>
      <c r="L970" s="4"/>
      <c r="M970" s="4"/>
      <c r="N970" s="5"/>
      <c r="O970" s="4"/>
    </row>
    <row r="971" spans="1:15" x14ac:dyDescent="0.3">
      <c r="A971" s="13">
        <f t="shared" si="33"/>
        <v>970</v>
      </c>
      <c r="C971" s="3"/>
      <c r="D971" s="3">
        <f t="shared" si="32"/>
        <v>-1.0442708333333335E-3</v>
      </c>
      <c r="E971" s="3">
        <f>C971-$C970</f>
        <v>0</v>
      </c>
      <c r="F971" s="4"/>
      <c r="G971" s="36" t="e">
        <f>Tableau22[[#This Row],[PP Corrected]]-Tableau22[[#This Row],[PP]]</f>
        <v>#DIV/0!</v>
      </c>
      <c r="H971" s="18" t="e">
        <f>(SUMPRODUCT((Tableau22[Lap time]&gt;=(C971-$S$7))*(Tableau22[Lap time]&lt;=(C971+$S$7))*(Tableau22[PP]))/SUMPRODUCT(--(Tableau22[Lap time]&gt;=(C971-$S$7))*(Tableau22[Lap time]&lt;=(C971+$S$7))))*((SUMPRODUCT((Tableau22[Lap time]&gt;=(C971-$S$7))*(Tableau22[Lap time]&lt;=(C971+$S$7))*(Tableau22[Lap time]))/SUMPRODUCT(--(Tableau22[Lap time]&gt;=(C971-Feuil1!$S$7))*(Tableau22[Lap time]&lt;=(C971+$S$7))))/C971)</f>
        <v>#DIV/0!</v>
      </c>
      <c r="I971" s="4"/>
      <c r="J971" s="4"/>
      <c r="K971" s="4"/>
      <c r="L971" s="4"/>
      <c r="M971" s="4"/>
      <c r="N971" s="5"/>
      <c r="O971" s="4"/>
    </row>
    <row r="972" spans="1:15" x14ac:dyDescent="0.3">
      <c r="A972" s="13">
        <f t="shared" si="33"/>
        <v>971</v>
      </c>
      <c r="C972" s="3"/>
      <c r="D972" s="3">
        <f t="shared" si="32"/>
        <v>-1.0442708333333335E-3</v>
      </c>
      <c r="E972" s="3">
        <f>C972-$C971</f>
        <v>0</v>
      </c>
      <c r="F972" s="4"/>
      <c r="G972" s="36" t="e">
        <f>Tableau22[[#This Row],[PP Corrected]]-Tableau22[[#This Row],[PP]]</f>
        <v>#DIV/0!</v>
      </c>
      <c r="H972" s="18" t="e">
        <f>(SUMPRODUCT((Tableau22[Lap time]&gt;=(C972-$S$7))*(Tableau22[Lap time]&lt;=(C972+$S$7))*(Tableau22[PP]))/SUMPRODUCT(--(Tableau22[Lap time]&gt;=(C972-$S$7))*(Tableau22[Lap time]&lt;=(C972+$S$7))))*((SUMPRODUCT((Tableau22[Lap time]&gt;=(C972-$S$7))*(Tableau22[Lap time]&lt;=(C972+$S$7))*(Tableau22[Lap time]))/SUMPRODUCT(--(Tableau22[Lap time]&gt;=(C972-Feuil1!$S$7))*(Tableau22[Lap time]&lt;=(C972+$S$7))))/C972)</f>
        <v>#DIV/0!</v>
      </c>
      <c r="I972" s="4"/>
      <c r="J972" s="4"/>
      <c r="K972" s="4"/>
      <c r="L972" s="4"/>
      <c r="M972" s="4"/>
      <c r="N972" s="5"/>
      <c r="O972" s="4"/>
    </row>
    <row r="973" spans="1:15" x14ac:dyDescent="0.3">
      <c r="A973" s="13">
        <f t="shared" si="33"/>
        <v>972</v>
      </c>
      <c r="C973" s="3"/>
      <c r="D973" s="3">
        <f t="shared" si="32"/>
        <v>-1.0442708333333335E-3</v>
      </c>
      <c r="E973" s="3">
        <f>C973-$C972</f>
        <v>0</v>
      </c>
      <c r="F973" s="4"/>
      <c r="G973" s="36" t="e">
        <f>Tableau22[[#This Row],[PP Corrected]]-Tableau22[[#This Row],[PP]]</f>
        <v>#DIV/0!</v>
      </c>
      <c r="H973" s="18" t="e">
        <f>(SUMPRODUCT((Tableau22[Lap time]&gt;=(C973-$S$7))*(Tableau22[Lap time]&lt;=(C973+$S$7))*(Tableau22[PP]))/SUMPRODUCT(--(Tableau22[Lap time]&gt;=(C973-$S$7))*(Tableau22[Lap time]&lt;=(C973+$S$7))))*((SUMPRODUCT((Tableau22[Lap time]&gt;=(C973-$S$7))*(Tableau22[Lap time]&lt;=(C973+$S$7))*(Tableau22[Lap time]))/SUMPRODUCT(--(Tableau22[Lap time]&gt;=(C973-Feuil1!$S$7))*(Tableau22[Lap time]&lt;=(C973+$S$7))))/C973)</f>
        <v>#DIV/0!</v>
      </c>
      <c r="I973" s="4"/>
      <c r="J973" s="4"/>
      <c r="K973" s="4"/>
      <c r="L973" s="4"/>
      <c r="M973" s="4"/>
      <c r="N973" s="5"/>
      <c r="O973" s="4"/>
    </row>
    <row r="974" spans="1:15" x14ac:dyDescent="0.3">
      <c r="A974" s="13">
        <f t="shared" si="33"/>
        <v>973</v>
      </c>
      <c r="C974" s="3"/>
      <c r="D974" s="3">
        <f t="shared" si="32"/>
        <v>-1.0442708333333335E-3</v>
      </c>
      <c r="E974" s="3">
        <f>C974-$C973</f>
        <v>0</v>
      </c>
      <c r="F974" s="4"/>
      <c r="G974" s="36" t="e">
        <f>Tableau22[[#This Row],[PP Corrected]]-Tableau22[[#This Row],[PP]]</f>
        <v>#DIV/0!</v>
      </c>
      <c r="H974" s="18" t="e">
        <f>(SUMPRODUCT((Tableau22[Lap time]&gt;=(C974-$S$7))*(Tableau22[Lap time]&lt;=(C974+$S$7))*(Tableau22[PP]))/SUMPRODUCT(--(Tableau22[Lap time]&gt;=(C974-$S$7))*(Tableau22[Lap time]&lt;=(C974+$S$7))))*((SUMPRODUCT((Tableau22[Lap time]&gt;=(C974-$S$7))*(Tableau22[Lap time]&lt;=(C974+$S$7))*(Tableau22[Lap time]))/SUMPRODUCT(--(Tableau22[Lap time]&gt;=(C974-Feuil1!$S$7))*(Tableau22[Lap time]&lt;=(C974+$S$7))))/C974)</f>
        <v>#DIV/0!</v>
      </c>
      <c r="I974" s="4"/>
      <c r="J974" s="4"/>
      <c r="K974" s="4"/>
      <c r="L974" s="4"/>
      <c r="M974" s="4"/>
      <c r="N974" s="5"/>
      <c r="O974" s="4"/>
    </row>
    <row r="975" spans="1:15" x14ac:dyDescent="0.3">
      <c r="A975" s="13">
        <f t="shared" si="33"/>
        <v>974</v>
      </c>
      <c r="C975" s="3"/>
      <c r="D975" s="3">
        <f t="shared" si="32"/>
        <v>-1.0442708333333335E-3</v>
      </c>
      <c r="E975" s="3">
        <f>C975-$C974</f>
        <v>0</v>
      </c>
      <c r="F975" s="4"/>
      <c r="G975" s="36" t="e">
        <f>Tableau22[[#This Row],[PP Corrected]]-Tableau22[[#This Row],[PP]]</f>
        <v>#DIV/0!</v>
      </c>
      <c r="H975" s="18" t="e">
        <f>(SUMPRODUCT((Tableau22[Lap time]&gt;=(C975-$S$7))*(Tableau22[Lap time]&lt;=(C975+$S$7))*(Tableau22[PP]))/SUMPRODUCT(--(Tableau22[Lap time]&gt;=(C975-$S$7))*(Tableau22[Lap time]&lt;=(C975+$S$7))))*((SUMPRODUCT((Tableau22[Lap time]&gt;=(C975-$S$7))*(Tableau22[Lap time]&lt;=(C975+$S$7))*(Tableau22[Lap time]))/SUMPRODUCT(--(Tableau22[Lap time]&gt;=(C975-Feuil1!$S$7))*(Tableau22[Lap time]&lt;=(C975+$S$7))))/C975)</f>
        <v>#DIV/0!</v>
      </c>
      <c r="I975" s="4"/>
      <c r="J975" s="4"/>
      <c r="K975" s="4"/>
      <c r="L975" s="4"/>
      <c r="M975" s="4"/>
      <c r="N975" s="5"/>
      <c r="O975" s="4"/>
    </row>
    <row r="976" spans="1:15" x14ac:dyDescent="0.3">
      <c r="A976" s="13">
        <f t="shared" si="33"/>
        <v>975</v>
      </c>
      <c r="C976" s="3"/>
      <c r="D976" s="3">
        <f t="shared" si="32"/>
        <v>-1.0442708333333335E-3</v>
      </c>
      <c r="E976" s="3">
        <f>C976-$C975</f>
        <v>0</v>
      </c>
      <c r="F976" s="4"/>
      <c r="G976" s="36" t="e">
        <f>Tableau22[[#This Row],[PP Corrected]]-Tableau22[[#This Row],[PP]]</f>
        <v>#DIV/0!</v>
      </c>
      <c r="H976" s="18" t="e">
        <f>(SUMPRODUCT((Tableau22[Lap time]&gt;=(C976-$S$7))*(Tableau22[Lap time]&lt;=(C976+$S$7))*(Tableau22[PP]))/SUMPRODUCT(--(Tableau22[Lap time]&gt;=(C976-$S$7))*(Tableau22[Lap time]&lt;=(C976+$S$7))))*((SUMPRODUCT((Tableau22[Lap time]&gt;=(C976-$S$7))*(Tableau22[Lap time]&lt;=(C976+$S$7))*(Tableau22[Lap time]))/SUMPRODUCT(--(Tableau22[Lap time]&gt;=(C976-Feuil1!$S$7))*(Tableau22[Lap time]&lt;=(C976+$S$7))))/C976)</f>
        <v>#DIV/0!</v>
      </c>
      <c r="I976" s="4"/>
      <c r="J976" s="4"/>
      <c r="K976" s="4"/>
      <c r="L976" s="4"/>
      <c r="M976" s="4"/>
      <c r="N976" s="5"/>
      <c r="O976" s="4"/>
    </row>
    <row r="977" spans="1:15" x14ac:dyDescent="0.3">
      <c r="A977" s="13">
        <f t="shared" si="33"/>
        <v>976</v>
      </c>
      <c r="C977" s="3"/>
      <c r="D977" s="3">
        <f t="shared" si="32"/>
        <v>-1.0442708333333335E-3</v>
      </c>
      <c r="E977" s="3">
        <f>C977-$C976</f>
        <v>0</v>
      </c>
      <c r="F977" s="4"/>
      <c r="G977" s="36" t="e">
        <f>Tableau22[[#This Row],[PP Corrected]]-Tableau22[[#This Row],[PP]]</f>
        <v>#DIV/0!</v>
      </c>
      <c r="H977" s="18" t="e">
        <f>(SUMPRODUCT((Tableau22[Lap time]&gt;=(C977-$S$7))*(Tableau22[Lap time]&lt;=(C977+$S$7))*(Tableau22[PP]))/SUMPRODUCT(--(Tableau22[Lap time]&gt;=(C977-$S$7))*(Tableau22[Lap time]&lt;=(C977+$S$7))))*((SUMPRODUCT((Tableau22[Lap time]&gt;=(C977-$S$7))*(Tableau22[Lap time]&lt;=(C977+$S$7))*(Tableau22[Lap time]))/SUMPRODUCT(--(Tableau22[Lap time]&gt;=(C977-Feuil1!$S$7))*(Tableau22[Lap time]&lt;=(C977+$S$7))))/C977)</f>
        <v>#DIV/0!</v>
      </c>
      <c r="I977" s="4"/>
      <c r="J977" s="4"/>
      <c r="K977" s="4"/>
      <c r="L977" s="4"/>
      <c r="M977" s="4"/>
      <c r="N977" s="5"/>
      <c r="O977" s="4"/>
    </row>
    <row r="978" spans="1:15" x14ac:dyDescent="0.3">
      <c r="A978" s="13">
        <f t="shared" si="33"/>
        <v>977</v>
      </c>
      <c r="C978" s="3"/>
      <c r="D978" s="3">
        <f t="shared" si="32"/>
        <v>-1.0442708333333335E-3</v>
      </c>
      <c r="E978" s="3">
        <f>C978-$C977</f>
        <v>0</v>
      </c>
      <c r="F978" s="4"/>
      <c r="G978" s="36" t="e">
        <f>Tableau22[[#This Row],[PP Corrected]]-Tableau22[[#This Row],[PP]]</f>
        <v>#DIV/0!</v>
      </c>
      <c r="H978" s="18" t="e">
        <f>(SUMPRODUCT((Tableau22[Lap time]&gt;=(C978-$S$7))*(Tableau22[Lap time]&lt;=(C978+$S$7))*(Tableau22[PP]))/SUMPRODUCT(--(Tableau22[Lap time]&gt;=(C978-$S$7))*(Tableau22[Lap time]&lt;=(C978+$S$7))))*((SUMPRODUCT((Tableau22[Lap time]&gt;=(C978-$S$7))*(Tableau22[Lap time]&lt;=(C978+$S$7))*(Tableau22[Lap time]))/SUMPRODUCT(--(Tableau22[Lap time]&gt;=(C978-Feuil1!$S$7))*(Tableau22[Lap time]&lt;=(C978+$S$7))))/C978)</f>
        <v>#DIV/0!</v>
      </c>
      <c r="I978" s="4"/>
      <c r="J978" s="4"/>
      <c r="K978" s="4"/>
      <c r="L978" s="4"/>
      <c r="M978" s="4"/>
      <c r="N978" s="5"/>
      <c r="O978" s="4"/>
    </row>
    <row r="979" spans="1:15" x14ac:dyDescent="0.3">
      <c r="A979" s="13">
        <f t="shared" si="33"/>
        <v>978</v>
      </c>
      <c r="C979" s="3"/>
      <c r="D979" s="3">
        <f t="shared" si="32"/>
        <v>-1.0442708333333335E-3</v>
      </c>
      <c r="E979" s="3">
        <f>C979-$C978</f>
        <v>0</v>
      </c>
      <c r="F979" s="4"/>
      <c r="G979" s="36" t="e">
        <f>Tableau22[[#This Row],[PP Corrected]]-Tableau22[[#This Row],[PP]]</f>
        <v>#DIV/0!</v>
      </c>
      <c r="H979" s="18" t="e">
        <f>(SUMPRODUCT((Tableau22[Lap time]&gt;=(C979-$S$7))*(Tableau22[Lap time]&lt;=(C979+$S$7))*(Tableau22[PP]))/SUMPRODUCT(--(Tableau22[Lap time]&gt;=(C979-$S$7))*(Tableau22[Lap time]&lt;=(C979+$S$7))))*((SUMPRODUCT((Tableau22[Lap time]&gt;=(C979-$S$7))*(Tableau22[Lap time]&lt;=(C979+$S$7))*(Tableau22[Lap time]))/SUMPRODUCT(--(Tableau22[Lap time]&gt;=(C979-Feuil1!$S$7))*(Tableau22[Lap time]&lt;=(C979+$S$7))))/C979)</f>
        <v>#DIV/0!</v>
      </c>
      <c r="I979" s="4"/>
      <c r="J979" s="4"/>
      <c r="K979" s="4"/>
      <c r="L979" s="4"/>
      <c r="M979" s="4"/>
      <c r="N979" s="5"/>
      <c r="O979" s="4"/>
    </row>
    <row r="980" spans="1:15" x14ac:dyDescent="0.3">
      <c r="A980" s="13">
        <f t="shared" si="33"/>
        <v>979</v>
      </c>
      <c r="C980" s="3"/>
      <c r="D980" s="3">
        <f t="shared" si="32"/>
        <v>-1.0442708333333335E-3</v>
      </c>
      <c r="E980" s="3">
        <f>C980-$C979</f>
        <v>0</v>
      </c>
      <c r="F980" s="4"/>
      <c r="G980" s="36" t="e">
        <f>Tableau22[[#This Row],[PP Corrected]]-Tableau22[[#This Row],[PP]]</f>
        <v>#DIV/0!</v>
      </c>
      <c r="H980" s="18" t="e">
        <f>(SUMPRODUCT((Tableau22[Lap time]&gt;=(C980-$S$7))*(Tableau22[Lap time]&lt;=(C980+$S$7))*(Tableau22[PP]))/SUMPRODUCT(--(Tableau22[Lap time]&gt;=(C980-$S$7))*(Tableau22[Lap time]&lt;=(C980+$S$7))))*((SUMPRODUCT((Tableau22[Lap time]&gt;=(C980-$S$7))*(Tableau22[Lap time]&lt;=(C980+$S$7))*(Tableau22[Lap time]))/SUMPRODUCT(--(Tableau22[Lap time]&gt;=(C980-Feuil1!$S$7))*(Tableau22[Lap time]&lt;=(C980+$S$7))))/C980)</f>
        <v>#DIV/0!</v>
      </c>
      <c r="I980" s="4"/>
      <c r="J980" s="4"/>
      <c r="K980" s="4"/>
      <c r="L980" s="4"/>
      <c r="M980" s="4"/>
      <c r="N980" s="5"/>
      <c r="O980" s="4"/>
    </row>
    <row r="981" spans="1:15" x14ac:dyDescent="0.3">
      <c r="A981" s="13">
        <f t="shared" si="33"/>
        <v>980</v>
      </c>
      <c r="C981" s="3"/>
      <c r="D981" s="3">
        <f t="shared" si="32"/>
        <v>-1.0442708333333335E-3</v>
      </c>
      <c r="E981" s="3">
        <f>C981-$C980</f>
        <v>0</v>
      </c>
      <c r="F981" s="4"/>
      <c r="G981" s="36" t="e">
        <f>Tableau22[[#This Row],[PP Corrected]]-Tableau22[[#This Row],[PP]]</f>
        <v>#DIV/0!</v>
      </c>
      <c r="H981" s="18" t="e">
        <f>(SUMPRODUCT((Tableau22[Lap time]&gt;=(C981-$S$7))*(Tableau22[Lap time]&lt;=(C981+$S$7))*(Tableau22[PP]))/SUMPRODUCT(--(Tableau22[Lap time]&gt;=(C981-$S$7))*(Tableau22[Lap time]&lt;=(C981+$S$7))))*((SUMPRODUCT((Tableau22[Lap time]&gt;=(C981-$S$7))*(Tableau22[Lap time]&lt;=(C981+$S$7))*(Tableau22[Lap time]))/SUMPRODUCT(--(Tableau22[Lap time]&gt;=(C981-Feuil1!$S$7))*(Tableau22[Lap time]&lt;=(C981+$S$7))))/C981)</f>
        <v>#DIV/0!</v>
      </c>
      <c r="I981" s="4"/>
      <c r="J981" s="4"/>
      <c r="K981" s="4"/>
      <c r="L981" s="4"/>
      <c r="M981" s="4"/>
      <c r="N981" s="5"/>
      <c r="O981" s="4"/>
    </row>
    <row r="982" spans="1:15" x14ac:dyDescent="0.3">
      <c r="A982" s="13">
        <f t="shared" si="33"/>
        <v>981</v>
      </c>
      <c r="C982" s="3"/>
      <c r="D982" s="3">
        <f t="shared" si="32"/>
        <v>-1.0442708333333335E-3</v>
      </c>
      <c r="E982" s="3">
        <f>C982-$C981</f>
        <v>0</v>
      </c>
      <c r="F982" s="4"/>
      <c r="G982" s="36" t="e">
        <f>Tableau22[[#This Row],[PP Corrected]]-Tableau22[[#This Row],[PP]]</f>
        <v>#DIV/0!</v>
      </c>
      <c r="H982" s="18" t="e">
        <f>(SUMPRODUCT((Tableau22[Lap time]&gt;=(C982-$S$7))*(Tableau22[Lap time]&lt;=(C982+$S$7))*(Tableau22[PP]))/SUMPRODUCT(--(Tableau22[Lap time]&gt;=(C982-$S$7))*(Tableau22[Lap time]&lt;=(C982+$S$7))))*((SUMPRODUCT((Tableau22[Lap time]&gt;=(C982-$S$7))*(Tableau22[Lap time]&lt;=(C982+$S$7))*(Tableau22[Lap time]))/SUMPRODUCT(--(Tableau22[Lap time]&gt;=(C982-Feuil1!$S$7))*(Tableau22[Lap time]&lt;=(C982+$S$7))))/C982)</f>
        <v>#DIV/0!</v>
      </c>
      <c r="I982" s="4"/>
      <c r="J982" s="4"/>
      <c r="K982" s="4"/>
      <c r="L982" s="4"/>
      <c r="M982" s="4"/>
      <c r="N982" s="5"/>
      <c r="O982" s="4"/>
    </row>
    <row r="983" spans="1:15" x14ac:dyDescent="0.3">
      <c r="A983" s="13">
        <f t="shared" si="33"/>
        <v>982</v>
      </c>
      <c r="C983" s="3"/>
      <c r="D983" s="3">
        <f t="shared" si="32"/>
        <v>-1.0442708333333335E-3</v>
      </c>
      <c r="E983" s="3">
        <f>C983-$C982</f>
        <v>0</v>
      </c>
      <c r="F983" s="4"/>
      <c r="G983" s="36" t="e">
        <f>Tableau22[[#This Row],[PP Corrected]]-Tableau22[[#This Row],[PP]]</f>
        <v>#DIV/0!</v>
      </c>
      <c r="H983" s="18" t="e">
        <f>(SUMPRODUCT((Tableau22[Lap time]&gt;=(C983-$S$7))*(Tableau22[Lap time]&lt;=(C983+$S$7))*(Tableau22[PP]))/SUMPRODUCT(--(Tableau22[Lap time]&gt;=(C983-$S$7))*(Tableau22[Lap time]&lt;=(C983+$S$7))))*((SUMPRODUCT((Tableau22[Lap time]&gt;=(C983-$S$7))*(Tableau22[Lap time]&lt;=(C983+$S$7))*(Tableau22[Lap time]))/SUMPRODUCT(--(Tableau22[Lap time]&gt;=(C983-Feuil1!$S$7))*(Tableau22[Lap time]&lt;=(C983+$S$7))))/C983)</f>
        <v>#DIV/0!</v>
      </c>
      <c r="I983" s="4"/>
      <c r="J983" s="4"/>
      <c r="K983" s="4"/>
      <c r="L983" s="4"/>
      <c r="M983" s="4"/>
      <c r="N983" s="5"/>
      <c r="O983" s="4"/>
    </row>
    <row r="984" spans="1:15" x14ac:dyDescent="0.3">
      <c r="A984" s="13">
        <f t="shared" si="33"/>
        <v>983</v>
      </c>
      <c r="C984" s="3"/>
      <c r="D984" s="3">
        <f t="shared" si="32"/>
        <v>-1.0442708333333335E-3</v>
      </c>
      <c r="E984" s="3">
        <f>C984-$C983</f>
        <v>0</v>
      </c>
      <c r="F984" s="4"/>
      <c r="G984" s="36" t="e">
        <f>Tableau22[[#This Row],[PP Corrected]]-Tableau22[[#This Row],[PP]]</f>
        <v>#DIV/0!</v>
      </c>
      <c r="H984" s="18" t="e">
        <f>(SUMPRODUCT((Tableau22[Lap time]&gt;=(C984-$S$7))*(Tableau22[Lap time]&lt;=(C984+$S$7))*(Tableau22[PP]))/SUMPRODUCT(--(Tableau22[Lap time]&gt;=(C984-$S$7))*(Tableau22[Lap time]&lt;=(C984+$S$7))))*((SUMPRODUCT((Tableau22[Lap time]&gt;=(C984-$S$7))*(Tableau22[Lap time]&lt;=(C984+$S$7))*(Tableau22[Lap time]))/SUMPRODUCT(--(Tableau22[Lap time]&gt;=(C984-Feuil1!$S$7))*(Tableau22[Lap time]&lt;=(C984+$S$7))))/C984)</f>
        <v>#DIV/0!</v>
      </c>
      <c r="I984" s="4"/>
      <c r="J984" s="4"/>
      <c r="K984" s="4"/>
      <c r="L984" s="4"/>
      <c r="M984" s="4"/>
      <c r="N984" s="5"/>
      <c r="O984" s="4"/>
    </row>
    <row r="985" spans="1:15" x14ac:dyDescent="0.3">
      <c r="A985" s="13">
        <f t="shared" si="33"/>
        <v>984</v>
      </c>
      <c r="C985" s="3"/>
      <c r="D985" s="3">
        <f t="shared" si="32"/>
        <v>-1.0442708333333335E-3</v>
      </c>
      <c r="E985" s="3">
        <f>C985-$C984</f>
        <v>0</v>
      </c>
      <c r="F985" s="4"/>
      <c r="G985" s="36" t="e">
        <f>Tableau22[[#This Row],[PP Corrected]]-Tableau22[[#This Row],[PP]]</f>
        <v>#DIV/0!</v>
      </c>
      <c r="H985" s="18" t="e">
        <f>(SUMPRODUCT((Tableau22[Lap time]&gt;=(C985-$S$7))*(Tableau22[Lap time]&lt;=(C985+$S$7))*(Tableau22[PP]))/SUMPRODUCT(--(Tableau22[Lap time]&gt;=(C985-$S$7))*(Tableau22[Lap time]&lt;=(C985+$S$7))))*((SUMPRODUCT((Tableau22[Lap time]&gt;=(C985-$S$7))*(Tableau22[Lap time]&lt;=(C985+$S$7))*(Tableau22[Lap time]))/SUMPRODUCT(--(Tableau22[Lap time]&gt;=(C985-Feuil1!$S$7))*(Tableau22[Lap time]&lt;=(C985+$S$7))))/C985)</f>
        <v>#DIV/0!</v>
      </c>
      <c r="I985" s="4"/>
      <c r="J985" s="4"/>
      <c r="K985" s="4"/>
      <c r="L985" s="4"/>
      <c r="M985" s="4"/>
      <c r="N985" s="5"/>
      <c r="O985" s="4"/>
    </row>
    <row r="986" spans="1:15" x14ac:dyDescent="0.3">
      <c r="A986" s="13">
        <f t="shared" si="33"/>
        <v>985</v>
      </c>
      <c r="C986" s="3"/>
      <c r="D986" s="3">
        <f t="shared" si="32"/>
        <v>-1.0442708333333335E-3</v>
      </c>
      <c r="E986" s="3">
        <f>C986-$C985</f>
        <v>0</v>
      </c>
      <c r="F986" s="4"/>
      <c r="G986" s="36" t="e">
        <f>Tableau22[[#This Row],[PP Corrected]]-Tableau22[[#This Row],[PP]]</f>
        <v>#DIV/0!</v>
      </c>
      <c r="H986" s="18" t="e">
        <f>(SUMPRODUCT((Tableau22[Lap time]&gt;=(C986-$S$7))*(Tableau22[Lap time]&lt;=(C986+$S$7))*(Tableau22[PP]))/SUMPRODUCT(--(Tableau22[Lap time]&gt;=(C986-$S$7))*(Tableau22[Lap time]&lt;=(C986+$S$7))))*((SUMPRODUCT((Tableau22[Lap time]&gt;=(C986-$S$7))*(Tableau22[Lap time]&lt;=(C986+$S$7))*(Tableau22[Lap time]))/SUMPRODUCT(--(Tableau22[Lap time]&gt;=(C986-Feuil1!$S$7))*(Tableau22[Lap time]&lt;=(C986+$S$7))))/C986)</f>
        <v>#DIV/0!</v>
      </c>
      <c r="I986" s="4"/>
      <c r="J986" s="4"/>
      <c r="K986" s="4"/>
      <c r="L986" s="4"/>
      <c r="M986" s="4"/>
      <c r="N986" s="5"/>
      <c r="O986" s="4"/>
    </row>
    <row r="987" spans="1:15" x14ac:dyDescent="0.3">
      <c r="A987" s="13">
        <f t="shared" si="33"/>
        <v>986</v>
      </c>
      <c r="C987" s="3"/>
      <c r="D987" s="3">
        <f t="shared" si="32"/>
        <v>-1.0442708333333335E-3</v>
      </c>
      <c r="E987" s="3">
        <f>C987-$C986</f>
        <v>0</v>
      </c>
      <c r="F987" s="4"/>
      <c r="G987" s="36" t="e">
        <f>Tableau22[[#This Row],[PP Corrected]]-Tableau22[[#This Row],[PP]]</f>
        <v>#DIV/0!</v>
      </c>
      <c r="H987" s="18" t="e">
        <f>(SUMPRODUCT((Tableau22[Lap time]&gt;=(C987-$S$7))*(Tableau22[Lap time]&lt;=(C987+$S$7))*(Tableau22[PP]))/SUMPRODUCT(--(Tableau22[Lap time]&gt;=(C987-$S$7))*(Tableau22[Lap time]&lt;=(C987+$S$7))))*((SUMPRODUCT((Tableau22[Lap time]&gt;=(C987-$S$7))*(Tableau22[Lap time]&lt;=(C987+$S$7))*(Tableau22[Lap time]))/SUMPRODUCT(--(Tableau22[Lap time]&gt;=(C987-Feuil1!$S$7))*(Tableau22[Lap time]&lt;=(C987+$S$7))))/C987)</f>
        <v>#DIV/0!</v>
      </c>
      <c r="I987" s="4"/>
      <c r="J987" s="4"/>
      <c r="K987" s="4"/>
      <c r="L987" s="4"/>
      <c r="M987" s="4"/>
      <c r="N987" s="5"/>
      <c r="O987" s="4"/>
    </row>
    <row r="988" spans="1:15" x14ac:dyDescent="0.3">
      <c r="A988" s="13">
        <f t="shared" si="33"/>
        <v>987</v>
      </c>
      <c r="C988" s="3"/>
      <c r="D988" s="3">
        <f t="shared" si="32"/>
        <v>-1.0442708333333335E-3</v>
      </c>
      <c r="E988" s="3">
        <f>C988-$C987</f>
        <v>0</v>
      </c>
      <c r="F988" s="4"/>
      <c r="G988" s="36" t="e">
        <f>Tableau22[[#This Row],[PP Corrected]]-Tableau22[[#This Row],[PP]]</f>
        <v>#DIV/0!</v>
      </c>
      <c r="H988" s="18" t="e">
        <f>(SUMPRODUCT((Tableau22[Lap time]&gt;=(C988-$S$7))*(Tableau22[Lap time]&lt;=(C988+$S$7))*(Tableau22[PP]))/SUMPRODUCT(--(Tableau22[Lap time]&gt;=(C988-$S$7))*(Tableau22[Lap time]&lt;=(C988+$S$7))))*((SUMPRODUCT((Tableau22[Lap time]&gt;=(C988-$S$7))*(Tableau22[Lap time]&lt;=(C988+$S$7))*(Tableau22[Lap time]))/SUMPRODUCT(--(Tableau22[Lap time]&gt;=(C988-Feuil1!$S$7))*(Tableau22[Lap time]&lt;=(C988+$S$7))))/C988)</f>
        <v>#DIV/0!</v>
      </c>
      <c r="I988" s="4"/>
      <c r="J988" s="4"/>
      <c r="K988" s="4"/>
      <c r="L988" s="4"/>
      <c r="M988" s="4"/>
      <c r="N988" s="5"/>
      <c r="O988" s="4"/>
    </row>
    <row r="989" spans="1:15" x14ac:dyDescent="0.3">
      <c r="A989" s="13">
        <f t="shared" si="33"/>
        <v>988</v>
      </c>
      <c r="C989" s="3"/>
      <c r="D989" s="3">
        <f t="shared" si="32"/>
        <v>-1.0442708333333335E-3</v>
      </c>
      <c r="E989" s="3">
        <f>C989-$C988</f>
        <v>0</v>
      </c>
      <c r="F989" s="4"/>
      <c r="G989" s="36" t="e">
        <f>Tableau22[[#This Row],[PP Corrected]]-Tableau22[[#This Row],[PP]]</f>
        <v>#DIV/0!</v>
      </c>
      <c r="H989" s="18" t="e">
        <f>(SUMPRODUCT((Tableau22[Lap time]&gt;=(C989-$S$7))*(Tableau22[Lap time]&lt;=(C989+$S$7))*(Tableau22[PP]))/SUMPRODUCT(--(Tableau22[Lap time]&gt;=(C989-$S$7))*(Tableau22[Lap time]&lt;=(C989+$S$7))))*((SUMPRODUCT((Tableau22[Lap time]&gt;=(C989-$S$7))*(Tableau22[Lap time]&lt;=(C989+$S$7))*(Tableau22[Lap time]))/SUMPRODUCT(--(Tableau22[Lap time]&gt;=(C989-Feuil1!$S$7))*(Tableau22[Lap time]&lt;=(C989+$S$7))))/C989)</f>
        <v>#DIV/0!</v>
      </c>
      <c r="I989" s="4"/>
      <c r="J989" s="4"/>
      <c r="K989" s="4"/>
      <c r="L989" s="4"/>
      <c r="M989" s="4"/>
      <c r="N989" s="5"/>
      <c r="O989" s="4"/>
    </row>
    <row r="990" spans="1:15" x14ac:dyDescent="0.3">
      <c r="A990" s="13">
        <f t="shared" si="33"/>
        <v>989</v>
      </c>
      <c r="C990" s="3"/>
      <c r="D990" s="3">
        <f t="shared" si="32"/>
        <v>-1.0442708333333335E-3</v>
      </c>
      <c r="E990" s="3">
        <f>C990-$C989</f>
        <v>0</v>
      </c>
      <c r="F990" s="4"/>
      <c r="G990" s="36" t="e">
        <f>Tableau22[[#This Row],[PP Corrected]]-Tableau22[[#This Row],[PP]]</f>
        <v>#DIV/0!</v>
      </c>
      <c r="H990" s="18" t="e">
        <f>(SUMPRODUCT((Tableau22[Lap time]&gt;=(C990-$S$7))*(Tableau22[Lap time]&lt;=(C990+$S$7))*(Tableau22[PP]))/SUMPRODUCT(--(Tableau22[Lap time]&gt;=(C990-$S$7))*(Tableau22[Lap time]&lt;=(C990+$S$7))))*((SUMPRODUCT((Tableau22[Lap time]&gt;=(C990-$S$7))*(Tableau22[Lap time]&lt;=(C990+$S$7))*(Tableau22[Lap time]))/SUMPRODUCT(--(Tableau22[Lap time]&gt;=(C990-Feuil1!$S$7))*(Tableau22[Lap time]&lt;=(C990+$S$7))))/C990)</f>
        <v>#DIV/0!</v>
      </c>
      <c r="I990" s="4"/>
      <c r="J990" s="4"/>
      <c r="K990" s="4"/>
      <c r="L990" s="4"/>
      <c r="M990" s="4"/>
      <c r="N990" s="5"/>
      <c r="O990" s="4"/>
    </row>
    <row r="991" spans="1:15" x14ac:dyDescent="0.3">
      <c r="A991" s="13">
        <f t="shared" si="33"/>
        <v>990</v>
      </c>
      <c r="C991" s="3"/>
      <c r="D991" s="3">
        <f t="shared" si="32"/>
        <v>-1.0442708333333335E-3</v>
      </c>
      <c r="E991" s="3">
        <f>C991-$C990</f>
        <v>0</v>
      </c>
      <c r="F991" s="4"/>
      <c r="G991" s="36" t="e">
        <f>Tableau22[[#This Row],[PP Corrected]]-Tableau22[[#This Row],[PP]]</f>
        <v>#DIV/0!</v>
      </c>
      <c r="H991" s="18" t="e">
        <f>(SUMPRODUCT((Tableau22[Lap time]&gt;=(C991-$S$7))*(Tableau22[Lap time]&lt;=(C991+$S$7))*(Tableau22[PP]))/SUMPRODUCT(--(Tableau22[Lap time]&gt;=(C991-$S$7))*(Tableau22[Lap time]&lt;=(C991+$S$7))))*((SUMPRODUCT((Tableau22[Lap time]&gt;=(C991-$S$7))*(Tableau22[Lap time]&lt;=(C991+$S$7))*(Tableau22[Lap time]))/SUMPRODUCT(--(Tableau22[Lap time]&gt;=(C991-Feuil1!$S$7))*(Tableau22[Lap time]&lt;=(C991+$S$7))))/C991)</f>
        <v>#DIV/0!</v>
      </c>
      <c r="I991" s="4"/>
      <c r="J991" s="4"/>
      <c r="K991" s="4"/>
      <c r="L991" s="4"/>
      <c r="M991" s="4"/>
      <c r="N991" s="5"/>
      <c r="O991" s="4"/>
    </row>
    <row r="992" spans="1:15" x14ac:dyDescent="0.3">
      <c r="A992" s="13">
        <f t="shared" si="33"/>
        <v>991</v>
      </c>
      <c r="C992" s="3"/>
      <c r="D992" s="3">
        <f t="shared" si="32"/>
        <v>-1.0442708333333335E-3</v>
      </c>
      <c r="E992" s="3">
        <f>C992-$C991</f>
        <v>0</v>
      </c>
      <c r="F992" s="4"/>
      <c r="G992" s="36" t="e">
        <f>Tableau22[[#This Row],[PP Corrected]]-Tableau22[[#This Row],[PP]]</f>
        <v>#DIV/0!</v>
      </c>
      <c r="H992" s="18" t="e">
        <f>(SUMPRODUCT((Tableau22[Lap time]&gt;=(C992-$S$7))*(Tableau22[Lap time]&lt;=(C992+$S$7))*(Tableau22[PP]))/SUMPRODUCT(--(Tableau22[Lap time]&gt;=(C992-$S$7))*(Tableau22[Lap time]&lt;=(C992+$S$7))))*((SUMPRODUCT((Tableau22[Lap time]&gt;=(C992-$S$7))*(Tableau22[Lap time]&lt;=(C992+$S$7))*(Tableau22[Lap time]))/SUMPRODUCT(--(Tableau22[Lap time]&gt;=(C992-Feuil1!$S$7))*(Tableau22[Lap time]&lt;=(C992+$S$7))))/C992)</f>
        <v>#DIV/0!</v>
      </c>
      <c r="I992" s="4"/>
      <c r="J992" s="4"/>
      <c r="K992" s="4"/>
      <c r="L992" s="4"/>
      <c r="M992" s="4"/>
      <c r="N992" s="5"/>
      <c r="O992" s="4"/>
    </row>
    <row r="993" spans="1:15" x14ac:dyDescent="0.3">
      <c r="A993" s="13">
        <f t="shared" si="33"/>
        <v>992</v>
      </c>
      <c r="C993" s="3"/>
      <c r="D993" s="3">
        <f t="shared" si="32"/>
        <v>-1.0442708333333335E-3</v>
      </c>
      <c r="E993" s="3">
        <f>C993-$C992</f>
        <v>0</v>
      </c>
      <c r="F993" s="4"/>
      <c r="G993" s="36" t="e">
        <f>Tableau22[[#This Row],[PP Corrected]]-Tableau22[[#This Row],[PP]]</f>
        <v>#DIV/0!</v>
      </c>
      <c r="H993" s="18" t="e">
        <f>(SUMPRODUCT((Tableau22[Lap time]&gt;=(C993-$S$7))*(Tableau22[Lap time]&lt;=(C993+$S$7))*(Tableau22[PP]))/SUMPRODUCT(--(Tableau22[Lap time]&gt;=(C993-$S$7))*(Tableau22[Lap time]&lt;=(C993+$S$7))))*((SUMPRODUCT((Tableau22[Lap time]&gt;=(C993-$S$7))*(Tableau22[Lap time]&lt;=(C993+$S$7))*(Tableau22[Lap time]))/SUMPRODUCT(--(Tableau22[Lap time]&gt;=(C993-Feuil1!$S$7))*(Tableau22[Lap time]&lt;=(C993+$S$7))))/C993)</f>
        <v>#DIV/0!</v>
      </c>
      <c r="I993" s="4"/>
      <c r="J993" s="4"/>
      <c r="K993" s="4"/>
      <c r="L993" s="4"/>
      <c r="M993" s="4"/>
      <c r="N993" s="5"/>
      <c r="O993" s="4"/>
    </row>
    <row r="994" spans="1:15" x14ac:dyDescent="0.3">
      <c r="A994" s="13">
        <f t="shared" si="33"/>
        <v>993</v>
      </c>
      <c r="C994" s="3"/>
      <c r="D994" s="3">
        <f t="shared" si="32"/>
        <v>-1.0442708333333335E-3</v>
      </c>
      <c r="E994" s="3">
        <f>C994-$C993</f>
        <v>0</v>
      </c>
      <c r="F994" s="4"/>
      <c r="G994" s="36" t="e">
        <f>Tableau22[[#This Row],[PP Corrected]]-Tableau22[[#This Row],[PP]]</f>
        <v>#DIV/0!</v>
      </c>
      <c r="H994" s="18" t="e">
        <f>(SUMPRODUCT((Tableau22[Lap time]&gt;=(C994-$S$7))*(Tableau22[Lap time]&lt;=(C994+$S$7))*(Tableau22[PP]))/SUMPRODUCT(--(Tableau22[Lap time]&gt;=(C994-$S$7))*(Tableau22[Lap time]&lt;=(C994+$S$7))))*((SUMPRODUCT((Tableau22[Lap time]&gt;=(C994-$S$7))*(Tableau22[Lap time]&lt;=(C994+$S$7))*(Tableau22[Lap time]))/SUMPRODUCT(--(Tableau22[Lap time]&gt;=(C994-Feuil1!$S$7))*(Tableau22[Lap time]&lt;=(C994+$S$7))))/C994)</f>
        <v>#DIV/0!</v>
      </c>
      <c r="I994" s="4"/>
      <c r="J994" s="4"/>
      <c r="K994" s="4"/>
      <c r="L994" s="4"/>
      <c r="M994" s="4"/>
      <c r="N994" s="5"/>
      <c r="O994" s="4"/>
    </row>
    <row r="995" spans="1:15" x14ac:dyDescent="0.3">
      <c r="A995" s="13">
        <f t="shared" si="33"/>
        <v>994</v>
      </c>
      <c r="C995" s="3"/>
      <c r="D995" s="3">
        <f t="shared" si="32"/>
        <v>-1.0442708333333335E-3</v>
      </c>
      <c r="E995" s="3">
        <f>C995-$C994</f>
        <v>0</v>
      </c>
      <c r="F995" s="4"/>
      <c r="G995" s="36" t="e">
        <f>Tableau22[[#This Row],[PP Corrected]]-Tableau22[[#This Row],[PP]]</f>
        <v>#DIV/0!</v>
      </c>
      <c r="H995" s="18" t="e">
        <f>(SUMPRODUCT((Tableau22[Lap time]&gt;=(C995-$S$7))*(Tableau22[Lap time]&lt;=(C995+$S$7))*(Tableau22[PP]))/SUMPRODUCT(--(Tableau22[Lap time]&gt;=(C995-$S$7))*(Tableau22[Lap time]&lt;=(C995+$S$7))))*((SUMPRODUCT((Tableau22[Lap time]&gt;=(C995-$S$7))*(Tableau22[Lap time]&lt;=(C995+$S$7))*(Tableau22[Lap time]))/SUMPRODUCT(--(Tableau22[Lap time]&gt;=(C995-Feuil1!$S$7))*(Tableau22[Lap time]&lt;=(C995+$S$7))))/C995)</f>
        <v>#DIV/0!</v>
      </c>
      <c r="I995" s="4"/>
      <c r="J995" s="4"/>
      <c r="K995" s="4"/>
      <c r="L995" s="4"/>
      <c r="M995" s="4"/>
      <c r="N995" s="5"/>
      <c r="O995" s="4"/>
    </row>
    <row r="996" spans="1:15" x14ac:dyDescent="0.3">
      <c r="A996" s="13">
        <f t="shared" si="33"/>
        <v>995</v>
      </c>
      <c r="C996" s="3"/>
      <c r="D996" s="3">
        <f t="shared" si="32"/>
        <v>-1.0442708333333335E-3</v>
      </c>
      <c r="E996" s="3">
        <f>C996-$C995</f>
        <v>0</v>
      </c>
      <c r="F996" s="4"/>
      <c r="G996" s="36" t="e">
        <f>Tableau22[[#This Row],[PP Corrected]]-Tableau22[[#This Row],[PP]]</f>
        <v>#DIV/0!</v>
      </c>
      <c r="H996" s="18" t="e">
        <f>(SUMPRODUCT((Tableau22[Lap time]&gt;=(C996-$S$7))*(Tableau22[Lap time]&lt;=(C996+$S$7))*(Tableau22[PP]))/SUMPRODUCT(--(Tableau22[Lap time]&gt;=(C996-$S$7))*(Tableau22[Lap time]&lt;=(C996+$S$7))))*((SUMPRODUCT((Tableau22[Lap time]&gt;=(C996-$S$7))*(Tableau22[Lap time]&lt;=(C996+$S$7))*(Tableau22[Lap time]))/SUMPRODUCT(--(Tableau22[Lap time]&gt;=(C996-Feuil1!$S$7))*(Tableau22[Lap time]&lt;=(C996+$S$7))))/C996)</f>
        <v>#DIV/0!</v>
      </c>
      <c r="I996" s="4"/>
      <c r="J996" s="4"/>
      <c r="K996" s="4"/>
      <c r="L996" s="4"/>
      <c r="M996" s="4"/>
      <c r="N996" s="5"/>
      <c r="O996" s="4"/>
    </row>
    <row r="997" spans="1:15" x14ac:dyDescent="0.3">
      <c r="A997" s="13">
        <f t="shared" si="33"/>
        <v>996</v>
      </c>
      <c r="C997" s="3"/>
      <c r="D997" s="3">
        <f t="shared" si="32"/>
        <v>-1.0442708333333335E-3</v>
      </c>
      <c r="E997" s="3">
        <f>C997-$C996</f>
        <v>0</v>
      </c>
      <c r="F997" s="4"/>
      <c r="G997" s="36" t="e">
        <f>Tableau22[[#This Row],[PP Corrected]]-Tableau22[[#This Row],[PP]]</f>
        <v>#DIV/0!</v>
      </c>
      <c r="H997" s="18" t="e">
        <f>(SUMPRODUCT((Tableau22[Lap time]&gt;=(C997-$S$7))*(Tableau22[Lap time]&lt;=(C997+$S$7))*(Tableau22[PP]))/SUMPRODUCT(--(Tableau22[Lap time]&gt;=(C997-$S$7))*(Tableau22[Lap time]&lt;=(C997+$S$7))))*((SUMPRODUCT((Tableau22[Lap time]&gt;=(C997-$S$7))*(Tableau22[Lap time]&lt;=(C997+$S$7))*(Tableau22[Lap time]))/SUMPRODUCT(--(Tableau22[Lap time]&gt;=(C997-Feuil1!$S$7))*(Tableau22[Lap time]&lt;=(C997+$S$7))))/C997)</f>
        <v>#DIV/0!</v>
      </c>
      <c r="I997" s="4"/>
      <c r="J997" s="4"/>
      <c r="K997" s="4"/>
      <c r="L997" s="4"/>
      <c r="M997" s="4"/>
      <c r="N997" s="5"/>
      <c r="O997" s="4"/>
    </row>
    <row r="998" spans="1:15" x14ac:dyDescent="0.3">
      <c r="A998" s="13">
        <f t="shared" si="33"/>
        <v>997</v>
      </c>
      <c r="C998" s="3"/>
      <c r="D998" s="3">
        <f t="shared" si="32"/>
        <v>-1.0442708333333335E-3</v>
      </c>
      <c r="E998" s="3">
        <f>C998-$C997</f>
        <v>0</v>
      </c>
      <c r="F998" s="4"/>
      <c r="G998" s="36" t="e">
        <f>Tableau22[[#This Row],[PP Corrected]]-Tableau22[[#This Row],[PP]]</f>
        <v>#DIV/0!</v>
      </c>
      <c r="H998" s="18" t="e">
        <f>(SUMPRODUCT((Tableau22[Lap time]&gt;=(C998-$S$7))*(Tableau22[Lap time]&lt;=(C998+$S$7))*(Tableau22[PP]))/SUMPRODUCT(--(Tableau22[Lap time]&gt;=(C998-$S$7))*(Tableau22[Lap time]&lt;=(C998+$S$7))))*((SUMPRODUCT((Tableau22[Lap time]&gt;=(C998-$S$7))*(Tableau22[Lap time]&lt;=(C998+$S$7))*(Tableau22[Lap time]))/SUMPRODUCT(--(Tableau22[Lap time]&gt;=(C998-Feuil1!$S$7))*(Tableau22[Lap time]&lt;=(C998+$S$7))))/C998)</f>
        <v>#DIV/0!</v>
      </c>
      <c r="I998" s="4"/>
      <c r="J998" s="4"/>
      <c r="K998" s="4"/>
      <c r="L998" s="4"/>
      <c r="M998" s="4"/>
      <c r="N998" s="5"/>
      <c r="O998" s="4"/>
    </row>
    <row r="999" spans="1:15" x14ac:dyDescent="0.3">
      <c r="A999" s="13">
        <f t="shared" si="33"/>
        <v>998</v>
      </c>
      <c r="C999" s="3"/>
      <c r="D999" s="3">
        <f t="shared" si="32"/>
        <v>-1.0442708333333335E-3</v>
      </c>
      <c r="E999" s="3">
        <f>C999-$C998</f>
        <v>0</v>
      </c>
      <c r="F999" s="4"/>
      <c r="G999" s="36" t="e">
        <f>Tableau22[[#This Row],[PP Corrected]]-Tableau22[[#This Row],[PP]]</f>
        <v>#DIV/0!</v>
      </c>
      <c r="H999" s="18" t="e">
        <f>(SUMPRODUCT((Tableau22[Lap time]&gt;=(C999-$S$7))*(Tableau22[Lap time]&lt;=(C999+$S$7))*(Tableau22[PP]))/SUMPRODUCT(--(Tableau22[Lap time]&gt;=(C999-$S$7))*(Tableau22[Lap time]&lt;=(C999+$S$7))))*((SUMPRODUCT((Tableau22[Lap time]&gt;=(C999-$S$7))*(Tableau22[Lap time]&lt;=(C999+$S$7))*(Tableau22[Lap time]))/SUMPRODUCT(--(Tableau22[Lap time]&gt;=(C999-Feuil1!$S$7))*(Tableau22[Lap time]&lt;=(C999+$S$7))))/C999)</f>
        <v>#DIV/0!</v>
      </c>
      <c r="I999" s="4"/>
      <c r="J999" s="4"/>
      <c r="K999" s="4"/>
      <c r="L999" s="4"/>
      <c r="M999" s="4"/>
      <c r="N999" s="5"/>
      <c r="O999" s="4"/>
    </row>
    <row r="1000" spans="1:15" x14ac:dyDescent="0.3">
      <c r="A1000" s="13">
        <f t="shared" si="33"/>
        <v>999</v>
      </c>
      <c r="C1000" s="3"/>
      <c r="D1000" s="3">
        <f t="shared" si="32"/>
        <v>-1.0442708333333335E-3</v>
      </c>
      <c r="E1000" s="3">
        <f>C1000-$C999</f>
        <v>0</v>
      </c>
      <c r="F1000" s="4"/>
      <c r="G1000" s="36" t="e">
        <f>Tableau22[[#This Row],[PP Corrected]]-Tableau22[[#This Row],[PP]]</f>
        <v>#DIV/0!</v>
      </c>
      <c r="H1000" s="18" t="e">
        <f>(SUMPRODUCT((Tableau22[Lap time]&gt;=(C1000-$S$7))*(Tableau22[Lap time]&lt;=(C1000+$S$7))*(Tableau22[PP]))/SUMPRODUCT(--(Tableau22[Lap time]&gt;=(C1000-$S$7))*(Tableau22[Lap time]&lt;=(C1000+$S$7))))*((SUMPRODUCT((Tableau22[Lap time]&gt;=(C1000-$S$7))*(Tableau22[Lap time]&lt;=(C1000+$S$7))*(Tableau22[Lap time]))/SUMPRODUCT(--(Tableau22[Lap time]&gt;=(C1000-Feuil1!$S$7))*(Tableau22[Lap time]&lt;=(C1000+$S$7))))/C1000)</f>
        <v>#DIV/0!</v>
      </c>
      <c r="I1000" s="4"/>
      <c r="J1000" s="4"/>
      <c r="K1000" s="4"/>
      <c r="L1000" s="4"/>
      <c r="M1000" s="4"/>
      <c r="N1000" s="5"/>
      <c r="O1000" s="4"/>
    </row>
  </sheetData>
  <mergeCells count="1">
    <mergeCell ref="R6:S6"/>
  </mergeCells>
  <conditionalFormatting sqref="G2:G115 G380:G1000">
    <cfRule type="cellIs" dxfId="132" priority="117" operator="lessThan">
      <formula>0</formula>
    </cfRule>
    <cfRule type="cellIs" dxfId="131" priority="118" operator="greaterThan">
      <formula>0</formula>
    </cfRule>
  </conditionalFormatting>
  <conditionalFormatting sqref="G116:G121">
    <cfRule type="cellIs" dxfId="130" priority="115" operator="greaterThan">
      <formula>0</formula>
    </cfRule>
    <cfRule type="cellIs" dxfId="129" priority="116" operator="lessThan">
      <formula>0</formula>
    </cfRule>
  </conditionalFormatting>
  <conditionalFormatting sqref="G122:G125">
    <cfRule type="cellIs" dxfId="128" priority="113" operator="greaterThan">
      <formula>0</formula>
    </cfRule>
    <cfRule type="cellIs" dxfId="127" priority="114" operator="lessThan">
      <formula>0</formula>
    </cfRule>
  </conditionalFormatting>
  <conditionalFormatting sqref="G126:G130 G132">
    <cfRule type="cellIs" dxfId="126" priority="111" operator="greaterThan">
      <formula>0</formula>
    </cfRule>
    <cfRule type="cellIs" dxfId="125" priority="112" operator="lessThan">
      <formula>0</formula>
    </cfRule>
  </conditionalFormatting>
  <conditionalFormatting sqref="G131">
    <cfRule type="cellIs" dxfId="124" priority="109" operator="greaterThan">
      <formula>0</formula>
    </cfRule>
    <cfRule type="cellIs" dxfId="123" priority="110" operator="lessThan">
      <formula>0</formula>
    </cfRule>
  </conditionalFormatting>
  <conditionalFormatting sqref="G133">
    <cfRule type="cellIs" dxfId="122" priority="107" operator="greaterThan">
      <formula>0</formula>
    </cfRule>
    <cfRule type="cellIs" dxfId="121" priority="108" operator="lessThan">
      <formula>0</formula>
    </cfRule>
  </conditionalFormatting>
  <conditionalFormatting sqref="G134:G138">
    <cfRule type="cellIs" dxfId="120" priority="105" operator="greaterThan">
      <formula>0</formula>
    </cfRule>
    <cfRule type="cellIs" dxfId="119" priority="106" operator="lessThan">
      <formula>0</formula>
    </cfRule>
  </conditionalFormatting>
  <conditionalFormatting sqref="G139:G143">
    <cfRule type="cellIs" dxfId="118" priority="103" operator="greaterThan">
      <formula>0</formula>
    </cfRule>
    <cfRule type="cellIs" dxfId="117" priority="104" operator="lessThan">
      <formula>0</formula>
    </cfRule>
  </conditionalFormatting>
  <conditionalFormatting sqref="G144:G148">
    <cfRule type="cellIs" dxfId="116" priority="101" operator="greaterThan">
      <formula>0</formula>
    </cfRule>
    <cfRule type="cellIs" dxfId="115" priority="102" operator="lessThan">
      <formula>0</formula>
    </cfRule>
  </conditionalFormatting>
  <conditionalFormatting sqref="G149:G153">
    <cfRule type="cellIs" dxfId="114" priority="99" operator="greaterThan">
      <formula>0</formula>
    </cfRule>
    <cfRule type="cellIs" dxfId="113" priority="100" operator="lessThan">
      <formula>0</formula>
    </cfRule>
  </conditionalFormatting>
  <conditionalFormatting sqref="G154:G159">
    <cfRule type="cellIs" dxfId="112" priority="97" operator="greaterThan">
      <formula>0</formula>
    </cfRule>
    <cfRule type="cellIs" dxfId="111" priority="98" operator="lessThan">
      <formula>0</formula>
    </cfRule>
  </conditionalFormatting>
  <conditionalFormatting sqref="G160:G170">
    <cfRule type="cellIs" dxfId="110" priority="95" operator="greaterThan">
      <formula>0</formula>
    </cfRule>
    <cfRule type="cellIs" dxfId="109" priority="96" operator="lessThan">
      <formula>0</formula>
    </cfRule>
  </conditionalFormatting>
  <conditionalFormatting sqref="G171:G173">
    <cfRule type="cellIs" dxfId="108" priority="93" operator="greaterThan">
      <formula>0</formula>
    </cfRule>
    <cfRule type="cellIs" dxfId="107" priority="94" operator="lessThan">
      <formula>0</formula>
    </cfRule>
  </conditionalFormatting>
  <conditionalFormatting sqref="G174:G177">
    <cfRule type="cellIs" dxfId="106" priority="91" operator="greaterThan">
      <formula>0</formula>
    </cfRule>
    <cfRule type="cellIs" dxfId="105" priority="92" operator="lessThan">
      <formula>0</formula>
    </cfRule>
  </conditionalFormatting>
  <conditionalFormatting sqref="G178:G185">
    <cfRule type="cellIs" dxfId="104" priority="89" operator="greaterThan">
      <formula>0</formula>
    </cfRule>
    <cfRule type="cellIs" dxfId="103" priority="90" operator="lessThan">
      <formula>0</formula>
    </cfRule>
  </conditionalFormatting>
  <conditionalFormatting sqref="G186">
    <cfRule type="cellIs" dxfId="102" priority="87" operator="greaterThan">
      <formula>0</formula>
    </cfRule>
    <cfRule type="cellIs" dxfId="101" priority="88" operator="lessThan">
      <formula>0</formula>
    </cfRule>
  </conditionalFormatting>
  <conditionalFormatting sqref="G187:G192">
    <cfRule type="cellIs" dxfId="100" priority="85" operator="greaterThan">
      <formula>0</formula>
    </cfRule>
    <cfRule type="cellIs" dxfId="99" priority="86" operator="lessThan">
      <formula>0</formula>
    </cfRule>
  </conditionalFormatting>
  <conditionalFormatting sqref="G193:G195">
    <cfRule type="cellIs" dxfId="98" priority="83" operator="greaterThan">
      <formula>0</formula>
    </cfRule>
    <cfRule type="cellIs" dxfId="97" priority="84" operator="lessThan">
      <formula>0</formula>
    </cfRule>
  </conditionalFormatting>
  <conditionalFormatting sqref="G197:G200">
    <cfRule type="cellIs" dxfId="96" priority="81" operator="greaterThan">
      <formula>0</formula>
    </cfRule>
    <cfRule type="cellIs" dxfId="95" priority="82" operator="lessThan">
      <formula>0</formula>
    </cfRule>
  </conditionalFormatting>
  <conditionalFormatting sqref="G196">
    <cfRule type="cellIs" dxfId="94" priority="79" operator="lessThan">
      <formula>0</formula>
    </cfRule>
    <cfRule type="cellIs" dxfId="93" priority="80" operator="greaterThan">
      <formula>0</formula>
    </cfRule>
  </conditionalFormatting>
  <conditionalFormatting sqref="G201:G207">
    <cfRule type="cellIs" dxfId="92" priority="77" operator="greaterThan">
      <formula>0</formula>
    </cfRule>
    <cfRule type="cellIs" dxfId="91" priority="78" operator="lessThan">
      <formula>0</formula>
    </cfRule>
  </conditionalFormatting>
  <conditionalFormatting sqref="W201">
    <cfRule type="cellIs" dxfId="90" priority="75" operator="greaterThan">
      <formula>0</formula>
    </cfRule>
    <cfRule type="cellIs" dxfId="89" priority="76" operator="lessThan">
      <formula>0</formula>
    </cfRule>
  </conditionalFormatting>
  <conditionalFormatting sqref="G208:G211 G213:G223">
    <cfRule type="cellIs" dxfId="88" priority="73" operator="greaterThan">
      <formula>0</formula>
    </cfRule>
    <cfRule type="cellIs" dxfId="87" priority="74" operator="lessThan">
      <formula>0</formula>
    </cfRule>
  </conditionalFormatting>
  <conditionalFormatting sqref="G212">
    <cfRule type="cellIs" dxfId="86" priority="71" operator="greaterThan">
      <formula>0</formula>
    </cfRule>
    <cfRule type="cellIs" dxfId="85" priority="72" operator="lessThan">
      <formula>0</formula>
    </cfRule>
  </conditionalFormatting>
  <conditionalFormatting sqref="G224:G230">
    <cfRule type="cellIs" dxfId="84" priority="69" operator="greaterThan">
      <formula>0</formula>
    </cfRule>
    <cfRule type="cellIs" dxfId="83" priority="70" operator="lessThan">
      <formula>0</formula>
    </cfRule>
  </conditionalFormatting>
  <conditionalFormatting sqref="G231:G233">
    <cfRule type="cellIs" dxfId="82" priority="67" operator="greaterThan">
      <formula>0</formula>
    </cfRule>
    <cfRule type="cellIs" dxfId="81" priority="68" operator="lessThan">
      <formula>0</formula>
    </cfRule>
  </conditionalFormatting>
  <conditionalFormatting sqref="G234:G241">
    <cfRule type="cellIs" dxfId="80" priority="65" operator="greaterThan">
      <formula>0</formula>
    </cfRule>
    <cfRule type="cellIs" dxfId="79" priority="66" operator="lessThan">
      <formula>0</formula>
    </cfRule>
  </conditionalFormatting>
  <conditionalFormatting sqref="G242:G247">
    <cfRule type="cellIs" dxfId="78" priority="63" operator="greaterThan">
      <formula>0</formula>
    </cfRule>
    <cfRule type="cellIs" dxfId="77" priority="64" operator="lessThan">
      <formula>0</formula>
    </cfRule>
  </conditionalFormatting>
  <conditionalFormatting sqref="G248:G260">
    <cfRule type="cellIs" dxfId="76" priority="61" operator="greaterThan">
      <formula>0</formula>
    </cfRule>
    <cfRule type="cellIs" dxfId="75" priority="62" operator="lessThan">
      <formula>0</formula>
    </cfRule>
  </conditionalFormatting>
  <conditionalFormatting sqref="G261">
    <cfRule type="cellIs" dxfId="74" priority="59" operator="greaterThan">
      <formula>0</formula>
    </cfRule>
    <cfRule type="cellIs" dxfId="73" priority="60" operator="lessThan">
      <formula>0</formula>
    </cfRule>
  </conditionalFormatting>
  <conditionalFormatting sqref="G262">
    <cfRule type="cellIs" dxfId="72" priority="57" operator="greaterThan">
      <formula>0</formula>
    </cfRule>
    <cfRule type="cellIs" dxfId="71" priority="58" operator="lessThan">
      <formula>0</formula>
    </cfRule>
  </conditionalFormatting>
  <conditionalFormatting sqref="G263:G266">
    <cfRule type="cellIs" dxfId="70" priority="55" operator="greaterThan">
      <formula>0</formula>
    </cfRule>
    <cfRule type="cellIs" dxfId="69" priority="56" operator="lessThan">
      <formula>0</formula>
    </cfRule>
  </conditionalFormatting>
  <conditionalFormatting sqref="G267:G269">
    <cfRule type="cellIs" dxfId="68" priority="53" operator="greaterThan">
      <formula>0</formula>
    </cfRule>
    <cfRule type="cellIs" dxfId="67" priority="54" operator="lessThan">
      <formula>0</formula>
    </cfRule>
  </conditionalFormatting>
  <conditionalFormatting sqref="G270">
    <cfRule type="cellIs" dxfId="66" priority="51" operator="greaterThan">
      <formula>0</formula>
    </cfRule>
    <cfRule type="cellIs" dxfId="65" priority="52" operator="lessThan">
      <formula>0</formula>
    </cfRule>
  </conditionalFormatting>
  <conditionalFormatting sqref="G271:G272">
    <cfRule type="cellIs" dxfId="64" priority="49" operator="greaterThan">
      <formula>0</formula>
    </cfRule>
    <cfRule type="cellIs" dxfId="63" priority="50" operator="lessThan">
      <formula>0</formula>
    </cfRule>
  </conditionalFormatting>
  <conditionalFormatting sqref="G273:G277">
    <cfRule type="cellIs" dxfId="62" priority="47" operator="greaterThan">
      <formula>0</formula>
    </cfRule>
    <cfRule type="cellIs" dxfId="61" priority="48" operator="lessThan">
      <formula>0</formula>
    </cfRule>
  </conditionalFormatting>
  <conditionalFormatting sqref="G278:G283">
    <cfRule type="cellIs" dxfId="60" priority="45" operator="greaterThan">
      <formula>0</formula>
    </cfRule>
    <cfRule type="cellIs" dxfId="59" priority="46" operator="lessThan">
      <formula>0</formula>
    </cfRule>
  </conditionalFormatting>
  <conditionalFormatting sqref="G284:G288">
    <cfRule type="cellIs" dxfId="58" priority="43" operator="greaterThan">
      <formula>0</formula>
    </cfRule>
    <cfRule type="cellIs" dxfId="57" priority="44" operator="lessThan">
      <formula>0</formula>
    </cfRule>
  </conditionalFormatting>
  <conditionalFormatting sqref="G289:G291">
    <cfRule type="cellIs" dxfId="56" priority="41" operator="greaterThan">
      <formula>0</formula>
    </cfRule>
    <cfRule type="cellIs" dxfId="55" priority="42" operator="lessThan">
      <formula>0</formula>
    </cfRule>
  </conditionalFormatting>
  <conditionalFormatting sqref="G292:G299">
    <cfRule type="cellIs" dxfId="54" priority="39" operator="greaterThan">
      <formula>0</formula>
    </cfRule>
    <cfRule type="cellIs" dxfId="53" priority="40" operator="lessThan">
      <formula>0</formula>
    </cfRule>
  </conditionalFormatting>
  <conditionalFormatting sqref="G300:G307">
    <cfRule type="cellIs" dxfId="52" priority="37" operator="greaterThan">
      <formula>0</formula>
    </cfRule>
    <cfRule type="cellIs" dxfId="51" priority="38" operator="lessThan">
      <formula>0</formula>
    </cfRule>
  </conditionalFormatting>
  <conditionalFormatting sqref="G308:G310">
    <cfRule type="cellIs" dxfId="50" priority="35" operator="greaterThan">
      <formula>0</formula>
    </cfRule>
    <cfRule type="cellIs" dxfId="49" priority="36" operator="lessThan">
      <formula>0</formula>
    </cfRule>
  </conditionalFormatting>
  <conditionalFormatting sqref="G311:G316">
    <cfRule type="cellIs" dxfId="48" priority="33" operator="greaterThan">
      <formula>0</formula>
    </cfRule>
    <cfRule type="cellIs" dxfId="47" priority="34" operator="lessThan">
      <formula>0</formula>
    </cfRule>
  </conditionalFormatting>
  <conditionalFormatting sqref="G317:G321">
    <cfRule type="cellIs" dxfId="46" priority="31" operator="greaterThan">
      <formula>0</formula>
    </cfRule>
    <cfRule type="cellIs" dxfId="45" priority="32" operator="lessThan">
      <formula>0</formula>
    </cfRule>
  </conditionalFormatting>
  <conditionalFormatting sqref="G322:G326">
    <cfRule type="cellIs" dxfId="44" priority="29" operator="greaterThan">
      <formula>0</formula>
    </cfRule>
    <cfRule type="cellIs" dxfId="43" priority="30" operator="lessThan">
      <formula>0</formula>
    </cfRule>
  </conditionalFormatting>
  <conditionalFormatting sqref="G327:G335">
    <cfRule type="cellIs" dxfId="42" priority="27" operator="greaterThan">
      <formula>0</formula>
    </cfRule>
    <cfRule type="cellIs" dxfId="41" priority="28" operator="lessThan">
      <formula>0</formula>
    </cfRule>
  </conditionalFormatting>
  <conditionalFormatting sqref="G336:G338">
    <cfRule type="cellIs" dxfId="40" priority="25" operator="greaterThan">
      <formula>0</formula>
    </cfRule>
    <cfRule type="cellIs" dxfId="39" priority="26" operator="lessThan">
      <formula>0</formula>
    </cfRule>
  </conditionalFormatting>
  <conditionalFormatting sqref="G339">
    <cfRule type="cellIs" dxfId="38" priority="23" operator="greaterThan">
      <formula>0</formula>
    </cfRule>
    <cfRule type="cellIs" dxfId="37" priority="24" operator="lessThan">
      <formula>0</formula>
    </cfRule>
  </conditionalFormatting>
  <conditionalFormatting sqref="G340 G344:G348">
    <cfRule type="cellIs" dxfId="36" priority="21" operator="greaterThan">
      <formula>0</formula>
    </cfRule>
    <cfRule type="cellIs" dxfId="35" priority="22" operator="lessThan">
      <formula>0</formula>
    </cfRule>
  </conditionalFormatting>
  <conditionalFormatting sqref="G341">
    <cfRule type="cellIs" dxfId="34" priority="19" operator="greaterThan">
      <formula>0</formula>
    </cfRule>
    <cfRule type="cellIs" dxfId="33" priority="20" operator="lessThan">
      <formula>0</formula>
    </cfRule>
  </conditionalFormatting>
  <conditionalFormatting sqref="G342">
    <cfRule type="cellIs" dxfId="32" priority="17" operator="greaterThan">
      <formula>0</formula>
    </cfRule>
    <cfRule type="cellIs" dxfId="31" priority="18" operator="lessThan">
      <formula>0</formula>
    </cfRule>
  </conditionalFormatting>
  <conditionalFormatting sqref="G343">
    <cfRule type="cellIs" dxfId="30" priority="15" operator="greaterThan">
      <formula>0</formula>
    </cfRule>
    <cfRule type="cellIs" dxfId="29" priority="16" operator="lessThan">
      <formula>0</formula>
    </cfRule>
  </conditionalFormatting>
  <conditionalFormatting sqref="G349:G353">
    <cfRule type="cellIs" dxfId="28" priority="13" operator="greaterThan">
      <formula>0</formula>
    </cfRule>
    <cfRule type="cellIs" dxfId="27" priority="14" operator="lessThan">
      <formula>0</formula>
    </cfRule>
  </conditionalFormatting>
  <conditionalFormatting sqref="G354:G355">
    <cfRule type="cellIs" dxfId="26" priority="11" operator="greaterThan">
      <formula>0</formula>
    </cfRule>
    <cfRule type="cellIs" dxfId="25" priority="12" operator="lessThan">
      <formula>0</formula>
    </cfRule>
  </conditionalFormatting>
  <conditionalFormatting sqref="G356:G365">
    <cfRule type="cellIs" dxfId="24" priority="9" operator="greaterThan">
      <formula>0</formula>
    </cfRule>
    <cfRule type="cellIs" dxfId="23" priority="10" operator="lessThan">
      <formula>0</formula>
    </cfRule>
  </conditionalFormatting>
  <conditionalFormatting sqref="G366:G368">
    <cfRule type="cellIs" dxfId="22" priority="7" operator="greaterThan">
      <formula>0</formula>
    </cfRule>
    <cfRule type="cellIs" dxfId="21" priority="8" operator="lessThan">
      <formula>0</formula>
    </cfRule>
  </conditionalFormatting>
  <conditionalFormatting sqref="G369:G373">
    <cfRule type="cellIs" dxfId="20" priority="5" operator="greaterThan">
      <formula>0</formula>
    </cfRule>
    <cfRule type="cellIs" dxfId="19" priority="6" operator="lessThan">
      <formula>0</formula>
    </cfRule>
  </conditionalFormatting>
  <conditionalFormatting sqref="G374:G376">
    <cfRule type="cellIs" dxfId="18" priority="3" operator="greaterThan">
      <formula>0</formula>
    </cfRule>
    <cfRule type="cellIs" dxfId="17" priority="4" operator="lessThan">
      <formula>0</formula>
    </cfRule>
  </conditionalFormatting>
  <conditionalFormatting sqref="G377:G379">
    <cfRule type="cellIs" dxfId="16" priority="1" operator="greaterThan">
      <formula>0</formula>
    </cfRule>
    <cfRule type="cellIs" dxfId="15"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2015-02-18T13:06:57Z</dcterms:modified>
</cp:coreProperties>
</file>