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 activeTab="6"/>
  </bookViews>
  <sheets>
    <sheet name="Boite 3" sheetId="1" r:id="rId1"/>
    <sheet name="Boite 4" sheetId="2" r:id="rId2"/>
    <sheet name="Boite 5" sheetId="3" r:id="rId3"/>
    <sheet name="Boite 6" sheetId="4" r:id="rId4"/>
    <sheet name="Boite 7" sheetId="5" r:id="rId5"/>
    <sheet name="Boite 8" sheetId="6" r:id="rId6"/>
    <sheet name="BRZ GTR-300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7" l="1"/>
  <c r="D6" i="7" s="1"/>
  <c r="G5" i="7"/>
  <c r="G4" i="7"/>
  <c r="D4" i="7"/>
  <c r="D3" i="7"/>
  <c r="I2" i="7"/>
  <c r="D2" i="7"/>
  <c r="D1" i="7"/>
  <c r="D1" i="6"/>
  <c r="D2" i="5"/>
  <c r="D3" i="5"/>
  <c r="D4" i="5"/>
  <c r="D5" i="5"/>
  <c r="D6" i="5"/>
  <c r="D7" i="5"/>
  <c r="D1" i="5"/>
  <c r="D2" i="3"/>
  <c r="D3" i="3"/>
  <c r="D4" i="3"/>
  <c r="D5" i="3"/>
  <c r="D1" i="3"/>
  <c r="D2" i="2"/>
  <c r="D3" i="2"/>
  <c r="D4" i="2"/>
  <c r="D1" i="2"/>
  <c r="D2" i="1"/>
  <c r="D3" i="1"/>
  <c r="D1" i="1"/>
  <c r="D2" i="4"/>
  <c r="D3" i="4"/>
  <c r="D4" i="4"/>
  <c r="D5" i="4"/>
  <c r="D6" i="4"/>
  <c r="D1" i="4"/>
  <c r="D2" i="6"/>
  <c r="D3" i="6"/>
  <c r="D4" i="6"/>
  <c r="D5" i="6"/>
  <c r="D6" i="6"/>
  <c r="D7" i="6"/>
  <c r="D8" i="6"/>
  <c r="L6" i="6"/>
  <c r="L7" i="5"/>
  <c r="L6" i="2"/>
  <c r="L6" i="5"/>
  <c r="G5" i="5" s="1"/>
  <c r="L6" i="3"/>
  <c r="G4" i="3" s="1"/>
  <c r="G5" i="2"/>
  <c r="L6" i="1"/>
  <c r="L6" i="4"/>
  <c r="G5" i="4"/>
  <c r="G5" i="3"/>
  <c r="G4" i="2"/>
  <c r="I2" i="6"/>
  <c r="I2" i="5"/>
  <c r="I2" i="4"/>
  <c r="I2" i="3"/>
  <c r="I2" i="2"/>
  <c r="G5" i="1"/>
  <c r="G4" i="1"/>
  <c r="I2" i="1"/>
  <c r="D5" i="7" l="1"/>
  <c r="G4" i="5"/>
  <c r="G4" i="4"/>
  <c r="G4" i="6"/>
  <c r="G5" i="6"/>
</calcChain>
</file>

<file path=xl/sharedStrings.xml><?xml version="1.0" encoding="utf-8"?>
<sst xmlns="http://schemas.openxmlformats.org/spreadsheetml/2006/main" count="243" uniqueCount="20">
  <si>
    <t>1ère</t>
  </si>
  <si>
    <t>2ème</t>
  </si>
  <si>
    <t>3ème</t>
  </si>
  <si>
    <t>4ème</t>
  </si>
  <si>
    <t>5ème</t>
  </si>
  <si>
    <t>6ème</t>
  </si>
  <si>
    <t>7ème</t>
  </si>
  <si>
    <t>8ème</t>
  </si>
  <si>
    <t>Final</t>
  </si>
  <si>
    <t>@</t>
  </si>
  <si>
    <t>km/h</t>
  </si>
  <si>
    <t>STOCK</t>
  </si>
  <si>
    <t>tours/minute</t>
  </si>
  <si>
    <t>Coef :</t>
  </si>
  <si>
    <t>Rupteur</t>
  </si>
  <si>
    <t>Vmax objectif</t>
  </si>
  <si>
    <t>km/h @</t>
  </si>
  <si>
    <t>V 1ère objectif</t>
  </si>
  <si>
    <t>Final conseillé</t>
  </si>
  <si>
    <t>1ère conseillée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</si>
</sst>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0" fontId="0" fillId="3" borderId="1" xfId="0" applyFill="1" applyBorder="1"/>
    <xf numFmtId="165" fontId="0" fillId="3" borderId="1" xfId="0" applyNumberFormat="1" applyFill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4" borderId="6" xfId="0" applyFill="1" applyBorder="1"/>
    <xf numFmtId="0" fontId="0" fillId="0" borderId="6" xfId="0" applyBorder="1"/>
    <xf numFmtId="0" fontId="0" fillId="0" borderId="8" xfId="0" applyBorder="1"/>
    <xf numFmtId="0" fontId="0" fillId="4" borderId="9" xfId="0" applyFill="1" applyBorder="1"/>
    <xf numFmtId="0" fontId="0" fillId="0" borderId="9" xfId="0" applyBorder="1"/>
    <xf numFmtId="0" fontId="0" fillId="5" borderId="9" xfId="0" applyFill="1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14" xfId="0" applyBorder="1"/>
    <xf numFmtId="0" fontId="0" fillId="5" borderId="15" xfId="0" applyFill="1" applyBorder="1"/>
    <xf numFmtId="0" fontId="0" fillId="0" borderId="16" xfId="0" applyBorder="1"/>
    <xf numFmtId="0" fontId="0" fillId="5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3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3" borderId="4" xfId="0" applyFill="1" applyBorder="1"/>
    <xf numFmtId="0" fontId="0" fillId="0" borderId="22" xfId="0" applyBorder="1"/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26" xfId="0" applyBorder="1"/>
    <xf numFmtId="0" fontId="0" fillId="0" borderId="5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7" xfId="0" applyNumberFormat="1" applyFont="1" applyBorder="1" applyAlignment="1">
      <alignment horizontal="center"/>
    </xf>
    <xf numFmtId="165" fontId="0" fillId="0" borderId="13" xfId="0" applyNumberFormat="1" applyFont="1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5" borderId="25" xfId="0" applyFill="1" applyBorder="1" applyAlignment="1">
      <alignment horizontal="center"/>
    </xf>
    <xf numFmtId="165" fontId="0" fillId="3" borderId="1" xfId="0" applyNumberFormat="1" applyFill="1" applyBorder="1" applyAlignment="1">
      <alignment horizontal="right"/>
    </xf>
    <xf numFmtId="0" fontId="0" fillId="0" borderId="29" xfId="0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5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0" fontId="0" fillId="0" borderId="28" xfId="0" applyBorder="1"/>
    <xf numFmtId="0" fontId="0" fillId="5" borderId="25" xfId="0" applyFill="1" applyBorder="1"/>
    <xf numFmtId="0" fontId="0" fillId="0" borderId="27" xfId="0" applyFont="1" applyBorder="1" applyAlignment="1">
      <alignment horizontal="center"/>
    </xf>
    <xf numFmtId="165" fontId="0" fillId="0" borderId="35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165" fontId="0" fillId="0" borderId="25" xfId="0" applyNumberFormat="1" applyFont="1" applyBorder="1" applyAlignment="1">
      <alignment horizontal="center"/>
    </xf>
    <xf numFmtId="165" fontId="0" fillId="0" borderId="30" xfId="0" applyNumberFormat="1" applyFill="1" applyBorder="1" applyAlignment="1">
      <alignment horizontal="right"/>
    </xf>
    <xf numFmtId="165" fontId="0" fillId="0" borderId="32" xfId="0" applyNumberFormat="1" applyFill="1" applyBorder="1" applyAlignment="1">
      <alignment horizontal="right"/>
    </xf>
    <xf numFmtId="165" fontId="0" fillId="0" borderId="34" xfId="0" applyNumberFormat="1" applyFill="1" applyBorder="1" applyAlignment="1">
      <alignment horizontal="right"/>
    </xf>
    <xf numFmtId="1" fontId="0" fillId="5" borderId="1" xfId="0" applyNumberFormat="1" applyFill="1" applyBorder="1"/>
    <xf numFmtId="165" fontId="0" fillId="5" borderId="15" xfId="0" applyNumberFormat="1" applyFill="1" applyBorder="1"/>
    <xf numFmtId="165" fontId="0" fillId="5" borderId="1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D1" sqref="D1:D3"/>
    </sheetView>
  </sheetViews>
  <sheetFormatPr baseColWidth="10" defaultRowHeight="14.4" x14ac:dyDescent="0.3"/>
  <cols>
    <col min="1" max="1" width="7.109375" customWidth="1"/>
    <col min="2" max="2" width="7.5546875" customWidth="1"/>
    <col min="3" max="3" width="4.77734375" customWidth="1"/>
    <col min="4" max="4" width="7" customWidth="1"/>
    <col min="5" max="5" width="11.6640625" customWidth="1"/>
    <col min="6" max="6" width="13.6640625" customWidth="1"/>
    <col min="7" max="7" width="7.88671875" customWidth="1"/>
    <col min="8" max="8" width="7.5546875" customWidth="1"/>
    <col min="9" max="9" width="8.21875" customWidth="1"/>
    <col min="11" max="11" width="8.5546875" customWidth="1"/>
    <col min="12" max="12" width="6.77734375" customWidth="1"/>
    <col min="13" max="13" width="3.77734375" customWidth="1"/>
    <col min="14" max="14" width="7.5546875" customWidth="1"/>
  </cols>
  <sheetData>
    <row r="1" spans="1:17" ht="15" thickBot="1" x14ac:dyDescent="0.35">
      <c r="A1" s="37" t="s">
        <v>0</v>
      </c>
      <c r="B1" s="41">
        <v>0</v>
      </c>
      <c r="C1" s="39" t="s">
        <v>9</v>
      </c>
      <c r="D1" s="3" t="e">
        <f>((1/($B$4*B1))*$N$2)/$L$6</f>
        <v>#DIV/0!</v>
      </c>
      <c r="E1" s="7" t="s">
        <v>10</v>
      </c>
      <c r="F1" s="9" t="s">
        <v>15</v>
      </c>
      <c r="G1" s="10"/>
      <c r="H1" s="11" t="s">
        <v>16</v>
      </c>
      <c r="I1" s="10"/>
      <c r="J1" s="23" t="s">
        <v>12</v>
      </c>
      <c r="K1" s="33" t="s">
        <v>11</v>
      </c>
      <c r="L1" s="34"/>
      <c r="M1" s="34"/>
      <c r="N1" s="34"/>
      <c r="O1" s="35"/>
      <c r="P1" s="17"/>
      <c r="Q1" s="4"/>
    </row>
    <row r="2" spans="1:17" ht="15" thickBot="1" x14ac:dyDescent="0.35">
      <c r="A2" s="38" t="s">
        <v>1</v>
      </c>
      <c r="B2" s="42">
        <v>0</v>
      </c>
      <c r="C2" s="39" t="s">
        <v>9</v>
      </c>
      <c r="D2" s="3" t="e">
        <f t="shared" ref="D2:D3" si="0">((1/($B$4*B2))*$N$2)/$L$6</f>
        <v>#DIV/0!</v>
      </c>
      <c r="E2" s="7" t="s">
        <v>10</v>
      </c>
      <c r="F2" s="12" t="s">
        <v>17</v>
      </c>
      <c r="G2" s="13"/>
      <c r="H2" s="14" t="s">
        <v>16</v>
      </c>
      <c r="I2" s="15">
        <f>N2</f>
        <v>1000</v>
      </c>
      <c r="J2" s="24" t="s">
        <v>12</v>
      </c>
      <c r="K2" s="28" t="s">
        <v>14</v>
      </c>
      <c r="L2" s="29"/>
      <c r="M2" s="30" t="s">
        <v>9</v>
      </c>
      <c r="N2" s="31">
        <v>1000</v>
      </c>
      <c r="O2" s="32" t="s">
        <v>12</v>
      </c>
      <c r="P2" s="17"/>
      <c r="Q2" s="4"/>
    </row>
    <row r="3" spans="1:17" ht="15" thickBot="1" x14ac:dyDescent="0.35">
      <c r="A3" s="56" t="s">
        <v>2</v>
      </c>
      <c r="B3" s="57">
        <v>0</v>
      </c>
      <c r="C3" s="39" t="s">
        <v>9</v>
      </c>
      <c r="D3" s="3" t="e">
        <f t="shared" si="0"/>
        <v>#DIV/0!</v>
      </c>
      <c r="E3" s="4" t="s">
        <v>10</v>
      </c>
      <c r="F3" s="18"/>
      <c r="G3" s="18"/>
      <c r="H3" s="8"/>
      <c r="I3" s="8"/>
      <c r="J3" s="25"/>
      <c r="K3" s="27" t="s">
        <v>0</v>
      </c>
      <c r="L3" s="6">
        <v>0</v>
      </c>
      <c r="M3" s="2" t="s">
        <v>9</v>
      </c>
      <c r="N3" s="5"/>
      <c r="O3" s="26" t="s">
        <v>10</v>
      </c>
      <c r="P3" s="17"/>
      <c r="Q3" s="4"/>
    </row>
    <row r="4" spans="1:17" ht="15" thickBot="1" x14ac:dyDescent="0.35">
      <c r="A4" s="58" t="s">
        <v>8</v>
      </c>
      <c r="B4" s="59">
        <v>0</v>
      </c>
      <c r="C4" s="40"/>
      <c r="D4" s="4"/>
      <c r="E4" s="7"/>
      <c r="F4" s="19" t="s">
        <v>18</v>
      </c>
      <c r="G4" s="20" t="e">
        <f>I1/(B3*G1*$L$6)</f>
        <v>#DIV/0!</v>
      </c>
      <c r="H4" s="17"/>
      <c r="I4" s="4"/>
      <c r="J4" s="7"/>
      <c r="K4" s="27" t="s">
        <v>8</v>
      </c>
      <c r="L4" s="6">
        <v>0</v>
      </c>
      <c r="M4" s="2"/>
      <c r="N4" s="4"/>
      <c r="O4" s="26"/>
      <c r="P4" s="17"/>
      <c r="Q4" s="4"/>
    </row>
    <row r="5" spans="1:17" ht="15" thickBot="1" x14ac:dyDescent="0.35">
      <c r="A5" s="8"/>
      <c r="B5" s="8"/>
      <c r="C5" s="2"/>
      <c r="D5" s="4"/>
      <c r="E5" s="7"/>
      <c r="F5" s="21" t="s">
        <v>19</v>
      </c>
      <c r="G5" s="22" t="e">
        <f>N2/(B4*G2*$L$6)</f>
        <v>#DIV/0!</v>
      </c>
      <c r="H5" s="17"/>
      <c r="I5" s="4"/>
      <c r="J5" s="7"/>
      <c r="K5" s="43"/>
      <c r="L5" s="54"/>
      <c r="M5" s="4"/>
      <c r="N5" s="4"/>
      <c r="O5" s="26"/>
      <c r="P5" s="17"/>
      <c r="Q5" s="4"/>
    </row>
    <row r="6" spans="1:17" ht="15" thickBot="1" x14ac:dyDescent="0.35">
      <c r="A6" s="4"/>
      <c r="B6" s="4"/>
      <c r="C6" s="2"/>
      <c r="D6" s="4"/>
      <c r="E6" s="4"/>
      <c r="F6" s="8"/>
      <c r="G6" s="8"/>
      <c r="H6" s="4"/>
      <c r="I6" s="4"/>
      <c r="J6" s="7"/>
      <c r="K6" s="45" t="s">
        <v>13</v>
      </c>
      <c r="L6" s="55" t="e">
        <f>(N2*(1/(L3*L4)))/N3</f>
        <v>#DIV/0!</v>
      </c>
      <c r="M6" s="36"/>
      <c r="N6" s="14"/>
      <c r="O6" s="16"/>
      <c r="P6" s="17"/>
      <c r="Q6" s="4"/>
    </row>
    <row r="7" spans="1:1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8"/>
      <c r="L7" s="8"/>
      <c r="M7" s="8"/>
      <c r="N7" s="8"/>
      <c r="O7" s="8"/>
      <c r="P7" s="4"/>
      <c r="Q7" s="4"/>
    </row>
    <row r="8" spans="1:1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">
      <c r="A16" s="4"/>
      <c r="B16" s="4"/>
      <c r="C16" s="4"/>
      <c r="D16" s="4"/>
      <c r="E16" s="4"/>
      <c r="F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">
      <c r="A17" s="4"/>
      <c r="B17" s="4"/>
      <c r="C17" s="4"/>
      <c r="D17" s="4"/>
      <c r="E17" s="4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">
      <c r="A18" s="4"/>
      <c r="B18" s="4"/>
      <c r="C18" s="4"/>
      <c r="D18" s="4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</sheetData>
  <mergeCells count="2">
    <mergeCell ref="K1:O1"/>
    <mergeCell ref="K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D1" sqref="D1:D4"/>
    </sheetView>
  </sheetViews>
  <sheetFormatPr baseColWidth="10" defaultRowHeight="14.4" x14ac:dyDescent="0.3"/>
  <cols>
    <col min="1" max="1" width="8.33203125" customWidth="1"/>
    <col min="2" max="2" width="7.88671875" customWidth="1"/>
    <col min="3" max="3" width="5.109375" customWidth="1"/>
    <col min="4" max="4" width="7" customWidth="1"/>
    <col min="6" max="6" width="13.5546875" customWidth="1"/>
    <col min="7" max="7" width="9.33203125" customWidth="1"/>
    <col min="8" max="8" width="7.6640625" customWidth="1"/>
    <col min="9" max="9" width="6.33203125" customWidth="1"/>
    <col min="11" max="11" width="7.88671875" customWidth="1"/>
    <col min="12" max="12" width="7.33203125" customWidth="1"/>
    <col min="13" max="13" width="4.21875" customWidth="1"/>
    <col min="14" max="14" width="6.109375" customWidth="1"/>
  </cols>
  <sheetData>
    <row r="1" spans="1:15" ht="15" thickBot="1" x14ac:dyDescent="0.35">
      <c r="A1" s="48" t="s">
        <v>0</v>
      </c>
      <c r="B1" s="49">
        <v>0</v>
      </c>
      <c r="C1" s="1" t="s">
        <v>9</v>
      </c>
      <c r="D1" s="3" t="e">
        <f>((1/($B$5*B1))*$N$2)/$L$6</f>
        <v>#DIV/0!</v>
      </c>
      <c r="E1" t="s">
        <v>10</v>
      </c>
      <c r="F1" s="9" t="s">
        <v>15</v>
      </c>
      <c r="G1" s="10"/>
      <c r="H1" s="11" t="s">
        <v>16</v>
      </c>
      <c r="I1" s="10"/>
      <c r="J1" s="23" t="s">
        <v>12</v>
      </c>
      <c r="K1" s="33" t="s">
        <v>11</v>
      </c>
      <c r="L1" s="34"/>
      <c r="M1" s="34"/>
      <c r="N1" s="34"/>
      <c r="O1" s="35"/>
    </row>
    <row r="2" spans="1:15" ht="15" thickBot="1" x14ac:dyDescent="0.35">
      <c r="A2" s="50" t="s">
        <v>1</v>
      </c>
      <c r="B2" s="51">
        <v>0</v>
      </c>
      <c r="C2" s="1" t="s">
        <v>9</v>
      </c>
      <c r="D2" s="3" t="e">
        <f t="shared" ref="D2:D4" si="0">((1/($B$5*B2))*$N$2)/$L$6</f>
        <v>#DIV/0!</v>
      </c>
      <c r="E2" t="s">
        <v>10</v>
      </c>
      <c r="F2" s="12" t="s">
        <v>17</v>
      </c>
      <c r="G2" s="13"/>
      <c r="H2" s="14" t="s">
        <v>16</v>
      </c>
      <c r="I2" s="15">
        <f>N2</f>
        <v>1000</v>
      </c>
      <c r="J2" s="24" t="s">
        <v>12</v>
      </c>
      <c r="K2" s="28" t="s">
        <v>14</v>
      </c>
      <c r="L2" s="29"/>
      <c r="M2" s="30" t="s">
        <v>9</v>
      </c>
      <c r="N2" s="31">
        <v>1000</v>
      </c>
      <c r="O2" s="32" t="s">
        <v>12</v>
      </c>
    </row>
    <row r="3" spans="1:15" ht="15" thickBot="1" x14ac:dyDescent="0.35">
      <c r="A3" s="50" t="s">
        <v>2</v>
      </c>
      <c r="B3" s="51">
        <v>0</v>
      </c>
      <c r="C3" s="1" t="s">
        <v>9</v>
      </c>
      <c r="D3" s="3" t="e">
        <f t="shared" si="0"/>
        <v>#DIV/0!</v>
      </c>
      <c r="E3" t="s">
        <v>10</v>
      </c>
      <c r="F3" s="18"/>
      <c r="G3" s="18"/>
      <c r="H3" s="8"/>
      <c r="I3" s="8"/>
      <c r="J3" s="25"/>
      <c r="K3" s="27" t="s">
        <v>0</v>
      </c>
      <c r="L3" s="6">
        <v>0</v>
      </c>
      <c r="M3" s="2" t="s">
        <v>9</v>
      </c>
      <c r="N3" s="5"/>
      <c r="O3" s="26" t="s">
        <v>10</v>
      </c>
    </row>
    <row r="4" spans="1:15" ht="15" thickBot="1" x14ac:dyDescent="0.35">
      <c r="A4" s="50" t="s">
        <v>3</v>
      </c>
      <c r="B4" s="51">
        <v>0</v>
      </c>
      <c r="C4" s="1" t="s">
        <v>9</v>
      </c>
      <c r="D4" s="3" t="e">
        <f t="shared" si="0"/>
        <v>#DIV/0!</v>
      </c>
      <c r="E4" t="s">
        <v>10</v>
      </c>
      <c r="F4" s="19" t="s">
        <v>18</v>
      </c>
      <c r="G4" s="20" t="e">
        <f>I1/(B4*G1*$L$6)</f>
        <v>#DIV/0!</v>
      </c>
      <c r="H4" s="17"/>
      <c r="I4" s="4"/>
      <c r="J4" s="7"/>
      <c r="K4" s="27" t="s">
        <v>8</v>
      </c>
      <c r="L4" s="6">
        <v>0</v>
      </c>
      <c r="M4" s="2"/>
      <c r="N4" s="4"/>
      <c r="O4" s="26"/>
    </row>
    <row r="5" spans="1:15" ht="15" thickBot="1" x14ac:dyDescent="0.35">
      <c r="A5" s="52" t="s">
        <v>8</v>
      </c>
      <c r="B5" s="53">
        <v>0</v>
      </c>
      <c r="C5" s="1"/>
      <c r="F5" s="21" t="s">
        <v>19</v>
      </c>
      <c r="G5" s="22" t="e">
        <f>N2/(B5*G2*$L$6)</f>
        <v>#DIV/0!</v>
      </c>
      <c r="H5" s="17"/>
      <c r="I5" s="4"/>
      <c r="J5" s="7"/>
      <c r="K5" s="43"/>
      <c r="L5" s="54"/>
      <c r="M5" s="4"/>
      <c r="N5" s="4"/>
      <c r="O5" s="26"/>
    </row>
    <row r="6" spans="1:15" ht="15" thickBot="1" x14ac:dyDescent="0.35">
      <c r="C6" s="1"/>
      <c r="F6" s="8"/>
      <c r="G6" s="8"/>
      <c r="H6" s="4"/>
      <c r="I6" s="4"/>
      <c r="J6" s="7"/>
      <c r="K6" s="45" t="s">
        <v>13</v>
      </c>
      <c r="L6" s="55" t="e">
        <f>(N2*(1/(L3*L4)))/N3</f>
        <v>#DIV/0!</v>
      </c>
      <c r="M6" s="36"/>
      <c r="N6" s="14"/>
      <c r="O6" s="16"/>
    </row>
    <row r="7" spans="1:15" x14ac:dyDescent="0.3">
      <c r="C7" s="1"/>
    </row>
    <row r="8" spans="1:15" x14ac:dyDescent="0.3">
      <c r="C8" s="1"/>
    </row>
    <row r="9" spans="1:15" x14ac:dyDescent="0.3">
      <c r="C9" s="1"/>
    </row>
  </sheetData>
  <mergeCells count="2">
    <mergeCell ref="K1:O1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F11" sqref="E11:F11"/>
    </sheetView>
  </sheetViews>
  <sheetFormatPr baseColWidth="10" defaultRowHeight="14.4" x14ac:dyDescent="0.3"/>
  <cols>
    <col min="1" max="1" width="6.77734375" customWidth="1"/>
    <col min="2" max="2" width="7.88671875" customWidth="1"/>
    <col min="3" max="3" width="4.21875" customWidth="1"/>
    <col min="4" max="4" width="6.44140625" customWidth="1"/>
    <col min="6" max="6" width="13.44140625" customWidth="1"/>
    <col min="7" max="7" width="7.33203125" customWidth="1"/>
    <col min="8" max="8" width="7.88671875" customWidth="1"/>
    <col min="9" max="9" width="6.88671875" customWidth="1"/>
    <col min="11" max="11" width="6.6640625" customWidth="1"/>
    <col min="12" max="12" width="6.77734375" customWidth="1"/>
    <col min="13" max="13" width="3.6640625" customWidth="1"/>
    <col min="14" max="14" width="6.44140625" customWidth="1"/>
  </cols>
  <sheetData>
    <row r="1" spans="1:15" ht="15" thickBot="1" x14ac:dyDescent="0.35">
      <c r="A1" s="48" t="s">
        <v>0</v>
      </c>
      <c r="B1" s="49">
        <v>0</v>
      </c>
      <c r="C1" s="1" t="s">
        <v>9</v>
      </c>
      <c r="D1" s="3" t="e">
        <f>((1/($B$6*B1))*$N$2)/$L$6</f>
        <v>#DIV/0!</v>
      </c>
      <c r="E1" t="s">
        <v>10</v>
      </c>
      <c r="F1" s="9" t="s">
        <v>15</v>
      </c>
      <c r="G1" s="10"/>
      <c r="H1" s="11" t="s">
        <v>16</v>
      </c>
      <c r="I1" s="10"/>
      <c r="J1" s="23" t="s">
        <v>12</v>
      </c>
      <c r="K1" s="33" t="s">
        <v>11</v>
      </c>
      <c r="L1" s="34"/>
      <c r="M1" s="34"/>
      <c r="N1" s="34"/>
      <c r="O1" s="35"/>
    </row>
    <row r="2" spans="1:15" ht="15" thickBot="1" x14ac:dyDescent="0.35">
      <c r="A2" s="50" t="s">
        <v>1</v>
      </c>
      <c r="B2" s="51">
        <v>0</v>
      </c>
      <c r="C2" s="1" t="s">
        <v>9</v>
      </c>
      <c r="D2" s="3" t="e">
        <f t="shared" ref="D2:D5" si="0">((1/($B$6*B2))*$N$2)/$L$6</f>
        <v>#DIV/0!</v>
      </c>
      <c r="E2" t="s">
        <v>10</v>
      </c>
      <c r="F2" s="12" t="s">
        <v>17</v>
      </c>
      <c r="G2" s="13"/>
      <c r="H2" s="14" t="s">
        <v>16</v>
      </c>
      <c r="I2" s="15">
        <f>N2</f>
        <v>1000</v>
      </c>
      <c r="J2" s="24" t="s">
        <v>12</v>
      </c>
      <c r="K2" s="28" t="s">
        <v>14</v>
      </c>
      <c r="L2" s="29"/>
      <c r="M2" s="30" t="s">
        <v>9</v>
      </c>
      <c r="N2" s="31">
        <v>1000</v>
      </c>
      <c r="O2" s="32" t="s">
        <v>12</v>
      </c>
    </row>
    <row r="3" spans="1:15" ht="15" thickBot="1" x14ac:dyDescent="0.35">
      <c r="A3" s="50" t="s">
        <v>2</v>
      </c>
      <c r="B3" s="51">
        <v>0</v>
      </c>
      <c r="C3" s="1" t="s">
        <v>9</v>
      </c>
      <c r="D3" s="3" t="e">
        <f t="shared" si="0"/>
        <v>#DIV/0!</v>
      </c>
      <c r="E3" t="s">
        <v>10</v>
      </c>
      <c r="F3" s="18"/>
      <c r="G3" s="18"/>
      <c r="H3" s="8"/>
      <c r="I3" s="8"/>
      <c r="J3" s="25"/>
      <c r="K3" s="27" t="s">
        <v>0</v>
      </c>
      <c r="L3" s="6">
        <v>0</v>
      </c>
      <c r="M3" s="2" t="s">
        <v>9</v>
      </c>
      <c r="N3" s="5"/>
      <c r="O3" s="26" t="s">
        <v>10</v>
      </c>
    </row>
    <row r="4" spans="1:15" x14ac:dyDescent="0.3">
      <c r="A4" s="50" t="s">
        <v>3</v>
      </c>
      <c r="B4" s="51">
        <v>0</v>
      </c>
      <c r="C4" s="1" t="s">
        <v>9</v>
      </c>
      <c r="D4" s="3" t="e">
        <f t="shared" si="0"/>
        <v>#DIV/0!</v>
      </c>
      <c r="E4" t="s">
        <v>10</v>
      </c>
      <c r="F4" s="19" t="s">
        <v>18</v>
      </c>
      <c r="G4" s="20" t="e">
        <f>I1/(B5*G1*$L$6)</f>
        <v>#DIV/0!</v>
      </c>
      <c r="H4" s="17"/>
      <c r="I4" s="4"/>
      <c r="J4" s="7"/>
      <c r="K4" s="27" t="s">
        <v>8</v>
      </c>
      <c r="L4" s="6">
        <v>0</v>
      </c>
      <c r="M4" s="2"/>
      <c r="N4" s="4"/>
      <c r="O4" s="26"/>
    </row>
    <row r="5" spans="1:15" ht="15" thickBot="1" x14ac:dyDescent="0.35">
      <c r="A5" s="50" t="s">
        <v>4</v>
      </c>
      <c r="B5" s="51">
        <v>0</v>
      </c>
      <c r="C5" s="1" t="s">
        <v>9</v>
      </c>
      <c r="D5" s="3" t="e">
        <f t="shared" si="0"/>
        <v>#DIV/0!</v>
      </c>
      <c r="E5" t="s">
        <v>10</v>
      </c>
      <c r="F5" s="21" t="s">
        <v>19</v>
      </c>
      <c r="G5" s="22" t="e">
        <f>N2/(B6*G2*$L$6)</f>
        <v>#DIV/0!</v>
      </c>
      <c r="H5" s="17"/>
      <c r="I5" s="4"/>
      <c r="J5" s="7"/>
      <c r="K5" s="43"/>
      <c r="L5" s="54"/>
      <c r="M5" s="4"/>
      <c r="N5" s="4"/>
      <c r="O5" s="26"/>
    </row>
    <row r="6" spans="1:15" ht="15" thickBot="1" x14ac:dyDescent="0.35">
      <c r="A6" s="52" t="s">
        <v>8</v>
      </c>
      <c r="B6" s="53">
        <v>0</v>
      </c>
      <c r="C6" s="1"/>
      <c r="F6" s="8"/>
      <c r="G6" s="8"/>
      <c r="H6" s="4"/>
      <c r="I6" s="4"/>
      <c r="J6" s="7"/>
      <c r="K6" s="45" t="s">
        <v>13</v>
      </c>
      <c r="L6" s="55" t="e">
        <f>(N2*(1/(L3*L4)))/N3</f>
        <v>#DIV/0!</v>
      </c>
      <c r="M6" s="36"/>
      <c r="N6" s="14"/>
      <c r="O6" s="16"/>
    </row>
    <row r="7" spans="1:15" x14ac:dyDescent="0.3">
      <c r="C7" s="1"/>
    </row>
    <row r="8" spans="1:15" x14ac:dyDescent="0.3">
      <c r="C8" s="1"/>
    </row>
    <row r="9" spans="1:15" x14ac:dyDescent="0.3">
      <c r="C9" s="1"/>
    </row>
  </sheetData>
  <mergeCells count="2">
    <mergeCell ref="K1:O1"/>
    <mergeCell ref="K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1" sqref="G1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3.88671875" customWidth="1"/>
    <col min="4" max="4" width="6.44140625" customWidth="1"/>
    <col min="6" max="6" width="13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48" t="s">
        <v>0</v>
      </c>
      <c r="B1" s="60">
        <v>3</v>
      </c>
      <c r="C1" s="1" t="s">
        <v>9</v>
      </c>
      <c r="D1" s="63">
        <f>((1/($B$7*B1))*$N$2)/$L$6</f>
        <v>67.791991266375533</v>
      </c>
      <c r="E1" t="s">
        <v>10</v>
      </c>
      <c r="F1" s="9" t="s">
        <v>15</v>
      </c>
      <c r="G1" s="10">
        <v>210</v>
      </c>
      <c r="H1" s="11" t="s">
        <v>16</v>
      </c>
      <c r="I1" s="10">
        <v>6500</v>
      </c>
      <c r="J1" s="23" t="s">
        <v>12</v>
      </c>
      <c r="K1" s="33" t="s">
        <v>11</v>
      </c>
      <c r="L1" s="34"/>
      <c r="M1" s="34"/>
      <c r="N1" s="34"/>
      <c r="O1" s="35"/>
    </row>
    <row r="2" spans="1:15" ht="15" thickBot="1" x14ac:dyDescent="0.35">
      <c r="A2" s="50" t="s">
        <v>1</v>
      </c>
      <c r="B2" s="61">
        <v>2.1619999999999999</v>
      </c>
      <c r="C2" s="1" t="s">
        <v>9</v>
      </c>
      <c r="D2" s="63">
        <f t="shared" ref="D2:D6" si="0">((1/($B$7*B2))*$N$2)/$L$6</f>
        <v>94.068443015322217</v>
      </c>
      <c r="E2" t="s">
        <v>10</v>
      </c>
      <c r="F2" s="12" t="s">
        <v>17</v>
      </c>
      <c r="G2" s="13">
        <v>68</v>
      </c>
      <c r="H2" s="14" t="s">
        <v>16</v>
      </c>
      <c r="I2" s="15">
        <f>N2</f>
        <v>7000</v>
      </c>
      <c r="J2" s="24" t="s">
        <v>12</v>
      </c>
      <c r="K2" s="28" t="s">
        <v>14</v>
      </c>
      <c r="L2" s="29"/>
      <c r="M2" s="30" t="s">
        <v>9</v>
      </c>
      <c r="N2" s="31">
        <v>7000</v>
      </c>
      <c r="O2" s="32" t="s">
        <v>12</v>
      </c>
    </row>
    <row r="3" spans="1:15" ht="15" thickBot="1" x14ac:dyDescent="0.35">
      <c r="A3" s="50" t="s">
        <v>2</v>
      </c>
      <c r="B3" s="61">
        <v>1.613</v>
      </c>
      <c r="C3" s="1" t="s">
        <v>9</v>
      </c>
      <c r="D3" s="63">
        <f t="shared" si="0"/>
        <v>126.08553862314112</v>
      </c>
      <c r="E3" t="s">
        <v>10</v>
      </c>
      <c r="F3" s="18"/>
      <c r="G3" s="18"/>
      <c r="H3" s="8"/>
      <c r="I3" s="8"/>
      <c r="J3" s="25"/>
      <c r="K3" s="27" t="s">
        <v>0</v>
      </c>
      <c r="L3" s="6">
        <v>3.41</v>
      </c>
      <c r="M3" s="2" t="s">
        <v>9</v>
      </c>
      <c r="N3" s="5">
        <v>68</v>
      </c>
      <c r="O3" s="26" t="s">
        <v>10</v>
      </c>
    </row>
    <row r="4" spans="1:15" x14ac:dyDescent="0.3">
      <c r="A4" s="50" t="s">
        <v>3</v>
      </c>
      <c r="B4" s="61">
        <v>1.3</v>
      </c>
      <c r="C4" s="1" t="s">
        <v>9</v>
      </c>
      <c r="D4" s="63">
        <f t="shared" si="0"/>
        <v>156.44305676855893</v>
      </c>
      <c r="E4" t="s">
        <v>10</v>
      </c>
      <c r="F4" s="19" t="s">
        <v>18</v>
      </c>
      <c r="G4" s="64">
        <f>I1/(B6*G1*$L$6)</f>
        <v>4.576343718820862</v>
      </c>
      <c r="H4" s="17"/>
      <c r="I4" s="4"/>
      <c r="J4" s="7"/>
      <c r="K4" s="27" t="s">
        <v>8</v>
      </c>
      <c r="L4" s="6">
        <v>4.0170000000000003</v>
      </c>
      <c r="M4" s="2"/>
      <c r="N4" s="4"/>
      <c r="O4" s="26"/>
    </row>
    <row r="5" spans="1:15" ht="15" thickBot="1" x14ac:dyDescent="0.35">
      <c r="A5" s="50" t="s">
        <v>4</v>
      </c>
      <c r="B5" s="61">
        <v>1.095</v>
      </c>
      <c r="C5" s="1" t="s">
        <v>9</v>
      </c>
      <c r="D5" s="63">
        <f t="shared" si="0"/>
        <v>185.7314829215768</v>
      </c>
      <c r="E5" t="s">
        <v>10</v>
      </c>
      <c r="F5" s="21" t="s">
        <v>19</v>
      </c>
      <c r="G5" s="65">
        <f>N2/(B7*G2*$L$6)</f>
        <v>2.9908231441048034</v>
      </c>
      <c r="H5" s="17"/>
      <c r="I5" s="4"/>
      <c r="J5" s="7"/>
      <c r="K5" s="43"/>
      <c r="L5" s="54"/>
      <c r="M5" s="4"/>
      <c r="N5" s="4"/>
      <c r="O5" s="26"/>
    </row>
    <row r="6" spans="1:15" ht="15" thickBot="1" x14ac:dyDescent="0.35">
      <c r="A6" s="50" t="s">
        <v>5</v>
      </c>
      <c r="B6" s="61">
        <v>0.9</v>
      </c>
      <c r="C6" s="1" t="s">
        <v>9</v>
      </c>
      <c r="D6" s="63">
        <f t="shared" si="0"/>
        <v>225.97330422125179</v>
      </c>
      <c r="E6" t="s">
        <v>10</v>
      </c>
      <c r="F6" s="8"/>
      <c r="G6" s="8"/>
      <c r="H6" s="4"/>
      <c r="I6" s="4"/>
      <c r="J6" s="7"/>
      <c r="K6" s="45" t="s">
        <v>13</v>
      </c>
      <c r="L6" s="55">
        <f>(N2*(1/(L3*L4)))/N3</f>
        <v>7.5150680334814748</v>
      </c>
      <c r="M6" s="36"/>
      <c r="N6" s="14"/>
      <c r="O6" s="16"/>
    </row>
    <row r="7" spans="1:15" ht="15" thickBot="1" x14ac:dyDescent="0.35">
      <c r="A7" s="52" t="s">
        <v>8</v>
      </c>
      <c r="B7" s="62">
        <v>4.58</v>
      </c>
      <c r="C7" s="1"/>
    </row>
    <row r="8" spans="1:15" x14ac:dyDescent="0.3">
      <c r="C8" s="1"/>
    </row>
    <row r="9" spans="1:15" x14ac:dyDescent="0.3">
      <c r="C9" s="1"/>
    </row>
  </sheetData>
  <mergeCells count="2">
    <mergeCell ref="K1:O1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D1" sqref="D1:D7"/>
    </sheetView>
  </sheetViews>
  <sheetFormatPr baseColWidth="10" defaultRowHeight="14.4" x14ac:dyDescent="0.3"/>
  <cols>
    <col min="1" max="1" width="6.5546875" customWidth="1"/>
    <col min="2" max="2" width="7.109375" customWidth="1"/>
    <col min="3" max="3" width="5.109375" customWidth="1"/>
    <col min="4" max="4" width="5.5546875" customWidth="1"/>
    <col min="6" max="6" width="13.88671875" customWidth="1"/>
    <col min="7" max="7" width="7.109375" customWidth="1"/>
    <col min="8" max="8" width="8.44140625" customWidth="1"/>
    <col min="9" max="9" width="6.88671875" customWidth="1"/>
    <col min="11" max="11" width="6.5546875" customWidth="1"/>
    <col min="12" max="12" width="8.109375" customWidth="1"/>
    <col min="13" max="13" width="4.33203125" customWidth="1"/>
    <col min="14" max="14" width="7.21875" customWidth="1"/>
  </cols>
  <sheetData>
    <row r="1" spans="1:15" ht="15" thickBot="1" x14ac:dyDescent="0.35">
      <c r="A1" s="48" t="s">
        <v>0</v>
      </c>
      <c r="B1" s="49">
        <v>0</v>
      </c>
      <c r="C1" s="1" t="s">
        <v>9</v>
      </c>
      <c r="D1" s="3" t="e">
        <f>((1/($B$8*B1))*$N$2)/$L$6</f>
        <v>#DIV/0!</v>
      </c>
      <c r="E1" t="s">
        <v>10</v>
      </c>
      <c r="F1" s="9" t="s">
        <v>15</v>
      </c>
      <c r="G1" s="10"/>
      <c r="H1" s="11" t="s">
        <v>16</v>
      </c>
      <c r="I1" s="10"/>
      <c r="J1" s="23" t="s">
        <v>12</v>
      </c>
      <c r="K1" s="33" t="s">
        <v>11</v>
      </c>
      <c r="L1" s="34"/>
      <c r="M1" s="34"/>
      <c r="N1" s="34"/>
      <c r="O1" s="35"/>
    </row>
    <row r="2" spans="1:15" ht="15" thickBot="1" x14ac:dyDescent="0.35">
      <c r="A2" s="50" t="s">
        <v>1</v>
      </c>
      <c r="B2" s="51">
        <v>0</v>
      </c>
      <c r="C2" s="1" t="s">
        <v>9</v>
      </c>
      <c r="D2" s="3" t="e">
        <f t="shared" ref="D2:D7" si="0">((1/($B$8*B2))*$N$2)/$L$6</f>
        <v>#DIV/0!</v>
      </c>
      <c r="E2" t="s">
        <v>10</v>
      </c>
      <c r="F2" s="12" t="s">
        <v>17</v>
      </c>
      <c r="G2" s="13"/>
      <c r="H2" s="14" t="s">
        <v>16</v>
      </c>
      <c r="I2" s="15">
        <f>N2</f>
        <v>1000</v>
      </c>
      <c r="J2" s="24" t="s">
        <v>12</v>
      </c>
      <c r="K2" s="28" t="s">
        <v>14</v>
      </c>
      <c r="L2" s="29"/>
      <c r="M2" s="30" t="s">
        <v>9</v>
      </c>
      <c r="N2" s="31">
        <v>1000</v>
      </c>
      <c r="O2" s="32" t="s">
        <v>12</v>
      </c>
    </row>
    <row r="3" spans="1:15" ht="15" thickBot="1" x14ac:dyDescent="0.35">
      <c r="A3" s="50" t="s">
        <v>2</v>
      </c>
      <c r="B3" s="51">
        <v>0</v>
      </c>
      <c r="C3" s="1" t="s">
        <v>9</v>
      </c>
      <c r="D3" s="3" t="e">
        <f t="shared" si="0"/>
        <v>#DIV/0!</v>
      </c>
      <c r="E3" t="s">
        <v>10</v>
      </c>
      <c r="F3" s="18"/>
      <c r="G3" s="18"/>
      <c r="H3" s="8"/>
      <c r="I3" s="8"/>
      <c r="J3" s="25"/>
      <c r="K3" s="27" t="s">
        <v>0</v>
      </c>
      <c r="L3" s="6">
        <v>0</v>
      </c>
      <c r="M3" s="2" t="s">
        <v>9</v>
      </c>
      <c r="N3" s="5"/>
      <c r="O3" s="26" t="s">
        <v>10</v>
      </c>
    </row>
    <row r="4" spans="1:15" x14ac:dyDescent="0.3">
      <c r="A4" s="50" t="s">
        <v>3</v>
      </c>
      <c r="B4" s="51">
        <v>0</v>
      </c>
      <c r="C4" s="1" t="s">
        <v>9</v>
      </c>
      <c r="D4" s="3" t="e">
        <f t="shared" si="0"/>
        <v>#DIV/0!</v>
      </c>
      <c r="E4" t="s">
        <v>10</v>
      </c>
      <c r="F4" s="19" t="s">
        <v>18</v>
      </c>
      <c r="G4" s="20" t="e">
        <f>I1/(B7*G1*$L$6)</f>
        <v>#DIV/0!</v>
      </c>
      <c r="H4" s="17"/>
      <c r="I4" s="4"/>
      <c r="J4" s="7"/>
      <c r="K4" s="27" t="s">
        <v>8</v>
      </c>
      <c r="L4" s="6">
        <v>0</v>
      </c>
      <c r="M4" s="2"/>
      <c r="N4" s="4"/>
      <c r="O4" s="26"/>
    </row>
    <row r="5" spans="1:15" ht="15" thickBot="1" x14ac:dyDescent="0.35">
      <c r="A5" s="50" t="s">
        <v>4</v>
      </c>
      <c r="B5" s="51">
        <v>0</v>
      </c>
      <c r="C5" s="1" t="s">
        <v>9</v>
      </c>
      <c r="D5" s="3" t="e">
        <f t="shared" si="0"/>
        <v>#DIV/0!</v>
      </c>
      <c r="E5" t="s">
        <v>10</v>
      </c>
      <c r="F5" s="21" t="s">
        <v>19</v>
      </c>
      <c r="G5" s="22" t="e">
        <f>N2/(B8*G2*$L$6)</f>
        <v>#DIV/0!</v>
      </c>
      <c r="H5" s="17"/>
      <c r="I5" s="4"/>
      <c r="J5" s="7"/>
      <c r="K5" s="43"/>
      <c r="L5" s="54"/>
      <c r="M5" s="4"/>
      <c r="N5" s="4"/>
      <c r="O5" s="26"/>
    </row>
    <row r="6" spans="1:15" ht="15" thickBot="1" x14ac:dyDescent="0.35">
      <c r="A6" s="50" t="s">
        <v>5</v>
      </c>
      <c r="B6" s="51">
        <v>0</v>
      </c>
      <c r="C6" s="1" t="s">
        <v>9</v>
      </c>
      <c r="D6" s="3" t="e">
        <f t="shared" si="0"/>
        <v>#DIV/0!</v>
      </c>
      <c r="E6" t="s">
        <v>10</v>
      </c>
      <c r="F6" s="8"/>
      <c r="G6" s="8"/>
      <c r="H6" s="4"/>
      <c r="I6" s="4"/>
      <c r="J6" s="7"/>
      <c r="K6" s="45" t="s">
        <v>13</v>
      </c>
      <c r="L6" s="55" t="e">
        <f>(N2*(1/(L3*L4)))/N3</f>
        <v>#DIV/0!</v>
      </c>
      <c r="M6" s="36"/>
      <c r="N6" s="14"/>
      <c r="O6" s="16"/>
    </row>
    <row r="7" spans="1:15" ht="15" thickBot="1" x14ac:dyDescent="0.35">
      <c r="A7" s="50" t="s">
        <v>6</v>
      </c>
      <c r="B7" s="51">
        <v>0</v>
      </c>
      <c r="C7" s="1" t="s">
        <v>9</v>
      </c>
      <c r="D7" s="3" t="e">
        <f t="shared" si="0"/>
        <v>#DIV/0!</v>
      </c>
      <c r="E7" t="s">
        <v>10</v>
      </c>
      <c r="L7" t="e">
        <f>((1/$B$4*B1)*$N$2)/$L$6</f>
        <v>#DIV/0!</v>
      </c>
    </row>
    <row r="8" spans="1:15" ht="15" thickBot="1" x14ac:dyDescent="0.35">
      <c r="A8" s="52" t="s">
        <v>8</v>
      </c>
      <c r="B8" s="53">
        <v>0</v>
      </c>
      <c r="C8" s="1"/>
    </row>
    <row r="9" spans="1:15" x14ac:dyDescent="0.3">
      <c r="C9" s="1"/>
    </row>
  </sheetData>
  <mergeCells count="2">
    <mergeCell ref="K1:O1"/>
    <mergeCell ref="K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D2" sqref="D2"/>
    </sheetView>
  </sheetViews>
  <sheetFormatPr baseColWidth="10" defaultRowHeight="14.4" x14ac:dyDescent="0.3"/>
  <cols>
    <col min="1" max="2" width="7.109375" customWidth="1"/>
    <col min="3" max="3" width="4.6640625" customWidth="1"/>
    <col min="4" max="4" width="6.88671875" customWidth="1"/>
    <col min="6" max="6" width="12.88671875" customWidth="1"/>
    <col min="7" max="7" width="8.33203125" customWidth="1"/>
    <col min="8" max="8" width="7.44140625" customWidth="1"/>
    <col min="9" max="9" width="7.33203125" customWidth="1"/>
    <col min="11" max="11" width="7" customWidth="1"/>
    <col min="12" max="12" width="6.88671875" customWidth="1"/>
    <col min="13" max="13" width="3.88671875" customWidth="1"/>
    <col min="14" max="14" width="6.77734375" customWidth="1"/>
  </cols>
  <sheetData>
    <row r="1" spans="1:15" ht="15" thickBot="1" x14ac:dyDescent="0.35">
      <c r="A1" s="48" t="s">
        <v>0</v>
      </c>
      <c r="B1" s="49">
        <v>0</v>
      </c>
      <c r="C1" s="1" t="s">
        <v>9</v>
      </c>
      <c r="D1" s="3" t="e">
        <f>((1/($B$9*B1))*$N$2)/$L$6</f>
        <v>#DIV/0!</v>
      </c>
      <c r="E1" t="s">
        <v>10</v>
      </c>
      <c r="F1" s="9" t="s">
        <v>15</v>
      </c>
      <c r="G1" s="10"/>
      <c r="H1" s="11" t="s">
        <v>16</v>
      </c>
      <c r="I1" s="10"/>
      <c r="J1" s="23" t="s">
        <v>12</v>
      </c>
      <c r="K1" s="33" t="s">
        <v>11</v>
      </c>
      <c r="L1" s="34"/>
      <c r="M1" s="34"/>
      <c r="N1" s="34"/>
      <c r="O1" s="35"/>
    </row>
    <row r="2" spans="1:15" ht="15" thickBot="1" x14ac:dyDescent="0.35">
      <c r="A2" s="50" t="s">
        <v>1</v>
      </c>
      <c r="B2" s="51">
        <v>0</v>
      </c>
      <c r="C2" s="1" t="s">
        <v>9</v>
      </c>
      <c r="D2" s="3" t="e">
        <f t="shared" ref="D2:D8" si="0">((1/$B$9*B2)*$N$2)/$L$6</f>
        <v>#DIV/0!</v>
      </c>
      <c r="E2" t="s">
        <v>10</v>
      </c>
      <c r="F2" s="12" t="s">
        <v>17</v>
      </c>
      <c r="G2" s="13"/>
      <c r="H2" s="14" t="s">
        <v>16</v>
      </c>
      <c r="I2" s="15">
        <f>N2</f>
        <v>1000</v>
      </c>
      <c r="J2" s="24" t="s">
        <v>12</v>
      </c>
      <c r="K2" s="28" t="s">
        <v>14</v>
      </c>
      <c r="L2" s="29"/>
      <c r="M2" s="30" t="s">
        <v>9</v>
      </c>
      <c r="N2" s="31">
        <v>1000</v>
      </c>
      <c r="O2" s="32" t="s">
        <v>12</v>
      </c>
    </row>
    <row r="3" spans="1:15" ht="15" thickBot="1" x14ac:dyDescent="0.35">
      <c r="A3" s="50" t="s">
        <v>2</v>
      </c>
      <c r="B3" s="51">
        <v>0</v>
      </c>
      <c r="C3" s="1" t="s">
        <v>9</v>
      </c>
      <c r="D3" s="3" t="e">
        <f t="shared" si="0"/>
        <v>#DIV/0!</v>
      </c>
      <c r="E3" t="s">
        <v>10</v>
      </c>
      <c r="F3" s="18"/>
      <c r="G3" s="18"/>
      <c r="H3" s="8"/>
      <c r="I3" s="8"/>
      <c r="J3" s="25"/>
      <c r="K3" s="27" t="s">
        <v>0</v>
      </c>
      <c r="L3" s="47">
        <v>0</v>
      </c>
      <c r="M3" s="2" t="s">
        <v>9</v>
      </c>
      <c r="N3" s="5"/>
      <c r="O3" s="26" t="s">
        <v>10</v>
      </c>
    </row>
    <row r="4" spans="1:15" x14ac:dyDescent="0.3">
      <c r="A4" s="50" t="s">
        <v>3</v>
      </c>
      <c r="B4" s="51">
        <v>0</v>
      </c>
      <c r="C4" s="1" t="s">
        <v>9</v>
      </c>
      <c r="D4" s="3" t="e">
        <f t="shared" si="0"/>
        <v>#DIV/0!</v>
      </c>
      <c r="E4" t="s">
        <v>10</v>
      </c>
      <c r="F4" s="19" t="s">
        <v>18</v>
      </c>
      <c r="G4" s="20" t="e">
        <f>I1/(B8*G1*$L$6)</f>
        <v>#DIV/0!</v>
      </c>
      <c r="H4" s="17"/>
      <c r="I4" s="4"/>
      <c r="J4" s="7"/>
      <c r="K4" s="27" t="s">
        <v>8</v>
      </c>
      <c r="L4" s="47">
        <v>0</v>
      </c>
      <c r="M4" s="2"/>
      <c r="N4" s="4"/>
      <c r="O4" s="26"/>
    </row>
    <row r="5" spans="1:15" ht="15" thickBot="1" x14ac:dyDescent="0.35">
      <c r="A5" s="50" t="s">
        <v>4</v>
      </c>
      <c r="B5" s="51">
        <v>0</v>
      </c>
      <c r="C5" s="1" t="s">
        <v>9</v>
      </c>
      <c r="D5" s="3" t="e">
        <f t="shared" si="0"/>
        <v>#DIV/0!</v>
      </c>
      <c r="E5" t="s">
        <v>10</v>
      </c>
      <c r="F5" s="21" t="s">
        <v>19</v>
      </c>
      <c r="G5" s="22" t="e">
        <f>N2/(B9*G2*$L$6)</f>
        <v>#DIV/0!</v>
      </c>
      <c r="H5" s="17"/>
      <c r="I5" s="4"/>
      <c r="J5" s="7"/>
      <c r="K5" s="43"/>
      <c r="L5" s="44"/>
      <c r="M5" s="4"/>
      <c r="N5" s="4"/>
      <c r="O5" s="26"/>
    </row>
    <row r="6" spans="1:15" ht="15" thickBot="1" x14ac:dyDescent="0.35">
      <c r="A6" s="50" t="s">
        <v>5</v>
      </c>
      <c r="B6" s="51">
        <v>0</v>
      </c>
      <c r="C6" s="1" t="s">
        <v>9</v>
      </c>
      <c r="D6" s="3" t="e">
        <f t="shared" si="0"/>
        <v>#DIV/0!</v>
      </c>
      <c r="E6" t="s">
        <v>10</v>
      </c>
      <c r="F6" s="8"/>
      <c r="G6" s="8"/>
      <c r="H6" s="4"/>
      <c r="I6" s="4"/>
      <c r="J6" s="7"/>
      <c r="K6" s="45" t="s">
        <v>13</v>
      </c>
      <c r="L6" s="46" t="e">
        <f>(N2*(1/(L3*L4)))/N3</f>
        <v>#DIV/0!</v>
      </c>
      <c r="M6" s="36"/>
      <c r="N6" s="14"/>
      <c r="O6" s="16"/>
    </row>
    <row r="7" spans="1:15" x14ac:dyDescent="0.3">
      <c r="A7" s="50" t="s">
        <v>6</v>
      </c>
      <c r="B7" s="51">
        <v>0</v>
      </c>
      <c r="C7" s="1" t="s">
        <v>9</v>
      </c>
      <c r="D7" s="3" t="e">
        <f t="shared" si="0"/>
        <v>#DIV/0!</v>
      </c>
      <c r="E7" t="s">
        <v>10</v>
      </c>
    </row>
    <row r="8" spans="1:15" ht="15" thickBot="1" x14ac:dyDescent="0.35">
      <c r="A8" s="50" t="s">
        <v>7</v>
      </c>
      <c r="B8" s="51">
        <v>0</v>
      </c>
      <c r="C8" s="1" t="s">
        <v>9</v>
      </c>
      <c r="D8" s="3" t="e">
        <f t="shared" si="0"/>
        <v>#DIV/0!</v>
      </c>
      <c r="E8" t="s">
        <v>10</v>
      </c>
    </row>
    <row r="9" spans="1:15" ht="15" thickBot="1" x14ac:dyDescent="0.35">
      <c r="A9" s="52" t="s">
        <v>8</v>
      </c>
      <c r="B9" s="53">
        <v>0</v>
      </c>
      <c r="C9" s="1"/>
    </row>
  </sheetData>
  <mergeCells count="2">
    <mergeCell ref="K1:O1"/>
    <mergeCell ref="K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G1" sqref="G1"/>
    </sheetView>
  </sheetViews>
  <sheetFormatPr baseColWidth="10" defaultRowHeight="14.4" x14ac:dyDescent="0.3"/>
  <cols>
    <col min="1" max="1" width="7.6640625" customWidth="1"/>
    <col min="2" max="2" width="7.33203125" customWidth="1"/>
    <col min="3" max="3" width="3.88671875" customWidth="1"/>
    <col min="4" max="4" width="6.44140625" customWidth="1"/>
    <col min="6" max="6" width="13.109375" customWidth="1"/>
    <col min="7" max="7" width="7.5546875" customWidth="1"/>
    <col min="8" max="8" width="7.6640625" customWidth="1"/>
    <col min="9" max="9" width="6.6640625" customWidth="1"/>
    <col min="11" max="11" width="6.88671875" customWidth="1"/>
    <col min="12" max="12" width="7" customWidth="1"/>
    <col min="13" max="13" width="5.109375" customWidth="1"/>
    <col min="14" max="14" width="6.77734375" customWidth="1"/>
  </cols>
  <sheetData>
    <row r="1" spans="1:15" ht="15" thickBot="1" x14ac:dyDescent="0.35">
      <c r="A1" s="48" t="s">
        <v>0</v>
      </c>
      <c r="B1" s="60">
        <v>3</v>
      </c>
      <c r="C1" s="1" t="s">
        <v>9</v>
      </c>
      <c r="D1" s="63">
        <f>((1/($B$7*B1))*$N$2)/$L$6</f>
        <v>67.791991266375533</v>
      </c>
      <c r="E1" t="s">
        <v>10</v>
      </c>
      <c r="F1" s="9" t="s">
        <v>15</v>
      </c>
      <c r="G1" s="10">
        <v>210</v>
      </c>
      <c r="H1" s="11" t="s">
        <v>16</v>
      </c>
      <c r="I1" s="10">
        <v>6500</v>
      </c>
      <c r="J1" s="23" t="s">
        <v>12</v>
      </c>
      <c r="K1" s="33" t="s">
        <v>11</v>
      </c>
      <c r="L1" s="34"/>
      <c r="M1" s="34"/>
      <c r="N1" s="34"/>
      <c r="O1" s="35"/>
    </row>
    <row r="2" spans="1:15" ht="15" thickBot="1" x14ac:dyDescent="0.35">
      <c r="A2" s="50" t="s">
        <v>1</v>
      </c>
      <c r="B2" s="61">
        <v>2.1619999999999999</v>
      </c>
      <c r="C2" s="1" t="s">
        <v>9</v>
      </c>
      <c r="D2" s="63">
        <f t="shared" ref="D2:D6" si="0">((1/($B$7*B2))*$N$2)/$L$6</f>
        <v>94.068443015322217</v>
      </c>
      <c r="E2" t="s">
        <v>10</v>
      </c>
      <c r="F2" s="12" t="s">
        <v>17</v>
      </c>
      <c r="G2" s="13">
        <v>68</v>
      </c>
      <c r="H2" s="14" t="s">
        <v>16</v>
      </c>
      <c r="I2" s="15">
        <f>N2</f>
        <v>7000</v>
      </c>
      <c r="J2" s="24" t="s">
        <v>12</v>
      </c>
      <c r="K2" s="28" t="s">
        <v>14</v>
      </c>
      <c r="L2" s="29"/>
      <c r="M2" s="30" t="s">
        <v>9</v>
      </c>
      <c r="N2" s="31">
        <v>7000</v>
      </c>
      <c r="O2" s="32" t="s">
        <v>12</v>
      </c>
    </row>
    <row r="3" spans="1:15" ht="15" thickBot="1" x14ac:dyDescent="0.35">
      <c r="A3" s="50" t="s">
        <v>2</v>
      </c>
      <c r="B3" s="61">
        <v>1.613</v>
      </c>
      <c r="C3" s="1" t="s">
        <v>9</v>
      </c>
      <c r="D3" s="63">
        <f t="shared" si="0"/>
        <v>126.08553862314112</v>
      </c>
      <c r="E3" t="s">
        <v>10</v>
      </c>
      <c r="F3" s="18"/>
      <c r="G3" s="18"/>
      <c r="H3" s="8"/>
      <c r="I3" s="8"/>
      <c r="J3" s="25"/>
      <c r="K3" s="27" t="s">
        <v>0</v>
      </c>
      <c r="L3" s="6">
        <v>3.41</v>
      </c>
      <c r="M3" s="2" t="s">
        <v>9</v>
      </c>
      <c r="N3" s="5">
        <v>68</v>
      </c>
      <c r="O3" s="26" t="s">
        <v>10</v>
      </c>
    </row>
    <row r="4" spans="1:15" x14ac:dyDescent="0.3">
      <c r="A4" s="50" t="s">
        <v>3</v>
      </c>
      <c r="B4" s="61">
        <v>1.3</v>
      </c>
      <c r="C4" s="1" t="s">
        <v>9</v>
      </c>
      <c r="D4" s="63">
        <f t="shared" si="0"/>
        <v>156.44305676855893</v>
      </c>
      <c r="E4" t="s">
        <v>10</v>
      </c>
      <c r="F4" s="19" t="s">
        <v>18</v>
      </c>
      <c r="G4" s="64">
        <f>I1/(B6*G1*$L$6)</f>
        <v>4.576343718820862</v>
      </c>
      <c r="H4" s="17"/>
      <c r="I4" s="4"/>
      <c r="J4" s="7"/>
      <c r="K4" s="27" t="s">
        <v>8</v>
      </c>
      <c r="L4" s="6">
        <v>4.0170000000000003</v>
      </c>
      <c r="M4" s="2"/>
      <c r="N4" s="4"/>
      <c r="O4" s="26"/>
    </row>
    <row r="5" spans="1:15" ht="15" thickBot="1" x14ac:dyDescent="0.35">
      <c r="A5" s="50" t="s">
        <v>4</v>
      </c>
      <c r="B5" s="61">
        <v>1.095</v>
      </c>
      <c r="C5" s="1" t="s">
        <v>9</v>
      </c>
      <c r="D5" s="63">
        <f t="shared" si="0"/>
        <v>185.7314829215768</v>
      </c>
      <c r="E5" t="s">
        <v>10</v>
      </c>
      <c r="F5" s="21" t="s">
        <v>19</v>
      </c>
      <c r="G5" s="65">
        <f>N2/(B7*G2*$L$6)</f>
        <v>2.9908231441048034</v>
      </c>
      <c r="H5" s="17"/>
      <c r="I5" s="4"/>
      <c r="J5" s="7"/>
      <c r="K5" s="43"/>
      <c r="L5" s="54"/>
      <c r="M5" s="4"/>
      <c r="N5" s="4"/>
      <c r="O5" s="26"/>
    </row>
    <row r="6" spans="1:15" ht="15" thickBot="1" x14ac:dyDescent="0.35">
      <c r="A6" s="50" t="s">
        <v>5</v>
      </c>
      <c r="B6" s="61">
        <v>0.9</v>
      </c>
      <c r="C6" s="1" t="s">
        <v>9</v>
      </c>
      <c r="D6" s="63">
        <f t="shared" si="0"/>
        <v>225.97330422125179</v>
      </c>
      <c r="E6" t="s">
        <v>10</v>
      </c>
      <c r="F6" s="8"/>
      <c r="G6" s="8"/>
      <c r="H6" s="4"/>
      <c r="I6" s="4"/>
      <c r="J6" s="7"/>
      <c r="K6" s="45" t="s">
        <v>13</v>
      </c>
      <c r="L6" s="55">
        <f>(N2*(1/(L3*L4)))/N3</f>
        <v>7.5150680334814748</v>
      </c>
      <c r="M6" s="36"/>
      <c r="N6" s="14"/>
      <c r="O6" s="16"/>
    </row>
    <row r="7" spans="1:15" ht="15" thickBot="1" x14ac:dyDescent="0.35">
      <c r="A7" s="52" t="s">
        <v>8</v>
      </c>
      <c r="B7" s="62">
        <v>4.58</v>
      </c>
      <c r="C7" s="1"/>
    </row>
    <row r="8" spans="1:15" x14ac:dyDescent="0.3">
      <c r="C8" s="1"/>
    </row>
    <row r="9" spans="1:15" x14ac:dyDescent="0.3">
      <c r="C9" s="1"/>
    </row>
  </sheetData>
  <mergeCells count="2">
    <mergeCell ref="K1:O1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Boite 3</vt:lpstr>
      <vt:lpstr>Boite 4</vt:lpstr>
      <vt:lpstr>Boite 5</vt:lpstr>
      <vt:lpstr>Boite 6</vt:lpstr>
      <vt:lpstr>Boite 7</vt:lpstr>
      <vt:lpstr>Boite 8</vt:lpstr>
      <vt:lpstr>BRZ GTR-300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2015-02-18T01:23:25Z</dcterms:created>
  <dcterms:modified xsi:type="dcterms:W3CDTF">2015-02-18T03:32:49Z</dcterms:modified>
</cp:coreProperties>
</file>