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wdp" ContentType="image/vnd.ms-photo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4180" yWindow="0" windowWidth="25360" windowHeight="144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9" i="1" l="1"/>
  <c r="K29" i="1"/>
  <c r="E29" i="1"/>
  <c r="B29" i="1"/>
  <c r="R12" i="1"/>
  <c r="R7" i="1"/>
  <c r="R11" i="1"/>
  <c r="R13" i="1"/>
  <c r="R18" i="1"/>
  <c r="R24" i="1"/>
  <c r="R28" i="1"/>
  <c r="R4" i="1"/>
  <c r="R5" i="1"/>
  <c r="R3" i="1"/>
  <c r="K27" i="1"/>
  <c r="K26" i="1"/>
  <c r="K12" i="1"/>
  <c r="K13" i="1"/>
  <c r="K11" i="1"/>
</calcChain>
</file>

<file path=xl/sharedStrings.xml><?xml version="1.0" encoding="utf-8"?>
<sst xmlns="http://schemas.openxmlformats.org/spreadsheetml/2006/main" count="331" uniqueCount="174">
  <si>
    <t xml:space="preserve">CUTIE PIE </t>
  </si>
  <si>
    <t>STYLE NUMBER</t>
  </si>
  <si>
    <t>DESCRIPTION</t>
  </si>
  <si>
    <t>FABRIC</t>
  </si>
  <si>
    <t>COLORS</t>
  </si>
  <si>
    <t>FABRIC COST/COO</t>
  </si>
  <si>
    <t>GARMENT COO</t>
  </si>
  <si>
    <t>SIZING</t>
  </si>
  <si>
    <t>4Y - 6Y - 8Y - 10Y - 12Y</t>
  </si>
  <si>
    <t>ONE SIZE</t>
  </si>
  <si>
    <t>CP150101</t>
  </si>
  <si>
    <t>CP150102</t>
  </si>
  <si>
    <t>CP150103</t>
  </si>
  <si>
    <t>CP150201</t>
  </si>
  <si>
    <t>CP150202</t>
  </si>
  <si>
    <t>CP150203</t>
  </si>
  <si>
    <t>CP150301</t>
  </si>
  <si>
    <t>CP150302</t>
  </si>
  <si>
    <t>CP150303</t>
  </si>
  <si>
    <t>CP150401</t>
  </si>
  <si>
    <t>CP150402</t>
  </si>
  <si>
    <t>CP150403</t>
  </si>
  <si>
    <t>CP150501</t>
  </si>
  <si>
    <t>CP150502</t>
  </si>
  <si>
    <t>CP150503</t>
  </si>
  <si>
    <t>CP150601</t>
  </si>
  <si>
    <t>CP150602</t>
  </si>
  <si>
    <t>CP150603</t>
  </si>
  <si>
    <t>CP150701</t>
  </si>
  <si>
    <t>CP150702</t>
  </si>
  <si>
    <t>CP150703</t>
  </si>
  <si>
    <t>CP150801</t>
  </si>
  <si>
    <t>CP150802</t>
  </si>
  <si>
    <t>CP150803</t>
  </si>
  <si>
    <t>CP150901</t>
  </si>
  <si>
    <t>CP150902</t>
  </si>
  <si>
    <t>CP150903</t>
  </si>
  <si>
    <t>OPEN TO BUY</t>
  </si>
  <si>
    <t>BLAZER</t>
  </si>
  <si>
    <t>PERFECTO</t>
  </si>
  <si>
    <t>PETER PAN COLLAR JACKET</t>
  </si>
  <si>
    <t>SWEATER</t>
  </si>
  <si>
    <t>TSHIRT</t>
  </si>
  <si>
    <t>CARDIGAN</t>
  </si>
  <si>
    <t>PETER PAN COLLAR SLEEVLESS TOP</t>
  </si>
  <si>
    <t>FRILLS TANK TOP</t>
  </si>
  <si>
    <t>FRILLS TOP WITH SHORT SLEEVES</t>
  </si>
  <si>
    <t>SLEEVLESS BELTED DRESS</t>
  </si>
  <si>
    <t>SHORT SLEEVES BOW DRESS</t>
  </si>
  <si>
    <t>PETER PAN SHORT SLEEVES DRESS</t>
  </si>
  <si>
    <t>JUMPSUIT WITH SHORT SLEEVES</t>
  </si>
  <si>
    <t>SLEEVLESS PLAYSUIT</t>
  </si>
  <si>
    <t>SLEEVLESS JUMPSUIT</t>
  </si>
  <si>
    <t>BASIC PANTS</t>
  </si>
  <si>
    <t>BELTED FLARE PANTS</t>
  </si>
  <si>
    <t>BASIC PANTS WITH SUSPENDERS</t>
  </si>
  <si>
    <t>SKATER SKIRT</t>
  </si>
  <si>
    <t>BELTED ROUND SKIRT</t>
  </si>
  <si>
    <t>A-LINE SKIRT WITH POCKETS</t>
  </si>
  <si>
    <t>BELTED BASQUED SHORTS</t>
  </si>
  <si>
    <t>CLASSIC SHORTS</t>
  </si>
  <si>
    <t>TRIANGLE BIKINI WITH FRILLS</t>
  </si>
  <si>
    <t>HAT</t>
  </si>
  <si>
    <t>100% COTTON</t>
  </si>
  <si>
    <t xml:space="preserve">100% COTTON
SWIMWEAR: 85% POLYAMIDE – 15% ELASTHANE
</t>
  </si>
  <si>
    <t xml:space="preserve">RAPHIA
100% COTTON
</t>
  </si>
  <si>
    <t xml:space="preserve">DENIM: 98% COTTON – 2% ELASTHANE
100% COTTON
</t>
  </si>
  <si>
    <t>100% LINEN</t>
  </si>
  <si>
    <t>100% SILK</t>
  </si>
  <si>
    <t xml:space="preserve">100% SILK
100% COTTON
</t>
  </si>
  <si>
    <t xml:space="preserve">100% COTTON
</t>
  </si>
  <si>
    <t xml:space="preserve">100% COTTON
JERSEY: 94%  COTTON - 6% ELASTHANE
</t>
  </si>
  <si>
    <t>DENIM: 98% COTTON – 2% ELASTHANE</t>
  </si>
  <si>
    <t>BOYISH BERMUDA SHORTS</t>
  </si>
  <si>
    <t xml:space="preserve">LIBERTY : 11,80 €/METER
DENIM : 7€/METER
OUTERWEAR : 3,48€/METER MOROCCO 
</t>
  </si>
  <si>
    <t xml:space="preserve">LIBERTY : 11,80 €/METER
OUTERWEAR : 3,48€/METER MOROCCO 
</t>
  </si>
  <si>
    <t>DENIM : 7€/METER       MOROCCO</t>
  </si>
  <si>
    <t xml:space="preserve">LIBERTY : 11,80 €/METER
SOFT SWEATER : 9,23€/METER  MOROCCO 
</t>
  </si>
  <si>
    <t xml:space="preserve">LIBERTY : 11,80 €/METER
JERSEY : 6,50€/METER     MOROCCO 
</t>
  </si>
  <si>
    <t xml:space="preserve">CLASSIC COTTON : 1,95€/METER                      MOROCCO 
</t>
  </si>
  <si>
    <t xml:space="preserve">LIBERTY : 11,80 €/METER
COTTON VEIL: 2,88€/METER SILK : 6,45€/METER              MOROCCO 
</t>
  </si>
  <si>
    <t xml:space="preserve">LIBERTY : 11,80 €/METER
COTTON VEIL: 2,88€/METER  MOROCCO 
</t>
  </si>
  <si>
    <t xml:space="preserve">LIBERTY : 11,80 €/METER
 SILK : 6,45€/METER              MOROCCO 
</t>
  </si>
  <si>
    <t xml:space="preserve">LIBERTY : 11,80 €/METER DENIM : 7€/METER              CLASSIC COTTON : 1,95€/METER                      MOROCCO 
</t>
  </si>
  <si>
    <t xml:space="preserve">LIBERTY : 11,80 €/METER
DENIM : 7€/METER          MOROCCO 
</t>
  </si>
  <si>
    <t xml:space="preserve">LIBERTY : 11,80 €/METER
LINEN : 7,25€/METER      MOROCCO 
</t>
  </si>
  <si>
    <t>LIBERTY : 11,80 €/METER CLASSIC COTTON : 1,95€/METER                      MOROCCO</t>
  </si>
  <si>
    <t xml:space="preserve">
LINEN : 7,25€/METER      MOROCCO 
</t>
  </si>
  <si>
    <t>LIBERTY : 11,80 €/METER SWIMWEAR : 6,48€/METER                      MOROCCO</t>
  </si>
  <si>
    <t>MOROCCO</t>
  </si>
  <si>
    <t>LIBERTY : 11,80 €/METER RAPHIA : 0,20€/METER                      MOROCCO</t>
  </si>
  <si>
    <t>UNITS BOUGHT TOTAL</t>
  </si>
  <si>
    <t>UNITS BOUGHT/SIZES</t>
  </si>
  <si>
    <t>FIRST COST</t>
  </si>
  <si>
    <t>12,04 €
9,63 €</t>
  </si>
  <si>
    <t>12,04 €   
5,56 €</t>
  </si>
  <si>
    <t>WHOLESALE MARGIN</t>
  </si>
  <si>
    <t>WHOLESALE PRICE</t>
  </si>
  <si>
    <t>RETAIL MARGIN</t>
  </si>
  <si>
    <t>10,19 €   
7,41 €</t>
  </si>
  <si>
    <t>49,26 €
43,70 €</t>
  </si>
  <si>
    <t>12,96 €
11,11 €</t>
  </si>
  <si>
    <t>24,07 €
19,26 €</t>
  </si>
  <si>
    <t>24,07 €
11,11 €</t>
  </si>
  <si>
    <t xml:space="preserve">20,37 €
14,81 € </t>
  </si>
  <si>
    <t xml:space="preserve">24,44 €
17,78 €   </t>
  </si>
  <si>
    <t xml:space="preserve">14,44 €         10,74 €   </t>
  </si>
  <si>
    <t xml:space="preserve">17,04 €         12,96 €   </t>
  </si>
  <si>
    <t xml:space="preserve">22,22 €         19,26 €   </t>
  </si>
  <si>
    <t xml:space="preserve">24,44 €         12,96 €   </t>
  </si>
  <si>
    <t xml:space="preserve">19,26 €         15,93 €   </t>
  </si>
  <si>
    <t>133 €
118 €</t>
  </si>
  <si>
    <t>RETAIL PRICE WITHOUT VAT</t>
  </si>
  <si>
    <t>35 €
30 €</t>
  </si>
  <si>
    <t>65 €
52 €</t>
  </si>
  <si>
    <t>RETAIL PRICE WITH VAT</t>
  </si>
  <si>
    <t>65 €
30 €</t>
  </si>
  <si>
    <t xml:space="preserve">55 €
40 € </t>
  </si>
  <si>
    <t xml:space="preserve">66 €
48 € </t>
  </si>
  <si>
    <t xml:space="preserve">52 €
43 € </t>
  </si>
  <si>
    <t xml:space="preserve">66 €
35 € </t>
  </si>
  <si>
    <t xml:space="preserve">60 €
52 € </t>
  </si>
  <si>
    <t xml:space="preserve">46 €
35 € </t>
  </si>
  <si>
    <t xml:space="preserve">46,80 €            34,80 €   </t>
  </si>
  <si>
    <t xml:space="preserve">55,20 €
42 € </t>
  </si>
  <si>
    <t xml:space="preserve">72 €
62,40 € </t>
  </si>
  <si>
    <t>62,40 €
60 €            51,60 €</t>
  </si>
  <si>
    <t xml:space="preserve">79,20 €
57,60 € </t>
  </si>
  <si>
    <t>76,80 €
63,60 €            54 €</t>
  </si>
  <si>
    <t>159,60 €
141,60 €</t>
  </si>
  <si>
    <t>42 €
36 €</t>
  </si>
  <si>
    <t>78 €
62,40 €</t>
  </si>
  <si>
    <t>78 €
62,40 €            36 €</t>
  </si>
  <si>
    <t>78 €
36 €</t>
  </si>
  <si>
    <t>FLOUNCE ONE PIECE</t>
  </si>
  <si>
    <t xml:space="preserve">4Y : 12
6Y : 12
8Y : 12
10Y : 12
12Y : 12
</t>
  </si>
  <si>
    <t xml:space="preserve">4Y : 15
6Y : 15
8Y : 15
10Y : 15
12Y : 15
</t>
  </si>
  <si>
    <t xml:space="preserve">4Y : 25
6Y : 25
8Y : 25
10Y : 25
12Y : 25
</t>
  </si>
  <si>
    <t xml:space="preserve">4Y : 16
6Y : 16
8Y : 16
10Y : 16
12Y : 16
</t>
  </si>
  <si>
    <t xml:space="preserve">4Y : 10
6Y : 10
8Y : 10
10Y : 10
12Y : 10
</t>
  </si>
  <si>
    <t xml:space="preserve">6,48 €                      5,56 €
</t>
  </si>
  <si>
    <t>12,04 €                    9,63 €
5,56 €</t>
  </si>
  <si>
    <t>11,85 €                    9,81 €               8,33 €</t>
  </si>
  <si>
    <t>11,85 €                    9,81 €                 8,33 €</t>
  </si>
  <si>
    <t xml:space="preserve">12,22 €                    8,89 €         </t>
  </si>
  <si>
    <t>9,63 €                      9,26 €                 7,96 €</t>
  </si>
  <si>
    <t xml:space="preserve"> 9,63 €                     7,96 €</t>
  </si>
  <si>
    <t>12,22 €                6,48 €</t>
  </si>
  <si>
    <t xml:space="preserve">11,11 €                    9,63 €         </t>
  </si>
  <si>
    <t xml:space="preserve">8,52 €                 6,48 €    </t>
  </si>
  <si>
    <t>11,11 €             7,41 €                    6,48 €</t>
  </si>
  <si>
    <t xml:space="preserve">24,63 €                      21,85 €
</t>
  </si>
  <si>
    <t xml:space="preserve">7,22 €                 5,37 €         </t>
  </si>
  <si>
    <t>24,07 €
19,26 €         11,11 €</t>
  </si>
  <si>
    <t>23,70 €
19,63 €        16,67 €</t>
  </si>
  <si>
    <t xml:space="preserve">19,26 €         18,52 €      15,93€   </t>
  </si>
  <si>
    <t xml:space="preserve">22,22 €         14,81 €         12,96 €  </t>
  </si>
  <si>
    <t xml:space="preserve">39 €                  29 €   </t>
  </si>
  <si>
    <t xml:space="preserve">60 €                 40 €                 35 €  </t>
  </si>
  <si>
    <t>52 €
50 €                 43 €</t>
  </si>
  <si>
    <t>64 €
53 €                 45 €</t>
  </si>
  <si>
    <t>65 €
52 €                 30 €</t>
  </si>
  <si>
    <t>62,40 €     51,60 €</t>
  </si>
  <si>
    <t>79,20 €          42 €</t>
  </si>
  <si>
    <t xml:space="preserve">72 €                48 €                   42 €  </t>
  </si>
  <si>
    <t>PRODUCT MIX</t>
  </si>
  <si>
    <t>CORE</t>
  </si>
  <si>
    <t>IMAGE</t>
  </si>
  <si>
    <t>FASHION</t>
  </si>
  <si>
    <t>OPTIONS</t>
  </si>
  <si>
    <t>TOTAL</t>
  </si>
  <si>
    <t>BREAKDOWN OFFER PER PRODUCT CATEGORY</t>
  </si>
  <si>
    <t>25TH OF MARCH</t>
  </si>
  <si>
    <t>1ST OF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</si>
</sst>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\ &quot;€&quot;;[Red]#,##0\ &quot;€&quot;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aramond"/>
    </font>
    <font>
      <b/>
      <sz val="14"/>
      <color rgb="FF000000"/>
      <name val="Garamond"/>
    </font>
    <font>
      <sz val="12"/>
      <color theme="1"/>
      <name val="Helvetica Light"/>
    </font>
    <font>
      <sz val="12"/>
      <color rgb="FF000000"/>
      <name val="Helvetica Light"/>
    </font>
    <font>
      <b/>
      <sz val="14"/>
      <color theme="0"/>
      <name val="Garamond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5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73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0" borderId="1" xfId="174" applyNumberFormat="1" applyFont="1" applyBorder="1" applyAlignment="1">
      <alignment horizontal="center" vertical="center"/>
    </xf>
    <xf numFmtId="165" fontId="8" fillId="0" borderId="1" xfId="17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0" fontId="8" fillId="0" borderId="1" xfId="17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</cellXfs>
  <cellStyles count="35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Monétaire" xfId="174" builtinId="4"/>
    <cellStyle name="Normal" xfId="0" builtinId="0"/>
    <cellStyle name="Pourcentage" xfId="17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4" Type="http://schemas.microsoft.com/office/2007/relationships/hdphoto" Target="../media/hdphoto6.wdp"/><Relationship Id="rId15" Type="http://schemas.openxmlformats.org/officeDocument/2006/relationships/image" Target="../media/image9.png"/><Relationship Id="rId16" Type="http://schemas.microsoft.com/office/2007/relationships/hdphoto" Target="../media/hdphoto7.wdp"/><Relationship Id="rId17" Type="http://schemas.openxmlformats.org/officeDocument/2006/relationships/image" Target="../media/image10.png"/><Relationship Id="rId18" Type="http://schemas.microsoft.com/office/2007/relationships/hdphoto" Target="../media/hdphoto8.wdp"/><Relationship Id="rId19" Type="http://schemas.openxmlformats.org/officeDocument/2006/relationships/image" Target="../media/image11.png"/><Relationship Id="rId63" Type="http://schemas.openxmlformats.org/officeDocument/2006/relationships/image" Target="../media/image40.png"/><Relationship Id="rId64" Type="http://schemas.openxmlformats.org/officeDocument/2006/relationships/image" Target="../media/image41.png"/><Relationship Id="rId65" Type="http://schemas.openxmlformats.org/officeDocument/2006/relationships/image" Target="../media/image42.png"/><Relationship Id="rId50" Type="http://schemas.microsoft.com/office/2007/relationships/hdphoto" Target="../media/hdphoto23.wdp"/><Relationship Id="rId51" Type="http://schemas.openxmlformats.org/officeDocument/2006/relationships/image" Target="../media/image28.png"/><Relationship Id="rId52" Type="http://schemas.openxmlformats.org/officeDocument/2006/relationships/image" Target="../media/image29.png"/><Relationship Id="rId53" Type="http://schemas.openxmlformats.org/officeDocument/2006/relationships/image" Target="../media/image30.png"/><Relationship Id="rId54" Type="http://schemas.openxmlformats.org/officeDocument/2006/relationships/image" Target="../media/image31.png"/><Relationship Id="rId55" Type="http://schemas.openxmlformats.org/officeDocument/2006/relationships/image" Target="../media/image32.png"/><Relationship Id="rId56" Type="http://schemas.openxmlformats.org/officeDocument/2006/relationships/image" Target="../media/image33.png"/><Relationship Id="rId57" Type="http://schemas.openxmlformats.org/officeDocument/2006/relationships/image" Target="../media/image34.png"/><Relationship Id="rId58" Type="http://schemas.openxmlformats.org/officeDocument/2006/relationships/image" Target="../media/image35.png"/><Relationship Id="rId59" Type="http://schemas.openxmlformats.org/officeDocument/2006/relationships/image" Target="../media/image36.png"/><Relationship Id="rId40" Type="http://schemas.microsoft.com/office/2007/relationships/hdphoto" Target="../media/hdphoto18.wdp"/><Relationship Id="rId41" Type="http://schemas.openxmlformats.org/officeDocument/2006/relationships/image" Target="../media/image23.png"/><Relationship Id="rId42" Type="http://schemas.microsoft.com/office/2007/relationships/hdphoto" Target="../media/hdphoto19.wdp"/><Relationship Id="rId43" Type="http://schemas.openxmlformats.org/officeDocument/2006/relationships/image" Target="../media/image24.png"/><Relationship Id="rId44" Type="http://schemas.microsoft.com/office/2007/relationships/hdphoto" Target="../media/hdphoto20.wdp"/><Relationship Id="rId45" Type="http://schemas.openxmlformats.org/officeDocument/2006/relationships/image" Target="../media/image25.png"/><Relationship Id="rId46" Type="http://schemas.microsoft.com/office/2007/relationships/hdphoto" Target="../media/hdphoto21.wdp"/><Relationship Id="rId47" Type="http://schemas.openxmlformats.org/officeDocument/2006/relationships/image" Target="../media/image26.png"/><Relationship Id="rId48" Type="http://schemas.microsoft.com/office/2007/relationships/hdphoto" Target="../media/hdphoto22.wdp"/><Relationship Id="rId49" Type="http://schemas.openxmlformats.org/officeDocument/2006/relationships/image" Target="../media/image27.png"/><Relationship Id="rId1" Type="http://schemas.openxmlformats.org/officeDocument/2006/relationships/image" Target="../media/image1.png"/><Relationship Id="rId2" Type="http://schemas.microsoft.com/office/2007/relationships/hdphoto" Target="../media/hdphoto1.wdp"/><Relationship Id="rId3" Type="http://schemas.openxmlformats.org/officeDocument/2006/relationships/image" Target="../media/image2.png"/><Relationship Id="rId4" Type="http://schemas.microsoft.com/office/2007/relationships/hdphoto" Target="../media/hdphoto2.wdp"/><Relationship Id="rId5" Type="http://schemas.openxmlformats.org/officeDocument/2006/relationships/image" Target="../media/image3.png"/><Relationship Id="rId6" Type="http://schemas.microsoft.com/office/2007/relationships/hdphoto" Target="../media/hdphoto3.wdp"/><Relationship Id="rId7" Type="http://schemas.openxmlformats.org/officeDocument/2006/relationships/image" Target="../media/image4.png"/><Relationship Id="rId8" Type="http://schemas.openxmlformats.org/officeDocument/2006/relationships/image" Target="../media/image5.png"/><Relationship Id="rId9" Type="http://schemas.microsoft.com/office/2007/relationships/hdphoto" Target="../media/hdphoto4.wdp"/><Relationship Id="rId30" Type="http://schemas.openxmlformats.org/officeDocument/2006/relationships/image" Target="../media/image17.png"/><Relationship Id="rId31" Type="http://schemas.microsoft.com/office/2007/relationships/hdphoto" Target="../media/hdphoto14.wdp"/><Relationship Id="rId32" Type="http://schemas.openxmlformats.org/officeDocument/2006/relationships/image" Target="../media/image18.png"/><Relationship Id="rId33" Type="http://schemas.microsoft.com/office/2007/relationships/hdphoto" Target="../media/hdphoto15.wdp"/><Relationship Id="rId34" Type="http://schemas.openxmlformats.org/officeDocument/2006/relationships/image" Target="../media/image19.png"/><Relationship Id="rId35" Type="http://schemas.microsoft.com/office/2007/relationships/hdphoto" Target="../media/hdphoto16.wdp"/><Relationship Id="rId36" Type="http://schemas.openxmlformats.org/officeDocument/2006/relationships/image" Target="../media/image20.png"/><Relationship Id="rId37" Type="http://schemas.microsoft.com/office/2007/relationships/hdphoto" Target="../media/hdphoto17.wdp"/><Relationship Id="rId38" Type="http://schemas.openxmlformats.org/officeDocument/2006/relationships/image" Target="../media/image21.png"/><Relationship Id="rId39" Type="http://schemas.openxmlformats.org/officeDocument/2006/relationships/image" Target="../media/image22.png"/><Relationship Id="rId20" Type="http://schemas.microsoft.com/office/2007/relationships/hdphoto" Target="../media/hdphoto9.wdp"/><Relationship Id="rId21" Type="http://schemas.openxmlformats.org/officeDocument/2006/relationships/image" Target="../media/image12.png"/><Relationship Id="rId22" Type="http://schemas.openxmlformats.org/officeDocument/2006/relationships/image" Target="../media/image13.png"/><Relationship Id="rId23" Type="http://schemas.microsoft.com/office/2007/relationships/hdphoto" Target="../media/hdphoto10.wdp"/><Relationship Id="rId24" Type="http://schemas.openxmlformats.org/officeDocument/2006/relationships/image" Target="../media/image14.png"/><Relationship Id="rId25" Type="http://schemas.microsoft.com/office/2007/relationships/hdphoto" Target="../media/hdphoto11.wdp"/><Relationship Id="rId26" Type="http://schemas.openxmlformats.org/officeDocument/2006/relationships/image" Target="../media/image15.png"/><Relationship Id="rId27" Type="http://schemas.microsoft.com/office/2007/relationships/hdphoto" Target="../media/hdphoto12.wdp"/><Relationship Id="rId28" Type="http://schemas.openxmlformats.org/officeDocument/2006/relationships/image" Target="../media/image16.png"/><Relationship Id="rId29" Type="http://schemas.microsoft.com/office/2007/relationships/hdphoto" Target="../media/hdphoto13.wdp"/><Relationship Id="rId60" Type="http://schemas.openxmlformats.org/officeDocument/2006/relationships/image" Target="../media/image37.png"/><Relationship Id="rId61" Type="http://schemas.openxmlformats.org/officeDocument/2006/relationships/image" Target="../media/image38.png"/><Relationship Id="rId62" Type="http://schemas.openxmlformats.org/officeDocument/2006/relationships/image" Target="../media/image39.png"/><Relationship Id="rId10" Type="http://schemas.openxmlformats.org/officeDocument/2006/relationships/image" Target="../media/image6.png"/><Relationship Id="rId11" Type="http://schemas.openxmlformats.org/officeDocument/2006/relationships/image" Target="../media/image7.png"/><Relationship Id="rId12" Type="http://schemas.microsoft.com/office/2007/relationships/hdphoto" Target="../media/hdphoto5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1473200</xdr:colOff>
      <xdr:row>1</xdr:row>
      <xdr:rowOff>1193800</xdr:rowOff>
    </xdr:to>
    <xdr:pic>
      <xdr:nvPicPr>
        <xdr:cNvPr id="12" name="Image 11" descr="Capture d’écran 2015-01-13 à 19.05.22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33" b="89899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655" b="27106"/>
        <a:stretch/>
      </xdr:blipFill>
      <xdr:spPr>
        <a:xfrm>
          <a:off x="127000" y="838200"/>
          <a:ext cx="13462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423336</xdr:colOff>
      <xdr:row>2</xdr:row>
      <xdr:rowOff>50800</xdr:rowOff>
    </xdr:from>
    <xdr:to>
      <xdr:col>0</xdr:col>
      <xdr:colOff>1146975</xdr:colOff>
      <xdr:row>3</xdr:row>
      <xdr:rowOff>1063</xdr:rowOff>
    </xdr:to>
    <xdr:pic>
      <xdr:nvPicPr>
        <xdr:cNvPr id="13" name="Image 12" descr="Capture d’écran 2015-01-15 à 16.46.44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6" y="2099733"/>
          <a:ext cx="723639" cy="1000130"/>
        </a:xfrm>
        <a:prstGeom prst="rect">
          <a:avLst/>
        </a:prstGeom>
      </xdr:spPr>
    </xdr:pic>
    <xdr:clientData/>
  </xdr:twoCellAnchor>
  <xdr:twoCellAnchor editAs="oneCell">
    <xdr:from>
      <xdr:col>0</xdr:col>
      <xdr:colOff>372535</xdr:colOff>
      <xdr:row>3</xdr:row>
      <xdr:rowOff>33100</xdr:rowOff>
    </xdr:from>
    <xdr:to>
      <xdr:col>0</xdr:col>
      <xdr:colOff>1185335</xdr:colOff>
      <xdr:row>3</xdr:row>
      <xdr:rowOff>1116403</xdr:rowOff>
    </xdr:to>
    <xdr:pic>
      <xdr:nvPicPr>
        <xdr:cNvPr id="14" name="Image 13" descr="Capture d’écran 2015-01-15 à 16.44.50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9609" r="100000">
                      <a14:backgroundMark x1="40925" y1="94345" x2="40925" y2="94345"/>
                      <a14:backgroundMark x1="65125" y1="94345" x2="65125" y2="943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35" y="3131900"/>
          <a:ext cx="812800" cy="1083303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321734</xdr:colOff>
      <xdr:row>4</xdr:row>
      <xdr:rowOff>42433</xdr:rowOff>
    </xdr:from>
    <xdr:to>
      <xdr:col>0</xdr:col>
      <xdr:colOff>1270000</xdr:colOff>
      <xdr:row>4</xdr:row>
      <xdr:rowOff>1184138</xdr:rowOff>
    </xdr:to>
    <xdr:pic>
      <xdr:nvPicPr>
        <xdr:cNvPr id="15" name="Image 14" descr="Capture d’écran 2015-01-15 à 16.50.15.png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40"/>
        <a:stretch/>
      </xdr:blipFill>
      <xdr:spPr>
        <a:xfrm>
          <a:off x="321734" y="4292700"/>
          <a:ext cx="948266" cy="1141705"/>
        </a:xfrm>
        <a:prstGeom prst="rect">
          <a:avLst/>
        </a:prstGeom>
      </xdr:spPr>
    </xdr:pic>
    <xdr:clientData/>
  </xdr:twoCellAnchor>
  <xdr:twoCellAnchor editAs="oneCell">
    <xdr:from>
      <xdr:col>0</xdr:col>
      <xdr:colOff>372532</xdr:colOff>
      <xdr:row>5</xdr:row>
      <xdr:rowOff>146093</xdr:rowOff>
    </xdr:from>
    <xdr:to>
      <xdr:col>0</xdr:col>
      <xdr:colOff>1185332</xdr:colOff>
      <xdr:row>5</xdr:row>
      <xdr:rowOff>1207642</xdr:rowOff>
    </xdr:to>
    <xdr:pic>
      <xdr:nvPicPr>
        <xdr:cNvPr id="16" name="Image 15" descr="Capture d’écran 2015-01-12 à 19.38.07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3696" r="100000">
                      <a14:foregroundMark x1="54086" y1="53069" x2="54086" y2="53069"/>
                      <a14:foregroundMark x1="17121" y1="24910" x2="17121" y2="24910"/>
                      <a14:foregroundMark x1="71206" y1="21300" x2="71206" y2="21300"/>
                      <a14:foregroundMark x1="42802" y1="42058" x2="42802" y2="42058"/>
                      <a14:foregroundMark x1="36187" y1="21300" x2="36187" y2="21300"/>
                      <a14:foregroundMark x1="65370" y1="27978" x2="65370" y2="27978"/>
                      <a14:foregroundMark x1="62646" y1="49458" x2="62646" y2="49458"/>
                      <a14:foregroundMark x1="62646" y1="72022" x2="62646" y2="72022"/>
                      <a14:foregroundMark x1="40272" y1="72022" x2="40272" y2="72022"/>
                      <a14:foregroundMark x1="33074" y1="54332" x2="33074" y2="54332"/>
                      <a14:foregroundMark x1="87160" y1="20578" x2="87160" y2="20578"/>
                      <a14:backgroundMark x1="90272" y1="52527" x2="90272" y2="52527"/>
                      <a14:backgroundMark x1="92412" y1="84838" x2="92412" y2="84838"/>
                      <a14:backgroundMark x1="91634" y1="71480" x2="91634" y2="71480"/>
                      <a14:backgroundMark x1="35603" y1="95307" x2="35603" y2="95307"/>
                      <a14:backgroundMark x1="72568" y1="93502" x2="72568" y2="9350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32" y="5598626"/>
          <a:ext cx="812800" cy="106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6</xdr:row>
      <xdr:rowOff>508000</xdr:rowOff>
    </xdr:from>
    <xdr:to>
      <xdr:col>0</xdr:col>
      <xdr:colOff>1475318</xdr:colOff>
      <xdr:row>6</xdr:row>
      <xdr:rowOff>1369854</xdr:rowOff>
    </xdr:to>
    <xdr:pic>
      <xdr:nvPicPr>
        <xdr:cNvPr id="17" name="Image 16" descr="Capture d’écran 2015-01-15 à 16.50.02.png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03" b="19696"/>
        <a:stretch/>
      </xdr:blipFill>
      <xdr:spPr>
        <a:xfrm>
          <a:off x="169334" y="7298267"/>
          <a:ext cx="1305984" cy="861854"/>
        </a:xfrm>
        <a:prstGeom prst="rect">
          <a:avLst/>
        </a:prstGeom>
      </xdr:spPr>
    </xdr:pic>
    <xdr:clientData/>
  </xdr:twoCellAnchor>
  <xdr:twoCellAnchor editAs="oneCell">
    <xdr:from>
      <xdr:col>0</xdr:col>
      <xdr:colOff>287868</xdr:colOff>
      <xdr:row>7</xdr:row>
      <xdr:rowOff>146183</xdr:rowOff>
    </xdr:from>
    <xdr:to>
      <xdr:col>0</xdr:col>
      <xdr:colOff>1361151</xdr:colOff>
      <xdr:row>7</xdr:row>
      <xdr:rowOff>1540933</xdr:rowOff>
    </xdr:to>
    <xdr:pic>
      <xdr:nvPicPr>
        <xdr:cNvPr id="18" name="Image 17" descr="Capture d’écran 2015-01-13 à 19.04.41.png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704" b="9609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226"/>
        <a:stretch/>
      </xdr:blipFill>
      <xdr:spPr>
        <a:xfrm>
          <a:off x="287868" y="8748316"/>
          <a:ext cx="1073283" cy="13947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8</xdr:row>
      <xdr:rowOff>101599</xdr:rowOff>
    </xdr:from>
    <xdr:to>
      <xdr:col>0</xdr:col>
      <xdr:colOff>1430813</xdr:colOff>
      <xdr:row>8</xdr:row>
      <xdr:rowOff>1556670</xdr:rowOff>
    </xdr:to>
    <xdr:pic>
      <xdr:nvPicPr>
        <xdr:cNvPr id="20" name="Image 19" descr="Capture d’écran 2015-01-13 à 19.04.34.png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9923" b="91624" l="0" r="9945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774" b="4395"/>
        <a:stretch/>
      </xdr:blipFill>
      <xdr:spPr>
        <a:xfrm>
          <a:off x="254001" y="10413999"/>
          <a:ext cx="1176812" cy="145507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8</xdr:row>
      <xdr:rowOff>101599</xdr:rowOff>
    </xdr:from>
    <xdr:to>
      <xdr:col>0</xdr:col>
      <xdr:colOff>1430813</xdr:colOff>
      <xdr:row>8</xdr:row>
      <xdr:rowOff>1556670</xdr:rowOff>
    </xdr:to>
    <xdr:pic>
      <xdr:nvPicPr>
        <xdr:cNvPr id="21" name="Image 20" descr="Capture d’écran 2015-01-13 à 19.04.34.png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9923" b="91624" l="0" r="9945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774" b="4395"/>
        <a:stretch/>
      </xdr:blipFill>
      <xdr:spPr>
        <a:xfrm>
          <a:off x="254001" y="10413999"/>
          <a:ext cx="1176812" cy="1455071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9</xdr:row>
      <xdr:rowOff>25400</xdr:rowOff>
    </xdr:from>
    <xdr:to>
      <xdr:col>0</xdr:col>
      <xdr:colOff>1441849</xdr:colOff>
      <xdr:row>9</xdr:row>
      <xdr:rowOff>1591307</xdr:rowOff>
    </xdr:to>
    <xdr:pic>
      <xdr:nvPicPr>
        <xdr:cNvPr id="30" name="Image 29" descr="Capture d’écran 2015-01-13 à 19.03.19.png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462" b="96784" l="3261" r="931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20"/>
        <a:stretch/>
      </xdr:blipFill>
      <xdr:spPr>
        <a:xfrm>
          <a:off x="177800" y="11963400"/>
          <a:ext cx="1264049" cy="1565907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10</xdr:row>
      <xdr:rowOff>127000</xdr:rowOff>
    </xdr:from>
    <xdr:to>
      <xdr:col>0</xdr:col>
      <xdr:colOff>1431174</xdr:colOff>
      <xdr:row>10</xdr:row>
      <xdr:rowOff>1607471</xdr:rowOff>
    </xdr:to>
    <xdr:pic>
      <xdr:nvPicPr>
        <xdr:cNvPr id="31" name="Image 30" descr="Capture d’écran 2015-01-15 à 17.06.44.pn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100000" l="9954" r="8981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3690600"/>
          <a:ext cx="1202575" cy="148047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11</xdr:row>
      <xdr:rowOff>122587</xdr:rowOff>
    </xdr:from>
    <xdr:to>
      <xdr:col>0</xdr:col>
      <xdr:colOff>1422401</xdr:colOff>
      <xdr:row>11</xdr:row>
      <xdr:rowOff>1582071</xdr:rowOff>
    </xdr:to>
    <xdr:pic>
      <xdr:nvPicPr>
        <xdr:cNvPr id="32" name="Image 31" descr="Capture d’écran 2015-01-15 à 17.06.39.pn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0" b="99682" l="1471" r="899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15311787"/>
          <a:ext cx="1168400" cy="1459484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12</xdr:row>
      <xdr:rowOff>122862</xdr:rowOff>
    </xdr:from>
    <xdr:to>
      <xdr:col>0</xdr:col>
      <xdr:colOff>1270000</xdr:colOff>
      <xdr:row>12</xdr:row>
      <xdr:rowOff>1574117</xdr:rowOff>
    </xdr:to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0201" y="16937662"/>
          <a:ext cx="939799" cy="145125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13</xdr:row>
      <xdr:rowOff>50800</xdr:rowOff>
    </xdr:from>
    <xdr:to>
      <xdr:col>0</xdr:col>
      <xdr:colOff>1187043</xdr:colOff>
      <xdr:row>13</xdr:row>
      <xdr:rowOff>1582071</xdr:rowOff>
    </xdr:to>
    <xdr:pic>
      <xdr:nvPicPr>
        <xdr:cNvPr id="43" name="Image 42" descr="Capture d’écran 2015-01-12 à 19.37.17.pn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4885" b="99569" l="0" r="9041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8491200"/>
          <a:ext cx="729843" cy="153127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14</xdr:row>
      <xdr:rowOff>35766</xdr:rowOff>
    </xdr:from>
    <xdr:to>
      <xdr:col>0</xdr:col>
      <xdr:colOff>1320799</xdr:colOff>
      <xdr:row>14</xdr:row>
      <xdr:rowOff>1607471</xdr:rowOff>
    </xdr:to>
    <xdr:pic>
      <xdr:nvPicPr>
        <xdr:cNvPr id="44" name="Image 43" descr="Capture d’écran 2015-01-13 à 19.03.13.png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0" b="97027" l="7000" r="9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099" r="15549" b="3254"/>
        <a:stretch/>
      </xdr:blipFill>
      <xdr:spPr>
        <a:xfrm>
          <a:off x="304800" y="20101766"/>
          <a:ext cx="1015999" cy="1571705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431801</xdr:colOff>
      <xdr:row>15</xdr:row>
      <xdr:rowOff>25400</xdr:rowOff>
    </xdr:from>
    <xdr:to>
      <xdr:col>0</xdr:col>
      <xdr:colOff>1241212</xdr:colOff>
      <xdr:row>16</xdr:row>
      <xdr:rowOff>7269</xdr:rowOff>
    </xdr:to>
    <xdr:pic>
      <xdr:nvPicPr>
        <xdr:cNvPr id="45" name="Image 44" descr="Capture d’écran 2015-01-15 à 16.55.12.png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4907" b="97547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64"/>
        <a:stretch/>
      </xdr:blipFill>
      <xdr:spPr>
        <a:xfrm>
          <a:off x="431801" y="21717000"/>
          <a:ext cx="809411" cy="1607469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16</xdr:row>
      <xdr:rowOff>110523</xdr:rowOff>
    </xdr:from>
    <xdr:to>
      <xdr:col>0</xdr:col>
      <xdr:colOff>1295400</xdr:colOff>
      <xdr:row>16</xdr:row>
      <xdr:rowOff>1582070</xdr:rowOff>
    </xdr:to>
    <xdr:pic>
      <xdr:nvPicPr>
        <xdr:cNvPr id="46" name="Image 45" descr="Capture d’écran 2015-01-12 à 13.38.19.pn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0" b="99416" l="0" r="9872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23427723"/>
          <a:ext cx="939800" cy="1471547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17</xdr:row>
      <xdr:rowOff>20167</xdr:rowOff>
    </xdr:from>
    <xdr:to>
      <xdr:col>0</xdr:col>
      <xdr:colOff>1295400</xdr:colOff>
      <xdr:row>17</xdr:row>
      <xdr:rowOff>1582071</xdr:rowOff>
    </xdr:to>
    <xdr:pic>
      <xdr:nvPicPr>
        <xdr:cNvPr id="47" name="Image 46" descr="Capture d’écran 2015-01-15 à 16.54.47.png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2133" b="94267" l="9624" r="9225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7175"/>
        <a:stretch/>
      </xdr:blipFill>
      <xdr:spPr>
        <a:xfrm>
          <a:off x="431800" y="24962967"/>
          <a:ext cx="863600" cy="1561904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18</xdr:row>
      <xdr:rowOff>76200</xdr:rowOff>
    </xdr:from>
    <xdr:to>
      <xdr:col>0</xdr:col>
      <xdr:colOff>1314307</xdr:colOff>
      <xdr:row>18</xdr:row>
      <xdr:rowOff>1607471</xdr:rowOff>
    </xdr:to>
    <xdr:pic>
      <xdr:nvPicPr>
        <xdr:cNvPr id="48" name="Image 47" descr="Capture d’écran 2015-01-12 à 19.37.47.png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0" b="98333" l="10000" r="90000">
                      <a14:foregroundMark x1="33725" y1="62308" x2="33725" y2="62308"/>
                      <a14:foregroundMark x1="35686" y1="17308" x2="35686" y2="17308"/>
                      <a14:foregroundMark x1="60588" y1="46923" x2="60588" y2="46923"/>
                      <a14:foregroundMark x1="64706" y1="69615" x2="64706" y2="69615"/>
                      <a14:foregroundMark x1="61373" y1="84615" x2="61373" y2="84615"/>
                      <a14:foregroundMark x1="64706" y1="40000" x2="64706" y2="40000"/>
                      <a14:foregroundMark x1="55490" y1="25385" x2="55490" y2="25385"/>
                      <a14:foregroundMark x1="22549" y1="6923" x2="22549" y2="6923"/>
                      <a14:foregroundMark x1="20000" y1="21538" x2="20000" y2="21538"/>
                      <a14:foregroundMark x1="20588" y1="11282" x2="20588" y2="11282"/>
                      <a14:foregroundMark x1="32353" y1="30641" x2="32353" y2="30641"/>
                      <a14:foregroundMark x1="29216" y1="46410" x2="29216" y2="46410"/>
                      <a14:foregroundMark x1="24510" y1="31410" x2="24510" y2="31410"/>
                      <a14:foregroundMark x1="35686" y1="20769" x2="35686" y2="20769"/>
                      <a14:foregroundMark x1="40980" y1="8205" x2="40980" y2="8205"/>
                      <a14:foregroundMark x1="67255" y1="6538" x2="67255" y2="6538"/>
                      <a14:foregroundMark x1="71765" y1="19872" x2="71765" y2="19872"/>
                      <a14:foregroundMark x1="69216" y1="12179" x2="69216" y2="12179"/>
                      <a14:foregroundMark x1="53529" y1="12564" x2="53529" y2="12564"/>
                      <a14:foregroundMark x1="40392" y1="27564" x2="40392" y2="27564"/>
                      <a14:foregroundMark x1="27843" y1="22436" x2="27843" y2="22436"/>
                      <a14:foregroundMark x1="51569" y1="18974" x2="51569" y2="18974"/>
                      <a14:foregroundMark x1="40392" y1="13462" x2="40392" y2="13462"/>
                      <a14:foregroundMark x1="65882" y1="52051" x2="65882" y2="52051"/>
                      <a14:foregroundMark x1="55490" y1="63205" x2="55490" y2="63205"/>
                      <a14:foregroundMark x1="61373" y1="57564" x2="61373" y2="57564"/>
                      <a14:foregroundMark x1="75098" y1="34872" x2="75098" y2="34872"/>
                      <a14:backgroundMark x1="45490" y1="71410" x2="45490" y2="7141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26644600"/>
          <a:ext cx="984107" cy="153127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19</xdr:row>
      <xdr:rowOff>147137</xdr:rowOff>
    </xdr:from>
    <xdr:to>
      <xdr:col>0</xdr:col>
      <xdr:colOff>1346200</xdr:colOff>
      <xdr:row>19</xdr:row>
      <xdr:rowOff>1556670</xdr:rowOff>
    </xdr:to>
    <xdr:pic>
      <xdr:nvPicPr>
        <xdr:cNvPr id="49" name="Image 48" descr="Capture d’écran 2015-01-13 à 19.06.25.png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10000" b="9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863" b="15206"/>
        <a:stretch/>
      </xdr:blipFill>
      <xdr:spPr>
        <a:xfrm>
          <a:off x="254000" y="28341137"/>
          <a:ext cx="1092200" cy="1409533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20</xdr:row>
      <xdr:rowOff>224792</xdr:rowOff>
    </xdr:from>
    <xdr:to>
      <xdr:col>0</xdr:col>
      <xdr:colOff>1473200</xdr:colOff>
      <xdr:row>20</xdr:row>
      <xdr:rowOff>1460152</xdr:rowOff>
    </xdr:to>
    <xdr:pic>
      <xdr:nvPicPr>
        <xdr:cNvPr id="50" name="Image 49" descr="Capture d’écran 2015-01-12 à 13.38.07.png"/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ackgroundRemoval t="9948" b="89791" l="0" r="9876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0024" b="13778"/>
        <a:stretch/>
      </xdr:blipFill>
      <xdr:spPr>
        <a:xfrm>
          <a:off x="203201" y="30044392"/>
          <a:ext cx="1269999" cy="123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21</xdr:row>
      <xdr:rowOff>294404</xdr:rowOff>
    </xdr:from>
    <xdr:to>
      <xdr:col>0</xdr:col>
      <xdr:colOff>1447800</xdr:colOff>
      <xdr:row>21</xdr:row>
      <xdr:rowOff>1321740</xdr:rowOff>
    </xdr:to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7800" y="31739604"/>
          <a:ext cx="1270000" cy="102733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22</xdr:row>
      <xdr:rowOff>76200</xdr:rowOff>
    </xdr:from>
    <xdr:to>
      <xdr:col>0</xdr:col>
      <xdr:colOff>1549400</xdr:colOff>
      <xdr:row>22</xdr:row>
      <xdr:rowOff>1523999</xdr:rowOff>
    </xdr:to>
    <xdr:pic>
      <xdr:nvPicPr>
        <xdr:cNvPr id="52" name="Image 51" descr="Capture d’écran 2015-01-13 à 19.04.23.png"/>
        <xdr:cNvPicPr>
          <a:picLocks noChangeAspect="1"/>
        </xdr:cNvPicPr>
      </xdr:nvPicPr>
      <xdr:blipFill rotWithShape="1">
        <a:blip xmlns:r="http://schemas.openxmlformats.org/officeDocument/2006/relationships" r:embed="rId39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9884" b="89971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0525" t="15990" r="-1" b="9391"/>
        <a:stretch/>
      </xdr:blipFill>
      <xdr:spPr>
        <a:xfrm>
          <a:off x="76200" y="33147000"/>
          <a:ext cx="1473200" cy="1447799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23</xdr:row>
      <xdr:rowOff>108109</xdr:rowOff>
    </xdr:from>
    <xdr:to>
      <xdr:col>0</xdr:col>
      <xdr:colOff>1346200</xdr:colOff>
      <xdr:row>23</xdr:row>
      <xdr:rowOff>1556670</xdr:rowOff>
    </xdr:to>
    <xdr:pic>
      <xdr:nvPicPr>
        <xdr:cNvPr id="53" name="Image 52" descr="Capture d’écran 2015-01-15 à 16.57.49.png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9896" b="97266" l="5903" r="99479">
                      <a14:foregroundMark x1="74306" y1="87500" x2="74306" y2="87500"/>
                      <a14:foregroundMark x1="30729" y1="88802" x2="30729" y2="8880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34804509"/>
          <a:ext cx="1066800" cy="1448561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24</xdr:row>
      <xdr:rowOff>188453</xdr:rowOff>
    </xdr:from>
    <xdr:to>
      <xdr:col>0</xdr:col>
      <xdr:colOff>1447800</xdr:colOff>
      <xdr:row>24</xdr:row>
      <xdr:rowOff>1473201</xdr:rowOff>
    </xdr:to>
    <xdr:pic>
      <xdr:nvPicPr>
        <xdr:cNvPr id="54" name="Image 53" descr="Capture d’écran 2015-01-13 à 19.06.43.png"/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9812" b="89785" l="0" r="9913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423" b="10382"/>
        <a:stretch/>
      </xdr:blipFill>
      <xdr:spPr>
        <a:xfrm>
          <a:off x="203200" y="36510453"/>
          <a:ext cx="1244600" cy="1284748"/>
        </a:xfrm>
        <a:prstGeom prst="rect">
          <a:avLst/>
        </a:prstGeom>
      </xdr:spPr>
    </xdr:pic>
    <xdr:clientData/>
  </xdr:twoCellAnchor>
  <xdr:twoCellAnchor editAs="oneCell">
    <xdr:from>
      <xdr:col>0</xdr:col>
      <xdr:colOff>401512</xdr:colOff>
      <xdr:row>26</xdr:row>
      <xdr:rowOff>127000</xdr:rowOff>
    </xdr:from>
    <xdr:to>
      <xdr:col>0</xdr:col>
      <xdr:colOff>1132825</xdr:colOff>
      <xdr:row>26</xdr:row>
      <xdr:rowOff>957157</xdr:rowOff>
    </xdr:to>
    <xdr:pic>
      <xdr:nvPicPr>
        <xdr:cNvPr id="58" name="Image 57" descr="Capture d’écran 2015-01-15 à 18.50.32.png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backgroundRemoval t="0" b="96243" l="0" r="99147">
                      <a14:foregroundMark x1="17918" y1="54046" x2="17918" y2="54046"/>
                      <a14:foregroundMark x1="76621" y1="54624" x2="76621" y2="54624"/>
                      <a14:foregroundMark x1="76621" y1="65607" x2="76621" y2="65607"/>
                      <a14:foregroundMark x1="17235" y1="62139" x2="17235" y2="62139"/>
                      <a14:foregroundMark x1="26109" y1="59827" x2="26109" y2="59827"/>
                      <a14:foregroundMark x1="22014" y1="50000" x2="22014" y2="50000"/>
                      <a14:foregroundMark x1="33618" y1="54046" x2="33618" y2="54046"/>
                      <a14:foregroundMark x1="30887" y1="60983" x2="30887" y2="60983"/>
                      <a14:foregroundMark x1="41809" y1="62139" x2="41809" y2="62139"/>
                      <a14:foregroundMark x1="57509" y1="64451" x2="57509" y2="64451"/>
                      <a14:foregroundMark x1="50000" y1="63873" x2="50000" y2="63873"/>
                      <a14:foregroundMark x1="69795" y1="57514" x2="69795" y2="57514"/>
                      <a14:foregroundMark x1="80717" y1="59249" x2="80717" y2="59249"/>
                      <a14:foregroundMark x1="86177" y1="52312" x2="86177" y2="52312"/>
                      <a14:foregroundMark x1="30205" y1="71387" x2="30205" y2="71387"/>
                      <a14:foregroundMark x1="9044" y1="75434" x2="9044" y2="75434"/>
                      <a14:foregroundMark x1="34983" y1="75434" x2="34983" y2="75434"/>
                      <a14:foregroundMark x1="41809" y1="71387" x2="41809" y2="71387"/>
                      <a14:foregroundMark x1="13140" y1="73121" x2="13140" y2="73121"/>
                      <a14:foregroundMark x1="11775" y1="58671" x2="11775" y2="58671"/>
                      <a14:foregroundMark x1="11092" y1="50578" x2="11092" y2="50578"/>
                      <a14:foregroundMark x1="62969" y1="68497" x2="62969" y2="68497"/>
                      <a14:foregroundMark x1="71160" y1="76012" x2="71160" y2="76012"/>
                      <a14:foregroundMark x1="64334" y1="78902" x2="64334" y2="78902"/>
                      <a14:foregroundMark x1="75939" y1="72543" x2="75939" y2="72543"/>
                      <a14:foregroundMark x1="93686" y1="81214" x2="93686" y2="81214"/>
                      <a14:foregroundMark x1="82082" y1="77168" x2="82082" y2="77168"/>
                      <a14:foregroundMark x1="21331" y1="73699" x2="21331" y2="73699"/>
                      <a14:foregroundMark x1="85495" y1="62139" x2="85495" y2="62139"/>
                      <a14:foregroundMark x1="89590" y1="70809" x2="89590" y2="70809"/>
                      <a14:foregroundMark x1="86860" y1="76012" x2="86860" y2="76012"/>
                      <a14:foregroundMark x1="62287" y1="73699" x2="62287" y2="73699"/>
                      <a14:foregroundMark x1="69795" y1="51156" x2="69795" y2="51156"/>
                      <a14:foregroundMark x1="63652" y1="57514" x2="63652" y2="57514"/>
                      <a14:foregroundMark x1="69113" y1="63295" x2="69113" y2="6329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12" y="39700200"/>
          <a:ext cx="731313" cy="830157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26</xdr:row>
      <xdr:rowOff>939107</xdr:rowOff>
    </xdr:from>
    <xdr:to>
      <xdr:col>0</xdr:col>
      <xdr:colOff>1199435</xdr:colOff>
      <xdr:row>26</xdr:row>
      <xdr:rowOff>1531271</xdr:rowOff>
    </xdr:to>
    <xdr:pic>
      <xdr:nvPicPr>
        <xdr:cNvPr id="59" name="Image 58" descr="Capture d’écran 2015-01-15 à 18.53.17.png"/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ackgroundRemoval t="10000" b="100000" l="0" r="99471">
                      <a14:foregroundMark x1="34127" y1="41667" x2="34127" y2="41667"/>
                      <a14:foregroundMark x1="45767" y1="63333" x2="45767" y2="63333"/>
                      <a14:foregroundMark x1="46825" y1="83333" x2="46825" y2="83333"/>
                      <a14:foregroundMark x1="55291" y1="40000" x2="55291" y2="40000"/>
                      <a14:foregroundMark x1="66931" y1="41667" x2="66931" y2="41667"/>
                      <a14:foregroundMark x1="76455" y1="35000" x2="76455" y2="35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9524"/>
        <a:stretch/>
      </xdr:blipFill>
      <xdr:spPr>
        <a:xfrm>
          <a:off x="355601" y="40512307"/>
          <a:ext cx="843834" cy="592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330200</xdr:rowOff>
    </xdr:from>
    <xdr:to>
      <xdr:col>1</xdr:col>
      <xdr:colOff>0</xdr:colOff>
      <xdr:row>27</xdr:row>
      <xdr:rowOff>1431413</xdr:rowOff>
    </xdr:to>
    <xdr:pic>
      <xdr:nvPicPr>
        <xdr:cNvPr id="60" name="Image 59" descr="Capture d’écran 2015-01-12 à 18.51.13.png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0" b="99219" l="9409" r="100000">
                      <a14:foregroundMark x1="66935" y1="60938" x2="66935" y2="609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29000"/>
          <a:ext cx="1600200" cy="1101213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1</xdr:row>
      <xdr:rowOff>101600</xdr:rowOff>
    </xdr:from>
    <xdr:to>
      <xdr:col>5</xdr:col>
      <xdr:colOff>1295400</xdr:colOff>
      <xdr:row>1</xdr:row>
      <xdr:rowOff>1143000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29500" y="914400"/>
          <a:ext cx="1206500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</xdr:row>
      <xdr:rowOff>50800</xdr:rowOff>
    </xdr:from>
    <xdr:to>
      <xdr:col>5</xdr:col>
      <xdr:colOff>1244599</xdr:colOff>
      <xdr:row>2</xdr:row>
      <xdr:rowOff>1041400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42200" y="2095500"/>
          <a:ext cx="1142999" cy="990600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3</xdr:row>
      <xdr:rowOff>78478</xdr:rowOff>
    </xdr:from>
    <xdr:to>
      <xdr:col>5</xdr:col>
      <xdr:colOff>1206500</xdr:colOff>
      <xdr:row>3</xdr:row>
      <xdr:rowOff>1130299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6319" t="49333" r="50186"/>
        <a:stretch/>
      </xdr:blipFill>
      <xdr:spPr>
        <a:xfrm>
          <a:off x="7467600" y="3177278"/>
          <a:ext cx="1079500" cy="1051821"/>
        </a:xfrm>
        <a:prstGeom prst="rect">
          <a:avLst/>
        </a:prstGeom>
      </xdr:spPr>
    </xdr:pic>
    <xdr:clientData/>
  </xdr:twoCellAnchor>
  <xdr:twoCellAnchor editAs="oneCell">
    <xdr:from>
      <xdr:col>5</xdr:col>
      <xdr:colOff>54588</xdr:colOff>
      <xdr:row>4</xdr:row>
      <xdr:rowOff>101600</xdr:rowOff>
    </xdr:from>
    <xdr:to>
      <xdr:col>6</xdr:col>
      <xdr:colOff>-1</xdr:colOff>
      <xdr:row>4</xdr:row>
      <xdr:rowOff>1117600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95188" y="4356100"/>
          <a:ext cx="1278912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5</xdr:row>
      <xdr:rowOff>139700</xdr:rowOff>
    </xdr:from>
    <xdr:to>
      <xdr:col>5</xdr:col>
      <xdr:colOff>1253623</xdr:colOff>
      <xdr:row>5</xdr:row>
      <xdr:rowOff>1181099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29500" y="5600700"/>
          <a:ext cx="1164723" cy="104139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</xdr:row>
      <xdr:rowOff>431800</xdr:rowOff>
    </xdr:from>
    <xdr:to>
      <xdr:col>5</xdr:col>
      <xdr:colOff>1282699</xdr:colOff>
      <xdr:row>6</xdr:row>
      <xdr:rowOff>1498600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416800" y="7226300"/>
          <a:ext cx="1206499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7</xdr:row>
      <xdr:rowOff>304800</xdr:rowOff>
    </xdr:from>
    <xdr:to>
      <xdr:col>5</xdr:col>
      <xdr:colOff>1253623</xdr:colOff>
      <xdr:row>7</xdr:row>
      <xdr:rowOff>1346199</xdr:rowOff>
    </xdr:to>
    <xdr:pic>
      <xdr:nvPicPr>
        <xdr:cNvPr id="56" name="Image 5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29500" y="8915400"/>
          <a:ext cx="1164723" cy="1041399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8</xdr:row>
      <xdr:rowOff>330200</xdr:rowOff>
    </xdr:from>
    <xdr:to>
      <xdr:col>5</xdr:col>
      <xdr:colOff>1266323</xdr:colOff>
      <xdr:row>8</xdr:row>
      <xdr:rowOff>1371599</xdr:rowOff>
    </xdr:to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42200" y="10566400"/>
          <a:ext cx="1164723" cy="104139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9</xdr:row>
      <xdr:rowOff>304800</xdr:rowOff>
    </xdr:from>
    <xdr:to>
      <xdr:col>5</xdr:col>
      <xdr:colOff>1317012</xdr:colOff>
      <xdr:row>9</xdr:row>
      <xdr:rowOff>1320800</xdr:rowOff>
    </xdr:to>
    <xdr:pic>
      <xdr:nvPicPr>
        <xdr:cNvPr id="62" name="Image 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78700" y="12166600"/>
          <a:ext cx="1278912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10</xdr:row>
      <xdr:rowOff>279400</xdr:rowOff>
    </xdr:from>
    <xdr:to>
      <xdr:col>5</xdr:col>
      <xdr:colOff>1253623</xdr:colOff>
      <xdr:row>10</xdr:row>
      <xdr:rowOff>1320799</xdr:rowOff>
    </xdr:to>
    <xdr:pic>
      <xdr:nvPicPr>
        <xdr:cNvPr id="63" name="Image 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29500" y="13766800"/>
          <a:ext cx="1164723" cy="104139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11</xdr:row>
      <xdr:rowOff>342900</xdr:rowOff>
    </xdr:from>
    <xdr:to>
      <xdr:col>5</xdr:col>
      <xdr:colOff>1240923</xdr:colOff>
      <xdr:row>11</xdr:row>
      <xdr:rowOff>1384299</xdr:rowOff>
    </xdr:to>
    <xdr:pic>
      <xdr:nvPicPr>
        <xdr:cNvPr id="64" name="Image 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16800" y="15455900"/>
          <a:ext cx="1164723" cy="1041399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12</xdr:row>
      <xdr:rowOff>330200</xdr:rowOff>
    </xdr:from>
    <xdr:to>
      <xdr:col>5</xdr:col>
      <xdr:colOff>1228223</xdr:colOff>
      <xdr:row>12</xdr:row>
      <xdr:rowOff>1371599</xdr:rowOff>
    </xdr:to>
    <xdr:pic>
      <xdr:nvPicPr>
        <xdr:cNvPr id="65" name="Image 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04100" y="17068800"/>
          <a:ext cx="1164723" cy="104139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13</xdr:row>
      <xdr:rowOff>317500</xdr:rowOff>
    </xdr:from>
    <xdr:to>
      <xdr:col>5</xdr:col>
      <xdr:colOff>1282700</xdr:colOff>
      <xdr:row>13</xdr:row>
      <xdr:rowOff>1358900</xdr:rowOff>
    </xdr:to>
    <xdr:pic>
      <xdr:nvPicPr>
        <xdr:cNvPr id="66" name="Image 6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16800" y="18681700"/>
          <a:ext cx="1206500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14</xdr:row>
      <xdr:rowOff>292099</xdr:rowOff>
    </xdr:from>
    <xdr:to>
      <xdr:col>5</xdr:col>
      <xdr:colOff>1257300</xdr:colOff>
      <xdr:row>14</xdr:row>
      <xdr:rowOff>1341966</xdr:rowOff>
    </xdr:to>
    <xdr:pic>
      <xdr:nvPicPr>
        <xdr:cNvPr id="19" name="Image 18"/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7133" r="12621"/>
        <a:stretch/>
      </xdr:blipFill>
      <xdr:spPr>
        <a:xfrm>
          <a:off x="7416800" y="20281899"/>
          <a:ext cx="1181100" cy="104986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15</xdr:row>
      <xdr:rowOff>241300</xdr:rowOff>
    </xdr:from>
    <xdr:to>
      <xdr:col>5</xdr:col>
      <xdr:colOff>1257300</xdr:colOff>
      <xdr:row>15</xdr:row>
      <xdr:rowOff>1295400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416800" y="21856700"/>
          <a:ext cx="1181100" cy="1054100"/>
        </a:xfrm>
        <a:prstGeom prst="rect">
          <a:avLst/>
        </a:prstGeom>
      </xdr:spPr>
    </xdr:pic>
    <xdr:clientData/>
  </xdr:twoCellAnchor>
  <xdr:twoCellAnchor editAs="oneCell">
    <xdr:from>
      <xdr:col>5</xdr:col>
      <xdr:colOff>59672</xdr:colOff>
      <xdr:row>16</xdr:row>
      <xdr:rowOff>332035</xdr:rowOff>
    </xdr:from>
    <xdr:to>
      <xdr:col>5</xdr:col>
      <xdr:colOff>1308099</xdr:colOff>
      <xdr:row>16</xdr:row>
      <xdr:rowOff>1371600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400272" y="23573035"/>
          <a:ext cx="1248427" cy="103956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228600</xdr:rowOff>
    </xdr:from>
    <xdr:to>
      <xdr:col>5</xdr:col>
      <xdr:colOff>1206500</xdr:colOff>
      <xdr:row>17</xdr:row>
      <xdr:rowOff>1308100</xdr:rowOff>
    </xdr:to>
    <xdr:pic>
      <xdr:nvPicPr>
        <xdr:cNvPr id="24" name="Image 23"/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r="13000"/>
        <a:stretch/>
      </xdr:blipFill>
      <xdr:spPr>
        <a:xfrm>
          <a:off x="7442200" y="25095200"/>
          <a:ext cx="1104900" cy="1079500"/>
        </a:xfrm>
        <a:prstGeom prst="rect">
          <a:avLst/>
        </a:prstGeom>
      </xdr:spPr>
    </xdr:pic>
    <xdr:clientData/>
  </xdr:twoCellAnchor>
  <xdr:twoCellAnchor editAs="oneCell">
    <xdr:from>
      <xdr:col>5</xdr:col>
      <xdr:colOff>8872</xdr:colOff>
      <xdr:row>18</xdr:row>
      <xdr:rowOff>365702</xdr:rowOff>
    </xdr:from>
    <xdr:to>
      <xdr:col>5</xdr:col>
      <xdr:colOff>1320799</xdr:colOff>
      <xdr:row>18</xdr:row>
      <xdr:rowOff>1219200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349472" y="26857902"/>
          <a:ext cx="1311927" cy="853498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19</xdr:row>
      <xdr:rowOff>254000</xdr:rowOff>
    </xdr:from>
    <xdr:to>
      <xdr:col>5</xdr:col>
      <xdr:colOff>1295400</xdr:colOff>
      <xdr:row>19</xdr:row>
      <xdr:rowOff>1295400</xdr:rowOff>
    </xdr:to>
    <xdr:pic>
      <xdr:nvPicPr>
        <xdr:cNvPr id="67" name="Image 6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29500" y="28371800"/>
          <a:ext cx="1206500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20</xdr:row>
      <xdr:rowOff>113144</xdr:rowOff>
    </xdr:from>
    <xdr:to>
      <xdr:col>5</xdr:col>
      <xdr:colOff>1155700</xdr:colOff>
      <xdr:row>20</xdr:row>
      <xdr:rowOff>1498599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543800" y="29856544"/>
          <a:ext cx="952500" cy="1385455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21</xdr:row>
      <xdr:rowOff>279400</xdr:rowOff>
    </xdr:from>
    <xdr:to>
      <xdr:col>5</xdr:col>
      <xdr:colOff>1282700</xdr:colOff>
      <xdr:row>21</xdr:row>
      <xdr:rowOff>1333500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404100" y="31648400"/>
          <a:ext cx="1219200" cy="1054100"/>
        </a:xfrm>
        <a:prstGeom prst="rect">
          <a:avLst/>
        </a:prstGeom>
      </xdr:spPr>
    </xdr:pic>
    <xdr:clientData/>
  </xdr:twoCellAnchor>
  <xdr:twoCellAnchor editAs="oneCell">
    <xdr:from>
      <xdr:col>5</xdr:col>
      <xdr:colOff>88674</xdr:colOff>
      <xdr:row>22</xdr:row>
      <xdr:rowOff>266700</xdr:rowOff>
    </xdr:from>
    <xdr:to>
      <xdr:col>5</xdr:col>
      <xdr:colOff>1231900</xdr:colOff>
      <xdr:row>22</xdr:row>
      <xdr:rowOff>1308100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429274" y="33261300"/>
          <a:ext cx="1143226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23</xdr:row>
      <xdr:rowOff>304800</xdr:rowOff>
    </xdr:from>
    <xdr:to>
      <xdr:col>5</xdr:col>
      <xdr:colOff>1269999</xdr:colOff>
      <xdr:row>23</xdr:row>
      <xdr:rowOff>1371600</xdr:rowOff>
    </xdr:to>
    <xdr:pic>
      <xdr:nvPicPr>
        <xdr:cNvPr id="68" name="Image 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404100" y="34925000"/>
          <a:ext cx="1206499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57573</xdr:colOff>
      <xdr:row>24</xdr:row>
      <xdr:rowOff>485224</xdr:rowOff>
    </xdr:from>
    <xdr:to>
      <xdr:col>5</xdr:col>
      <xdr:colOff>1282700</xdr:colOff>
      <xdr:row>24</xdr:row>
      <xdr:rowOff>1244600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398173" y="36731024"/>
          <a:ext cx="1225127" cy="75937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25</xdr:row>
      <xdr:rowOff>127000</xdr:rowOff>
    </xdr:from>
    <xdr:to>
      <xdr:col>5</xdr:col>
      <xdr:colOff>1143000</xdr:colOff>
      <xdr:row>25</xdr:row>
      <xdr:rowOff>1512455</xdr:rowOff>
    </xdr:to>
    <xdr:pic>
      <xdr:nvPicPr>
        <xdr:cNvPr id="69" name="Image 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531100" y="37998400"/>
          <a:ext cx="952500" cy="138545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215900</xdr:colOff>
      <xdr:row>26</xdr:row>
      <xdr:rowOff>114300</xdr:rowOff>
    </xdr:from>
    <xdr:to>
      <xdr:col>5</xdr:col>
      <xdr:colOff>1168400</xdr:colOff>
      <xdr:row>26</xdr:row>
      <xdr:rowOff>1499755</xdr:rowOff>
    </xdr:to>
    <xdr:pic>
      <xdr:nvPicPr>
        <xdr:cNvPr id="70" name="Image 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556500" y="39611300"/>
          <a:ext cx="952500" cy="1385455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27</xdr:row>
      <xdr:rowOff>139700</xdr:rowOff>
    </xdr:from>
    <xdr:to>
      <xdr:col>5</xdr:col>
      <xdr:colOff>1137134</xdr:colOff>
      <xdr:row>27</xdr:row>
      <xdr:rowOff>1536700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581900" y="41262300"/>
          <a:ext cx="895834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338667</xdr:colOff>
      <xdr:row>25</xdr:row>
      <xdr:rowOff>88163</xdr:rowOff>
    </xdr:from>
    <xdr:to>
      <xdr:col>0</xdr:col>
      <xdr:colOff>1185334</xdr:colOff>
      <xdr:row>25</xdr:row>
      <xdr:rowOff>1579033</xdr:rowOff>
    </xdr:to>
    <xdr:pic>
      <xdr:nvPicPr>
        <xdr:cNvPr id="71" name="Image 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38667" y="37968030"/>
          <a:ext cx="846667" cy="149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tabSelected="1" topLeftCell="I1" zoomScale="75" zoomScaleNormal="75" zoomScalePageLayoutView="75" workbookViewId="0">
      <selection activeCell="L27" sqref="L27"/>
    </sheetView>
  </sheetViews>
  <sheetFormatPr baseColWidth="10" defaultRowHeight="15" x14ac:dyDescent="0"/>
  <cols>
    <col min="1" max="1" width="21" customWidth="1"/>
    <col min="2" max="2" width="24.6640625" customWidth="1"/>
    <col min="3" max="3" width="22.5" customWidth="1"/>
    <col min="4" max="5" width="22" customWidth="1"/>
    <col min="6" max="6" width="17.5" customWidth="1"/>
    <col min="7" max="7" width="27" customWidth="1"/>
    <col min="8" max="8" width="20.5" customWidth="1"/>
    <col min="9" max="9" width="23.1640625" customWidth="1"/>
    <col min="10" max="10" width="21.33203125" customWidth="1"/>
    <col min="11" max="11" width="16.5" customWidth="1"/>
    <col min="12" max="12" width="22.6640625" customWidth="1"/>
    <col min="13" max="13" width="18.33203125" customWidth="1"/>
    <col min="14" max="14" width="16" customWidth="1"/>
    <col min="15" max="15" width="16.1640625" customWidth="1"/>
    <col min="17" max="17" width="15.5" style="1" customWidth="1"/>
    <col min="18" max="18" width="14.6640625" style="2" customWidth="1"/>
    <col min="19" max="19" width="16.33203125" customWidth="1"/>
    <col min="20" max="20" width="26.33203125" customWidth="1"/>
  </cols>
  <sheetData>
    <row r="1" spans="1:20" ht="71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169</v>
      </c>
      <c r="F1" s="19" t="s">
        <v>4</v>
      </c>
      <c r="G1" s="19" t="s">
        <v>5</v>
      </c>
      <c r="H1" s="19" t="s">
        <v>6</v>
      </c>
      <c r="I1" s="19" t="s">
        <v>7</v>
      </c>
      <c r="J1" s="20" t="s">
        <v>92</v>
      </c>
      <c r="K1" s="20" t="s">
        <v>91</v>
      </c>
      <c r="L1" s="19" t="s">
        <v>37</v>
      </c>
      <c r="M1" s="19" t="s">
        <v>93</v>
      </c>
      <c r="N1" s="20" t="s">
        <v>96</v>
      </c>
      <c r="O1" s="20" t="s">
        <v>97</v>
      </c>
      <c r="P1" s="21" t="s">
        <v>98</v>
      </c>
      <c r="Q1" s="22" t="s">
        <v>112</v>
      </c>
      <c r="R1" s="22" t="s">
        <v>115</v>
      </c>
      <c r="S1" s="22" t="s">
        <v>165</v>
      </c>
      <c r="T1" s="22" t="s">
        <v>171</v>
      </c>
    </row>
    <row r="2" spans="1:20" ht="97" customHeight="1">
      <c r="A2" s="3"/>
      <c r="B2" s="6" t="s">
        <v>10</v>
      </c>
      <c r="C2" s="6" t="s">
        <v>40</v>
      </c>
      <c r="D2" s="6" t="s">
        <v>66</v>
      </c>
      <c r="E2" s="6">
        <v>3</v>
      </c>
      <c r="F2" s="4"/>
      <c r="G2" s="6" t="s">
        <v>74</v>
      </c>
      <c r="H2" s="5" t="s">
        <v>89</v>
      </c>
      <c r="I2" s="6" t="s">
        <v>8</v>
      </c>
      <c r="J2" s="6" t="s">
        <v>139</v>
      </c>
      <c r="K2" s="8">
        <v>50</v>
      </c>
      <c r="L2" s="5" t="s">
        <v>172</v>
      </c>
      <c r="M2" s="9" t="s">
        <v>151</v>
      </c>
      <c r="N2" s="10">
        <v>0.5</v>
      </c>
      <c r="O2" s="9" t="s">
        <v>100</v>
      </c>
      <c r="P2" s="10">
        <v>0.63</v>
      </c>
      <c r="Q2" s="11" t="s">
        <v>111</v>
      </c>
      <c r="R2" s="11" t="s">
        <v>129</v>
      </c>
      <c r="S2" s="5" t="s">
        <v>166</v>
      </c>
      <c r="T2" s="23">
        <v>8.8235294117647065E-2</v>
      </c>
    </row>
    <row r="3" spans="1:20" ht="83" customHeight="1">
      <c r="A3" s="3"/>
      <c r="B3" s="6" t="s">
        <v>11</v>
      </c>
      <c r="C3" s="6" t="s">
        <v>38</v>
      </c>
      <c r="D3" s="6" t="s">
        <v>63</v>
      </c>
      <c r="E3" s="6">
        <v>2</v>
      </c>
      <c r="F3" s="4"/>
      <c r="G3" s="6" t="s">
        <v>75</v>
      </c>
      <c r="H3" s="5" t="s">
        <v>89</v>
      </c>
      <c r="I3" s="6" t="s">
        <v>8</v>
      </c>
      <c r="J3" s="6" t="s">
        <v>139</v>
      </c>
      <c r="K3" s="8">
        <v>50</v>
      </c>
      <c r="L3" s="5" t="s">
        <v>172</v>
      </c>
      <c r="M3" s="9">
        <v>22.22</v>
      </c>
      <c r="N3" s="10">
        <v>0.5</v>
      </c>
      <c r="O3" s="9">
        <v>44.44</v>
      </c>
      <c r="P3" s="10">
        <v>0.63</v>
      </c>
      <c r="Q3" s="11">
        <v>120</v>
      </c>
      <c r="R3" s="18">
        <f>Q3*1.2</f>
        <v>144</v>
      </c>
      <c r="S3" s="5" t="s">
        <v>166</v>
      </c>
      <c r="T3" s="23"/>
    </row>
    <row r="4" spans="1:20" ht="91" customHeight="1">
      <c r="A4" s="3"/>
      <c r="B4" s="6" t="s">
        <v>12</v>
      </c>
      <c r="C4" s="6" t="s">
        <v>39</v>
      </c>
      <c r="D4" s="6" t="s">
        <v>72</v>
      </c>
      <c r="E4" s="6">
        <v>1</v>
      </c>
      <c r="F4" s="4"/>
      <c r="G4" s="7" t="s">
        <v>76</v>
      </c>
      <c r="H4" s="5" t="s">
        <v>89</v>
      </c>
      <c r="I4" s="6" t="s">
        <v>8</v>
      </c>
      <c r="J4" s="6" t="s">
        <v>139</v>
      </c>
      <c r="K4" s="8">
        <v>50</v>
      </c>
      <c r="L4" s="5" t="s">
        <v>172</v>
      </c>
      <c r="M4" s="9">
        <v>25.93</v>
      </c>
      <c r="N4" s="10">
        <v>0.5</v>
      </c>
      <c r="O4" s="9">
        <v>51.85</v>
      </c>
      <c r="P4" s="10">
        <v>0.63</v>
      </c>
      <c r="Q4" s="12">
        <v>140</v>
      </c>
      <c r="R4" s="18">
        <f t="shared" ref="R4:R28" si="0">Q4*1.2</f>
        <v>168</v>
      </c>
      <c r="S4" s="5" t="s">
        <v>166</v>
      </c>
      <c r="T4" s="23"/>
    </row>
    <row r="5" spans="1:20" ht="95" customHeight="1">
      <c r="A5" s="3"/>
      <c r="B5" s="7" t="s">
        <v>13</v>
      </c>
      <c r="C5" s="6" t="s">
        <v>41</v>
      </c>
      <c r="D5" s="6" t="s">
        <v>63</v>
      </c>
      <c r="E5" s="6">
        <v>2</v>
      </c>
      <c r="F5" s="4"/>
      <c r="G5" s="6" t="s">
        <v>77</v>
      </c>
      <c r="H5" s="5" t="s">
        <v>89</v>
      </c>
      <c r="I5" s="6" t="s">
        <v>8</v>
      </c>
      <c r="J5" s="6" t="s">
        <v>136</v>
      </c>
      <c r="K5" s="5">
        <v>75</v>
      </c>
      <c r="L5" s="5" t="s">
        <v>172</v>
      </c>
      <c r="M5" s="13">
        <v>10.37</v>
      </c>
      <c r="N5" s="10">
        <v>0.5</v>
      </c>
      <c r="O5" s="13">
        <v>20.74</v>
      </c>
      <c r="P5" s="10">
        <v>0.63</v>
      </c>
      <c r="Q5" s="12">
        <v>56</v>
      </c>
      <c r="R5" s="17">
        <f t="shared" si="0"/>
        <v>67.2</v>
      </c>
      <c r="S5" s="5" t="s">
        <v>166</v>
      </c>
      <c r="T5" s="24">
        <v>0.11764705882352941</v>
      </c>
    </row>
    <row r="6" spans="1:20" ht="105" customHeight="1">
      <c r="A6" s="3"/>
      <c r="B6" s="7" t="s">
        <v>14</v>
      </c>
      <c r="C6" s="6" t="s">
        <v>42</v>
      </c>
      <c r="D6" s="7" t="s">
        <v>71</v>
      </c>
      <c r="E6" s="7">
        <v>3</v>
      </c>
      <c r="F6" s="4"/>
      <c r="G6" s="6" t="s">
        <v>78</v>
      </c>
      <c r="H6" s="5" t="s">
        <v>89</v>
      </c>
      <c r="I6" s="6" t="s">
        <v>8</v>
      </c>
      <c r="J6" s="6" t="s">
        <v>136</v>
      </c>
      <c r="K6" s="5">
        <v>75</v>
      </c>
      <c r="L6" s="5" t="s">
        <v>172</v>
      </c>
      <c r="M6" s="9" t="s">
        <v>140</v>
      </c>
      <c r="N6" s="10">
        <v>0.5</v>
      </c>
      <c r="O6" s="6" t="s">
        <v>101</v>
      </c>
      <c r="P6" s="10">
        <v>0.63</v>
      </c>
      <c r="Q6" s="6" t="s">
        <v>113</v>
      </c>
      <c r="R6" s="6" t="s">
        <v>130</v>
      </c>
      <c r="S6" s="5" t="s">
        <v>166</v>
      </c>
      <c r="T6" s="24"/>
    </row>
    <row r="7" spans="1:20" ht="143" customHeight="1">
      <c r="A7" s="3"/>
      <c r="B7" s="7" t="s">
        <v>15</v>
      </c>
      <c r="C7" s="6" t="s">
        <v>43</v>
      </c>
      <c r="D7" s="7" t="s">
        <v>70</v>
      </c>
      <c r="E7" s="7">
        <v>3</v>
      </c>
      <c r="F7" s="4"/>
      <c r="G7" s="6" t="s">
        <v>79</v>
      </c>
      <c r="H7" s="5" t="s">
        <v>89</v>
      </c>
      <c r="I7" s="6" t="s">
        <v>8</v>
      </c>
      <c r="J7" s="6" t="s">
        <v>136</v>
      </c>
      <c r="K7" s="5">
        <v>75</v>
      </c>
      <c r="L7" s="5" t="s">
        <v>172</v>
      </c>
      <c r="M7" s="13">
        <v>8.6999999999999993</v>
      </c>
      <c r="N7" s="10">
        <v>0.5</v>
      </c>
      <c r="O7" s="9">
        <v>17.41</v>
      </c>
      <c r="P7" s="10">
        <v>0.63</v>
      </c>
      <c r="Q7" s="14">
        <v>47</v>
      </c>
      <c r="R7" s="17">
        <f t="shared" si="0"/>
        <v>56.4</v>
      </c>
      <c r="S7" s="5" t="s">
        <v>166</v>
      </c>
      <c r="T7" s="24"/>
    </row>
    <row r="8" spans="1:20" ht="128" customHeight="1">
      <c r="A8" s="3"/>
      <c r="B8" s="6" t="s">
        <v>16</v>
      </c>
      <c r="C8" s="6" t="s">
        <v>45</v>
      </c>
      <c r="D8" s="7" t="s">
        <v>69</v>
      </c>
      <c r="E8" s="7">
        <v>3</v>
      </c>
      <c r="F8" s="4"/>
      <c r="G8" s="6" t="s">
        <v>80</v>
      </c>
      <c r="H8" s="5" t="s">
        <v>89</v>
      </c>
      <c r="I8" s="6" t="s">
        <v>8</v>
      </c>
      <c r="J8" s="6" t="s">
        <v>136</v>
      </c>
      <c r="K8" s="5">
        <v>75</v>
      </c>
      <c r="L8" s="5" t="s">
        <v>173</v>
      </c>
      <c r="M8" s="9" t="s">
        <v>94</v>
      </c>
      <c r="N8" s="10">
        <v>0.5</v>
      </c>
      <c r="O8" s="15" t="s">
        <v>102</v>
      </c>
      <c r="P8" s="10">
        <v>0.63</v>
      </c>
      <c r="Q8" s="6" t="s">
        <v>114</v>
      </c>
      <c r="R8" s="6" t="s">
        <v>131</v>
      </c>
      <c r="S8" s="5" t="s">
        <v>167</v>
      </c>
      <c r="T8" s="24">
        <v>0.13235294117647059</v>
      </c>
    </row>
    <row r="9" spans="1:20" ht="128" customHeight="1">
      <c r="A9" s="3"/>
      <c r="B9" s="6" t="s">
        <v>17</v>
      </c>
      <c r="C9" s="6" t="s">
        <v>46</v>
      </c>
      <c r="D9" s="7" t="s">
        <v>69</v>
      </c>
      <c r="E9" s="7">
        <v>3</v>
      </c>
      <c r="F9" s="4"/>
      <c r="G9" s="6" t="s">
        <v>80</v>
      </c>
      <c r="H9" s="5" t="s">
        <v>89</v>
      </c>
      <c r="I9" s="7" t="s">
        <v>8</v>
      </c>
      <c r="J9" s="6" t="s">
        <v>136</v>
      </c>
      <c r="K9" s="5">
        <v>75</v>
      </c>
      <c r="L9" s="5" t="s">
        <v>172</v>
      </c>
      <c r="M9" s="9" t="s">
        <v>141</v>
      </c>
      <c r="N9" s="10">
        <v>0.5</v>
      </c>
      <c r="O9" s="6" t="s">
        <v>153</v>
      </c>
      <c r="P9" s="10">
        <v>0.63</v>
      </c>
      <c r="Q9" s="6" t="s">
        <v>161</v>
      </c>
      <c r="R9" s="6" t="s">
        <v>132</v>
      </c>
      <c r="S9" s="25" t="s">
        <v>168</v>
      </c>
      <c r="T9" s="24"/>
    </row>
    <row r="10" spans="1:20" ht="128" customHeight="1">
      <c r="A10" s="3"/>
      <c r="B10" s="6" t="s">
        <v>18</v>
      </c>
      <c r="C10" s="6" t="s">
        <v>44</v>
      </c>
      <c r="D10" s="7" t="s">
        <v>69</v>
      </c>
      <c r="E10" s="7">
        <v>3</v>
      </c>
      <c r="F10" s="4"/>
      <c r="G10" s="6" t="s">
        <v>80</v>
      </c>
      <c r="H10" s="5" t="s">
        <v>89</v>
      </c>
      <c r="I10" s="7" t="s">
        <v>8</v>
      </c>
      <c r="J10" s="6" t="s">
        <v>136</v>
      </c>
      <c r="K10" s="5">
        <v>75</v>
      </c>
      <c r="L10" s="5" t="s">
        <v>172</v>
      </c>
      <c r="M10" s="9" t="s">
        <v>95</v>
      </c>
      <c r="N10" s="10">
        <v>0.5</v>
      </c>
      <c r="O10" s="6" t="s">
        <v>103</v>
      </c>
      <c r="P10" s="10">
        <v>0.63</v>
      </c>
      <c r="Q10" s="6" t="s">
        <v>116</v>
      </c>
      <c r="R10" s="6" t="s">
        <v>133</v>
      </c>
      <c r="S10" s="25" t="s">
        <v>168</v>
      </c>
      <c r="T10" s="24"/>
    </row>
    <row r="11" spans="1:20" ht="128" customHeight="1">
      <c r="A11" s="3"/>
      <c r="B11" s="7" t="s">
        <v>19</v>
      </c>
      <c r="C11" s="6" t="s">
        <v>47</v>
      </c>
      <c r="D11" s="6" t="s">
        <v>63</v>
      </c>
      <c r="E11" s="6">
        <v>2</v>
      </c>
      <c r="F11" s="4"/>
      <c r="G11" s="6" t="s">
        <v>81</v>
      </c>
      <c r="H11" s="5" t="s">
        <v>89</v>
      </c>
      <c r="I11" s="7" t="s">
        <v>8</v>
      </c>
      <c r="J11" s="6" t="s">
        <v>136</v>
      </c>
      <c r="K11" s="5">
        <f>15*5</f>
        <v>75</v>
      </c>
      <c r="L11" s="5" t="s">
        <v>172</v>
      </c>
      <c r="M11" s="13">
        <v>11.11</v>
      </c>
      <c r="N11" s="10">
        <v>0.5</v>
      </c>
      <c r="O11" s="9">
        <v>22.22</v>
      </c>
      <c r="P11" s="10">
        <v>0.63</v>
      </c>
      <c r="Q11" s="12">
        <v>60</v>
      </c>
      <c r="R11" s="18">
        <f t="shared" si="0"/>
        <v>72</v>
      </c>
      <c r="S11" s="25" t="s">
        <v>168</v>
      </c>
      <c r="T11" s="24">
        <v>8.8235294117647065E-2</v>
      </c>
    </row>
    <row r="12" spans="1:20" ht="128" customHeight="1">
      <c r="A12" s="3"/>
      <c r="B12" s="7" t="s">
        <v>20</v>
      </c>
      <c r="C12" s="6" t="s">
        <v>48</v>
      </c>
      <c r="D12" s="6" t="s">
        <v>68</v>
      </c>
      <c r="E12" s="6">
        <v>2</v>
      </c>
      <c r="F12" s="4"/>
      <c r="G12" s="6" t="s">
        <v>82</v>
      </c>
      <c r="H12" s="5" t="s">
        <v>89</v>
      </c>
      <c r="I12" s="7" t="s">
        <v>8</v>
      </c>
      <c r="J12" s="6" t="s">
        <v>136</v>
      </c>
      <c r="K12" s="5">
        <f t="shared" ref="K12:K13" si="1">15*5</f>
        <v>75</v>
      </c>
      <c r="L12" s="5" t="s">
        <v>172</v>
      </c>
      <c r="M12" s="13">
        <v>15.93</v>
      </c>
      <c r="N12" s="10">
        <v>0.5</v>
      </c>
      <c r="O12" s="13">
        <v>31.85</v>
      </c>
      <c r="P12" s="10">
        <v>0.63</v>
      </c>
      <c r="Q12" s="12">
        <v>86</v>
      </c>
      <c r="R12" s="17">
        <f>Q12*1.2</f>
        <v>103.2</v>
      </c>
      <c r="S12" s="25" t="s">
        <v>168</v>
      </c>
      <c r="T12" s="24"/>
    </row>
    <row r="13" spans="1:20" ht="128" customHeight="1">
      <c r="A13" s="3"/>
      <c r="B13" s="7" t="s">
        <v>21</v>
      </c>
      <c r="C13" s="6" t="s">
        <v>49</v>
      </c>
      <c r="D13" s="6" t="s">
        <v>68</v>
      </c>
      <c r="E13" s="6">
        <v>2</v>
      </c>
      <c r="F13" s="4"/>
      <c r="G13" s="6" t="s">
        <v>82</v>
      </c>
      <c r="H13" s="5" t="s">
        <v>89</v>
      </c>
      <c r="I13" s="7" t="s">
        <v>8</v>
      </c>
      <c r="J13" s="6" t="s">
        <v>136</v>
      </c>
      <c r="K13" s="5">
        <f t="shared" si="1"/>
        <v>75</v>
      </c>
      <c r="L13" s="5" t="s">
        <v>172</v>
      </c>
      <c r="M13" s="13">
        <v>13.89</v>
      </c>
      <c r="N13" s="10">
        <v>0.5</v>
      </c>
      <c r="O13" s="13">
        <v>27.78</v>
      </c>
      <c r="P13" s="10">
        <v>0.63</v>
      </c>
      <c r="Q13" s="12">
        <v>75</v>
      </c>
      <c r="R13" s="18">
        <f t="shared" si="0"/>
        <v>90</v>
      </c>
      <c r="S13" s="25" t="s">
        <v>168</v>
      </c>
      <c r="T13" s="24"/>
    </row>
    <row r="14" spans="1:20" ht="128" customHeight="1">
      <c r="A14" s="3"/>
      <c r="B14" s="7" t="s">
        <v>22</v>
      </c>
      <c r="C14" s="6" t="s">
        <v>50</v>
      </c>
      <c r="D14" s="7" t="s">
        <v>66</v>
      </c>
      <c r="E14" s="7">
        <v>3</v>
      </c>
      <c r="F14" s="4"/>
      <c r="G14" s="6" t="s">
        <v>83</v>
      </c>
      <c r="H14" s="5" t="s">
        <v>89</v>
      </c>
      <c r="I14" s="7" t="s">
        <v>8</v>
      </c>
      <c r="J14" s="6" t="s">
        <v>139</v>
      </c>
      <c r="K14" s="5">
        <v>50</v>
      </c>
      <c r="L14" s="5" t="s">
        <v>172</v>
      </c>
      <c r="M14" s="9" t="s">
        <v>142</v>
      </c>
      <c r="N14" s="10">
        <v>0.5</v>
      </c>
      <c r="O14" s="6" t="s">
        <v>154</v>
      </c>
      <c r="P14" s="10">
        <v>0.63</v>
      </c>
      <c r="Q14" s="6" t="s">
        <v>160</v>
      </c>
      <c r="R14" s="6" t="s">
        <v>128</v>
      </c>
      <c r="S14" s="25" t="s">
        <v>168</v>
      </c>
      <c r="T14" s="24">
        <v>0.14705882352941177</v>
      </c>
    </row>
    <row r="15" spans="1:20" ht="128" customHeight="1">
      <c r="A15" s="3"/>
      <c r="B15" s="7" t="s">
        <v>23</v>
      </c>
      <c r="C15" s="6" t="s">
        <v>51</v>
      </c>
      <c r="D15" s="7" t="s">
        <v>63</v>
      </c>
      <c r="E15" s="7">
        <v>3</v>
      </c>
      <c r="F15" s="4"/>
      <c r="G15" s="6" t="s">
        <v>81</v>
      </c>
      <c r="H15" s="5" t="s">
        <v>89</v>
      </c>
      <c r="I15" s="7" t="s">
        <v>8</v>
      </c>
      <c r="J15" s="6" t="s">
        <v>139</v>
      </c>
      <c r="K15" s="5">
        <v>50</v>
      </c>
      <c r="L15" s="5" t="s">
        <v>173</v>
      </c>
      <c r="M15" s="9" t="s">
        <v>99</v>
      </c>
      <c r="N15" s="10">
        <v>0.5</v>
      </c>
      <c r="O15" s="6" t="s">
        <v>104</v>
      </c>
      <c r="P15" s="10">
        <v>0.63</v>
      </c>
      <c r="Q15" s="6" t="s">
        <v>117</v>
      </c>
      <c r="R15" s="6" t="s">
        <v>118</v>
      </c>
      <c r="S15" s="25" t="s">
        <v>168</v>
      </c>
      <c r="T15" s="24"/>
    </row>
    <row r="16" spans="1:20" ht="128" customHeight="1">
      <c r="A16" s="3"/>
      <c r="B16" s="7" t="s">
        <v>24</v>
      </c>
      <c r="C16" s="6" t="s">
        <v>52</v>
      </c>
      <c r="D16" s="7" t="s">
        <v>66</v>
      </c>
      <c r="E16" s="7">
        <v>4</v>
      </c>
      <c r="F16" s="4"/>
      <c r="G16" s="6" t="s">
        <v>83</v>
      </c>
      <c r="H16" s="5" t="s">
        <v>89</v>
      </c>
      <c r="I16" s="7" t="s">
        <v>8</v>
      </c>
      <c r="J16" s="6" t="s">
        <v>139</v>
      </c>
      <c r="K16" s="5">
        <v>50</v>
      </c>
      <c r="L16" s="5" t="s">
        <v>172</v>
      </c>
      <c r="M16" s="9" t="s">
        <v>143</v>
      </c>
      <c r="N16" s="10">
        <v>0.5</v>
      </c>
      <c r="O16" s="6" t="s">
        <v>154</v>
      </c>
      <c r="P16" s="10">
        <v>0.63</v>
      </c>
      <c r="Q16" s="6" t="s">
        <v>160</v>
      </c>
      <c r="R16" s="6" t="s">
        <v>128</v>
      </c>
      <c r="S16" s="25" t="s">
        <v>167</v>
      </c>
      <c r="T16" s="24"/>
    </row>
    <row r="17" spans="1:20" ht="128" customHeight="1">
      <c r="A17" s="3"/>
      <c r="B17" s="7" t="s">
        <v>25</v>
      </c>
      <c r="C17" s="6" t="s">
        <v>53</v>
      </c>
      <c r="D17" s="7" t="s">
        <v>66</v>
      </c>
      <c r="E17" s="7">
        <v>3</v>
      </c>
      <c r="F17" s="4"/>
      <c r="G17" s="6" t="s">
        <v>84</v>
      </c>
      <c r="H17" s="5" t="s">
        <v>89</v>
      </c>
      <c r="I17" s="7" t="s">
        <v>8</v>
      </c>
      <c r="J17" s="6" t="s">
        <v>138</v>
      </c>
      <c r="K17" s="5">
        <v>80</v>
      </c>
      <c r="L17" s="5" t="s">
        <v>172</v>
      </c>
      <c r="M17" s="9" t="s">
        <v>144</v>
      </c>
      <c r="N17" s="10">
        <v>0.5</v>
      </c>
      <c r="O17" s="6" t="s">
        <v>105</v>
      </c>
      <c r="P17" s="10">
        <v>0.63</v>
      </c>
      <c r="Q17" s="6" t="s">
        <v>118</v>
      </c>
      <c r="R17" s="6" t="s">
        <v>127</v>
      </c>
      <c r="S17" s="25" t="s">
        <v>166</v>
      </c>
      <c r="T17" s="24">
        <v>0.13235294117647059</v>
      </c>
    </row>
    <row r="18" spans="1:20" ht="128" customHeight="1">
      <c r="A18" s="3"/>
      <c r="B18" s="7" t="s">
        <v>26</v>
      </c>
      <c r="C18" s="6" t="s">
        <v>54</v>
      </c>
      <c r="D18" s="7" t="s">
        <v>67</v>
      </c>
      <c r="E18" s="7">
        <v>3</v>
      </c>
      <c r="F18" s="4"/>
      <c r="G18" s="6" t="s">
        <v>85</v>
      </c>
      <c r="H18" s="5" t="s">
        <v>89</v>
      </c>
      <c r="I18" s="7" t="s">
        <v>8</v>
      </c>
      <c r="J18" s="6" t="s">
        <v>135</v>
      </c>
      <c r="K18" s="5">
        <v>60</v>
      </c>
      <c r="L18" s="5" t="s">
        <v>173</v>
      </c>
      <c r="M18" s="13">
        <v>10.19</v>
      </c>
      <c r="N18" s="10">
        <v>0.5</v>
      </c>
      <c r="O18" s="13">
        <v>20.37</v>
      </c>
      <c r="P18" s="10">
        <v>0.63</v>
      </c>
      <c r="Q18" s="12">
        <v>55</v>
      </c>
      <c r="R18" s="18">
        <f t="shared" si="0"/>
        <v>66</v>
      </c>
      <c r="S18" s="25" t="s">
        <v>167</v>
      </c>
      <c r="T18" s="24"/>
    </row>
    <row r="19" spans="1:20" ht="128" customHeight="1">
      <c r="A19" s="3"/>
      <c r="B19" s="7" t="s">
        <v>27</v>
      </c>
      <c r="C19" s="6" t="s">
        <v>55</v>
      </c>
      <c r="D19" s="6" t="s">
        <v>66</v>
      </c>
      <c r="E19" s="6">
        <v>3</v>
      </c>
      <c r="F19" s="4"/>
      <c r="G19" s="6" t="s">
        <v>83</v>
      </c>
      <c r="H19" s="5" t="s">
        <v>89</v>
      </c>
      <c r="I19" s="7" t="s">
        <v>8</v>
      </c>
      <c r="J19" s="6" t="s">
        <v>137</v>
      </c>
      <c r="K19" s="5">
        <v>80</v>
      </c>
      <c r="L19" s="5" t="s">
        <v>172</v>
      </c>
      <c r="M19" s="16" t="s">
        <v>145</v>
      </c>
      <c r="N19" s="10">
        <v>0.5</v>
      </c>
      <c r="O19" s="7" t="s">
        <v>155</v>
      </c>
      <c r="P19" s="10">
        <v>0.63</v>
      </c>
      <c r="Q19" s="6" t="s">
        <v>159</v>
      </c>
      <c r="R19" s="6" t="s">
        <v>126</v>
      </c>
      <c r="S19" s="25" t="s">
        <v>168</v>
      </c>
      <c r="T19" s="24"/>
    </row>
    <row r="20" spans="1:20" ht="128" customHeight="1">
      <c r="A20" s="3"/>
      <c r="B20" s="7" t="s">
        <v>28</v>
      </c>
      <c r="C20" s="6" t="s">
        <v>57</v>
      </c>
      <c r="D20" s="6" t="s">
        <v>66</v>
      </c>
      <c r="E20" s="6">
        <v>2</v>
      </c>
      <c r="F20" s="4"/>
      <c r="G20" s="6" t="s">
        <v>83</v>
      </c>
      <c r="H20" s="5" t="s">
        <v>89</v>
      </c>
      <c r="I20" s="7" t="s">
        <v>8</v>
      </c>
      <c r="J20" s="6" t="s">
        <v>137</v>
      </c>
      <c r="K20" s="5">
        <v>80</v>
      </c>
      <c r="L20" s="5" t="s">
        <v>172</v>
      </c>
      <c r="M20" s="9" t="s">
        <v>146</v>
      </c>
      <c r="N20" s="10">
        <v>0.5</v>
      </c>
      <c r="O20" s="7" t="s">
        <v>110</v>
      </c>
      <c r="P20" s="10">
        <v>0.63</v>
      </c>
      <c r="Q20" s="6" t="s">
        <v>119</v>
      </c>
      <c r="R20" s="6" t="s">
        <v>162</v>
      </c>
      <c r="S20" s="25" t="s">
        <v>166</v>
      </c>
      <c r="T20" s="24">
        <v>8.8235294117647065E-2</v>
      </c>
    </row>
    <row r="21" spans="1:20" ht="128" customHeight="1">
      <c r="A21" s="3"/>
      <c r="B21" s="7" t="s">
        <v>29</v>
      </c>
      <c r="C21" s="6" t="s">
        <v>56</v>
      </c>
      <c r="D21" s="6" t="s">
        <v>63</v>
      </c>
      <c r="E21" s="6">
        <v>2</v>
      </c>
      <c r="F21" s="4"/>
      <c r="G21" s="7" t="s">
        <v>86</v>
      </c>
      <c r="H21" s="5" t="s">
        <v>89</v>
      </c>
      <c r="I21" s="7" t="s">
        <v>8</v>
      </c>
      <c r="J21" s="6" t="s">
        <v>135</v>
      </c>
      <c r="K21" s="5">
        <v>60</v>
      </c>
      <c r="L21" s="5" t="s">
        <v>172</v>
      </c>
      <c r="M21" s="9" t="s">
        <v>147</v>
      </c>
      <c r="N21" s="10">
        <v>0.5</v>
      </c>
      <c r="O21" s="7" t="s">
        <v>109</v>
      </c>
      <c r="P21" s="10">
        <v>0.63</v>
      </c>
      <c r="Q21" s="6" t="s">
        <v>120</v>
      </c>
      <c r="R21" s="6" t="s">
        <v>163</v>
      </c>
      <c r="S21" s="25" t="s">
        <v>166</v>
      </c>
      <c r="T21" s="24"/>
    </row>
    <row r="22" spans="1:20" ht="128" customHeight="1">
      <c r="A22" s="3"/>
      <c r="B22" s="7" t="s">
        <v>30</v>
      </c>
      <c r="C22" s="6" t="s">
        <v>58</v>
      </c>
      <c r="D22" s="6" t="s">
        <v>66</v>
      </c>
      <c r="E22" s="6">
        <v>2</v>
      </c>
      <c r="F22" s="4"/>
      <c r="G22" s="6" t="s">
        <v>83</v>
      </c>
      <c r="H22" s="5" t="s">
        <v>89</v>
      </c>
      <c r="I22" s="7" t="s">
        <v>8</v>
      </c>
      <c r="J22" s="6" t="s">
        <v>135</v>
      </c>
      <c r="K22" s="5">
        <v>60</v>
      </c>
      <c r="L22" s="5" t="s">
        <v>172</v>
      </c>
      <c r="M22" s="9" t="s">
        <v>148</v>
      </c>
      <c r="N22" s="10">
        <v>0.5</v>
      </c>
      <c r="O22" s="7" t="s">
        <v>108</v>
      </c>
      <c r="P22" s="10">
        <v>0.63</v>
      </c>
      <c r="Q22" s="6" t="s">
        <v>121</v>
      </c>
      <c r="R22" s="6" t="s">
        <v>125</v>
      </c>
      <c r="S22" s="25" t="s">
        <v>166</v>
      </c>
      <c r="T22" s="24"/>
    </row>
    <row r="23" spans="1:20" ht="128" customHeight="1">
      <c r="A23" s="3"/>
      <c r="B23" s="7" t="s">
        <v>31</v>
      </c>
      <c r="C23" s="6" t="s">
        <v>59</v>
      </c>
      <c r="D23" s="6" t="s">
        <v>66</v>
      </c>
      <c r="E23" s="6">
        <v>2</v>
      </c>
      <c r="F23" s="4"/>
      <c r="G23" s="6" t="s">
        <v>83</v>
      </c>
      <c r="H23" s="5" t="s">
        <v>89</v>
      </c>
      <c r="I23" s="7" t="s">
        <v>8</v>
      </c>
      <c r="J23" s="6" t="s">
        <v>135</v>
      </c>
      <c r="K23" s="5">
        <v>60</v>
      </c>
      <c r="L23" s="5" t="s">
        <v>173</v>
      </c>
      <c r="M23" s="9" t="s">
        <v>149</v>
      </c>
      <c r="N23" s="10">
        <v>0.5</v>
      </c>
      <c r="O23" s="7" t="s">
        <v>107</v>
      </c>
      <c r="P23" s="10">
        <v>0.63</v>
      </c>
      <c r="Q23" s="6" t="s">
        <v>122</v>
      </c>
      <c r="R23" s="6" t="s">
        <v>124</v>
      </c>
      <c r="S23" s="25" t="s">
        <v>167</v>
      </c>
      <c r="T23" s="24">
        <v>0.13235294117647059</v>
      </c>
    </row>
    <row r="24" spans="1:20" ht="129" customHeight="1">
      <c r="A24" s="3"/>
      <c r="B24" s="7" t="s">
        <v>32</v>
      </c>
      <c r="C24" s="6" t="s">
        <v>73</v>
      </c>
      <c r="D24" s="6" t="s">
        <v>67</v>
      </c>
      <c r="E24" s="6">
        <v>2</v>
      </c>
      <c r="F24" s="4"/>
      <c r="G24" s="6" t="s">
        <v>87</v>
      </c>
      <c r="H24" s="5" t="s">
        <v>89</v>
      </c>
      <c r="I24" s="7" t="s">
        <v>8</v>
      </c>
      <c r="J24" s="6" t="s">
        <v>135</v>
      </c>
      <c r="K24" s="5">
        <v>60</v>
      </c>
      <c r="L24" s="5" t="s">
        <v>172</v>
      </c>
      <c r="M24" s="13">
        <v>9.81</v>
      </c>
      <c r="N24" s="10">
        <v>0.5</v>
      </c>
      <c r="O24" s="13">
        <v>19.63</v>
      </c>
      <c r="P24" s="10">
        <v>0.63</v>
      </c>
      <c r="Q24" s="12">
        <v>53</v>
      </c>
      <c r="R24" s="17">
        <f t="shared" si="0"/>
        <v>63.599999999999994</v>
      </c>
      <c r="S24" s="25" t="s">
        <v>168</v>
      </c>
      <c r="T24" s="24"/>
    </row>
    <row r="25" spans="1:20" ht="128" customHeight="1">
      <c r="A25" s="3"/>
      <c r="B25" s="7" t="s">
        <v>33</v>
      </c>
      <c r="C25" s="6" t="s">
        <v>60</v>
      </c>
      <c r="D25" s="6" t="s">
        <v>66</v>
      </c>
      <c r="E25" s="6">
        <v>5</v>
      </c>
      <c r="F25" s="4"/>
      <c r="G25" s="6" t="s">
        <v>83</v>
      </c>
      <c r="H25" s="5" t="s">
        <v>89</v>
      </c>
      <c r="I25" s="7" t="s">
        <v>8</v>
      </c>
      <c r="J25" s="6" t="s">
        <v>136</v>
      </c>
      <c r="K25" s="5">
        <v>75</v>
      </c>
      <c r="L25" s="5" t="s">
        <v>172</v>
      </c>
      <c r="M25" s="9" t="s">
        <v>150</v>
      </c>
      <c r="N25" s="10">
        <v>0.5</v>
      </c>
      <c r="O25" s="6" t="s">
        <v>156</v>
      </c>
      <c r="P25" s="10">
        <v>0.63</v>
      </c>
      <c r="Q25" s="6" t="s">
        <v>158</v>
      </c>
      <c r="R25" s="6" t="s">
        <v>164</v>
      </c>
      <c r="S25" s="25" t="s">
        <v>166</v>
      </c>
      <c r="T25" s="24"/>
    </row>
    <row r="26" spans="1:20" ht="128" customHeight="1">
      <c r="A26" s="3"/>
      <c r="B26" s="7" t="s">
        <v>34</v>
      </c>
      <c r="C26" s="6" t="s">
        <v>134</v>
      </c>
      <c r="D26" s="6" t="s">
        <v>64</v>
      </c>
      <c r="E26" s="6">
        <v>2</v>
      </c>
      <c r="F26" s="4"/>
      <c r="G26" s="7" t="s">
        <v>88</v>
      </c>
      <c r="H26" s="5" t="s">
        <v>89</v>
      </c>
      <c r="I26" s="7" t="s">
        <v>8</v>
      </c>
      <c r="J26" s="6" t="s">
        <v>135</v>
      </c>
      <c r="K26" s="5">
        <f>12*5</f>
        <v>60</v>
      </c>
      <c r="L26" s="5" t="s">
        <v>173</v>
      </c>
      <c r="M26" s="9" t="s">
        <v>152</v>
      </c>
      <c r="N26" s="10">
        <v>0.5</v>
      </c>
      <c r="O26" s="6" t="s">
        <v>106</v>
      </c>
      <c r="P26" s="10">
        <v>0.63</v>
      </c>
      <c r="Q26" s="6" t="s">
        <v>157</v>
      </c>
      <c r="R26" s="6" t="s">
        <v>123</v>
      </c>
      <c r="S26" s="25" t="s">
        <v>166</v>
      </c>
      <c r="T26" s="24">
        <v>7.3529411764705885E-2</v>
      </c>
    </row>
    <row r="27" spans="1:20" ht="128" customHeight="1">
      <c r="A27" s="3"/>
      <c r="B27" s="7" t="s">
        <v>35</v>
      </c>
      <c r="C27" s="6" t="s">
        <v>61</v>
      </c>
      <c r="D27" s="6" t="s">
        <v>64</v>
      </c>
      <c r="E27" s="6">
        <v>2</v>
      </c>
      <c r="F27" s="4"/>
      <c r="G27" s="7" t="s">
        <v>88</v>
      </c>
      <c r="H27" s="5" t="s">
        <v>89</v>
      </c>
      <c r="I27" s="7" t="s">
        <v>8</v>
      </c>
      <c r="J27" s="6" t="s">
        <v>135</v>
      </c>
      <c r="K27" s="5">
        <f>12*5</f>
        <v>60</v>
      </c>
      <c r="L27" s="5" t="s">
        <v>173</v>
      </c>
      <c r="M27" s="9" t="s">
        <v>152</v>
      </c>
      <c r="N27" s="10">
        <v>0.5</v>
      </c>
      <c r="O27" s="6" t="s">
        <v>106</v>
      </c>
      <c r="P27" s="10">
        <v>0.63</v>
      </c>
      <c r="Q27" s="6" t="s">
        <v>157</v>
      </c>
      <c r="R27" s="6" t="s">
        <v>123</v>
      </c>
      <c r="S27" s="25" t="s">
        <v>168</v>
      </c>
      <c r="T27" s="24"/>
    </row>
    <row r="28" spans="1:20" ht="128" customHeight="1">
      <c r="A28" s="3"/>
      <c r="B28" s="6" t="s">
        <v>36</v>
      </c>
      <c r="C28" s="6" t="s">
        <v>62</v>
      </c>
      <c r="D28" s="6" t="s">
        <v>65</v>
      </c>
      <c r="E28" s="6">
        <v>1</v>
      </c>
      <c r="F28" s="4"/>
      <c r="G28" s="7" t="s">
        <v>90</v>
      </c>
      <c r="H28" s="5" t="s">
        <v>89</v>
      </c>
      <c r="I28" s="6" t="s">
        <v>9</v>
      </c>
      <c r="J28" s="5">
        <v>20</v>
      </c>
      <c r="K28" s="5">
        <v>20</v>
      </c>
      <c r="L28" s="5" t="s">
        <v>173</v>
      </c>
      <c r="M28" s="13">
        <v>5.74</v>
      </c>
      <c r="N28" s="10">
        <v>0.5</v>
      </c>
      <c r="O28" s="13">
        <v>11.48</v>
      </c>
      <c r="P28" s="10">
        <v>0.63</v>
      </c>
      <c r="Q28" s="12">
        <v>31</v>
      </c>
      <c r="R28" s="17">
        <f t="shared" si="0"/>
        <v>37.199999999999996</v>
      </c>
      <c r="S28" s="25" t="s">
        <v>166</v>
      </c>
      <c r="T28" s="24"/>
    </row>
    <row r="29" spans="1:20" ht="17" customHeight="1">
      <c r="A29" s="28" t="s">
        <v>170</v>
      </c>
      <c r="B29" s="28">
        <f>27</f>
        <v>27</v>
      </c>
      <c r="C29" s="28"/>
      <c r="D29" s="28"/>
      <c r="E29" s="28">
        <f>SUM(E2:E28)</f>
        <v>68</v>
      </c>
      <c r="F29" s="28"/>
      <c r="G29" s="28"/>
      <c r="H29" s="28"/>
      <c r="I29" s="28"/>
      <c r="J29" s="28"/>
      <c r="K29" s="28">
        <f>SUM(K2:K28)</f>
        <v>1730</v>
      </c>
      <c r="L29" s="30"/>
      <c r="M29" s="26"/>
      <c r="N29" s="26"/>
      <c r="O29" s="26"/>
      <c r="P29" s="26"/>
      <c r="Q29" s="26"/>
      <c r="R29" s="26"/>
      <c r="S29" s="31"/>
      <c r="T29" s="29">
        <f>SUM(T2:T28)</f>
        <v>1</v>
      </c>
    </row>
    <row r="30" spans="1:20" ht="17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32"/>
      <c r="M30" s="27"/>
      <c r="N30" s="27"/>
      <c r="O30" s="27"/>
      <c r="P30" s="27"/>
      <c r="Q30" s="27"/>
      <c r="R30" s="27"/>
      <c r="S30" s="33"/>
      <c r="T30" s="29"/>
    </row>
    <row r="31" spans="1:20" ht="17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34"/>
      <c r="M31" s="35"/>
      <c r="N31" s="35"/>
      <c r="O31" s="35"/>
      <c r="P31" s="35"/>
      <c r="Q31" s="35"/>
      <c r="R31" s="35"/>
      <c r="S31" s="36"/>
      <c r="T31" s="29"/>
    </row>
  </sheetData>
  <mergeCells count="17">
    <mergeCell ref="C29:D31"/>
    <mergeCell ref="F29:J31"/>
    <mergeCell ref="K29:K31"/>
    <mergeCell ref="T29:T31"/>
    <mergeCell ref="L29:S31"/>
    <mergeCell ref="T20:T22"/>
    <mergeCell ref="T23:T25"/>
    <mergeCell ref="T26:T28"/>
    <mergeCell ref="A29:A31"/>
    <mergeCell ref="B29:B31"/>
    <mergeCell ref="E29:E31"/>
    <mergeCell ref="T2:T4"/>
    <mergeCell ref="T5:T7"/>
    <mergeCell ref="T8:T10"/>
    <mergeCell ref="T11:T13"/>
    <mergeCell ref="T14:T16"/>
    <mergeCell ref="T17:T19"/>
  </mergeCells>
  <phoneticPr fontId="5" type="noConversion"/>
  <pageMargins left="0.75000000000000011" right="0.75000000000000011" top="1" bottom="1" header="0.5" footer="0.5"/>
  <pageSetup paperSize="9" scale="2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bajs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Josefine Hanga</dc:creator>
  <cp:lastModifiedBy>Charlotte Lachkar</cp:lastModifiedBy>
  <cp:lastPrinted>2015-02-25T14:37:03Z</cp:lastPrinted>
  <dcterms:created xsi:type="dcterms:W3CDTF">2015-01-30T15:09:17Z</dcterms:created>
  <dcterms:modified xsi:type="dcterms:W3CDTF">2015-02-28T11:56:05Z</dcterms:modified>
</cp:coreProperties>
</file>