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bafc7c3cc9fee23c/"/>
    </mc:Choice>
  </mc:AlternateContent>
  <bookViews>
    <workbookView xWindow="0" yWindow="0" windowWidth="23040" windowHeight="997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5" i="1"/>
  <c r="K24" i="1"/>
  <c r="J23" i="1"/>
  <c r="K22" i="1"/>
  <c r="G21" i="1"/>
  <c r="K21" i="1" s="1"/>
  <c r="G20" i="1"/>
  <c r="K20" i="1" s="1"/>
  <c r="G19" i="1"/>
  <c r="K19" i="1" s="1"/>
  <c r="G18" i="1"/>
  <c r="K18" i="1" s="1"/>
  <c r="G17" i="1"/>
  <c r="K17" i="1" s="1"/>
  <c r="G13" i="1"/>
  <c r="K13" i="1" s="1"/>
  <c r="G16" i="1"/>
  <c r="K16" i="1" s="1"/>
  <c r="G15" i="1"/>
  <c r="K15" i="1" s="1"/>
  <c r="G14" i="1"/>
  <c r="K14" i="1" s="1"/>
  <c r="G12" i="1"/>
  <c r="K12" i="1" s="1"/>
  <c r="G11" i="1"/>
  <c r="H11" i="1" s="1"/>
  <c r="J11" i="1" s="1"/>
  <c r="G10" i="1"/>
  <c r="K10" i="1" s="1"/>
  <c r="G9" i="1"/>
  <c r="H9" i="1" s="1"/>
  <c r="J9" i="1" s="1"/>
  <c r="G8" i="1"/>
  <c r="K8" i="1" s="1"/>
  <c r="G7" i="1"/>
  <c r="K7" i="1" s="1"/>
  <c r="G6" i="1"/>
  <c r="K6" i="1" s="1"/>
  <c r="G5" i="1"/>
  <c r="H5" i="1" s="1"/>
  <c r="J5" i="1" s="1"/>
  <c r="G4" i="1"/>
  <c r="K4" i="1" s="1"/>
  <c r="G3" i="1"/>
  <c r="H3" i="1" s="1"/>
  <c r="J3" i="1" s="1"/>
  <c r="G2" i="1"/>
  <c r="K2" i="1" s="1"/>
  <c r="H7" i="1" l="1"/>
  <c r="J7" i="1" s="1"/>
  <c r="H14" i="1"/>
  <c r="J14" i="1" s="1"/>
  <c r="H17" i="1"/>
  <c r="J17" i="1" s="1"/>
  <c r="H21" i="1"/>
  <c r="J21" i="1" s="1"/>
  <c r="K5" i="1"/>
  <c r="K11" i="1"/>
  <c r="K23" i="1"/>
  <c r="H2" i="1"/>
  <c r="J2" i="1" s="1"/>
  <c r="H4" i="1"/>
  <c r="J4" i="1" s="1"/>
  <c r="H6" i="1"/>
  <c r="J6" i="1" s="1"/>
  <c r="H8" i="1"/>
  <c r="J8" i="1" s="1"/>
  <c r="H10" i="1"/>
  <c r="J10" i="1" s="1"/>
  <c r="H12" i="1"/>
  <c r="J12" i="1" s="1"/>
  <c r="H15" i="1"/>
  <c r="J15" i="1" s="1"/>
  <c r="H13" i="1"/>
  <c r="J13" i="1" s="1"/>
  <c r="H18" i="1"/>
  <c r="J18" i="1" s="1"/>
  <c r="H20" i="1"/>
  <c r="J20" i="1" s="1"/>
  <c r="J22" i="1"/>
  <c r="J24" i="1"/>
  <c r="J26" i="1"/>
  <c r="H16" i="1"/>
  <c r="J16" i="1" s="1"/>
  <c r="K3" i="1"/>
  <c r="K9" i="1"/>
  <c r="K25" i="1"/>
  <c r="H19" i="1"/>
  <c r="J19" i="1" s="1"/>
</calcChain>
</file>

<file path=xl/sharedStrings.xml><?xml version="1.0" encoding="utf-8"?>
<sst xmlns="http://schemas.openxmlformats.org/spreadsheetml/2006/main" count="49" uniqueCount="23">
  <si>
    <t>Joueur</t>
  </si>
  <si>
    <t>Grand Monument</t>
  </si>
  <si>
    <t>Progression</t>
  </si>
  <si>
    <t>1er</t>
  </si>
  <si>
    <t>2ème</t>
  </si>
  <si>
    <t>À investir</t>
  </si>
  <si>
    <t>Bonus</t>
  </si>
  <si>
    <t>Ratio</t>
  </si>
  <si>
    <t>Basilique St-Marc</t>
  </si>
  <si>
    <t>Statue de Zeus</t>
  </si>
  <si>
    <t>Castel del Monte</t>
  </si>
  <si>
    <t>Cathédrale d'Aix-la-Chapelle</t>
  </si>
  <si>
    <t>Hagia Sophia</t>
  </si>
  <si>
    <t>pacodart</t>
  </si>
  <si>
    <t>Pacodart</t>
  </si>
  <si>
    <t>Alcatraz</t>
  </si>
  <si>
    <t>Frauenkirche de Dresde</t>
  </si>
  <si>
    <t>Phare d'Alexandrie</t>
  </si>
  <si>
    <t>Rajahu</t>
  </si>
  <si>
    <t>Château Frontenac</t>
  </si>
  <si>
    <t>Royal Albert Hall</t>
  </si>
  <si>
    <t>Atomium</t>
  </si>
  <si>
    <t>Observatoire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</si>
</sst>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\(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4" fontId="1" fillId="3" borderId="1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164" fontId="1" fillId="0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"/>
  <sheetViews>
    <sheetView tabSelected="1" workbookViewId="0">
      <selection activeCell="I13" sqref="I13"/>
    </sheetView>
  </sheetViews>
  <sheetFormatPr baseColWidth="10" defaultRowHeight="14.4" x14ac:dyDescent="0.3"/>
  <cols>
    <col min="1" max="1" width="16.88671875" customWidth="1"/>
    <col min="2" max="2" width="24.6640625" customWidth="1"/>
    <col min="3" max="6" width="7.77734375" customWidth="1"/>
    <col min="7" max="8" width="7.77734375" hidden="1" customWidth="1"/>
    <col min="9" max="9" width="7.77734375" customWidth="1"/>
    <col min="10" max="10" width="15.33203125" customWidth="1"/>
    <col min="11" max="11" width="9.44140625" customWidth="1"/>
  </cols>
  <sheetData>
    <row r="1" spans="1:11" ht="18" customHeight="1" x14ac:dyDescent="0.3">
      <c r="A1" s="1" t="s">
        <v>0</v>
      </c>
      <c r="B1" s="2" t="s">
        <v>1</v>
      </c>
      <c r="C1" s="20" t="s">
        <v>2</v>
      </c>
      <c r="D1" s="20"/>
      <c r="E1" s="3" t="s">
        <v>3</v>
      </c>
      <c r="F1" s="3" t="s">
        <v>4</v>
      </c>
      <c r="G1" s="3" t="s">
        <v>5</v>
      </c>
      <c r="H1" s="4"/>
      <c r="I1" s="3" t="s">
        <v>6</v>
      </c>
      <c r="J1" s="3" t="s">
        <v>5</v>
      </c>
      <c r="K1" s="3" t="s">
        <v>7</v>
      </c>
    </row>
    <row r="2" spans="1:11" ht="18" customHeight="1" x14ac:dyDescent="0.3">
      <c r="A2" s="11" t="s">
        <v>13</v>
      </c>
      <c r="B2" s="11" t="s">
        <v>10</v>
      </c>
      <c r="C2" s="12">
        <v>211</v>
      </c>
      <c r="D2" s="12">
        <v>360</v>
      </c>
      <c r="E2" s="12">
        <v>146</v>
      </c>
      <c r="F2" s="12">
        <v>55</v>
      </c>
      <c r="G2" s="13">
        <f>ROUND(((D2-C2)-(E2-F2))/2,0)</f>
        <v>29</v>
      </c>
      <c r="H2" s="11">
        <f>IF(G2&lt;(D2-C2),G2,"Impossible")</f>
        <v>29</v>
      </c>
      <c r="I2" s="12">
        <v>40</v>
      </c>
      <c r="J2" s="7">
        <f>IF(H2&lt;=0,"Position assurée",H2)</f>
        <v>29</v>
      </c>
      <c r="K2" s="8">
        <f>IF(G2&gt;0,G2/I2,"S/O")</f>
        <v>0.72499999999999998</v>
      </c>
    </row>
    <row r="3" spans="1:11" ht="18" customHeight="1" x14ac:dyDescent="0.3">
      <c r="A3" s="11" t="s">
        <v>14</v>
      </c>
      <c r="B3" s="11" t="s">
        <v>15</v>
      </c>
      <c r="C3" s="12">
        <v>173</v>
      </c>
      <c r="D3" s="12">
        <v>440</v>
      </c>
      <c r="E3" s="12">
        <v>0</v>
      </c>
      <c r="F3" s="12">
        <v>110</v>
      </c>
      <c r="G3" s="13">
        <f>ROUND(((D3-C3)-(E3-F3))/2,0)</f>
        <v>189</v>
      </c>
      <c r="H3" s="11">
        <f>IF(G3&lt;(D3-C3),G3,"Impossible")</f>
        <v>189</v>
      </c>
      <c r="I3" s="12">
        <v>45</v>
      </c>
      <c r="J3" s="7">
        <f>IF(H3&lt;=0,"Position assurée",H3)</f>
        <v>189</v>
      </c>
      <c r="K3" s="8">
        <f>IF(G3&gt;0,G3/I3,"S/O")</f>
        <v>4.2</v>
      </c>
    </row>
    <row r="4" spans="1:11" ht="18" customHeight="1" x14ac:dyDescent="0.3">
      <c r="A4" s="11" t="s">
        <v>14</v>
      </c>
      <c r="B4" s="11" t="s">
        <v>16</v>
      </c>
      <c r="C4" s="12">
        <v>9</v>
      </c>
      <c r="D4" s="12">
        <v>90</v>
      </c>
      <c r="E4" s="12">
        <v>0</v>
      </c>
      <c r="F4" s="12">
        <v>8</v>
      </c>
      <c r="G4" s="13">
        <f>ROUND(((D4-C4)-(E4-F4))/2,0)</f>
        <v>45</v>
      </c>
      <c r="H4" s="11">
        <f>IF(G4&lt;(D4-C4),G4,"Impossible")</f>
        <v>45</v>
      </c>
      <c r="I4" s="12">
        <v>10</v>
      </c>
      <c r="J4" s="7">
        <f>IF(H4&lt;=0,"Position assurée",H4)</f>
        <v>45</v>
      </c>
      <c r="K4" s="8">
        <f>IF(G4&gt;0,G4/I4,"S/O")</f>
        <v>4.5</v>
      </c>
    </row>
    <row r="5" spans="1:11" ht="18" customHeight="1" x14ac:dyDescent="0.3">
      <c r="A5" s="11" t="s">
        <v>14</v>
      </c>
      <c r="B5" s="11" t="s">
        <v>12</v>
      </c>
      <c r="C5" s="12">
        <v>28</v>
      </c>
      <c r="D5" s="12">
        <v>320</v>
      </c>
      <c r="E5" s="12">
        <v>0</v>
      </c>
      <c r="F5" s="12">
        <v>28</v>
      </c>
      <c r="G5" s="13">
        <f>ROUND(((D5-C5)-(E5-F5))/2,0)</f>
        <v>160</v>
      </c>
      <c r="H5" s="11">
        <f>IF(G5&lt;(D5-C5),G5,"Impossible")</f>
        <v>160</v>
      </c>
      <c r="I5" s="12">
        <v>35</v>
      </c>
      <c r="J5" s="7">
        <f>IF(H5&lt;=0,"Position assurée",H5)</f>
        <v>160</v>
      </c>
      <c r="K5" s="8">
        <f>IF(G5&gt;0,G5/I5,"S/O")</f>
        <v>4.5714285714285712</v>
      </c>
    </row>
    <row r="6" spans="1:11" ht="18" customHeight="1" x14ac:dyDescent="0.3">
      <c r="A6" s="11" t="s">
        <v>14</v>
      </c>
      <c r="B6" s="11" t="s">
        <v>9</v>
      </c>
      <c r="C6" s="12">
        <v>7</v>
      </c>
      <c r="D6" s="12">
        <v>330</v>
      </c>
      <c r="E6" s="12">
        <v>0</v>
      </c>
      <c r="F6" s="12">
        <v>6</v>
      </c>
      <c r="G6" s="13">
        <f>ROUND(((D6-C6)-(E6-F6))/2,0)</f>
        <v>165</v>
      </c>
      <c r="H6" s="11">
        <f>IF(G6&lt;(D6-C6),G6,"Impossible")</f>
        <v>165</v>
      </c>
      <c r="I6" s="12">
        <v>35</v>
      </c>
      <c r="J6" s="7">
        <f>IF(H6&lt;=0,"Position assurée",H6)</f>
        <v>165</v>
      </c>
      <c r="K6" s="8">
        <f>IF(G6&gt;0,G6/I6,"S/O")</f>
        <v>4.7142857142857144</v>
      </c>
    </row>
    <row r="7" spans="1:11" ht="18" customHeight="1" x14ac:dyDescent="0.3">
      <c r="A7" s="11" t="s">
        <v>14</v>
      </c>
      <c r="B7" s="11" t="s">
        <v>11</v>
      </c>
      <c r="C7" s="12">
        <v>2</v>
      </c>
      <c r="D7" s="12">
        <v>380</v>
      </c>
      <c r="E7" s="12">
        <v>0</v>
      </c>
      <c r="F7" s="12">
        <v>0</v>
      </c>
      <c r="G7" s="13">
        <f>ROUND(((D7-C7)-(E7-F7))/2,0)</f>
        <v>189</v>
      </c>
      <c r="H7" s="11">
        <f>IF(G7&lt;(D7-C7),G7,"Impossible")</f>
        <v>189</v>
      </c>
      <c r="I7" s="12">
        <v>35</v>
      </c>
      <c r="J7" s="7">
        <f>IF(H7&lt;=0,"Position assurée",H7)</f>
        <v>189</v>
      </c>
      <c r="K7" s="8">
        <f>IF(G7&gt;0,G7/I7,"S/O")</f>
        <v>5.4</v>
      </c>
    </row>
    <row r="8" spans="1:11" ht="18" customHeight="1" x14ac:dyDescent="0.3">
      <c r="A8" s="11" t="s">
        <v>14</v>
      </c>
      <c r="B8" s="11" t="s">
        <v>8</v>
      </c>
      <c r="C8" s="12">
        <v>1</v>
      </c>
      <c r="D8" s="12">
        <v>270</v>
      </c>
      <c r="E8" s="12">
        <v>0</v>
      </c>
      <c r="F8" s="12">
        <v>0</v>
      </c>
      <c r="G8" s="13">
        <f>ROUND(((D8-C8)-(E8-F8))/2,0)</f>
        <v>135</v>
      </c>
      <c r="H8" s="11">
        <f>IF(G8&lt;(D8-C8),G8,"Impossible")</f>
        <v>135</v>
      </c>
      <c r="I8" s="12">
        <v>20</v>
      </c>
      <c r="J8" s="7">
        <f>IF(H8&lt;=0,"Position assurée",H8)</f>
        <v>135</v>
      </c>
      <c r="K8" s="8">
        <f>IF(G8&gt;0,G8/I8,"S/O")</f>
        <v>6.75</v>
      </c>
    </row>
    <row r="9" spans="1:11" ht="18" customHeight="1" x14ac:dyDescent="0.3">
      <c r="A9" s="11" t="s">
        <v>13</v>
      </c>
      <c r="B9" s="11" t="s">
        <v>17</v>
      </c>
      <c r="C9" s="12">
        <v>172</v>
      </c>
      <c r="D9" s="12">
        <v>220</v>
      </c>
      <c r="E9" s="12">
        <v>90</v>
      </c>
      <c r="F9" s="12">
        <v>20</v>
      </c>
      <c r="G9" s="13">
        <f>ROUND(((D9-C9)-(E9-F9))/2,0)</f>
        <v>-11</v>
      </c>
      <c r="H9" s="11">
        <f>IF(G9&lt;(D9-C9),G9,"Impossible")</f>
        <v>-11</v>
      </c>
      <c r="I9" s="12">
        <v>25</v>
      </c>
      <c r="J9" s="7" t="str">
        <f>IF(H9&lt;=0,"Position assurée",H9)</f>
        <v>Position assurée</v>
      </c>
      <c r="K9" s="8" t="str">
        <f>IF(G9&gt;0,G9/I9,"S/O")</f>
        <v>S/O</v>
      </c>
    </row>
    <row r="10" spans="1:11" ht="18" customHeight="1" x14ac:dyDescent="0.3">
      <c r="A10" s="14" t="s">
        <v>18</v>
      </c>
      <c r="B10" s="14" t="s">
        <v>16</v>
      </c>
      <c r="C10" s="15">
        <v>117</v>
      </c>
      <c r="D10" s="15">
        <v>220</v>
      </c>
      <c r="E10" s="15">
        <v>0</v>
      </c>
      <c r="F10" s="15">
        <v>5</v>
      </c>
      <c r="G10" s="16">
        <f>ROUND(((D10-C10)-(E10-F10))/2,0)</f>
        <v>54</v>
      </c>
      <c r="H10" s="14">
        <f>IF(G10&lt;(D10-C10),G10,"Impossible")</f>
        <v>54</v>
      </c>
      <c r="I10" s="15">
        <v>15</v>
      </c>
      <c r="J10" s="9">
        <f>IF(H10&lt;=0,"Position assurée",H10)</f>
        <v>54</v>
      </c>
      <c r="K10" s="10">
        <f>IF(G10&gt;0,G10/I10,"S/O")</f>
        <v>3.6</v>
      </c>
    </row>
    <row r="11" spans="1:11" ht="18" customHeight="1" x14ac:dyDescent="0.3">
      <c r="A11" s="14" t="s">
        <v>18</v>
      </c>
      <c r="B11" s="14" t="s">
        <v>17</v>
      </c>
      <c r="C11" s="15">
        <v>4</v>
      </c>
      <c r="D11" s="15">
        <v>120</v>
      </c>
      <c r="E11" s="15">
        <v>0</v>
      </c>
      <c r="F11" s="15">
        <v>2</v>
      </c>
      <c r="G11" s="16">
        <f>ROUND(((D11-C11)-(E11-F11))/2,0)</f>
        <v>59</v>
      </c>
      <c r="H11" s="14">
        <f>IF(G11&lt;(D11-C11),G11,"Impossible")</f>
        <v>59</v>
      </c>
      <c r="I11" s="15">
        <v>15</v>
      </c>
      <c r="J11" s="9">
        <f>IF(H11&lt;=0,"Position assurée",H11)</f>
        <v>59</v>
      </c>
      <c r="K11" s="10">
        <f>IF(G11&gt;0,G11/I11,"S/O")</f>
        <v>3.9333333333333331</v>
      </c>
    </row>
    <row r="12" spans="1:11" ht="18" customHeight="1" x14ac:dyDescent="0.3">
      <c r="A12" s="14" t="s">
        <v>18</v>
      </c>
      <c r="B12" s="14" t="s">
        <v>10</v>
      </c>
      <c r="C12" s="15">
        <v>46</v>
      </c>
      <c r="D12" s="15">
        <v>360</v>
      </c>
      <c r="E12" s="15">
        <v>0</v>
      </c>
      <c r="F12" s="15">
        <v>30</v>
      </c>
      <c r="G12" s="16">
        <f>ROUND(((D12-C12)-(E12-F12))/2,0)</f>
        <v>172</v>
      </c>
      <c r="H12" s="14">
        <f>IF(G12&lt;(D12-C12),G12,"Impossible")</f>
        <v>172</v>
      </c>
      <c r="I12" s="15">
        <v>40</v>
      </c>
      <c r="J12" s="9">
        <f>IF(H12&lt;=0,"Position assurée",H12)</f>
        <v>172</v>
      </c>
      <c r="K12" s="10">
        <f>IF(G12&gt;0,G12/I12,"S/O")</f>
        <v>4.3</v>
      </c>
    </row>
    <row r="13" spans="1:11" ht="18" customHeight="1" x14ac:dyDescent="0.3">
      <c r="A13" s="14" t="s">
        <v>18</v>
      </c>
      <c r="B13" s="14" t="s">
        <v>15</v>
      </c>
      <c r="C13" s="15">
        <v>33</v>
      </c>
      <c r="D13" s="15">
        <v>530</v>
      </c>
      <c r="E13" s="15">
        <v>5</v>
      </c>
      <c r="F13" s="15">
        <v>0</v>
      </c>
      <c r="G13" s="16">
        <f>ROUND(((D13-C13)-(E13-F13))/2,0)</f>
        <v>246</v>
      </c>
      <c r="H13" s="14">
        <f>IF(G13&lt;(D13-C13),G13,"Impossible")</f>
        <v>246</v>
      </c>
      <c r="I13" s="15">
        <v>55</v>
      </c>
      <c r="J13" s="9">
        <f>IF(H13&lt;=0,"Position assurée",H13)</f>
        <v>246</v>
      </c>
      <c r="K13" s="10">
        <f>IF(G13&gt;0,G13/I13,"S/O")</f>
        <v>4.4727272727272727</v>
      </c>
    </row>
    <row r="14" spans="1:11" ht="18" customHeight="1" x14ac:dyDescent="0.3">
      <c r="A14" s="14" t="s">
        <v>18</v>
      </c>
      <c r="B14" s="14" t="s">
        <v>19</v>
      </c>
      <c r="C14" s="15">
        <v>22</v>
      </c>
      <c r="D14" s="15">
        <v>340</v>
      </c>
      <c r="E14" s="15">
        <v>10</v>
      </c>
      <c r="F14" s="15">
        <v>10</v>
      </c>
      <c r="G14" s="16">
        <f>ROUND(((D14-C14)-(E14-F14))/2,0)</f>
        <v>159</v>
      </c>
      <c r="H14" s="14">
        <f>IF(G14&lt;(D14-C14),G14,"Impossible")</f>
        <v>159</v>
      </c>
      <c r="I14" s="15">
        <v>35</v>
      </c>
      <c r="J14" s="9">
        <f>IF(H14&lt;=0,"Position assurée",H14)</f>
        <v>159</v>
      </c>
      <c r="K14" s="10">
        <f>IF(G14&gt;0,G14/I14,"S/O")</f>
        <v>4.5428571428571427</v>
      </c>
    </row>
    <row r="15" spans="1:11" ht="18" customHeight="1" x14ac:dyDescent="0.3">
      <c r="A15" s="14" t="s">
        <v>18</v>
      </c>
      <c r="B15" s="14" t="s">
        <v>11</v>
      </c>
      <c r="C15" s="15">
        <v>0</v>
      </c>
      <c r="D15" s="15">
        <v>320</v>
      </c>
      <c r="E15" s="15">
        <v>0</v>
      </c>
      <c r="F15" s="15">
        <v>0</v>
      </c>
      <c r="G15" s="16">
        <f>ROUND(((D15-C15)-(E15-F15))/2,0)</f>
        <v>160</v>
      </c>
      <c r="H15" s="14">
        <f>IF(G15&lt;(D15-C15),G15,"Impossible")</f>
        <v>160</v>
      </c>
      <c r="I15" s="15">
        <v>35</v>
      </c>
      <c r="J15" s="9">
        <f>IF(H15&lt;=0,"Position assurée",H15)</f>
        <v>160</v>
      </c>
      <c r="K15" s="10">
        <f>IF(G15&gt;0,G15/I15,"S/O")</f>
        <v>4.5714285714285712</v>
      </c>
    </row>
    <row r="16" spans="1:11" ht="18" customHeight="1" x14ac:dyDescent="0.3">
      <c r="A16" s="14" t="s">
        <v>18</v>
      </c>
      <c r="B16" s="14" t="s">
        <v>9</v>
      </c>
      <c r="C16" s="15">
        <v>1</v>
      </c>
      <c r="D16" s="15">
        <v>330</v>
      </c>
      <c r="E16" s="15">
        <v>1</v>
      </c>
      <c r="F16" s="15">
        <v>0</v>
      </c>
      <c r="G16" s="16">
        <f>ROUND(((D16-C16)-(E16-F16))/2,0)</f>
        <v>164</v>
      </c>
      <c r="H16" s="14">
        <f>IF(G16&lt;(D16-C16),G16,"Impossible")</f>
        <v>164</v>
      </c>
      <c r="I16" s="15">
        <v>35</v>
      </c>
      <c r="J16" s="9">
        <f>IF(H16&lt;=0,"Position assurée",H16)</f>
        <v>164</v>
      </c>
      <c r="K16" s="10">
        <f>IF(G16&gt;0,G16/I16,"S/O")</f>
        <v>4.6857142857142859</v>
      </c>
    </row>
    <row r="17" spans="1:11" ht="18" customHeight="1" x14ac:dyDescent="0.3">
      <c r="A17" s="14" t="s">
        <v>18</v>
      </c>
      <c r="B17" s="14" t="s">
        <v>12</v>
      </c>
      <c r="C17" s="15">
        <v>1</v>
      </c>
      <c r="D17" s="15">
        <v>190</v>
      </c>
      <c r="E17" s="15">
        <v>0</v>
      </c>
      <c r="F17" s="15">
        <v>1</v>
      </c>
      <c r="G17" s="16">
        <f>ROUND(((D17-C17)-(E17-F17))/2,0)</f>
        <v>95</v>
      </c>
      <c r="H17" s="14">
        <f>IF(G17&lt;(D17-C17),G17,"Impossible")</f>
        <v>95</v>
      </c>
      <c r="I17" s="15">
        <v>20</v>
      </c>
      <c r="J17" s="9">
        <f>IF(H17&lt;=0,"Position assurée",H17)</f>
        <v>95</v>
      </c>
      <c r="K17" s="10">
        <f>IF(G17&gt;0,G17/I17,"S/O")</f>
        <v>4.75</v>
      </c>
    </row>
    <row r="18" spans="1:11" ht="18" customHeight="1" x14ac:dyDescent="0.3">
      <c r="A18" s="14" t="s">
        <v>18</v>
      </c>
      <c r="B18" s="14" t="s">
        <v>8</v>
      </c>
      <c r="C18" s="15">
        <v>0</v>
      </c>
      <c r="D18" s="15">
        <v>420</v>
      </c>
      <c r="E18" s="15">
        <v>0</v>
      </c>
      <c r="F18" s="15">
        <v>0</v>
      </c>
      <c r="G18" s="16">
        <f>ROUND(((D18-C18)-(E18-F18))/2,0)</f>
        <v>210</v>
      </c>
      <c r="H18" s="14">
        <f>IF(G18&lt;(D18-C18),G18,"Impossible")</f>
        <v>210</v>
      </c>
      <c r="I18" s="15">
        <v>35</v>
      </c>
      <c r="J18" s="9">
        <f>IF(H18&lt;=0,"Position assurée",H18)</f>
        <v>210</v>
      </c>
      <c r="K18" s="10">
        <f>IF(G18&gt;0,G18/I18,"S/O")</f>
        <v>6</v>
      </c>
    </row>
    <row r="19" spans="1:11" ht="18" customHeight="1" x14ac:dyDescent="0.3">
      <c r="A19" s="14" t="s">
        <v>18</v>
      </c>
      <c r="B19" s="14" t="s">
        <v>20</v>
      </c>
      <c r="C19" s="15">
        <v>0</v>
      </c>
      <c r="D19" s="15">
        <v>150</v>
      </c>
      <c r="E19" s="15">
        <v>0</v>
      </c>
      <c r="F19" s="15">
        <v>0</v>
      </c>
      <c r="G19" s="16">
        <f>ROUND(((D19-C19)-(E19-F19))/2,0)</f>
        <v>75</v>
      </c>
      <c r="H19" s="14">
        <f>IF(G19&lt;(D19-C19),G19,"Impossible")</f>
        <v>75</v>
      </c>
      <c r="I19" s="15">
        <v>10</v>
      </c>
      <c r="J19" s="9">
        <f>IF(H19&lt;=0,"Position assurée",H19)</f>
        <v>75</v>
      </c>
      <c r="K19" s="10">
        <f>IF(G19&gt;0,G19/I19,"S/O")</f>
        <v>7.5</v>
      </c>
    </row>
    <row r="20" spans="1:11" ht="18" customHeight="1" x14ac:dyDescent="0.3">
      <c r="A20" s="14" t="s">
        <v>18</v>
      </c>
      <c r="B20" s="14" t="s">
        <v>21</v>
      </c>
      <c r="C20" s="15">
        <v>70</v>
      </c>
      <c r="D20" s="15">
        <v>100</v>
      </c>
      <c r="E20" s="15">
        <v>45</v>
      </c>
      <c r="F20" s="15">
        <v>11</v>
      </c>
      <c r="G20" s="16">
        <f>ROUND(((D20-C20)-(E20-F20))/2,0)</f>
        <v>-2</v>
      </c>
      <c r="H20" s="14">
        <f>IF(G20&lt;(D20-C20),G20,"Impossible")</f>
        <v>-2</v>
      </c>
      <c r="I20" s="15">
        <v>10</v>
      </c>
      <c r="J20" s="9" t="str">
        <f>IF(H20&lt;=0,"Position assurée",H20)</f>
        <v>Position assurée</v>
      </c>
      <c r="K20" s="10" t="str">
        <f>IF(G20&gt;0,G20/I20,"S/O")</f>
        <v>S/O</v>
      </c>
    </row>
    <row r="21" spans="1:11" ht="18" customHeight="1" x14ac:dyDescent="0.3">
      <c r="A21" s="14" t="s">
        <v>18</v>
      </c>
      <c r="B21" s="14" t="s">
        <v>22</v>
      </c>
      <c r="C21" s="15">
        <v>327</v>
      </c>
      <c r="D21" s="15">
        <v>330</v>
      </c>
      <c r="E21" s="15">
        <v>155</v>
      </c>
      <c r="F21" s="15">
        <v>147</v>
      </c>
      <c r="G21" s="16">
        <f>ROUND(((D21-C21)-(E21-F21))/2,0)</f>
        <v>-3</v>
      </c>
      <c r="H21" s="14">
        <f>IF(G21&lt;(D21-C21),G21,"Impossible")</f>
        <v>-3</v>
      </c>
      <c r="I21" s="15">
        <v>35</v>
      </c>
      <c r="J21" s="9" t="str">
        <f>IF(H21&lt;=0,"Position assurée",H21)</f>
        <v>Position assurée</v>
      </c>
      <c r="K21" s="10" t="str">
        <f>IF(G21&gt;0,G21/I21,"S/O")</f>
        <v>S/O</v>
      </c>
    </row>
    <row r="22" spans="1:11" ht="18" customHeight="1" x14ac:dyDescent="0.3">
      <c r="A22" s="17"/>
      <c r="B22" s="17"/>
      <c r="C22" s="18"/>
      <c r="D22" s="18"/>
      <c r="E22" s="18"/>
      <c r="F22" s="18"/>
      <c r="G22" s="19"/>
      <c r="H22" s="17"/>
      <c r="I22" s="18"/>
      <c r="J22" s="5" t="str">
        <f t="shared" ref="J2:J25" si="0">IF(H22&lt;=0,"Position assurée",H22)</f>
        <v>Position assurée</v>
      </c>
      <c r="K22" s="6" t="str">
        <f t="shared" ref="K2:K25" si="1">IF(G22&gt;0,G22/I22,"S/O")</f>
        <v>S/O</v>
      </c>
    </row>
    <row r="23" spans="1:11" ht="18" customHeight="1" x14ac:dyDescent="0.3">
      <c r="A23" s="17"/>
      <c r="B23" s="17"/>
      <c r="C23" s="18"/>
      <c r="D23" s="18"/>
      <c r="E23" s="18"/>
      <c r="F23" s="18"/>
      <c r="G23" s="19"/>
      <c r="H23" s="17"/>
      <c r="I23" s="18"/>
      <c r="J23" s="5" t="str">
        <f t="shared" si="0"/>
        <v>Position assurée</v>
      </c>
      <c r="K23" s="6" t="str">
        <f t="shared" si="1"/>
        <v>S/O</v>
      </c>
    </row>
    <row r="24" spans="1:11" ht="18" customHeight="1" x14ac:dyDescent="0.3">
      <c r="A24" s="17"/>
      <c r="B24" s="17"/>
      <c r="C24" s="18"/>
      <c r="D24" s="18"/>
      <c r="E24" s="18"/>
      <c r="F24" s="18"/>
      <c r="G24" s="19"/>
      <c r="H24" s="17"/>
      <c r="I24" s="18"/>
      <c r="J24" s="5" t="str">
        <f t="shared" si="0"/>
        <v>Position assurée</v>
      </c>
      <c r="K24" s="6" t="str">
        <f t="shared" si="1"/>
        <v>S/O</v>
      </c>
    </row>
    <row r="25" spans="1:11" ht="18" customHeight="1" x14ac:dyDescent="0.3">
      <c r="A25" s="17"/>
      <c r="B25" s="17"/>
      <c r="C25" s="18"/>
      <c r="D25" s="18"/>
      <c r="E25" s="18"/>
      <c r="F25" s="18"/>
      <c r="G25" s="19"/>
      <c r="H25" s="17"/>
      <c r="I25" s="18"/>
      <c r="J25" s="5" t="str">
        <f t="shared" si="0"/>
        <v>Position assurée</v>
      </c>
      <c r="K25" s="6" t="str">
        <f t="shared" si="1"/>
        <v>S/O</v>
      </c>
    </row>
    <row r="26" spans="1:11" ht="18" customHeight="1" x14ac:dyDescent="0.3">
      <c r="A26" s="17"/>
      <c r="B26" s="17"/>
      <c r="C26" s="18"/>
      <c r="D26" s="18"/>
      <c r="E26" s="18"/>
      <c r="F26" s="18"/>
      <c r="G26" s="19"/>
      <c r="H26" s="17"/>
      <c r="I26" s="18"/>
      <c r="J26" s="5" t="str">
        <f t="shared" ref="J26" si="2">IF(H26&lt;=0,"Position assurée",H26)</f>
        <v>Position assurée</v>
      </c>
      <c r="K26" s="6" t="str">
        <f t="shared" ref="K26" si="3">IF(G26&gt;0,G26/I26,"S/O")</f>
        <v>S/O</v>
      </c>
    </row>
    <row r="27" spans="1:11" ht="18" customHeight="1" x14ac:dyDescent="0.3"/>
    <row r="28" spans="1:11" ht="18" customHeight="1" x14ac:dyDescent="0.3"/>
    <row r="29" spans="1:11" ht="18" customHeight="1" x14ac:dyDescent="0.3"/>
    <row r="30" spans="1:11" ht="18" customHeight="1" x14ac:dyDescent="0.3"/>
    <row r="31" spans="1:11" ht="18" customHeight="1" x14ac:dyDescent="0.3"/>
    <row r="32" spans="1:11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  <row r="233" ht="18" customHeight="1" x14ac:dyDescent="0.3"/>
    <row r="234" ht="18" customHeight="1" x14ac:dyDescent="0.3"/>
    <row r="235" ht="18" customHeight="1" x14ac:dyDescent="0.3"/>
    <row r="236" ht="18" customHeight="1" x14ac:dyDescent="0.3"/>
    <row r="237" ht="18" customHeight="1" x14ac:dyDescent="0.3"/>
    <row r="238" ht="18" customHeight="1" x14ac:dyDescent="0.3"/>
    <row r="239" ht="18" customHeight="1" x14ac:dyDescent="0.3"/>
    <row r="240" ht="18" customHeight="1" x14ac:dyDescent="0.3"/>
    <row r="241" ht="18" customHeight="1" x14ac:dyDescent="0.3"/>
    <row r="242" ht="18" customHeight="1" x14ac:dyDescent="0.3"/>
    <row r="243" ht="18" customHeight="1" x14ac:dyDescent="0.3"/>
    <row r="244" ht="18" customHeight="1" x14ac:dyDescent="0.3"/>
    <row r="245" ht="18" customHeight="1" x14ac:dyDescent="0.3"/>
    <row r="246" ht="18" customHeight="1" x14ac:dyDescent="0.3"/>
    <row r="247" ht="18" customHeight="1" x14ac:dyDescent="0.3"/>
    <row r="248" ht="18" customHeight="1" x14ac:dyDescent="0.3"/>
    <row r="249" ht="18" customHeight="1" x14ac:dyDescent="0.3"/>
    <row r="250" ht="18" customHeight="1" x14ac:dyDescent="0.3"/>
    <row r="251" ht="18" customHeight="1" x14ac:dyDescent="0.3"/>
  </sheetData>
  <sheetProtection sheet="1" objects="1" scenarios="1"/>
  <sortState ref="A2:K21">
    <sortCondition ref="A2:A21"/>
    <sortCondition ref="K2:K21"/>
  </sortState>
  <mergeCells count="1">
    <mergeCell ref="C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Alain</cp:lastModifiedBy>
  <dcterms:created xsi:type="dcterms:W3CDTF">2015-03-13T18:55:00Z</dcterms:created>
  <dcterms:modified xsi:type="dcterms:W3CDTF">2015-03-14T11:13:21Z</dcterms:modified>
</cp:coreProperties>
</file>