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30" windowWidth="19590" windowHeight="6870" activeTab="1"/>
  </bookViews>
  <sheets>
    <sheet name="Feuil1" sheetId="1" r:id="rId1"/>
    <sheet name="Feuil2" sheetId="2" r:id="rId2"/>
    <sheet name="Feuil3" sheetId="3" r:id="rId3"/>
  </sheets>
  <definedNames>
    <definedName name="_xlnm.Print_Area" localSheetId="1">Feuil2!$A$1:$J$229</definedName>
  </definedNames>
  <calcPr calcId="14562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4" i="1"/>
  <c r="O34" i="1"/>
  <c r="O32" i="1"/>
  <c r="J64" i="1"/>
  <c r="K64" i="1"/>
  <c r="H6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4" i="1"/>
  <c r="F61" i="1"/>
  <c r="H61" i="1"/>
  <c r="J61" i="1"/>
  <c r="K61" i="1"/>
  <c r="L61" i="1"/>
  <c r="N61" i="1"/>
  <c r="C61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4" i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4" i="1"/>
  <c r="E4" i="1" s="1"/>
  <c r="G61" i="1" l="1"/>
  <c r="L64" i="1"/>
  <c r="K65" i="1" s="1"/>
  <c r="M61" i="1"/>
  <c r="H65" i="1"/>
  <c r="D61" i="1"/>
  <c r="D63" i="1" s="1"/>
  <c r="J65" i="1"/>
  <c r="J63" i="1"/>
  <c r="E33" i="1"/>
  <c r="E61" i="1" s="1"/>
  <c r="K66" i="1" l="1"/>
  <c r="J66" i="1"/>
  <c r="H66" i="1"/>
</calcChain>
</file>

<file path=xl/sharedStrings.xml><?xml version="1.0" encoding="utf-8"?>
<sst xmlns="http://schemas.openxmlformats.org/spreadsheetml/2006/main" count="314" uniqueCount="76">
  <si>
    <t>Points</t>
  </si>
  <si>
    <t>Joués</t>
  </si>
  <si>
    <t>Victoires</t>
  </si>
  <si>
    <t>Nuls</t>
  </si>
  <si>
    <t>Défaites</t>
  </si>
  <si>
    <t>Buts +</t>
  </si>
  <si>
    <t>Buts -</t>
  </si>
  <si>
    <t>Point (3-1-0)</t>
  </si>
  <si>
    <t>Moyenne de pts /match</t>
  </si>
  <si>
    <t>Moyenne de but /match</t>
  </si>
  <si>
    <t>Total</t>
  </si>
  <si>
    <t>56/57</t>
  </si>
  <si>
    <t>57/58</t>
  </si>
  <si>
    <t>58/59</t>
  </si>
  <si>
    <t>59/60</t>
  </si>
  <si>
    <t>60/61</t>
  </si>
  <si>
    <t>61/62</t>
  </si>
  <si>
    <t>62/63</t>
  </si>
  <si>
    <t>63/64</t>
  </si>
  <si>
    <t>64/65</t>
  </si>
  <si>
    <t>65/66</t>
  </si>
  <si>
    <t>66/67</t>
  </si>
  <si>
    <t>67/68</t>
  </si>
  <si>
    <t>68/69</t>
  </si>
  <si>
    <t>69/70</t>
  </si>
  <si>
    <t>70/71</t>
  </si>
  <si>
    <t>71/72</t>
  </si>
  <si>
    <t>72/73</t>
  </si>
  <si>
    <t>73/74</t>
  </si>
  <si>
    <t>74/75</t>
  </si>
  <si>
    <t>75/76</t>
  </si>
  <si>
    <t>76/77</t>
  </si>
  <si>
    <t>77/78</t>
  </si>
  <si>
    <t>78/79</t>
  </si>
  <si>
    <t>79/80</t>
  </si>
  <si>
    <t>80/81</t>
  </si>
  <si>
    <t>81/82</t>
  </si>
  <si>
    <t>82/83</t>
  </si>
  <si>
    <t>83/84</t>
  </si>
  <si>
    <t>84/85</t>
  </si>
  <si>
    <t>85/86</t>
  </si>
  <si>
    <t>86/87</t>
  </si>
  <si>
    <t>87/88</t>
  </si>
  <si>
    <t>88/89</t>
  </si>
  <si>
    <t>89/90</t>
  </si>
  <si>
    <t>90/91</t>
  </si>
  <si>
    <t>91/92</t>
  </si>
  <si>
    <t>92/93</t>
  </si>
  <si>
    <t>93/94</t>
  </si>
  <si>
    <t>94/95</t>
  </si>
  <si>
    <t>95/96</t>
  </si>
  <si>
    <t>96/97</t>
  </si>
  <si>
    <t>97/98</t>
  </si>
  <si>
    <t>98/99</t>
  </si>
  <si>
    <t>99/00</t>
  </si>
  <si>
    <t>00/01</t>
  </si>
  <si>
    <t>02/03</t>
  </si>
  <si>
    <t>01/02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</si>
  <si>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</si>
  <si>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</si>
  <si>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</si>
  <si>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</si>
  <si>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</si>
  <si>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</si>
  <si>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</si>
  <si>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</si>
  <si>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</si>
  <si>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</si>
  <si>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 xml:space="preserve">Taux de victoire par saison </t>
  </si>
  <si>
    <t>Nb Victoires</t>
  </si>
  <si>
    <t>Nb Nuls</t>
  </si>
  <si>
    <t>Nb Défaites</t>
  </si>
  <si>
    <t>Point               systeme (3-1-0)</t>
  </si>
  <si>
    <t>Saison</t>
  </si>
  <si>
    <t>Classement</t>
  </si>
  <si>
    <t>Historique du RAJA dans le championnat depuis le debut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</si>
</sst>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7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F8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0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0" fontId="2" fillId="6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000"/>
              <a:t>Classement des saisons selon la moyenne de pts /match </a:t>
            </a:r>
          </a:p>
        </c:rich>
      </c:tx>
      <c:layout>
        <c:manualLayout>
          <c:xMode val="edge"/>
          <c:yMode val="edge"/>
          <c:x val="0.10762308557584148"/>
          <c:y val="1.7937223953302956E-2"/>
        </c:manualLayout>
      </c:layout>
      <c:overlay val="0"/>
      <c:spPr>
        <a:solidFill>
          <a:srgbClr val="FFFF00"/>
        </a:solidFill>
      </c:spPr>
    </c:title>
    <c:autoTitleDeleted val="0"/>
    <c:plotArea>
      <c:layout>
        <c:manualLayout>
          <c:layoutTarget val="inner"/>
          <c:xMode val="edge"/>
          <c:yMode val="edge"/>
          <c:x val="4.178486318077252E-2"/>
          <c:y val="0.12234198941703787"/>
          <c:w val="0.93319258169651875"/>
          <c:h val="0.72424154614162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Feuil1!$R$3</c:f>
              <c:strCache>
                <c:ptCount val="1"/>
                <c:pt idx="0">
                  <c:v>Moyenne de pts /match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1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Feuil1!$Q$4:$Q$60</c:f>
              <c:strCache>
                <c:ptCount val="57"/>
                <c:pt idx="0">
                  <c:v>97/98</c:v>
                </c:pt>
                <c:pt idx="1">
                  <c:v>12/13</c:v>
                </c:pt>
                <c:pt idx="2">
                  <c:v>00/01</c:v>
                </c:pt>
                <c:pt idx="3">
                  <c:v>98/99</c:v>
                </c:pt>
                <c:pt idx="4">
                  <c:v>08/09</c:v>
                </c:pt>
                <c:pt idx="5">
                  <c:v>04/05</c:v>
                </c:pt>
                <c:pt idx="6">
                  <c:v>10/11</c:v>
                </c:pt>
                <c:pt idx="7">
                  <c:v>85/86</c:v>
                </c:pt>
                <c:pt idx="8">
                  <c:v>99/00</c:v>
                </c:pt>
                <c:pt idx="9">
                  <c:v>95/96</c:v>
                </c:pt>
                <c:pt idx="10">
                  <c:v>03/04</c:v>
                </c:pt>
                <c:pt idx="11">
                  <c:v>87/88</c:v>
                </c:pt>
                <c:pt idx="12">
                  <c:v>96/97</c:v>
                </c:pt>
                <c:pt idx="13">
                  <c:v>01/02</c:v>
                </c:pt>
                <c:pt idx="14">
                  <c:v>02/03</c:v>
                </c:pt>
                <c:pt idx="15">
                  <c:v>09/10</c:v>
                </c:pt>
                <c:pt idx="16">
                  <c:v>59/60</c:v>
                </c:pt>
                <c:pt idx="17">
                  <c:v>05/06</c:v>
                </c:pt>
                <c:pt idx="18">
                  <c:v>11/12</c:v>
                </c:pt>
                <c:pt idx="19">
                  <c:v>93/94</c:v>
                </c:pt>
                <c:pt idx="20">
                  <c:v>80/81</c:v>
                </c:pt>
                <c:pt idx="21">
                  <c:v>76/77</c:v>
                </c:pt>
                <c:pt idx="22">
                  <c:v>07/08</c:v>
                </c:pt>
                <c:pt idx="23">
                  <c:v>58/59</c:v>
                </c:pt>
                <c:pt idx="24">
                  <c:v>69/70</c:v>
                </c:pt>
                <c:pt idx="25">
                  <c:v>86/87</c:v>
                </c:pt>
                <c:pt idx="26">
                  <c:v>91/92</c:v>
                </c:pt>
                <c:pt idx="27">
                  <c:v>57/58</c:v>
                </c:pt>
                <c:pt idx="28">
                  <c:v>74/75</c:v>
                </c:pt>
                <c:pt idx="29">
                  <c:v>75/76</c:v>
                </c:pt>
                <c:pt idx="30">
                  <c:v>61/62</c:v>
                </c:pt>
                <c:pt idx="31">
                  <c:v>65/66</c:v>
                </c:pt>
                <c:pt idx="32">
                  <c:v>66/67</c:v>
                </c:pt>
                <c:pt idx="33">
                  <c:v>67/68</c:v>
                </c:pt>
                <c:pt idx="34">
                  <c:v>73/74</c:v>
                </c:pt>
                <c:pt idx="35">
                  <c:v>82/83</c:v>
                </c:pt>
                <c:pt idx="36">
                  <c:v>81/82</c:v>
                </c:pt>
                <c:pt idx="37">
                  <c:v>72/73</c:v>
                </c:pt>
                <c:pt idx="38">
                  <c:v>84/85</c:v>
                </c:pt>
                <c:pt idx="39">
                  <c:v>89/90</c:v>
                </c:pt>
                <c:pt idx="40">
                  <c:v>83/84</c:v>
                </c:pt>
                <c:pt idx="41">
                  <c:v>92/93</c:v>
                </c:pt>
                <c:pt idx="42">
                  <c:v>62/63</c:v>
                </c:pt>
                <c:pt idx="43">
                  <c:v>77/78</c:v>
                </c:pt>
                <c:pt idx="44">
                  <c:v>60/61</c:v>
                </c:pt>
                <c:pt idx="45">
                  <c:v>56/57</c:v>
                </c:pt>
                <c:pt idx="46">
                  <c:v>78/79</c:v>
                </c:pt>
                <c:pt idx="47">
                  <c:v>90/91</c:v>
                </c:pt>
                <c:pt idx="48">
                  <c:v>94/95</c:v>
                </c:pt>
                <c:pt idx="49">
                  <c:v>63/64</c:v>
                </c:pt>
                <c:pt idx="50">
                  <c:v>88/89</c:v>
                </c:pt>
                <c:pt idx="51">
                  <c:v>71/72</c:v>
                </c:pt>
                <c:pt idx="52">
                  <c:v>79/80</c:v>
                </c:pt>
                <c:pt idx="53">
                  <c:v>06/07</c:v>
                </c:pt>
                <c:pt idx="54">
                  <c:v>64/65</c:v>
                </c:pt>
                <c:pt idx="55">
                  <c:v>70/71</c:v>
                </c:pt>
                <c:pt idx="56">
                  <c:v>68/69</c:v>
                </c:pt>
              </c:strCache>
            </c:strRef>
          </c:cat>
          <c:val>
            <c:numRef>
              <c:f>Feuil1!$R$4:$R$60</c:f>
              <c:numCache>
                <c:formatCode>0.00</c:formatCode>
                <c:ptCount val="57"/>
                <c:pt idx="0">
                  <c:v>2.2333333333333334</c:v>
                </c:pt>
                <c:pt idx="1">
                  <c:v>2.2000000000000002</c:v>
                </c:pt>
                <c:pt idx="2">
                  <c:v>2.1333333333333333</c:v>
                </c:pt>
                <c:pt idx="3">
                  <c:v>2.0666666666666669</c:v>
                </c:pt>
                <c:pt idx="4">
                  <c:v>2.0333333333333332</c:v>
                </c:pt>
                <c:pt idx="5">
                  <c:v>2</c:v>
                </c:pt>
                <c:pt idx="6">
                  <c:v>2</c:v>
                </c:pt>
                <c:pt idx="7">
                  <c:v>1.9736842105263157</c:v>
                </c:pt>
                <c:pt idx="8">
                  <c:v>1.9666666666666666</c:v>
                </c:pt>
                <c:pt idx="9">
                  <c:v>1.9</c:v>
                </c:pt>
                <c:pt idx="10">
                  <c:v>1.8666666666666667</c:v>
                </c:pt>
                <c:pt idx="11">
                  <c:v>1.8529411764705883</c:v>
                </c:pt>
                <c:pt idx="12">
                  <c:v>1.8333333333333333</c:v>
                </c:pt>
                <c:pt idx="13">
                  <c:v>1.8333333333333333</c:v>
                </c:pt>
                <c:pt idx="14">
                  <c:v>1.7333333333333334</c:v>
                </c:pt>
                <c:pt idx="15">
                  <c:v>1.7333333333333334</c:v>
                </c:pt>
                <c:pt idx="16">
                  <c:v>1.7083333333333333</c:v>
                </c:pt>
                <c:pt idx="17">
                  <c:v>1.7</c:v>
                </c:pt>
                <c:pt idx="18">
                  <c:v>1.7</c:v>
                </c:pt>
                <c:pt idx="19">
                  <c:v>1.6333333333333333</c:v>
                </c:pt>
                <c:pt idx="20">
                  <c:v>1.6052631578947369</c:v>
                </c:pt>
                <c:pt idx="21">
                  <c:v>1.6</c:v>
                </c:pt>
                <c:pt idx="22">
                  <c:v>1.6</c:v>
                </c:pt>
                <c:pt idx="23">
                  <c:v>1.5769230769230769</c:v>
                </c:pt>
                <c:pt idx="24">
                  <c:v>1.5666666666666667</c:v>
                </c:pt>
                <c:pt idx="25">
                  <c:v>1.5666666666666667</c:v>
                </c:pt>
                <c:pt idx="26">
                  <c:v>1.5666666666666667</c:v>
                </c:pt>
                <c:pt idx="27">
                  <c:v>1.5357142857142858</c:v>
                </c:pt>
                <c:pt idx="28">
                  <c:v>1.5333333333333334</c:v>
                </c:pt>
                <c:pt idx="29">
                  <c:v>1.5333333333333334</c:v>
                </c:pt>
                <c:pt idx="30">
                  <c:v>1.5</c:v>
                </c:pt>
                <c:pt idx="31">
                  <c:v>1.5</c:v>
                </c:pt>
                <c:pt idx="32">
                  <c:v>1.5</c:v>
                </c:pt>
                <c:pt idx="33">
                  <c:v>1.5</c:v>
                </c:pt>
                <c:pt idx="34">
                  <c:v>1.5</c:v>
                </c:pt>
                <c:pt idx="35">
                  <c:v>1.5</c:v>
                </c:pt>
                <c:pt idx="36">
                  <c:v>1.4705882352941178</c:v>
                </c:pt>
                <c:pt idx="37">
                  <c:v>1.4666666666666666</c:v>
                </c:pt>
                <c:pt idx="38">
                  <c:v>1.4666666666666666</c:v>
                </c:pt>
                <c:pt idx="39">
                  <c:v>1.4666666666666666</c:v>
                </c:pt>
                <c:pt idx="40">
                  <c:v>1.4333333333333333</c:v>
                </c:pt>
                <c:pt idx="41">
                  <c:v>1.4333333333333333</c:v>
                </c:pt>
                <c:pt idx="42">
                  <c:v>1.4230769230769231</c:v>
                </c:pt>
                <c:pt idx="43">
                  <c:v>1.4</c:v>
                </c:pt>
                <c:pt idx="44">
                  <c:v>1.3846153846153846</c:v>
                </c:pt>
                <c:pt idx="45">
                  <c:v>1.3666666666666667</c:v>
                </c:pt>
                <c:pt idx="46">
                  <c:v>1.3</c:v>
                </c:pt>
                <c:pt idx="47">
                  <c:v>1.3</c:v>
                </c:pt>
                <c:pt idx="48">
                  <c:v>1.3</c:v>
                </c:pt>
                <c:pt idx="49">
                  <c:v>1.2692307692307692</c:v>
                </c:pt>
                <c:pt idx="50">
                  <c:v>1.2666666666666666</c:v>
                </c:pt>
                <c:pt idx="51">
                  <c:v>1.2</c:v>
                </c:pt>
                <c:pt idx="52">
                  <c:v>1.2</c:v>
                </c:pt>
                <c:pt idx="53">
                  <c:v>1.1666666666666667</c:v>
                </c:pt>
                <c:pt idx="54">
                  <c:v>1.1538461538461537</c:v>
                </c:pt>
                <c:pt idx="55">
                  <c:v>1.1333333333333333</c:v>
                </c:pt>
                <c:pt idx="56">
                  <c:v>1.0666666666666667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76160"/>
        <c:axId val="67580672"/>
      </c:barChart>
      <c:catAx>
        <c:axId val="125276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fr-FR"/>
          </a:p>
        </c:txPr>
        <c:crossAx val="67580672"/>
        <c:crosses val="autoZero"/>
        <c:auto val="1"/>
        <c:lblAlgn val="ctr"/>
        <c:lblOffset val="100"/>
        <c:noMultiLvlLbl val="0"/>
      </c:catAx>
      <c:valAx>
        <c:axId val="67580672"/>
        <c:scaling>
          <c:orientation val="minMax"/>
          <c:max val="2.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fr-FR"/>
          </a:p>
        </c:txPr>
        <c:crossAx val="125276160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rgbClr val="66FF33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788306634084532E-2"/>
          <c:y val="0.26016019124370016"/>
          <c:w val="0.95433206625033939"/>
          <c:h val="0.70382191662661886"/>
        </c:manualLayout>
      </c:layout>
      <c:lineChart>
        <c:grouping val="standard"/>
        <c:varyColors val="0"/>
        <c:ser>
          <c:idx val="0"/>
          <c:order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Feuil1!$A$4:$A$60</c:f>
              <c:strCache>
                <c:ptCount val="57"/>
                <c:pt idx="0">
                  <c:v>56/57</c:v>
                </c:pt>
                <c:pt idx="1">
                  <c:v>57/58</c:v>
                </c:pt>
                <c:pt idx="2">
                  <c:v>58/59</c:v>
                </c:pt>
                <c:pt idx="3">
                  <c:v>59/60</c:v>
                </c:pt>
                <c:pt idx="4">
                  <c:v>60/61</c:v>
                </c:pt>
                <c:pt idx="5">
                  <c:v>61/62</c:v>
                </c:pt>
                <c:pt idx="6">
                  <c:v>62/63</c:v>
                </c:pt>
                <c:pt idx="7">
                  <c:v>63/64</c:v>
                </c:pt>
                <c:pt idx="8">
                  <c:v>64/65</c:v>
                </c:pt>
                <c:pt idx="9">
                  <c:v>65/66</c:v>
                </c:pt>
                <c:pt idx="10">
                  <c:v>66/67</c:v>
                </c:pt>
                <c:pt idx="11">
                  <c:v>67/68</c:v>
                </c:pt>
                <c:pt idx="12">
                  <c:v>68/69</c:v>
                </c:pt>
                <c:pt idx="13">
                  <c:v>69/70</c:v>
                </c:pt>
                <c:pt idx="14">
                  <c:v>70/71</c:v>
                </c:pt>
                <c:pt idx="15">
                  <c:v>71/72</c:v>
                </c:pt>
                <c:pt idx="16">
                  <c:v>72/73</c:v>
                </c:pt>
                <c:pt idx="17">
                  <c:v>73/74</c:v>
                </c:pt>
                <c:pt idx="18">
                  <c:v>74/75</c:v>
                </c:pt>
                <c:pt idx="19">
                  <c:v>75/76</c:v>
                </c:pt>
                <c:pt idx="20">
                  <c:v>76/77</c:v>
                </c:pt>
                <c:pt idx="21">
                  <c:v>77/78</c:v>
                </c:pt>
                <c:pt idx="22">
                  <c:v>78/79</c:v>
                </c:pt>
                <c:pt idx="23">
                  <c:v>79/80</c:v>
                </c:pt>
                <c:pt idx="24">
                  <c:v>80/81</c:v>
                </c:pt>
                <c:pt idx="25">
                  <c:v>81/82</c:v>
                </c:pt>
                <c:pt idx="26">
                  <c:v>82/83</c:v>
                </c:pt>
                <c:pt idx="27">
                  <c:v>83/84</c:v>
                </c:pt>
                <c:pt idx="28">
                  <c:v>84/85</c:v>
                </c:pt>
                <c:pt idx="29">
                  <c:v>85/86</c:v>
                </c:pt>
                <c:pt idx="30">
                  <c:v>86/87</c:v>
                </c:pt>
                <c:pt idx="31">
                  <c:v>87/88</c:v>
                </c:pt>
                <c:pt idx="32">
                  <c:v>88/89</c:v>
                </c:pt>
                <c:pt idx="33">
                  <c:v>89/90</c:v>
                </c:pt>
                <c:pt idx="34">
                  <c:v>90/91</c:v>
                </c:pt>
                <c:pt idx="35">
                  <c:v>91/92</c:v>
                </c:pt>
                <c:pt idx="36">
                  <c:v>92/93</c:v>
                </c:pt>
                <c:pt idx="37">
                  <c:v>93/94</c:v>
                </c:pt>
                <c:pt idx="38">
                  <c:v>94/95</c:v>
                </c:pt>
                <c:pt idx="39">
                  <c:v>95/96</c:v>
                </c:pt>
                <c:pt idx="40">
                  <c:v>96/97</c:v>
                </c:pt>
                <c:pt idx="41">
                  <c:v>97/98</c:v>
                </c:pt>
                <c:pt idx="42">
                  <c:v>98/99</c:v>
                </c:pt>
                <c:pt idx="43">
                  <c:v>99/00</c:v>
                </c:pt>
                <c:pt idx="44">
                  <c:v>00/01</c:v>
                </c:pt>
                <c:pt idx="45">
                  <c:v>01/02</c:v>
                </c:pt>
                <c:pt idx="46">
                  <c:v>02/03</c:v>
                </c:pt>
                <c:pt idx="47">
                  <c:v>03/04</c:v>
                </c:pt>
                <c:pt idx="48">
                  <c:v>04/05</c:v>
                </c:pt>
                <c:pt idx="49">
                  <c:v>05/06</c:v>
                </c:pt>
                <c:pt idx="50">
                  <c:v>06/07</c:v>
                </c:pt>
                <c:pt idx="51">
                  <c:v>07/08</c:v>
                </c:pt>
                <c:pt idx="52">
                  <c:v>08/09</c:v>
                </c:pt>
                <c:pt idx="53">
                  <c:v>09/10</c:v>
                </c:pt>
                <c:pt idx="54">
                  <c:v>10/11</c:v>
                </c:pt>
                <c:pt idx="55">
                  <c:v>11/12</c:v>
                </c:pt>
                <c:pt idx="56">
                  <c:v>12/13</c:v>
                </c:pt>
              </c:strCache>
            </c:strRef>
          </c:cat>
          <c:val>
            <c:numRef>
              <c:f>Feuil1!$B$4:$B$60</c:f>
              <c:numCache>
                <c:formatCode>General</c:formatCode>
                <c:ptCount val="57"/>
                <c:pt idx="0">
                  <c:v>10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3</c:v>
                </c:pt>
                <c:pt idx="7">
                  <c:v>9</c:v>
                </c:pt>
                <c:pt idx="8">
                  <c:v>12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3</c:v>
                </c:pt>
                <c:pt idx="14">
                  <c:v>11</c:v>
                </c:pt>
                <c:pt idx="15">
                  <c:v>10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8</c:v>
                </c:pt>
                <c:pt idx="22">
                  <c:v>10</c:v>
                </c:pt>
                <c:pt idx="23">
                  <c:v>9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  <c:pt idx="27">
                  <c:v>3</c:v>
                </c:pt>
                <c:pt idx="28">
                  <c:v>6</c:v>
                </c:pt>
                <c:pt idx="29">
                  <c:v>9</c:v>
                </c:pt>
                <c:pt idx="30">
                  <c:v>5</c:v>
                </c:pt>
                <c:pt idx="31">
                  <c:v>1</c:v>
                </c:pt>
                <c:pt idx="32">
                  <c:v>9</c:v>
                </c:pt>
                <c:pt idx="33">
                  <c:v>5</c:v>
                </c:pt>
                <c:pt idx="34">
                  <c:v>9</c:v>
                </c:pt>
                <c:pt idx="35">
                  <c:v>2</c:v>
                </c:pt>
                <c:pt idx="36">
                  <c:v>2</c:v>
                </c:pt>
                <c:pt idx="37">
                  <c:v>4</c:v>
                </c:pt>
                <c:pt idx="38">
                  <c:v>8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2</c:v>
                </c:pt>
                <c:pt idx="49">
                  <c:v>4</c:v>
                </c:pt>
                <c:pt idx="50">
                  <c:v>11</c:v>
                </c:pt>
                <c:pt idx="51">
                  <c:v>3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4</c:v>
                </c:pt>
                <c:pt idx="5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3440"/>
        <c:axId val="67614976"/>
      </c:lineChart>
      <c:catAx>
        <c:axId val="67613440"/>
        <c:scaling>
          <c:orientation val="minMax"/>
        </c:scaling>
        <c:delete val="0"/>
        <c:axPos val="t"/>
        <c:majorTickMark val="out"/>
        <c:minorTickMark val="none"/>
        <c:tickLblPos val="nextTo"/>
        <c:txPr>
          <a:bodyPr rot="-5400000" vert="horz"/>
          <a:lstStyle/>
          <a:p>
            <a:pPr>
              <a:defRPr sz="1200" b="1"/>
            </a:pPr>
            <a:endParaRPr lang="fr-FR"/>
          </a:p>
        </c:txPr>
        <c:crossAx val="67614976"/>
        <c:crosses val="autoZero"/>
        <c:auto val="1"/>
        <c:lblAlgn val="ctr"/>
        <c:lblOffset val="100"/>
        <c:noMultiLvlLbl val="0"/>
      </c:catAx>
      <c:valAx>
        <c:axId val="67614976"/>
        <c:scaling>
          <c:orientation val="maxMin"/>
          <c:max val="1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613440"/>
        <c:crosses val="autoZero"/>
        <c:crossBetween val="between"/>
      </c:valAx>
    </c:plotArea>
    <c:plotVisOnly val="1"/>
    <c:dispBlanksAs val="gap"/>
    <c:showDLblsOverMax val="0"/>
  </c:chart>
  <c:spPr>
    <a:solidFill>
      <a:srgbClr val="66FF33"/>
    </a:solidFill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000"/>
              <a:t>Classement des saison selon la moyenne de but/match </a:t>
            </a:r>
          </a:p>
        </c:rich>
      </c:tx>
      <c:layout>
        <c:manualLayout>
          <c:xMode val="edge"/>
          <c:yMode val="edge"/>
          <c:x val="0.13248187196939365"/>
          <c:y val="1.7937223953302956E-2"/>
        </c:manualLayout>
      </c:layout>
      <c:overlay val="0"/>
      <c:spPr>
        <a:solidFill>
          <a:srgbClr val="FFFF00"/>
        </a:solidFill>
      </c:spPr>
    </c:title>
    <c:autoTitleDeleted val="0"/>
    <c:plotArea>
      <c:layout>
        <c:manualLayout>
          <c:layoutTarget val="inner"/>
          <c:xMode val="edge"/>
          <c:yMode val="edge"/>
          <c:x val="4.178486318077252E-2"/>
          <c:y val="0.12234198941703787"/>
          <c:w val="0.93488474957579459"/>
          <c:h val="0.72424154614162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Feuil1!$U$3</c:f>
              <c:strCache>
                <c:ptCount val="1"/>
                <c:pt idx="0">
                  <c:v>Moyenne de but /match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Feuil1!$T$4:$T$60</c:f>
              <c:strCache>
                <c:ptCount val="57"/>
                <c:pt idx="0">
                  <c:v>12/13</c:v>
                </c:pt>
                <c:pt idx="1">
                  <c:v>97/98</c:v>
                </c:pt>
                <c:pt idx="2">
                  <c:v>74/75</c:v>
                </c:pt>
                <c:pt idx="3">
                  <c:v>96/97</c:v>
                </c:pt>
                <c:pt idx="4">
                  <c:v>99/00</c:v>
                </c:pt>
                <c:pt idx="5">
                  <c:v>10/11</c:v>
                </c:pt>
                <c:pt idx="6">
                  <c:v>08/09</c:v>
                </c:pt>
                <c:pt idx="7">
                  <c:v>95/96</c:v>
                </c:pt>
                <c:pt idx="8">
                  <c:v>98/99</c:v>
                </c:pt>
                <c:pt idx="9">
                  <c:v>01/02</c:v>
                </c:pt>
                <c:pt idx="10">
                  <c:v>04/05</c:v>
                </c:pt>
                <c:pt idx="11">
                  <c:v>60/61</c:v>
                </c:pt>
                <c:pt idx="12">
                  <c:v>61/62</c:v>
                </c:pt>
                <c:pt idx="13">
                  <c:v>62/63</c:v>
                </c:pt>
                <c:pt idx="14">
                  <c:v>59/60</c:v>
                </c:pt>
                <c:pt idx="15">
                  <c:v>58/59</c:v>
                </c:pt>
                <c:pt idx="16">
                  <c:v>09/10</c:v>
                </c:pt>
                <c:pt idx="17">
                  <c:v>85/86</c:v>
                </c:pt>
                <c:pt idx="18">
                  <c:v>67/68</c:v>
                </c:pt>
                <c:pt idx="19">
                  <c:v>71/72</c:v>
                </c:pt>
                <c:pt idx="20">
                  <c:v>72/73</c:v>
                </c:pt>
                <c:pt idx="21">
                  <c:v>02/03</c:v>
                </c:pt>
                <c:pt idx="22">
                  <c:v>03/04</c:v>
                </c:pt>
                <c:pt idx="23">
                  <c:v>80/81</c:v>
                </c:pt>
                <c:pt idx="24">
                  <c:v>57/58</c:v>
                </c:pt>
                <c:pt idx="25">
                  <c:v>56/57</c:v>
                </c:pt>
                <c:pt idx="26">
                  <c:v>73/74</c:v>
                </c:pt>
                <c:pt idx="27">
                  <c:v>75/76</c:v>
                </c:pt>
                <c:pt idx="28">
                  <c:v>86/87</c:v>
                </c:pt>
                <c:pt idx="29">
                  <c:v>89/90</c:v>
                </c:pt>
                <c:pt idx="30">
                  <c:v>05/06</c:v>
                </c:pt>
                <c:pt idx="31">
                  <c:v>11/12</c:v>
                </c:pt>
                <c:pt idx="32">
                  <c:v>63/64</c:v>
                </c:pt>
                <c:pt idx="33">
                  <c:v>66/67</c:v>
                </c:pt>
                <c:pt idx="34">
                  <c:v>76/77</c:v>
                </c:pt>
                <c:pt idx="35">
                  <c:v>77/78</c:v>
                </c:pt>
                <c:pt idx="36">
                  <c:v>00/01</c:v>
                </c:pt>
                <c:pt idx="37">
                  <c:v>84/85</c:v>
                </c:pt>
                <c:pt idx="38">
                  <c:v>07/08</c:v>
                </c:pt>
                <c:pt idx="39">
                  <c:v>65/66</c:v>
                </c:pt>
                <c:pt idx="40">
                  <c:v>78/79</c:v>
                </c:pt>
                <c:pt idx="41">
                  <c:v>79/80</c:v>
                </c:pt>
                <c:pt idx="42">
                  <c:v>83/84</c:v>
                </c:pt>
                <c:pt idx="43">
                  <c:v>88/89</c:v>
                </c:pt>
                <c:pt idx="44">
                  <c:v>90/91</c:v>
                </c:pt>
                <c:pt idx="45">
                  <c:v>64/65</c:v>
                </c:pt>
                <c:pt idx="46">
                  <c:v>70/71</c:v>
                </c:pt>
                <c:pt idx="47">
                  <c:v>82/83</c:v>
                </c:pt>
                <c:pt idx="48">
                  <c:v>87/88</c:v>
                </c:pt>
                <c:pt idx="49">
                  <c:v>69/70</c:v>
                </c:pt>
                <c:pt idx="50">
                  <c:v>92/93</c:v>
                </c:pt>
                <c:pt idx="51">
                  <c:v>94/95</c:v>
                </c:pt>
                <c:pt idx="52">
                  <c:v>91/92</c:v>
                </c:pt>
                <c:pt idx="53">
                  <c:v>81/82</c:v>
                </c:pt>
                <c:pt idx="54">
                  <c:v>06/07</c:v>
                </c:pt>
                <c:pt idx="55">
                  <c:v>68/69</c:v>
                </c:pt>
                <c:pt idx="56">
                  <c:v>93/94</c:v>
                </c:pt>
              </c:strCache>
            </c:strRef>
          </c:cat>
          <c:val>
            <c:numRef>
              <c:f>Feuil1!$U$4:$U$60</c:f>
              <c:numCache>
                <c:formatCode>0.00</c:formatCode>
                <c:ptCount val="57"/>
                <c:pt idx="0">
                  <c:v>1.8666666666666667</c:v>
                </c:pt>
                <c:pt idx="1">
                  <c:v>1.7</c:v>
                </c:pt>
                <c:pt idx="2">
                  <c:v>1.5666666666666667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1.4666666666666666</c:v>
                </c:pt>
                <c:pt idx="7">
                  <c:v>1.4333333333333333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1.3461538461538463</c:v>
                </c:pt>
                <c:pt idx="12">
                  <c:v>1.3461538461538463</c:v>
                </c:pt>
                <c:pt idx="13">
                  <c:v>1.3461538461538463</c:v>
                </c:pt>
                <c:pt idx="14">
                  <c:v>1.3333333333333333</c:v>
                </c:pt>
                <c:pt idx="15">
                  <c:v>1.3076923076923077</c:v>
                </c:pt>
                <c:pt idx="16">
                  <c:v>1.3</c:v>
                </c:pt>
                <c:pt idx="17">
                  <c:v>1.263157894736842</c:v>
                </c:pt>
                <c:pt idx="18">
                  <c:v>1.2352941176470589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1.1842105263157894</c:v>
                </c:pt>
                <c:pt idx="24">
                  <c:v>1.1785714285714286</c:v>
                </c:pt>
                <c:pt idx="25">
                  <c:v>1.1333333333333333</c:v>
                </c:pt>
                <c:pt idx="26">
                  <c:v>1.1333333333333333</c:v>
                </c:pt>
                <c:pt idx="27">
                  <c:v>1.1333333333333333</c:v>
                </c:pt>
                <c:pt idx="28">
                  <c:v>1.1333333333333333</c:v>
                </c:pt>
                <c:pt idx="29">
                  <c:v>1.1333333333333333</c:v>
                </c:pt>
                <c:pt idx="30">
                  <c:v>1.1333333333333333</c:v>
                </c:pt>
                <c:pt idx="31">
                  <c:v>1.1333333333333333</c:v>
                </c:pt>
                <c:pt idx="32">
                  <c:v>1.1153846153846154</c:v>
                </c:pt>
                <c:pt idx="33">
                  <c:v>1.1000000000000001</c:v>
                </c:pt>
                <c:pt idx="34">
                  <c:v>1.1000000000000001</c:v>
                </c:pt>
                <c:pt idx="35">
                  <c:v>1.1000000000000001</c:v>
                </c:pt>
                <c:pt idx="36">
                  <c:v>1.1000000000000001</c:v>
                </c:pt>
                <c:pt idx="37">
                  <c:v>1.0666666666666667</c:v>
                </c:pt>
                <c:pt idx="38">
                  <c:v>1.0666666666666667</c:v>
                </c:pt>
                <c:pt idx="39">
                  <c:v>1.0384615384615385</c:v>
                </c:pt>
                <c:pt idx="40">
                  <c:v>1</c:v>
                </c:pt>
                <c:pt idx="41">
                  <c:v>0.96666666666666667</c:v>
                </c:pt>
                <c:pt idx="42">
                  <c:v>0.96666666666666667</c:v>
                </c:pt>
                <c:pt idx="43">
                  <c:v>0.96666666666666667</c:v>
                </c:pt>
                <c:pt idx="44">
                  <c:v>0.96666666666666667</c:v>
                </c:pt>
                <c:pt idx="45">
                  <c:v>0.96153846153846156</c:v>
                </c:pt>
                <c:pt idx="46">
                  <c:v>0.93333333333333335</c:v>
                </c:pt>
                <c:pt idx="47">
                  <c:v>0.9</c:v>
                </c:pt>
                <c:pt idx="48">
                  <c:v>0.88235294117647056</c:v>
                </c:pt>
                <c:pt idx="49">
                  <c:v>0.8666666666666667</c:v>
                </c:pt>
                <c:pt idx="50">
                  <c:v>0.8666666666666667</c:v>
                </c:pt>
                <c:pt idx="51">
                  <c:v>0.8666666666666667</c:v>
                </c:pt>
                <c:pt idx="52">
                  <c:v>0.83333333333333337</c:v>
                </c:pt>
                <c:pt idx="53">
                  <c:v>0.82352941176470584</c:v>
                </c:pt>
                <c:pt idx="54">
                  <c:v>0.76666666666666672</c:v>
                </c:pt>
                <c:pt idx="55">
                  <c:v>0.7</c:v>
                </c:pt>
                <c:pt idx="56">
                  <c:v>0.53333333333333333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908416"/>
        <c:axId val="98930688"/>
      </c:barChart>
      <c:catAx>
        <c:axId val="989084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fr-FR"/>
          </a:p>
        </c:txPr>
        <c:crossAx val="98930688"/>
        <c:crosses val="autoZero"/>
        <c:auto val="1"/>
        <c:lblAlgn val="ctr"/>
        <c:lblOffset val="100"/>
        <c:noMultiLvlLbl val="0"/>
      </c:catAx>
      <c:valAx>
        <c:axId val="98930688"/>
        <c:scaling>
          <c:orientation val="minMax"/>
          <c:max val="2.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fr-FR"/>
          </a:p>
        </c:txPr>
        <c:crossAx val="98908416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rgbClr val="66FF33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000"/>
              <a:t>Classement des saisons selon le taux de victoire par saison </a:t>
            </a:r>
          </a:p>
        </c:rich>
      </c:tx>
      <c:layout/>
      <c:overlay val="0"/>
      <c:spPr>
        <a:solidFill>
          <a:srgbClr val="FFFF00"/>
        </a:solidFill>
      </c:spPr>
    </c:title>
    <c:autoTitleDeleted val="0"/>
    <c:plotArea>
      <c:layout>
        <c:manualLayout>
          <c:layoutTarget val="inner"/>
          <c:xMode val="edge"/>
          <c:yMode val="edge"/>
          <c:x val="6.3960267678404611E-2"/>
          <c:y val="0.12234198941703787"/>
          <c:w val="0.92464814779508497"/>
          <c:h val="0.72424154614162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Feuil1!$X$3</c:f>
              <c:strCache>
                <c:ptCount val="1"/>
                <c:pt idx="0">
                  <c:v>Taux de victoire par saison 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1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Feuil1!$W$4:$W$60</c:f>
              <c:strCache>
                <c:ptCount val="57"/>
                <c:pt idx="0">
                  <c:v>97/98</c:v>
                </c:pt>
                <c:pt idx="1">
                  <c:v>00/01</c:v>
                </c:pt>
                <c:pt idx="2">
                  <c:v>12/13</c:v>
                </c:pt>
                <c:pt idx="3">
                  <c:v>04/05</c:v>
                </c:pt>
                <c:pt idx="4">
                  <c:v>10/11</c:v>
                </c:pt>
                <c:pt idx="5">
                  <c:v>85/86</c:v>
                </c:pt>
                <c:pt idx="6">
                  <c:v>98/99</c:v>
                </c:pt>
                <c:pt idx="7">
                  <c:v>08/09</c:v>
                </c:pt>
                <c:pt idx="8">
                  <c:v>95/96</c:v>
                </c:pt>
                <c:pt idx="9">
                  <c:v>99/00</c:v>
                </c:pt>
                <c:pt idx="10">
                  <c:v>01/02</c:v>
                </c:pt>
                <c:pt idx="11">
                  <c:v>87/88</c:v>
                </c:pt>
                <c:pt idx="12">
                  <c:v>96/97</c:v>
                </c:pt>
                <c:pt idx="13">
                  <c:v>03/04</c:v>
                </c:pt>
                <c:pt idx="14">
                  <c:v>76/77</c:v>
                </c:pt>
                <c:pt idx="15">
                  <c:v>09/10</c:v>
                </c:pt>
                <c:pt idx="16">
                  <c:v>11/12</c:v>
                </c:pt>
                <c:pt idx="17">
                  <c:v>59/60</c:v>
                </c:pt>
                <c:pt idx="18">
                  <c:v>93/94</c:v>
                </c:pt>
                <c:pt idx="19">
                  <c:v>02/03</c:v>
                </c:pt>
                <c:pt idx="20">
                  <c:v>05/06</c:v>
                </c:pt>
                <c:pt idx="21">
                  <c:v>80/81</c:v>
                </c:pt>
                <c:pt idx="22">
                  <c:v>73/74</c:v>
                </c:pt>
                <c:pt idx="23">
                  <c:v>82/83</c:v>
                </c:pt>
                <c:pt idx="24">
                  <c:v>84/85</c:v>
                </c:pt>
                <c:pt idx="25">
                  <c:v>86/87</c:v>
                </c:pt>
                <c:pt idx="26">
                  <c:v>07/08</c:v>
                </c:pt>
                <c:pt idx="27">
                  <c:v>58/59</c:v>
                </c:pt>
                <c:pt idx="28">
                  <c:v>61/62</c:v>
                </c:pt>
                <c:pt idx="29">
                  <c:v>81/82</c:v>
                </c:pt>
                <c:pt idx="30">
                  <c:v>56/57</c:v>
                </c:pt>
                <c:pt idx="31">
                  <c:v>69/70</c:v>
                </c:pt>
                <c:pt idx="32">
                  <c:v>72/73</c:v>
                </c:pt>
                <c:pt idx="33">
                  <c:v>77/78</c:v>
                </c:pt>
                <c:pt idx="34">
                  <c:v>89/90</c:v>
                </c:pt>
                <c:pt idx="35">
                  <c:v>91/92</c:v>
                </c:pt>
                <c:pt idx="36">
                  <c:v>57/58</c:v>
                </c:pt>
                <c:pt idx="37">
                  <c:v>67/68</c:v>
                </c:pt>
                <c:pt idx="38">
                  <c:v>62/63</c:v>
                </c:pt>
                <c:pt idx="39">
                  <c:v>65/66</c:v>
                </c:pt>
                <c:pt idx="40">
                  <c:v>66/67</c:v>
                </c:pt>
                <c:pt idx="41">
                  <c:v>74/75</c:v>
                </c:pt>
                <c:pt idx="42">
                  <c:v>75/76</c:v>
                </c:pt>
                <c:pt idx="43">
                  <c:v>83/84</c:v>
                </c:pt>
                <c:pt idx="44">
                  <c:v>60/61</c:v>
                </c:pt>
                <c:pt idx="45">
                  <c:v>63/64</c:v>
                </c:pt>
                <c:pt idx="46">
                  <c:v>78/79</c:v>
                </c:pt>
                <c:pt idx="47">
                  <c:v>90/91</c:v>
                </c:pt>
                <c:pt idx="48">
                  <c:v>92/93</c:v>
                </c:pt>
                <c:pt idx="49">
                  <c:v>94/95</c:v>
                </c:pt>
                <c:pt idx="50">
                  <c:v>71/72</c:v>
                </c:pt>
                <c:pt idx="51">
                  <c:v>88/89</c:v>
                </c:pt>
                <c:pt idx="52">
                  <c:v>70/71</c:v>
                </c:pt>
                <c:pt idx="53">
                  <c:v>79/80</c:v>
                </c:pt>
                <c:pt idx="54">
                  <c:v>06/07</c:v>
                </c:pt>
                <c:pt idx="55">
                  <c:v>64/65</c:v>
                </c:pt>
                <c:pt idx="56">
                  <c:v>68/69</c:v>
                </c:pt>
              </c:strCache>
            </c:strRef>
          </c:cat>
          <c:val>
            <c:numRef>
              <c:f>Feuil1!$X$4:$X$60</c:f>
              <c:numCache>
                <c:formatCode>0.00%</c:formatCode>
                <c:ptCount val="57"/>
                <c:pt idx="0">
                  <c:v>0.6333333333333333</c:v>
                </c:pt>
                <c:pt idx="1">
                  <c:v>0.6333333333333333</c:v>
                </c:pt>
                <c:pt idx="2">
                  <c:v>0.6333333333333333</c:v>
                </c:pt>
                <c:pt idx="3">
                  <c:v>0.6</c:v>
                </c:pt>
                <c:pt idx="4">
                  <c:v>0.6</c:v>
                </c:pt>
                <c:pt idx="5">
                  <c:v>0.57894736842105265</c:v>
                </c:pt>
                <c:pt idx="6">
                  <c:v>0.56666666666666665</c:v>
                </c:pt>
                <c:pt idx="7">
                  <c:v>0.56666666666666665</c:v>
                </c:pt>
                <c:pt idx="8">
                  <c:v>0.53333333333333333</c:v>
                </c:pt>
                <c:pt idx="9">
                  <c:v>0.53333333333333333</c:v>
                </c:pt>
                <c:pt idx="10">
                  <c:v>0.53333333333333333</c:v>
                </c:pt>
                <c:pt idx="11">
                  <c:v>0.52941176470588236</c:v>
                </c:pt>
                <c:pt idx="12">
                  <c:v>0.5</c:v>
                </c:pt>
                <c:pt idx="13">
                  <c:v>0.5</c:v>
                </c:pt>
                <c:pt idx="14">
                  <c:v>0.46666666666666667</c:v>
                </c:pt>
                <c:pt idx="15">
                  <c:v>0.46666666666666667</c:v>
                </c:pt>
                <c:pt idx="16">
                  <c:v>0.46666666666666667</c:v>
                </c:pt>
                <c:pt idx="17">
                  <c:v>0.45833333333333331</c:v>
                </c:pt>
                <c:pt idx="18">
                  <c:v>0.43333333333333335</c:v>
                </c:pt>
                <c:pt idx="19">
                  <c:v>0.43333333333333335</c:v>
                </c:pt>
                <c:pt idx="20">
                  <c:v>0.43333333333333335</c:v>
                </c:pt>
                <c:pt idx="21">
                  <c:v>0.42105263157894735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0.4</c:v>
                </c:pt>
                <c:pt idx="27">
                  <c:v>0.38461538461538464</c:v>
                </c:pt>
                <c:pt idx="28">
                  <c:v>0.38461538461538464</c:v>
                </c:pt>
                <c:pt idx="29">
                  <c:v>0.38235294117647056</c:v>
                </c:pt>
                <c:pt idx="30">
                  <c:v>0.36666666666666664</c:v>
                </c:pt>
                <c:pt idx="31">
                  <c:v>0.36666666666666664</c:v>
                </c:pt>
                <c:pt idx="32">
                  <c:v>0.36666666666666664</c:v>
                </c:pt>
                <c:pt idx="33">
                  <c:v>0.36666666666666664</c:v>
                </c:pt>
                <c:pt idx="34">
                  <c:v>0.36666666666666664</c:v>
                </c:pt>
                <c:pt idx="35">
                  <c:v>0.36666666666666664</c:v>
                </c:pt>
                <c:pt idx="36">
                  <c:v>0.35714285714285715</c:v>
                </c:pt>
                <c:pt idx="37">
                  <c:v>0.35294117647058826</c:v>
                </c:pt>
                <c:pt idx="38">
                  <c:v>0.34615384615384615</c:v>
                </c:pt>
                <c:pt idx="39">
                  <c:v>0.34615384615384615</c:v>
                </c:pt>
                <c:pt idx="40">
                  <c:v>0.33333333333333331</c:v>
                </c:pt>
                <c:pt idx="41">
                  <c:v>0.33333333333333331</c:v>
                </c:pt>
                <c:pt idx="42">
                  <c:v>0.33333333333333331</c:v>
                </c:pt>
                <c:pt idx="43">
                  <c:v>0.33333333333333331</c:v>
                </c:pt>
                <c:pt idx="44">
                  <c:v>0.30769230769230771</c:v>
                </c:pt>
                <c:pt idx="45">
                  <c:v>0.30769230769230771</c:v>
                </c:pt>
                <c:pt idx="46">
                  <c:v>0.3</c:v>
                </c:pt>
                <c:pt idx="47">
                  <c:v>0.3</c:v>
                </c:pt>
                <c:pt idx="48">
                  <c:v>0.3</c:v>
                </c:pt>
                <c:pt idx="49">
                  <c:v>0.3</c:v>
                </c:pt>
                <c:pt idx="50">
                  <c:v>0.26666666666666666</c:v>
                </c:pt>
                <c:pt idx="51">
                  <c:v>0.26666666666666666</c:v>
                </c:pt>
                <c:pt idx="52">
                  <c:v>0.23333333333333334</c:v>
                </c:pt>
                <c:pt idx="53">
                  <c:v>0.23333333333333334</c:v>
                </c:pt>
                <c:pt idx="54">
                  <c:v>0.23333333333333334</c:v>
                </c:pt>
                <c:pt idx="55">
                  <c:v>0.23076923076923078</c:v>
                </c:pt>
                <c:pt idx="56">
                  <c:v>0.16666666666666666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96640"/>
        <c:axId val="125298176"/>
      </c:barChart>
      <c:catAx>
        <c:axId val="1252966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fr-FR"/>
          </a:p>
        </c:txPr>
        <c:crossAx val="125298176"/>
        <c:crosses val="autoZero"/>
        <c:auto val="1"/>
        <c:lblAlgn val="ctr"/>
        <c:lblOffset val="100"/>
        <c:noMultiLvlLbl val="0"/>
      </c:catAx>
      <c:valAx>
        <c:axId val="125298176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fr-FR"/>
          </a:p>
        </c:txPr>
        <c:crossAx val="125296640"/>
        <c:crosses val="autoZero"/>
        <c:crossBetween val="between"/>
        <c:majorUnit val="0.2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rgbClr val="66FF33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14816710785403E-2"/>
          <c:y val="0.11295380815673381"/>
          <c:w val="0.8657574166865506"/>
          <c:h val="0.87396539880321311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66FF33"/>
              </a:solidFill>
            </c:spPr>
          </c:dPt>
          <c:dPt>
            <c:idx val="1"/>
            <c:bubble3D val="0"/>
            <c:spPr>
              <a:solidFill>
                <a:srgbClr val="FFFF00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>
                <c:manualLayout>
                  <c:x val="-0.22608930247355444"/>
                  <c:y val="3.00483241410254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692 V 41%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8902168138073649"/>
                  <c:y val="-0.231970648147045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633 N 37%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606068877753917"/>
                  <c:y val="0.10346162856723087"/>
                </c:manualLayout>
              </c:layout>
              <c:tx>
                <c:rich>
                  <a:bodyPr/>
                  <a:lstStyle/>
                  <a:p>
                    <a:pPr>
                      <a:defRPr sz="2800" b="1"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377 D 22%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2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Feuil1!$Z$3:$AB$3</c:f>
              <c:strCache>
                <c:ptCount val="3"/>
                <c:pt idx="0">
                  <c:v>Nb Victoires</c:v>
                </c:pt>
                <c:pt idx="1">
                  <c:v>Nb Nuls</c:v>
                </c:pt>
                <c:pt idx="2">
                  <c:v>Nb Défaites</c:v>
                </c:pt>
              </c:strCache>
            </c:strRef>
          </c:cat>
          <c:val>
            <c:numRef>
              <c:f>Feuil1!$Z$4:$AB$4</c:f>
              <c:numCache>
                <c:formatCode>General</c:formatCode>
                <c:ptCount val="3"/>
                <c:pt idx="0">
                  <c:v>692</c:v>
                </c:pt>
                <c:pt idx="1">
                  <c:v>633</c:v>
                </c:pt>
                <c:pt idx="2">
                  <c:v>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93</xdr:row>
      <xdr:rowOff>123824</xdr:rowOff>
    </xdr:from>
    <xdr:to>
      <xdr:col>9</xdr:col>
      <xdr:colOff>657225</xdr:colOff>
      <xdr:row>125</xdr:row>
      <xdr:rowOff>190499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59</xdr:row>
      <xdr:rowOff>66675</xdr:rowOff>
    </xdr:from>
    <xdr:to>
      <xdr:col>9</xdr:col>
      <xdr:colOff>695325</xdr:colOff>
      <xdr:row>91</xdr:row>
      <xdr:rowOff>161925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128</xdr:row>
      <xdr:rowOff>0</xdr:rowOff>
    </xdr:from>
    <xdr:to>
      <xdr:col>9</xdr:col>
      <xdr:colOff>714376</xdr:colOff>
      <xdr:row>160</xdr:row>
      <xdr:rowOff>66675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162</xdr:row>
      <xdr:rowOff>9525</xdr:rowOff>
    </xdr:from>
    <xdr:to>
      <xdr:col>9</xdr:col>
      <xdr:colOff>714375</xdr:colOff>
      <xdr:row>193</xdr:row>
      <xdr:rowOff>180975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194</xdr:row>
      <xdr:rowOff>190499</xdr:rowOff>
    </xdr:from>
    <xdr:to>
      <xdr:col>9</xdr:col>
      <xdr:colOff>704850</xdr:colOff>
      <xdr:row>228</xdr:row>
      <xdr:rowOff>9524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0.0182</cdr:x>
      <cdr:y>0.02113</cdr:y>
    </cdr:from>
    <cdr:to>
      <cdr:x>0.9915</cdr:x>
      <cdr:y>0.14462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42875" y="130821"/>
          <a:ext cx="7639050" cy="764529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en-US" sz="2000" b="1" i="0" baseline="0">
              <a:effectLst/>
              <a:latin typeface="+mn-lt"/>
              <a:ea typeface="+mn-ea"/>
              <a:cs typeface="+mn-cs"/>
            </a:rPr>
            <a:t>les differents classements du RAJA </a:t>
          </a:r>
          <a:r>
            <a:rPr lang="fr-FR" sz="2000" b="1" baseline="0">
              <a:effectLst/>
              <a:latin typeface="+mn-lt"/>
              <a:ea typeface="+mn-ea"/>
              <a:cs typeface="+mn-cs"/>
            </a:rPr>
            <a:t>depuis  le debut du championnat au maroc</a:t>
          </a:r>
          <a:endParaRPr lang="fr-FR" sz="2000">
            <a:effectLst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0.03311</cdr:x>
      <cdr:y>0.01136</cdr:y>
    </cdr:from>
    <cdr:to>
      <cdr:x>0.9702</cdr:x>
      <cdr:y>0.15129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0183" y="71523"/>
          <a:ext cx="7363770" cy="880978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2400" b="1">
              <a:solidFill>
                <a:schemeClr val="bg1"/>
              </a:solidFill>
            </a:rPr>
            <a:t>Le taux de victoires, nuls et  defaites</a:t>
          </a:r>
          <a:r>
            <a:rPr lang="fr-FR" sz="2400" b="1" baseline="0">
              <a:solidFill>
                <a:schemeClr val="bg1"/>
              </a:solidFill>
            </a:rPr>
            <a:t> depuis  le debut du championnat au maroc</a:t>
          </a:r>
          <a:endParaRPr lang="fr-FR" sz="2400" b="1">
            <a:solidFill>
              <a:schemeClr val="bg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66"/>
  <sheetViews>
    <sheetView topLeftCell="O156" workbookViewId="0">
      <selection activeCell="AD86" sqref="AD86"/>
    </sheetView>
  </sheetViews>
  <sheetFormatPr baseColWidth="10" defaultRowHeight="15" x14ac:dyDescent="0.25"/>
  <cols>
    <col min="2" max="2" width="11.42578125" style="1"/>
    <col min="4" max="5" width="14" customWidth="1"/>
    <col min="9" max="9" width="13" bestFit="1" customWidth="1"/>
    <col min="13" max="13" width="13" bestFit="1" customWidth="1"/>
  </cols>
  <sheetData>
    <row r="3" spans="1:28" ht="45" x14ac:dyDescent="0.25">
      <c r="C3" s="9" t="s">
        <v>0</v>
      </c>
      <c r="D3" s="9" t="s">
        <v>7</v>
      </c>
      <c r="E3" s="9" t="s">
        <v>8</v>
      </c>
      <c r="F3" s="9" t="s">
        <v>1</v>
      </c>
      <c r="G3" s="9"/>
      <c r="H3" s="9" t="s">
        <v>2</v>
      </c>
      <c r="I3" s="9" t="s">
        <v>68</v>
      </c>
      <c r="J3" s="9" t="s">
        <v>3</v>
      </c>
      <c r="K3" s="9" t="s">
        <v>4</v>
      </c>
      <c r="L3" s="9" t="s">
        <v>5</v>
      </c>
      <c r="M3" s="9" t="s">
        <v>9</v>
      </c>
      <c r="N3" s="9" t="s">
        <v>6</v>
      </c>
      <c r="R3" s="9" t="s">
        <v>8</v>
      </c>
      <c r="U3" s="9" t="s">
        <v>9</v>
      </c>
      <c r="X3" s="9" t="s">
        <v>68</v>
      </c>
      <c r="Z3" s="9" t="s">
        <v>69</v>
      </c>
      <c r="AA3" s="9" t="s">
        <v>70</v>
      </c>
      <c r="AB3" s="9" t="s">
        <v>71</v>
      </c>
    </row>
    <row r="4" spans="1:28" ht="15.75" x14ac:dyDescent="0.25">
      <c r="A4" s="2" t="s">
        <v>11</v>
      </c>
      <c r="B4" s="4">
        <v>10</v>
      </c>
      <c r="C4" s="6">
        <v>60</v>
      </c>
      <c r="D4" s="6">
        <f>H4*3+J4</f>
        <v>41</v>
      </c>
      <c r="E4" s="8">
        <f>D4/F4</f>
        <v>1.3666666666666667</v>
      </c>
      <c r="F4" s="6">
        <v>30</v>
      </c>
      <c r="G4" s="6">
        <f>H4+J4+K4</f>
        <v>30</v>
      </c>
      <c r="H4" s="12">
        <v>11</v>
      </c>
      <c r="I4" s="21">
        <f>H4/G4</f>
        <v>0.36666666666666664</v>
      </c>
      <c r="J4" s="6">
        <v>8</v>
      </c>
      <c r="K4" s="13">
        <v>11</v>
      </c>
      <c r="L4" s="6">
        <v>34</v>
      </c>
      <c r="M4" s="8">
        <f>L4/F4</f>
        <v>1.1333333333333333</v>
      </c>
      <c r="N4" s="6">
        <v>38</v>
      </c>
      <c r="Q4" s="3" t="s">
        <v>52</v>
      </c>
      <c r="R4" s="8">
        <v>2.2333333333333334</v>
      </c>
      <c r="T4" s="20" t="s">
        <v>67</v>
      </c>
      <c r="U4" s="8">
        <v>1.8666666666666667</v>
      </c>
      <c r="W4" s="3" t="s">
        <v>52</v>
      </c>
      <c r="X4" s="21">
        <v>0.6333333333333333</v>
      </c>
      <c r="Z4" s="3">
        <v>692</v>
      </c>
      <c r="AA4" s="3">
        <v>633</v>
      </c>
      <c r="AB4" s="3">
        <v>377</v>
      </c>
    </row>
    <row r="5" spans="1:28" ht="15.75" x14ac:dyDescent="0.25">
      <c r="A5" s="3" t="s">
        <v>12</v>
      </c>
      <c r="B5" s="5">
        <v>4</v>
      </c>
      <c r="C5" s="6">
        <v>61</v>
      </c>
      <c r="D5" s="6">
        <f t="shared" ref="D5:D60" si="0">H5*3+J5</f>
        <v>43</v>
      </c>
      <c r="E5" s="8">
        <f t="shared" ref="E5:E60" si="1">D5/F5</f>
        <v>1.5357142857142858</v>
      </c>
      <c r="F5" s="6">
        <v>28</v>
      </c>
      <c r="G5" s="6">
        <f t="shared" ref="G5:G60" si="2">H5+J5+K5</f>
        <v>28</v>
      </c>
      <c r="H5" s="12">
        <v>10</v>
      </c>
      <c r="I5" s="21">
        <f t="shared" ref="I5:I60" si="3">H5/G5</f>
        <v>0.35714285714285715</v>
      </c>
      <c r="J5" s="6">
        <v>13</v>
      </c>
      <c r="K5" s="13">
        <v>5</v>
      </c>
      <c r="L5" s="6">
        <v>33</v>
      </c>
      <c r="M5" s="8">
        <f t="shared" ref="M5:M60" si="4">L5/F5</f>
        <v>1.1785714285714286</v>
      </c>
      <c r="N5" s="6">
        <v>20</v>
      </c>
      <c r="Q5" s="20" t="s">
        <v>67</v>
      </c>
      <c r="R5" s="8">
        <v>2.2000000000000002</v>
      </c>
      <c r="T5" s="3" t="s">
        <v>52</v>
      </c>
      <c r="U5" s="8">
        <v>1.7</v>
      </c>
      <c r="W5" s="3" t="s">
        <v>55</v>
      </c>
      <c r="X5" s="21">
        <v>0.6333333333333333</v>
      </c>
    </row>
    <row r="6" spans="1:28" ht="15.75" x14ac:dyDescent="0.25">
      <c r="A6" s="2" t="s">
        <v>13</v>
      </c>
      <c r="B6" s="5">
        <v>4</v>
      </c>
      <c r="C6" s="6">
        <v>57</v>
      </c>
      <c r="D6" s="6">
        <f t="shared" si="0"/>
        <v>41</v>
      </c>
      <c r="E6" s="8">
        <f t="shared" si="1"/>
        <v>1.5769230769230769</v>
      </c>
      <c r="F6" s="6">
        <v>26</v>
      </c>
      <c r="G6" s="6">
        <f t="shared" si="2"/>
        <v>26</v>
      </c>
      <c r="H6" s="12">
        <v>10</v>
      </c>
      <c r="I6" s="21">
        <f t="shared" si="3"/>
        <v>0.38461538461538464</v>
      </c>
      <c r="J6" s="6">
        <v>11</v>
      </c>
      <c r="K6" s="13">
        <v>5</v>
      </c>
      <c r="L6" s="6">
        <v>34</v>
      </c>
      <c r="M6" s="8">
        <f t="shared" si="4"/>
        <v>1.3076923076923077</v>
      </c>
      <c r="N6" s="6">
        <v>25</v>
      </c>
      <c r="Q6" s="3" t="s">
        <v>55</v>
      </c>
      <c r="R6" s="8">
        <v>2.1333333333333333</v>
      </c>
      <c r="T6" s="2" t="s">
        <v>29</v>
      </c>
      <c r="U6" s="8">
        <v>1.5666666666666667</v>
      </c>
      <c r="W6" s="20" t="s">
        <v>67</v>
      </c>
      <c r="X6" s="21">
        <v>0.6333333333333333</v>
      </c>
    </row>
    <row r="7" spans="1:28" ht="15.75" x14ac:dyDescent="0.25">
      <c r="A7" s="3" t="s">
        <v>14</v>
      </c>
      <c r="B7" s="5">
        <v>3</v>
      </c>
      <c r="C7" s="6">
        <v>54</v>
      </c>
      <c r="D7" s="6">
        <f t="shared" si="0"/>
        <v>41</v>
      </c>
      <c r="E7" s="8">
        <f t="shared" si="1"/>
        <v>1.7083333333333333</v>
      </c>
      <c r="F7" s="6">
        <v>24</v>
      </c>
      <c r="G7" s="6">
        <f t="shared" si="2"/>
        <v>24</v>
      </c>
      <c r="H7" s="12">
        <v>11</v>
      </c>
      <c r="I7" s="21">
        <f t="shared" si="3"/>
        <v>0.45833333333333331</v>
      </c>
      <c r="J7" s="6">
        <v>8</v>
      </c>
      <c r="K7" s="13">
        <v>5</v>
      </c>
      <c r="L7" s="6">
        <v>32</v>
      </c>
      <c r="M7" s="8">
        <f t="shared" si="4"/>
        <v>1.3333333333333333</v>
      </c>
      <c r="N7" s="6">
        <v>14</v>
      </c>
      <c r="Q7" s="2" t="s">
        <v>53</v>
      </c>
      <c r="R7" s="8">
        <v>2.0666666666666669</v>
      </c>
      <c r="T7" s="2" t="s">
        <v>51</v>
      </c>
      <c r="U7" s="8">
        <v>1.5</v>
      </c>
      <c r="W7" s="20" t="s">
        <v>59</v>
      </c>
      <c r="X7" s="21">
        <v>0.6</v>
      </c>
    </row>
    <row r="8" spans="1:28" ht="15.75" x14ac:dyDescent="0.25">
      <c r="A8" s="2" t="s">
        <v>15</v>
      </c>
      <c r="B8" s="5">
        <v>5</v>
      </c>
      <c r="C8" s="6">
        <v>54</v>
      </c>
      <c r="D8" s="6">
        <f t="shared" si="0"/>
        <v>36</v>
      </c>
      <c r="E8" s="8">
        <f t="shared" si="1"/>
        <v>1.3846153846153846</v>
      </c>
      <c r="F8" s="6">
        <v>26</v>
      </c>
      <c r="G8" s="6">
        <f t="shared" si="2"/>
        <v>26</v>
      </c>
      <c r="H8" s="12">
        <v>8</v>
      </c>
      <c r="I8" s="21">
        <f t="shared" si="3"/>
        <v>0.30769230769230771</v>
      </c>
      <c r="J8" s="6">
        <v>12</v>
      </c>
      <c r="K8" s="13">
        <v>6</v>
      </c>
      <c r="L8" s="6">
        <v>35</v>
      </c>
      <c r="M8" s="8">
        <f t="shared" si="4"/>
        <v>1.3461538461538463</v>
      </c>
      <c r="N8" s="6">
        <v>35</v>
      </c>
      <c r="Q8" s="20" t="s">
        <v>63</v>
      </c>
      <c r="R8" s="8">
        <v>2.0333333333333332</v>
      </c>
      <c r="T8" s="3" t="s">
        <v>54</v>
      </c>
      <c r="U8" s="8">
        <v>1.5</v>
      </c>
      <c r="W8" s="20" t="s">
        <v>65</v>
      </c>
      <c r="X8" s="21">
        <v>0.6</v>
      </c>
    </row>
    <row r="9" spans="1:28" ht="15.75" x14ac:dyDescent="0.25">
      <c r="A9" s="3" t="s">
        <v>16</v>
      </c>
      <c r="B9" s="5">
        <v>7</v>
      </c>
      <c r="C9" s="6">
        <v>53</v>
      </c>
      <c r="D9" s="6">
        <f t="shared" si="0"/>
        <v>39</v>
      </c>
      <c r="E9" s="8">
        <f t="shared" si="1"/>
        <v>1.5</v>
      </c>
      <c r="F9" s="6">
        <v>26</v>
      </c>
      <c r="G9" s="6">
        <f t="shared" si="2"/>
        <v>26</v>
      </c>
      <c r="H9" s="12">
        <v>10</v>
      </c>
      <c r="I9" s="21">
        <f t="shared" si="3"/>
        <v>0.38461538461538464</v>
      </c>
      <c r="J9" s="6">
        <v>9</v>
      </c>
      <c r="K9" s="13">
        <v>7</v>
      </c>
      <c r="L9" s="6">
        <v>35</v>
      </c>
      <c r="M9" s="8">
        <f t="shared" si="4"/>
        <v>1.3461538461538463</v>
      </c>
      <c r="N9" s="6">
        <v>28</v>
      </c>
      <c r="Q9" s="20" t="s">
        <v>59</v>
      </c>
      <c r="R9" s="8">
        <v>2</v>
      </c>
      <c r="T9" s="20" t="s">
        <v>65</v>
      </c>
      <c r="U9" s="8">
        <v>1.5</v>
      </c>
      <c r="W9" s="14" t="s">
        <v>40</v>
      </c>
      <c r="X9" s="21">
        <v>0.57894736842105265</v>
      </c>
    </row>
    <row r="10" spans="1:28" ht="15.75" x14ac:dyDescent="0.25">
      <c r="A10" s="2" t="s">
        <v>17</v>
      </c>
      <c r="B10" s="5">
        <v>3</v>
      </c>
      <c r="C10" s="6">
        <v>54</v>
      </c>
      <c r="D10" s="6">
        <f t="shared" si="0"/>
        <v>37</v>
      </c>
      <c r="E10" s="8">
        <f t="shared" si="1"/>
        <v>1.4230769230769231</v>
      </c>
      <c r="F10" s="6">
        <v>26</v>
      </c>
      <c r="G10" s="6">
        <f t="shared" si="2"/>
        <v>26</v>
      </c>
      <c r="H10" s="12">
        <v>9</v>
      </c>
      <c r="I10" s="21">
        <f t="shared" si="3"/>
        <v>0.34615384615384615</v>
      </c>
      <c r="J10" s="6">
        <v>10</v>
      </c>
      <c r="K10" s="13">
        <v>7</v>
      </c>
      <c r="L10" s="6">
        <v>35</v>
      </c>
      <c r="M10" s="8">
        <f t="shared" si="4"/>
        <v>1.3461538461538463</v>
      </c>
      <c r="N10" s="6">
        <v>28</v>
      </c>
      <c r="Q10" s="20" t="s">
        <v>65</v>
      </c>
      <c r="R10" s="8">
        <v>2</v>
      </c>
      <c r="T10" s="20" t="s">
        <v>63</v>
      </c>
      <c r="U10" s="8">
        <v>1.4666666666666666</v>
      </c>
      <c r="W10" s="2" t="s">
        <v>53</v>
      </c>
      <c r="X10" s="21">
        <v>0.56666666666666665</v>
      </c>
    </row>
    <row r="11" spans="1:28" ht="15.75" x14ac:dyDescent="0.25">
      <c r="A11" s="3" t="s">
        <v>18</v>
      </c>
      <c r="B11" s="5">
        <v>9</v>
      </c>
      <c r="C11" s="6">
        <v>51</v>
      </c>
      <c r="D11" s="6">
        <f t="shared" si="0"/>
        <v>33</v>
      </c>
      <c r="E11" s="8">
        <f t="shared" si="1"/>
        <v>1.2692307692307692</v>
      </c>
      <c r="F11" s="6">
        <v>26</v>
      </c>
      <c r="G11" s="6">
        <f t="shared" si="2"/>
        <v>26</v>
      </c>
      <c r="H11" s="12">
        <v>8</v>
      </c>
      <c r="I11" s="21">
        <f t="shared" si="3"/>
        <v>0.30769230769230771</v>
      </c>
      <c r="J11" s="6">
        <v>9</v>
      </c>
      <c r="K11" s="13">
        <v>9</v>
      </c>
      <c r="L11" s="6">
        <v>29</v>
      </c>
      <c r="M11" s="8">
        <f t="shared" si="4"/>
        <v>1.1153846153846154</v>
      </c>
      <c r="N11" s="6">
        <v>34</v>
      </c>
      <c r="Q11" s="14" t="s">
        <v>40</v>
      </c>
      <c r="R11" s="17">
        <v>1.9736842105263157</v>
      </c>
      <c r="T11" s="3" t="s">
        <v>50</v>
      </c>
      <c r="U11" s="8">
        <v>1.4333333333333333</v>
      </c>
      <c r="W11" s="20" t="s">
        <v>63</v>
      </c>
      <c r="X11" s="21">
        <v>0.56666666666666665</v>
      </c>
    </row>
    <row r="12" spans="1:28" ht="15.75" x14ac:dyDescent="0.25">
      <c r="A12" s="2" t="s">
        <v>19</v>
      </c>
      <c r="B12" s="5">
        <v>12</v>
      </c>
      <c r="C12" s="6">
        <v>50</v>
      </c>
      <c r="D12" s="6">
        <f t="shared" si="0"/>
        <v>30</v>
      </c>
      <c r="E12" s="8">
        <f t="shared" si="1"/>
        <v>1.1538461538461537</v>
      </c>
      <c r="F12" s="6">
        <v>26</v>
      </c>
      <c r="G12" s="6">
        <f t="shared" si="2"/>
        <v>26</v>
      </c>
      <c r="H12" s="12">
        <v>6</v>
      </c>
      <c r="I12" s="21">
        <f t="shared" si="3"/>
        <v>0.23076923076923078</v>
      </c>
      <c r="J12" s="6">
        <v>12</v>
      </c>
      <c r="K12" s="13">
        <v>8</v>
      </c>
      <c r="L12" s="6">
        <v>25</v>
      </c>
      <c r="M12" s="8">
        <f t="shared" si="4"/>
        <v>0.96153846153846156</v>
      </c>
      <c r="N12" s="6">
        <v>29</v>
      </c>
      <c r="Q12" s="3" t="s">
        <v>54</v>
      </c>
      <c r="R12" s="8">
        <v>1.9666666666666666</v>
      </c>
      <c r="T12" s="2" t="s">
        <v>53</v>
      </c>
      <c r="U12" s="8">
        <v>1.4</v>
      </c>
      <c r="W12" s="3" t="s">
        <v>50</v>
      </c>
      <c r="X12" s="21">
        <v>0.53333333333333333</v>
      </c>
    </row>
    <row r="13" spans="1:28" ht="15.75" x14ac:dyDescent="0.25">
      <c r="A13" s="3" t="s">
        <v>20</v>
      </c>
      <c r="B13" s="5">
        <v>2</v>
      </c>
      <c r="C13" s="6">
        <v>56</v>
      </c>
      <c r="D13" s="6">
        <f t="shared" si="0"/>
        <v>39</v>
      </c>
      <c r="E13" s="8">
        <f t="shared" si="1"/>
        <v>1.5</v>
      </c>
      <c r="F13" s="6">
        <v>26</v>
      </c>
      <c r="G13" s="6">
        <f t="shared" si="2"/>
        <v>26</v>
      </c>
      <c r="H13" s="12">
        <v>9</v>
      </c>
      <c r="I13" s="21">
        <f t="shared" si="3"/>
        <v>0.34615384615384615</v>
      </c>
      <c r="J13" s="6">
        <v>12</v>
      </c>
      <c r="K13" s="13">
        <v>5</v>
      </c>
      <c r="L13" s="6">
        <v>27</v>
      </c>
      <c r="M13" s="8">
        <f t="shared" si="4"/>
        <v>1.0384615384615385</v>
      </c>
      <c r="N13" s="6">
        <v>20</v>
      </c>
      <c r="Q13" s="3" t="s">
        <v>50</v>
      </c>
      <c r="R13" s="8">
        <v>1.9</v>
      </c>
      <c r="T13" s="20" t="s">
        <v>57</v>
      </c>
      <c r="U13" s="8">
        <v>1.4</v>
      </c>
      <c r="W13" s="3" t="s">
        <v>54</v>
      </c>
      <c r="X13" s="21">
        <v>0.53333333333333333</v>
      </c>
    </row>
    <row r="14" spans="1:28" ht="15.75" x14ac:dyDescent="0.25">
      <c r="A14" s="2" t="s">
        <v>21</v>
      </c>
      <c r="B14" s="5">
        <v>3</v>
      </c>
      <c r="C14" s="6">
        <v>65</v>
      </c>
      <c r="D14" s="6">
        <f t="shared" si="0"/>
        <v>45</v>
      </c>
      <c r="E14" s="8">
        <f t="shared" si="1"/>
        <v>1.5</v>
      </c>
      <c r="F14" s="6">
        <v>30</v>
      </c>
      <c r="G14" s="6">
        <f t="shared" si="2"/>
        <v>30</v>
      </c>
      <c r="H14" s="12">
        <v>10</v>
      </c>
      <c r="I14" s="21">
        <f t="shared" si="3"/>
        <v>0.33333333333333331</v>
      </c>
      <c r="J14" s="6">
        <v>15</v>
      </c>
      <c r="K14" s="13">
        <v>5</v>
      </c>
      <c r="L14" s="6">
        <v>33</v>
      </c>
      <c r="M14" s="8">
        <f t="shared" si="4"/>
        <v>1.1000000000000001</v>
      </c>
      <c r="N14" s="6">
        <v>19</v>
      </c>
      <c r="Q14" s="20" t="s">
        <v>58</v>
      </c>
      <c r="R14" s="8">
        <v>1.8666666666666667</v>
      </c>
      <c r="T14" s="20" t="s">
        <v>59</v>
      </c>
      <c r="U14" s="8">
        <v>1.4</v>
      </c>
      <c r="W14" s="20" t="s">
        <v>57</v>
      </c>
      <c r="X14" s="21">
        <v>0.53333333333333333</v>
      </c>
    </row>
    <row r="15" spans="1:28" ht="15.75" x14ac:dyDescent="0.25">
      <c r="A15" s="3" t="s">
        <v>22</v>
      </c>
      <c r="B15" s="5">
        <v>3</v>
      </c>
      <c r="C15" s="6">
        <v>73</v>
      </c>
      <c r="D15" s="6">
        <f t="shared" si="0"/>
        <v>51</v>
      </c>
      <c r="E15" s="8">
        <f t="shared" si="1"/>
        <v>1.5</v>
      </c>
      <c r="F15" s="6">
        <v>34</v>
      </c>
      <c r="G15" s="6">
        <f t="shared" si="2"/>
        <v>34</v>
      </c>
      <c r="H15" s="12">
        <v>12</v>
      </c>
      <c r="I15" s="21">
        <f t="shared" si="3"/>
        <v>0.35294117647058826</v>
      </c>
      <c r="J15" s="6">
        <v>15</v>
      </c>
      <c r="K15" s="13">
        <v>7</v>
      </c>
      <c r="L15" s="6">
        <v>42</v>
      </c>
      <c r="M15" s="8">
        <f t="shared" si="4"/>
        <v>1.2352941176470589</v>
      </c>
      <c r="N15" s="6">
        <v>29</v>
      </c>
      <c r="Q15" s="3" t="s">
        <v>42</v>
      </c>
      <c r="R15" s="8">
        <v>1.8529411764705883</v>
      </c>
      <c r="T15" s="2" t="s">
        <v>15</v>
      </c>
      <c r="U15" s="8">
        <v>1.3461538461538463</v>
      </c>
      <c r="W15" s="3" t="s">
        <v>42</v>
      </c>
      <c r="X15" s="21">
        <v>0.52941176470588236</v>
      </c>
    </row>
    <row r="16" spans="1:28" ht="15.75" x14ac:dyDescent="0.25">
      <c r="A16" s="2" t="s">
        <v>23</v>
      </c>
      <c r="B16" s="5">
        <v>13</v>
      </c>
      <c r="C16" s="6">
        <v>57</v>
      </c>
      <c r="D16" s="6">
        <f t="shared" si="0"/>
        <v>32</v>
      </c>
      <c r="E16" s="8">
        <f t="shared" si="1"/>
        <v>1.0666666666666667</v>
      </c>
      <c r="F16" s="6">
        <v>30</v>
      </c>
      <c r="G16" s="6">
        <f t="shared" si="2"/>
        <v>30</v>
      </c>
      <c r="H16" s="12">
        <v>5</v>
      </c>
      <c r="I16" s="21">
        <f t="shared" si="3"/>
        <v>0.16666666666666666</v>
      </c>
      <c r="J16" s="6">
        <v>17</v>
      </c>
      <c r="K16" s="13">
        <v>8</v>
      </c>
      <c r="L16" s="6">
        <v>21</v>
      </c>
      <c r="M16" s="8">
        <f t="shared" si="4"/>
        <v>0.7</v>
      </c>
      <c r="N16" s="6">
        <v>23</v>
      </c>
      <c r="Q16" s="2" t="s">
        <v>51</v>
      </c>
      <c r="R16" s="8">
        <v>1.8333333333333333</v>
      </c>
      <c r="T16" s="3" t="s">
        <v>16</v>
      </c>
      <c r="U16" s="8">
        <v>1.3461538461538463</v>
      </c>
      <c r="W16" s="2" t="s">
        <v>51</v>
      </c>
      <c r="X16" s="21">
        <v>0.5</v>
      </c>
    </row>
    <row r="17" spans="1:24" ht="15.75" x14ac:dyDescent="0.25">
      <c r="A17" s="3" t="s">
        <v>24</v>
      </c>
      <c r="B17" s="5">
        <v>3</v>
      </c>
      <c r="C17" s="6">
        <v>66</v>
      </c>
      <c r="D17" s="6">
        <f t="shared" si="0"/>
        <v>47</v>
      </c>
      <c r="E17" s="8">
        <f t="shared" si="1"/>
        <v>1.5666666666666667</v>
      </c>
      <c r="F17" s="6">
        <v>30</v>
      </c>
      <c r="G17" s="6">
        <f t="shared" si="2"/>
        <v>30</v>
      </c>
      <c r="H17" s="12">
        <v>11</v>
      </c>
      <c r="I17" s="21">
        <f t="shared" si="3"/>
        <v>0.36666666666666664</v>
      </c>
      <c r="J17" s="6">
        <v>14</v>
      </c>
      <c r="K17" s="13">
        <v>5</v>
      </c>
      <c r="L17" s="6">
        <v>26</v>
      </c>
      <c r="M17" s="8">
        <f t="shared" si="4"/>
        <v>0.8666666666666667</v>
      </c>
      <c r="N17" s="6">
        <v>17</v>
      </c>
      <c r="Q17" s="20" t="s">
        <v>57</v>
      </c>
      <c r="R17" s="8">
        <v>1.8333333333333333</v>
      </c>
      <c r="T17" s="2" t="s">
        <v>17</v>
      </c>
      <c r="U17" s="8">
        <v>1.3461538461538463</v>
      </c>
      <c r="W17" s="20" t="s">
        <v>58</v>
      </c>
      <c r="X17" s="21">
        <v>0.5</v>
      </c>
    </row>
    <row r="18" spans="1:24" ht="15.75" x14ac:dyDescent="0.25">
      <c r="A18" s="2" t="s">
        <v>25</v>
      </c>
      <c r="B18" s="5">
        <v>11</v>
      </c>
      <c r="C18" s="6">
        <v>57</v>
      </c>
      <c r="D18" s="6">
        <f t="shared" si="0"/>
        <v>34</v>
      </c>
      <c r="E18" s="8">
        <f t="shared" si="1"/>
        <v>1.1333333333333333</v>
      </c>
      <c r="F18" s="6">
        <v>30</v>
      </c>
      <c r="G18" s="6">
        <f t="shared" si="2"/>
        <v>30</v>
      </c>
      <c r="H18" s="12">
        <v>7</v>
      </c>
      <c r="I18" s="21">
        <f t="shared" si="3"/>
        <v>0.23333333333333334</v>
      </c>
      <c r="J18" s="6">
        <v>13</v>
      </c>
      <c r="K18" s="13">
        <v>10</v>
      </c>
      <c r="L18" s="6">
        <v>28</v>
      </c>
      <c r="M18" s="8">
        <f t="shared" si="4"/>
        <v>0.93333333333333335</v>
      </c>
      <c r="N18" s="6">
        <v>32</v>
      </c>
      <c r="Q18" s="20" t="s">
        <v>56</v>
      </c>
      <c r="R18" s="8">
        <v>1.7333333333333334</v>
      </c>
      <c r="T18" s="3" t="s">
        <v>14</v>
      </c>
      <c r="U18" s="8">
        <v>1.3333333333333333</v>
      </c>
      <c r="W18" s="2" t="s">
        <v>31</v>
      </c>
      <c r="X18" s="21">
        <v>0.46666666666666667</v>
      </c>
    </row>
    <row r="19" spans="1:24" ht="15.75" x14ac:dyDescent="0.25">
      <c r="A19" s="3" t="s">
        <v>26</v>
      </c>
      <c r="B19" s="5">
        <v>10</v>
      </c>
      <c r="C19" s="6">
        <v>58</v>
      </c>
      <c r="D19" s="6">
        <f t="shared" si="0"/>
        <v>36</v>
      </c>
      <c r="E19" s="8">
        <f t="shared" si="1"/>
        <v>1.2</v>
      </c>
      <c r="F19" s="6">
        <v>30</v>
      </c>
      <c r="G19" s="6">
        <f t="shared" si="2"/>
        <v>30</v>
      </c>
      <c r="H19" s="12">
        <v>8</v>
      </c>
      <c r="I19" s="21">
        <f t="shared" si="3"/>
        <v>0.26666666666666666</v>
      </c>
      <c r="J19" s="6">
        <v>12</v>
      </c>
      <c r="K19" s="13">
        <v>10</v>
      </c>
      <c r="L19" s="6">
        <v>36</v>
      </c>
      <c r="M19" s="8">
        <f t="shared" si="4"/>
        <v>1.2</v>
      </c>
      <c r="N19" s="6">
        <v>41</v>
      </c>
      <c r="Q19" s="20" t="s">
        <v>64</v>
      </c>
      <c r="R19" s="8">
        <v>1.7333333333333334</v>
      </c>
      <c r="T19" s="2" t="s">
        <v>13</v>
      </c>
      <c r="U19" s="8">
        <v>1.3076923076923077</v>
      </c>
      <c r="W19" s="20" t="s">
        <v>64</v>
      </c>
      <c r="X19" s="21">
        <v>0.46666666666666667</v>
      </c>
    </row>
    <row r="20" spans="1:24" ht="15.75" x14ac:dyDescent="0.25">
      <c r="A20" s="2" t="s">
        <v>27</v>
      </c>
      <c r="B20" s="5">
        <v>4</v>
      </c>
      <c r="C20" s="6">
        <v>63</v>
      </c>
      <c r="D20" s="6">
        <f t="shared" si="0"/>
        <v>44</v>
      </c>
      <c r="E20" s="8">
        <f t="shared" si="1"/>
        <v>1.4666666666666666</v>
      </c>
      <c r="F20" s="6">
        <v>30</v>
      </c>
      <c r="G20" s="6">
        <f t="shared" si="2"/>
        <v>30</v>
      </c>
      <c r="H20" s="12">
        <v>11</v>
      </c>
      <c r="I20" s="21">
        <f t="shared" si="3"/>
        <v>0.36666666666666664</v>
      </c>
      <c r="J20" s="6">
        <v>11</v>
      </c>
      <c r="K20" s="13">
        <v>8</v>
      </c>
      <c r="L20" s="6">
        <v>36</v>
      </c>
      <c r="M20" s="8">
        <f t="shared" si="4"/>
        <v>1.2</v>
      </c>
      <c r="N20" s="6">
        <v>31</v>
      </c>
      <c r="Q20" s="3" t="s">
        <v>14</v>
      </c>
      <c r="R20" s="8">
        <v>1.7083333333333333</v>
      </c>
      <c r="T20" s="20" t="s">
        <v>64</v>
      </c>
      <c r="U20" s="8">
        <v>1.3</v>
      </c>
      <c r="W20" s="20" t="s">
        <v>66</v>
      </c>
      <c r="X20" s="21">
        <v>0.46666666666666667</v>
      </c>
    </row>
    <row r="21" spans="1:24" ht="15.75" x14ac:dyDescent="0.25">
      <c r="A21" s="3" t="s">
        <v>28</v>
      </c>
      <c r="B21" s="5">
        <v>2</v>
      </c>
      <c r="C21" s="6">
        <v>63</v>
      </c>
      <c r="D21" s="6">
        <f t="shared" si="0"/>
        <v>45</v>
      </c>
      <c r="E21" s="8">
        <f t="shared" si="1"/>
        <v>1.5</v>
      </c>
      <c r="F21" s="6">
        <v>30</v>
      </c>
      <c r="G21" s="6">
        <f t="shared" si="2"/>
        <v>30</v>
      </c>
      <c r="H21" s="12">
        <v>12</v>
      </c>
      <c r="I21" s="21">
        <f t="shared" si="3"/>
        <v>0.4</v>
      </c>
      <c r="J21" s="6">
        <v>9</v>
      </c>
      <c r="K21" s="13">
        <v>9</v>
      </c>
      <c r="L21" s="6">
        <v>34</v>
      </c>
      <c r="M21" s="8">
        <f t="shared" si="4"/>
        <v>1.1333333333333333</v>
      </c>
      <c r="N21" s="6">
        <v>26</v>
      </c>
      <c r="Q21" s="20" t="s">
        <v>60</v>
      </c>
      <c r="R21" s="8">
        <v>1.7</v>
      </c>
      <c r="T21" s="14" t="s">
        <v>40</v>
      </c>
      <c r="U21" s="17">
        <v>1.263157894736842</v>
      </c>
      <c r="W21" s="3" t="s">
        <v>14</v>
      </c>
      <c r="X21" s="21">
        <v>0.45833333333333331</v>
      </c>
    </row>
    <row r="22" spans="1:24" ht="15.75" x14ac:dyDescent="0.25">
      <c r="A22" s="2" t="s">
        <v>29</v>
      </c>
      <c r="B22" s="5">
        <v>3</v>
      </c>
      <c r="C22" s="6">
        <v>66</v>
      </c>
      <c r="D22" s="6">
        <f t="shared" si="0"/>
        <v>46</v>
      </c>
      <c r="E22" s="8">
        <f t="shared" si="1"/>
        <v>1.5333333333333334</v>
      </c>
      <c r="F22" s="6">
        <v>30</v>
      </c>
      <c r="G22" s="6">
        <f t="shared" si="2"/>
        <v>30</v>
      </c>
      <c r="H22" s="12">
        <v>10</v>
      </c>
      <c r="I22" s="21">
        <f t="shared" si="3"/>
        <v>0.33333333333333331</v>
      </c>
      <c r="J22" s="6">
        <v>16</v>
      </c>
      <c r="K22" s="13">
        <v>4</v>
      </c>
      <c r="L22" s="6">
        <v>47</v>
      </c>
      <c r="M22" s="8">
        <f t="shared" si="4"/>
        <v>1.5666666666666667</v>
      </c>
      <c r="N22" s="6">
        <v>28</v>
      </c>
      <c r="Q22" s="20" t="s">
        <v>66</v>
      </c>
      <c r="R22" s="8">
        <v>1.7</v>
      </c>
      <c r="T22" s="3" t="s">
        <v>22</v>
      </c>
      <c r="U22" s="8">
        <v>1.2352941176470589</v>
      </c>
      <c r="W22" s="14" t="s">
        <v>48</v>
      </c>
      <c r="X22" s="21">
        <v>0.43333333333333335</v>
      </c>
    </row>
    <row r="23" spans="1:24" ht="15.75" x14ac:dyDescent="0.25">
      <c r="A23" s="3" t="s">
        <v>30</v>
      </c>
      <c r="B23" s="5">
        <v>3</v>
      </c>
      <c r="C23" s="6">
        <v>66</v>
      </c>
      <c r="D23" s="6">
        <f t="shared" si="0"/>
        <v>46</v>
      </c>
      <c r="E23" s="8">
        <f t="shared" si="1"/>
        <v>1.5333333333333334</v>
      </c>
      <c r="F23" s="6">
        <v>30</v>
      </c>
      <c r="G23" s="6">
        <f t="shared" si="2"/>
        <v>30</v>
      </c>
      <c r="H23" s="12">
        <v>10</v>
      </c>
      <c r="I23" s="21">
        <f t="shared" si="3"/>
        <v>0.33333333333333331</v>
      </c>
      <c r="J23" s="6">
        <v>16</v>
      </c>
      <c r="K23" s="13">
        <v>4</v>
      </c>
      <c r="L23" s="6">
        <v>34</v>
      </c>
      <c r="M23" s="8">
        <f t="shared" si="4"/>
        <v>1.1333333333333333</v>
      </c>
      <c r="N23" s="6">
        <v>29</v>
      </c>
      <c r="Q23" s="14" t="s">
        <v>48</v>
      </c>
      <c r="R23" s="17">
        <v>1.6333333333333333</v>
      </c>
      <c r="T23" s="3" t="s">
        <v>26</v>
      </c>
      <c r="U23" s="8">
        <v>1.2</v>
      </c>
      <c r="W23" s="20" t="s">
        <v>56</v>
      </c>
      <c r="X23" s="21">
        <v>0.43333333333333335</v>
      </c>
    </row>
    <row r="24" spans="1:24" ht="15.75" x14ac:dyDescent="0.25">
      <c r="A24" s="2" t="s">
        <v>31</v>
      </c>
      <c r="B24" s="5">
        <v>4</v>
      </c>
      <c r="C24" s="6">
        <v>64</v>
      </c>
      <c r="D24" s="6">
        <f t="shared" si="0"/>
        <v>48</v>
      </c>
      <c r="E24" s="8">
        <f t="shared" si="1"/>
        <v>1.6</v>
      </c>
      <c r="F24" s="6">
        <v>30</v>
      </c>
      <c r="G24" s="6">
        <f t="shared" si="2"/>
        <v>30</v>
      </c>
      <c r="H24" s="12">
        <v>14</v>
      </c>
      <c r="I24" s="21">
        <f t="shared" si="3"/>
        <v>0.46666666666666667</v>
      </c>
      <c r="J24" s="6">
        <v>6</v>
      </c>
      <c r="K24" s="13">
        <v>10</v>
      </c>
      <c r="L24" s="6">
        <v>33</v>
      </c>
      <c r="M24" s="8">
        <f t="shared" si="4"/>
        <v>1.1000000000000001</v>
      </c>
      <c r="N24" s="6">
        <v>25</v>
      </c>
      <c r="Q24" s="2" t="s">
        <v>35</v>
      </c>
      <c r="R24" s="8">
        <v>1.6052631578947369</v>
      </c>
      <c r="T24" s="2" t="s">
        <v>27</v>
      </c>
      <c r="U24" s="8">
        <v>1.2</v>
      </c>
      <c r="W24" s="20" t="s">
        <v>60</v>
      </c>
      <c r="X24" s="21">
        <v>0.43333333333333335</v>
      </c>
    </row>
    <row r="25" spans="1:24" ht="15.75" x14ac:dyDescent="0.25">
      <c r="A25" s="3" t="s">
        <v>32</v>
      </c>
      <c r="B25" s="5">
        <v>8</v>
      </c>
      <c r="C25" s="6">
        <v>61</v>
      </c>
      <c r="D25" s="6">
        <f t="shared" si="0"/>
        <v>42</v>
      </c>
      <c r="E25" s="8">
        <f t="shared" si="1"/>
        <v>1.4</v>
      </c>
      <c r="F25" s="6">
        <v>30</v>
      </c>
      <c r="G25" s="6">
        <f t="shared" si="2"/>
        <v>30</v>
      </c>
      <c r="H25" s="12">
        <v>11</v>
      </c>
      <c r="I25" s="21">
        <f t="shared" si="3"/>
        <v>0.36666666666666664</v>
      </c>
      <c r="J25" s="6">
        <v>9</v>
      </c>
      <c r="K25" s="13">
        <v>10</v>
      </c>
      <c r="L25" s="6">
        <v>33</v>
      </c>
      <c r="M25" s="8">
        <f t="shared" si="4"/>
        <v>1.1000000000000001</v>
      </c>
      <c r="N25" s="6">
        <v>30</v>
      </c>
      <c r="Q25" s="2" t="s">
        <v>31</v>
      </c>
      <c r="R25" s="8">
        <v>1.6</v>
      </c>
      <c r="T25" s="20" t="s">
        <v>56</v>
      </c>
      <c r="U25" s="8">
        <v>1.2</v>
      </c>
      <c r="W25" s="2" t="s">
        <v>35</v>
      </c>
      <c r="X25" s="21">
        <v>0.42105263157894735</v>
      </c>
    </row>
    <row r="26" spans="1:24" ht="15.75" x14ac:dyDescent="0.25">
      <c r="A26" s="2" t="s">
        <v>33</v>
      </c>
      <c r="B26" s="5">
        <v>10</v>
      </c>
      <c r="C26" s="6">
        <v>59</v>
      </c>
      <c r="D26" s="6">
        <f t="shared" si="0"/>
        <v>39</v>
      </c>
      <c r="E26" s="8">
        <f t="shared" si="1"/>
        <v>1.3</v>
      </c>
      <c r="F26" s="6">
        <v>30</v>
      </c>
      <c r="G26" s="6">
        <f t="shared" si="2"/>
        <v>30</v>
      </c>
      <c r="H26" s="12">
        <v>9</v>
      </c>
      <c r="I26" s="21">
        <f t="shared" si="3"/>
        <v>0.3</v>
      </c>
      <c r="J26" s="6">
        <v>12</v>
      </c>
      <c r="K26" s="13">
        <v>9</v>
      </c>
      <c r="L26" s="6">
        <v>30</v>
      </c>
      <c r="M26" s="8">
        <f t="shared" si="4"/>
        <v>1</v>
      </c>
      <c r="N26" s="6">
        <v>28</v>
      </c>
      <c r="Q26" s="20" t="s">
        <v>62</v>
      </c>
      <c r="R26" s="8">
        <v>1.6</v>
      </c>
      <c r="T26" s="20" t="s">
        <v>58</v>
      </c>
      <c r="U26" s="8">
        <v>1.2</v>
      </c>
      <c r="W26" s="3" t="s">
        <v>28</v>
      </c>
      <c r="X26" s="21">
        <v>0.4</v>
      </c>
    </row>
    <row r="27" spans="1:24" ht="15.75" x14ac:dyDescent="0.25">
      <c r="A27" s="3" t="s">
        <v>34</v>
      </c>
      <c r="B27" s="5">
        <v>9</v>
      </c>
      <c r="C27" s="6">
        <v>59</v>
      </c>
      <c r="D27" s="6">
        <f t="shared" si="0"/>
        <v>36</v>
      </c>
      <c r="E27" s="8">
        <f t="shared" si="1"/>
        <v>1.2</v>
      </c>
      <c r="F27" s="6">
        <v>30</v>
      </c>
      <c r="G27" s="6">
        <f t="shared" si="2"/>
        <v>30</v>
      </c>
      <c r="H27" s="12">
        <v>7</v>
      </c>
      <c r="I27" s="21">
        <f t="shared" si="3"/>
        <v>0.23333333333333334</v>
      </c>
      <c r="J27" s="6">
        <v>15</v>
      </c>
      <c r="K27" s="13">
        <v>8</v>
      </c>
      <c r="L27" s="6">
        <v>29</v>
      </c>
      <c r="M27" s="8">
        <f t="shared" si="4"/>
        <v>0.96666666666666667</v>
      </c>
      <c r="N27" s="6">
        <v>26</v>
      </c>
      <c r="Q27" s="2" t="s">
        <v>13</v>
      </c>
      <c r="R27" s="8">
        <v>1.5769230769230769</v>
      </c>
      <c r="T27" s="2" t="s">
        <v>35</v>
      </c>
      <c r="U27" s="8">
        <v>1.1842105263157894</v>
      </c>
      <c r="W27" s="2" t="s">
        <v>37</v>
      </c>
      <c r="X27" s="21">
        <v>0.4</v>
      </c>
    </row>
    <row r="28" spans="1:24" ht="15.75" x14ac:dyDescent="0.25">
      <c r="A28" s="2" t="s">
        <v>35</v>
      </c>
      <c r="B28" s="5">
        <v>3</v>
      </c>
      <c r="C28" s="6">
        <v>83</v>
      </c>
      <c r="D28" s="6">
        <f t="shared" si="0"/>
        <v>61</v>
      </c>
      <c r="E28" s="8">
        <f t="shared" si="1"/>
        <v>1.6052631578947369</v>
      </c>
      <c r="F28" s="6">
        <v>38</v>
      </c>
      <c r="G28" s="6">
        <f t="shared" si="2"/>
        <v>38</v>
      </c>
      <c r="H28" s="12">
        <v>16</v>
      </c>
      <c r="I28" s="21">
        <f t="shared" si="3"/>
        <v>0.42105263157894735</v>
      </c>
      <c r="J28" s="6">
        <v>13</v>
      </c>
      <c r="K28" s="13">
        <v>9</v>
      </c>
      <c r="L28" s="6">
        <v>45</v>
      </c>
      <c r="M28" s="8">
        <f t="shared" si="4"/>
        <v>1.1842105263157894</v>
      </c>
      <c r="N28" s="6">
        <v>24</v>
      </c>
      <c r="Q28" s="3" t="s">
        <v>24</v>
      </c>
      <c r="R28" s="8">
        <v>1.5666666666666667</v>
      </c>
      <c r="T28" s="3" t="s">
        <v>12</v>
      </c>
      <c r="U28" s="8">
        <v>1.1785714285714286</v>
      </c>
      <c r="W28" s="2" t="s">
        <v>39</v>
      </c>
      <c r="X28" s="21">
        <v>0.4</v>
      </c>
    </row>
    <row r="29" spans="1:24" ht="15.75" x14ac:dyDescent="0.25">
      <c r="A29" s="3" t="s">
        <v>36</v>
      </c>
      <c r="B29" s="5">
        <v>5</v>
      </c>
      <c r="C29" s="6">
        <v>71</v>
      </c>
      <c r="D29" s="6">
        <f t="shared" si="0"/>
        <v>50</v>
      </c>
      <c r="E29" s="8">
        <f t="shared" si="1"/>
        <v>1.4705882352941178</v>
      </c>
      <c r="F29" s="6">
        <v>34</v>
      </c>
      <c r="G29" s="6">
        <f t="shared" si="2"/>
        <v>34</v>
      </c>
      <c r="H29" s="12">
        <v>13</v>
      </c>
      <c r="I29" s="21">
        <f t="shared" si="3"/>
        <v>0.38235294117647056</v>
      </c>
      <c r="J29" s="6">
        <v>11</v>
      </c>
      <c r="K29" s="13">
        <v>10</v>
      </c>
      <c r="L29" s="6">
        <v>28</v>
      </c>
      <c r="M29" s="8">
        <f t="shared" si="4"/>
        <v>0.82352941176470584</v>
      </c>
      <c r="N29" s="6">
        <v>24</v>
      </c>
      <c r="Q29" s="2" t="s">
        <v>41</v>
      </c>
      <c r="R29" s="8">
        <v>1.5666666666666667</v>
      </c>
      <c r="T29" s="2" t="s">
        <v>11</v>
      </c>
      <c r="U29" s="8">
        <v>1.1333333333333333</v>
      </c>
      <c r="W29" s="2" t="s">
        <v>41</v>
      </c>
      <c r="X29" s="21">
        <v>0.4</v>
      </c>
    </row>
    <row r="30" spans="1:24" ht="15.75" x14ac:dyDescent="0.25">
      <c r="A30" s="2" t="s">
        <v>37</v>
      </c>
      <c r="B30" s="5">
        <v>5</v>
      </c>
      <c r="C30" s="6">
        <v>63</v>
      </c>
      <c r="D30" s="6">
        <f t="shared" si="0"/>
        <v>45</v>
      </c>
      <c r="E30" s="8">
        <f t="shared" si="1"/>
        <v>1.5</v>
      </c>
      <c r="F30" s="6">
        <v>30</v>
      </c>
      <c r="G30" s="6">
        <f t="shared" si="2"/>
        <v>30</v>
      </c>
      <c r="H30" s="12">
        <v>12</v>
      </c>
      <c r="I30" s="21">
        <f t="shared" si="3"/>
        <v>0.4</v>
      </c>
      <c r="J30" s="6">
        <v>9</v>
      </c>
      <c r="K30" s="13">
        <v>9</v>
      </c>
      <c r="L30" s="6">
        <v>27</v>
      </c>
      <c r="M30" s="8">
        <f t="shared" si="4"/>
        <v>0.9</v>
      </c>
      <c r="N30" s="6">
        <v>19</v>
      </c>
      <c r="Q30" s="3" t="s">
        <v>46</v>
      </c>
      <c r="R30" s="8">
        <v>1.5666666666666667</v>
      </c>
      <c r="T30" s="3" t="s">
        <v>28</v>
      </c>
      <c r="U30" s="8">
        <v>1.1333333333333333</v>
      </c>
      <c r="W30" s="20" t="s">
        <v>62</v>
      </c>
      <c r="X30" s="21">
        <v>0.4</v>
      </c>
    </row>
    <row r="31" spans="1:24" ht="15.75" x14ac:dyDescent="0.25">
      <c r="A31" s="3" t="s">
        <v>38</v>
      </c>
      <c r="B31" s="5">
        <v>3</v>
      </c>
      <c r="C31" s="6">
        <v>63</v>
      </c>
      <c r="D31" s="6">
        <f t="shared" si="0"/>
        <v>43</v>
      </c>
      <c r="E31" s="8">
        <f t="shared" si="1"/>
        <v>1.4333333333333333</v>
      </c>
      <c r="F31" s="6">
        <v>30</v>
      </c>
      <c r="G31" s="6">
        <f t="shared" si="2"/>
        <v>30</v>
      </c>
      <c r="H31" s="12">
        <v>10</v>
      </c>
      <c r="I31" s="21">
        <f t="shared" si="3"/>
        <v>0.33333333333333331</v>
      </c>
      <c r="J31" s="6">
        <v>13</v>
      </c>
      <c r="K31" s="13">
        <v>7</v>
      </c>
      <c r="L31" s="6">
        <v>29</v>
      </c>
      <c r="M31" s="8">
        <f t="shared" si="4"/>
        <v>0.96666666666666667</v>
      </c>
      <c r="N31" s="6">
        <v>21</v>
      </c>
      <c r="Q31" s="3" t="s">
        <v>12</v>
      </c>
      <c r="R31" s="8">
        <v>1.5357142857142858</v>
      </c>
      <c r="T31" s="3" t="s">
        <v>30</v>
      </c>
      <c r="U31" s="8">
        <v>1.1333333333333333</v>
      </c>
      <c r="W31" s="2" t="s">
        <v>13</v>
      </c>
      <c r="X31" s="21">
        <v>0.38461538461538464</v>
      </c>
    </row>
    <row r="32" spans="1:24" ht="15.75" x14ac:dyDescent="0.25">
      <c r="A32" s="2" t="s">
        <v>39</v>
      </c>
      <c r="B32" s="5">
        <v>6</v>
      </c>
      <c r="C32" s="6">
        <v>62</v>
      </c>
      <c r="D32" s="6">
        <f t="shared" si="0"/>
        <v>44</v>
      </c>
      <c r="E32" s="8">
        <f t="shared" si="1"/>
        <v>1.4666666666666666</v>
      </c>
      <c r="F32" s="6">
        <v>30</v>
      </c>
      <c r="G32" s="6">
        <f t="shared" si="2"/>
        <v>30</v>
      </c>
      <c r="H32" s="12">
        <v>12</v>
      </c>
      <c r="I32" s="21">
        <f t="shared" si="3"/>
        <v>0.4</v>
      </c>
      <c r="J32" s="6">
        <v>8</v>
      </c>
      <c r="K32" s="13">
        <v>10</v>
      </c>
      <c r="L32" s="6">
        <v>32</v>
      </c>
      <c r="M32" s="8">
        <f t="shared" si="4"/>
        <v>1.0666666666666667</v>
      </c>
      <c r="N32" s="6">
        <v>25</v>
      </c>
      <c r="O32">
        <f>20*3+26+5</f>
        <v>91</v>
      </c>
      <c r="Q32" s="2" t="s">
        <v>29</v>
      </c>
      <c r="R32" s="8">
        <v>1.5333333333333334</v>
      </c>
      <c r="T32" s="2" t="s">
        <v>41</v>
      </c>
      <c r="U32" s="8">
        <v>1.1333333333333333</v>
      </c>
      <c r="W32" s="3" t="s">
        <v>16</v>
      </c>
      <c r="X32" s="21">
        <v>0.38461538461538464</v>
      </c>
    </row>
    <row r="33" spans="1:24" ht="15.75" x14ac:dyDescent="0.25">
      <c r="A33" s="14" t="s">
        <v>40</v>
      </c>
      <c r="B33" s="15">
        <v>9</v>
      </c>
      <c r="C33" s="16">
        <v>91</v>
      </c>
      <c r="D33" s="11">
        <f t="shared" si="0"/>
        <v>75</v>
      </c>
      <c r="E33" s="17">
        <f t="shared" si="1"/>
        <v>1.9736842105263157</v>
      </c>
      <c r="F33" s="11">
        <v>38</v>
      </c>
      <c r="G33" s="11">
        <f t="shared" si="2"/>
        <v>38</v>
      </c>
      <c r="H33" s="11">
        <v>22</v>
      </c>
      <c r="I33" s="21">
        <f t="shared" si="3"/>
        <v>0.57894736842105265</v>
      </c>
      <c r="J33" s="11">
        <v>9</v>
      </c>
      <c r="K33" s="18">
        <v>7</v>
      </c>
      <c r="L33" s="16">
        <v>48</v>
      </c>
      <c r="M33" s="17">
        <f t="shared" si="4"/>
        <v>1.263157894736842</v>
      </c>
      <c r="N33" s="16">
        <v>17</v>
      </c>
      <c r="Q33" s="3" t="s">
        <v>30</v>
      </c>
      <c r="R33" s="8">
        <v>1.5333333333333334</v>
      </c>
      <c r="T33" s="3" t="s">
        <v>44</v>
      </c>
      <c r="U33" s="8">
        <v>1.1333333333333333</v>
      </c>
      <c r="W33" s="3" t="s">
        <v>36</v>
      </c>
      <c r="X33" s="21">
        <v>0.38235294117647056</v>
      </c>
    </row>
    <row r="34" spans="1:24" ht="15.75" x14ac:dyDescent="0.25">
      <c r="A34" s="2" t="s">
        <v>41</v>
      </c>
      <c r="B34" s="5">
        <v>5</v>
      </c>
      <c r="C34" s="6">
        <v>65</v>
      </c>
      <c r="D34" s="6">
        <f t="shared" si="0"/>
        <v>47</v>
      </c>
      <c r="E34" s="8">
        <f t="shared" si="1"/>
        <v>1.5666666666666667</v>
      </c>
      <c r="F34" s="6">
        <v>30</v>
      </c>
      <c r="G34" s="6">
        <f t="shared" si="2"/>
        <v>30</v>
      </c>
      <c r="H34" s="12">
        <v>12</v>
      </c>
      <c r="I34" s="21">
        <f t="shared" si="3"/>
        <v>0.4</v>
      </c>
      <c r="J34" s="6">
        <v>11</v>
      </c>
      <c r="K34" s="13">
        <v>7</v>
      </c>
      <c r="L34" s="6">
        <v>34</v>
      </c>
      <c r="M34" s="8">
        <f t="shared" si="4"/>
        <v>1.1333333333333333</v>
      </c>
      <c r="N34" s="6">
        <v>23</v>
      </c>
      <c r="O34">
        <f>22*3+18+7</f>
        <v>91</v>
      </c>
      <c r="Q34" s="3" t="s">
        <v>16</v>
      </c>
      <c r="R34" s="8">
        <v>1.5</v>
      </c>
      <c r="T34" s="20" t="s">
        <v>60</v>
      </c>
      <c r="U34" s="8">
        <v>1.1333333333333333</v>
      </c>
      <c r="W34" s="2" t="s">
        <v>11</v>
      </c>
      <c r="X34" s="21">
        <v>0.36666666666666664</v>
      </c>
    </row>
    <row r="35" spans="1:24" ht="15.75" x14ac:dyDescent="0.25">
      <c r="A35" s="3" t="s">
        <v>42</v>
      </c>
      <c r="B35" s="5">
        <v>1</v>
      </c>
      <c r="C35" s="6">
        <v>79</v>
      </c>
      <c r="D35" s="6">
        <f t="shared" si="0"/>
        <v>63</v>
      </c>
      <c r="E35" s="8">
        <f t="shared" si="1"/>
        <v>1.8529411764705883</v>
      </c>
      <c r="F35" s="6">
        <v>34</v>
      </c>
      <c r="G35" s="6">
        <f t="shared" si="2"/>
        <v>34</v>
      </c>
      <c r="H35" s="12">
        <v>18</v>
      </c>
      <c r="I35" s="21">
        <f t="shared" si="3"/>
        <v>0.52941176470588236</v>
      </c>
      <c r="J35" s="6">
        <v>9</v>
      </c>
      <c r="K35" s="13">
        <v>7</v>
      </c>
      <c r="L35" s="6">
        <v>30</v>
      </c>
      <c r="M35" s="8">
        <f t="shared" si="4"/>
        <v>0.88235294117647056</v>
      </c>
      <c r="N35" s="6">
        <v>14</v>
      </c>
      <c r="Q35" s="3" t="s">
        <v>20</v>
      </c>
      <c r="R35" s="8">
        <v>1.5</v>
      </c>
      <c r="T35" s="20" t="s">
        <v>66</v>
      </c>
      <c r="U35" s="8">
        <v>1.1333333333333333</v>
      </c>
      <c r="W35" s="3" t="s">
        <v>24</v>
      </c>
      <c r="X35" s="21">
        <v>0.36666666666666664</v>
      </c>
    </row>
    <row r="36" spans="1:24" ht="15.75" x14ac:dyDescent="0.25">
      <c r="A36" s="2" t="s">
        <v>43</v>
      </c>
      <c r="B36" s="5">
        <v>9</v>
      </c>
      <c r="C36" s="6">
        <v>60</v>
      </c>
      <c r="D36" s="6">
        <f t="shared" si="0"/>
        <v>38</v>
      </c>
      <c r="E36" s="8">
        <f t="shared" si="1"/>
        <v>1.2666666666666666</v>
      </c>
      <c r="F36" s="6">
        <v>30</v>
      </c>
      <c r="G36" s="6">
        <f t="shared" si="2"/>
        <v>30</v>
      </c>
      <c r="H36" s="12">
        <v>8</v>
      </c>
      <c r="I36" s="21">
        <f t="shared" si="3"/>
        <v>0.26666666666666666</v>
      </c>
      <c r="J36" s="6">
        <v>14</v>
      </c>
      <c r="K36" s="13">
        <v>8</v>
      </c>
      <c r="L36" s="6">
        <v>29</v>
      </c>
      <c r="M36" s="8">
        <f t="shared" si="4"/>
        <v>0.96666666666666667</v>
      </c>
      <c r="N36" s="6">
        <v>29</v>
      </c>
      <c r="Q36" s="2" t="s">
        <v>21</v>
      </c>
      <c r="R36" s="8">
        <v>1.5</v>
      </c>
      <c r="T36" s="3" t="s">
        <v>18</v>
      </c>
      <c r="U36" s="8">
        <v>1.1153846153846154</v>
      </c>
      <c r="W36" s="2" t="s">
        <v>27</v>
      </c>
      <c r="X36" s="21">
        <v>0.36666666666666664</v>
      </c>
    </row>
    <row r="37" spans="1:24" ht="15.75" x14ac:dyDescent="0.25">
      <c r="A37" s="3" t="s">
        <v>44</v>
      </c>
      <c r="B37" s="5">
        <v>5</v>
      </c>
      <c r="C37" s="6">
        <v>63</v>
      </c>
      <c r="D37" s="6">
        <f t="shared" si="0"/>
        <v>44</v>
      </c>
      <c r="E37" s="8">
        <f t="shared" si="1"/>
        <v>1.4666666666666666</v>
      </c>
      <c r="F37" s="6">
        <v>30</v>
      </c>
      <c r="G37" s="6">
        <f t="shared" si="2"/>
        <v>30</v>
      </c>
      <c r="H37" s="12">
        <v>11</v>
      </c>
      <c r="I37" s="21">
        <f t="shared" si="3"/>
        <v>0.36666666666666664</v>
      </c>
      <c r="J37" s="6">
        <v>11</v>
      </c>
      <c r="K37" s="13">
        <v>8</v>
      </c>
      <c r="L37" s="6">
        <v>34</v>
      </c>
      <c r="M37" s="8">
        <f t="shared" si="4"/>
        <v>1.1333333333333333</v>
      </c>
      <c r="N37" s="6">
        <v>29</v>
      </c>
      <c r="Q37" s="3" t="s">
        <v>22</v>
      </c>
      <c r="R37" s="8">
        <v>1.5</v>
      </c>
      <c r="T37" s="2" t="s">
        <v>21</v>
      </c>
      <c r="U37" s="8">
        <v>1.1000000000000001</v>
      </c>
      <c r="W37" s="3" t="s">
        <v>32</v>
      </c>
      <c r="X37" s="21">
        <v>0.36666666666666664</v>
      </c>
    </row>
    <row r="38" spans="1:24" ht="15.75" x14ac:dyDescent="0.25">
      <c r="A38" s="2" t="s">
        <v>45</v>
      </c>
      <c r="B38" s="5">
        <v>9</v>
      </c>
      <c r="C38" s="6">
        <v>60</v>
      </c>
      <c r="D38" s="6">
        <f t="shared" si="0"/>
        <v>39</v>
      </c>
      <c r="E38" s="8">
        <f t="shared" si="1"/>
        <v>1.3</v>
      </c>
      <c r="F38" s="6">
        <v>30</v>
      </c>
      <c r="G38" s="6">
        <f t="shared" si="2"/>
        <v>30</v>
      </c>
      <c r="H38" s="12">
        <v>9</v>
      </c>
      <c r="I38" s="21">
        <f t="shared" si="3"/>
        <v>0.3</v>
      </c>
      <c r="J38" s="6">
        <v>12</v>
      </c>
      <c r="K38" s="13">
        <v>9</v>
      </c>
      <c r="L38" s="6">
        <v>29</v>
      </c>
      <c r="M38" s="8">
        <f t="shared" si="4"/>
        <v>0.96666666666666667</v>
      </c>
      <c r="N38" s="6">
        <v>28</v>
      </c>
      <c r="Q38" s="3" t="s">
        <v>28</v>
      </c>
      <c r="R38" s="8">
        <v>1.5</v>
      </c>
      <c r="T38" s="2" t="s">
        <v>31</v>
      </c>
      <c r="U38" s="8">
        <v>1.1000000000000001</v>
      </c>
      <c r="W38" s="3" t="s">
        <v>44</v>
      </c>
      <c r="X38" s="21">
        <v>0.36666666666666664</v>
      </c>
    </row>
    <row r="39" spans="1:24" ht="15.75" x14ac:dyDescent="0.25">
      <c r="A39" s="3" t="s">
        <v>46</v>
      </c>
      <c r="B39" s="5">
        <v>2</v>
      </c>
      <c r="C39" s="6">
        <v>66</v>
      </c>
      <c r="D39" s="6">
        <f t="shared" si="0"/>
        <v>47</v>
      </c>
      <c r="E39" s="8">
        <f t="shared" si="1"/>
        <v>1.5666666666666667</v>
      </c>
      <c r="F39" s="6">
        <v>30</v>
      </c>
      <c r="G39" s="6">
        <f t="shared" si="2"/>
        <v>30</v>
      </c>
      <c r="H39" s="12">
        <v>11</v>
      </c>
      <c r="I39" s="21">
        <f t="shared" si="3"/>
        <v>0.36666666666666664</v>
      </c>
      <c r="J39" s="6">
        <v>14</v>
      </c>
      <c r="K39" s="13">
        <v>5</v>
      </c>
      <c r="L39" s="6">
        <v>25</v>
      </c>
      <c r="M39" s="8">
        <f t="shared" si="4"/>
        <v>0.83333333333333337</v>
      </c>
      <c r="N39" s="6">
        <v>17</v>
      </c>
      <c r="Q39" s="2" t="s">
        <v>37</v>
      </c>
      <c r="R39" s="8">
        <v>1.5</v>
      </c>
      <c r="T39" s="3" t="s">
        <v>32</v>
      </c>
      <c r="U39" s="8">
        <v>1.1000000000000001</v>
      </c>
      <c r="W39" s="3" t="s">
        <v>46</v>
      </c>
      <c r="X39" s="21">
        <v>0.36666666666666664</v>
      </c>
    </row>
    <row r="40" spans="1:24" ht="15.75" x14ac:dyDescent="0.25">
      <c r="A40" s="2" t="s">
        <v>47</v>
      </c>
      <c r="B40" s="5">
        <v>2</v>
      </c>
      <c r="C40" s="6">
        <v>64</v>
      </c>
      <c r="D40" s="6">
        <f t="shared" si="0"/>
        <v>43</v>
      </c>
      <c r="E40" s="8">
        <f t="shared" si="1"/>
        <v>1.4333333333333333</v>
      </c>
      <c r="F40" s="6">
        <v>30</v>
      </c>
      <c r="G40" s="6">
        <f t="shared" si="2"/>
        <v>30</v>
      </c>
      <c r="H40" s="12">
        <v>9</v>
      </c>
      <c r="I40" s="21">
        <f t="shared" si="3"/>
        <v>0.3</v>
      </c>
      <c r="J40" s="6">
        <v>16</v>
      </c>
      <c r="K40" s="13">
        <v>5</v>
      </c>
      <c r="L40" s="6">
        <v>26</v>
      </c>
      <c r="M40" s="8">
        <f t="shared" si="4"/>
        <v>0.8666666666666667</v>
      </c>
      <c r="N40" s="6">
        <v>14</v>
      </c>
      <c r="Q40" s="3" t="s">
        <v>36</v>
      </c>
      <c r="R40" s="8">
        <v>1.4705882352941178</v>
      </c>
      <c r="T40" s="3" t="s">
        <v>55</v>
      </c>
      <c r="U40" s="8">
        <v>1.1000000000000001</v>
      </c>
      <c r="W40" s="3" t="s">
        <v>12</v>
      </c>
      <c r="X40" s="21">
        <v>0.35714285714285715</v>
      </c>
    </row>
    <row r="41" spans="1:24" ht="15.75" x14ac:dyDescent="0.25">
      <c r="A41" s="14" t="s">
        <v>48</v>
      </c>
      <c r="B41" s="15">
        <v>4</v>
      </c>
      <c r="C41" s="11">
        <v>66</v>
      </c>
      <c r="D41" s="11">
        <f t="shared" si="0"/>
        <v>49</v>
      </c>
      <c r="E41" s="17">
        <f t="shared" si="1"/>
        <v>1.6333333333333333</v>
      </c>
      <c r="F41" s="11">
        <v>30</v>
      </c>
      <c r="G41" s="11">
        <f t="shared" si="2"/>
        <v>30</v>
      </c>
      <c r="H41" s="11">
        <v>13</v>
      </c>
      <c r="I41" s="21">
        <f t="shared" si="3"/>
        <v>0.43333333333333335</v>
      </c>
      <c r="J41" s="11">
        <v>10</v>
      </c>
      <c r="K41" s="18">
        <v>7</v>
      </c>
      <c r="L41" s="11">
        <v>16</v>
      </c>
      <c r="M41" s="17">
        <f t="shared" si="4"/>
        <v>0.53333333333333333</v>
      </c>
      <c r="N41" s="11">
        <v>14</v>
      </c>
      <c r="Q41" s="2" t="s">
        <v>27</v>
      </c>
      <c r="R41" s="8">
        <v>1.4666666666666666</v>
      </c>
      <c r="T41" s="2" t="s">
        <v>39</v>
      </c>
      <c r="U41" s="8">
        <v>1.0666666666666667</v>
      </c>
      <c r="W41" s="3" t="s">
        <v>22</v>
      </c>
      <c r="X41" s="21">
        <v>0.35294117647058826</v>
      </c>
    </row>
    <row r="42" spans="1:24" ht="15.75" x14ac:dyDescent="0.25">
      <c r="A42" s="2" t="s">
        <v>49</v>
      </c>
      <c r="B42" s="5">
        <v>8</v>
      </c>
      <c r="C42" s="6">
        <v>60</v>
      </c>
      <c r="D42" s="6">
        <f t="shared" si="0"/>
        <v>39</v>
      </c>
      <c r="E42" s="8">
        <f t="shared" si="1"/>
        <v>1.3</v>
      </c>
      <c r="F42" s="6">
        <v>30</v>
      </c>
      <c r="G42" s="6">
        <f t="shared" si="2"/>
        <v>30</v>
      </c>
      <c r="H42" s="12">
        <v>9</v>
      </c>
      <c r="I42" s="21">
        <f t="shared" si="3"/>
        <v>0.3</v>
      </c>
      <c r="J42" s="6">
        <v>12</v>
      </c>
      <c r="K42" s="13">
        <v>9</v>
      </c>
      <c r="L42" s="6">
        <v>26</v>
      </c>
      <c r="M42" s="8">
        <f t="shared" si="4"/>
        <v>0.8666666666666667</v>
      </c>
      <c r="N42" s="6">
        <v>23</v>
      </c>
      <c r="Q42" s="2" t="s">
        <v>39</v>
      </c>
      <c r="R42" s="8">
        <v>1.4666666666666666</v>
      </c>
      <c r="T42" s="20" t="s">
        <v>62</v>
      </c>
      <c r="U42" s="8">
        <v>1.0666666666666667</v>
      </c>
      <c r="W42" s="2" t="s">
        <v>17</v>
      </c>
      <c r="X42" s="21">
        <v>0.34615384615384615</v>
      </c>
    </row>
    <row r="43" spans="1:24" ht="15.75" x14ac:dyDescent="0.25">
      <c r="A43" s="3" t="s">
        <v>50</v>
      </c>
      <c r="B43" s="5">
        <v>1</v>
      </c>
      <c r="C43" s="6">
        <v>57</v>
      </c>
      <c r="D43" s="6">
        <f t="shared" si="0"/>
        <v>57</v>
      </c>
      <c r="E43" s="8">
        <f t="shared" si="1"/>
        <v>1.9</v>
      </c>
      <c r="F43" s="6">
        <v>30</v>
      </c>
      <c r="G43" s="6">
        <f t="shared" si="2"/>
        <v>30</v>
      </c>
      <c r="H43" s="12">
        <v>16</v>
      </c>
      <c r="I43" s="21">
        <f t="shared" si="3"/>
        <v>0.53333333333333333</v>
      </c>
      <c r="J43" s="6">
        <v>9</v>
      </c>
      <c r="K43" s="13">
        <v>5</v>
      </c>
      <c r="L43" s="6">
        <v>43</v>
      </c>
      <c r="M43" s="8">
        <f t="shared" si="4"/>
        <v>1.4333333333333333</v>
      </c>
      <c r="N43" s="6">
        <v>26</v>
      </c>
      <c r="Q43" s="3" t="s">
        <v>44</v>
      </c>
      <c r="R43" s="8">
        <v>1.4666666666666666</v>
      </c>
      <c r="T43" s="3" t="s">
        <v>20</v>
      </c>
      <c r="U43" s="8">
        <v>1.0384615384615385</v>
      </c>
      <c r="W43" s="3" t="s">
        <v>20</v>
      </c>
      <c r="X43" s="21">
        <v>0.34615384615384615</v>
      </c>
    </row>
    <row r="44" spans="1:24" ht="15.75" x14ac:dyDescent="0.25">
      <c r="A44" s="2" t="s">
        <v>51</v>
      </c>
      <c r="B44" s="5">
        <v>1</v>
      </c>
      <c r="C44" s="6">
        <v>55</v>
      </c>
      <c r="D44" s="6">
        <f t="shared" si="0"/>
        <v>55</v>
      </c>
      <c r="E44" s="8">
        <f t="shared" si="1"/>
        <v>1.8333333333333333</v>
      </c>
      <c r="F44" s="6">
        <v>30</v>
      </c>
      <c r="G44" s="6">
        <f t="shared" si="2"/>
        <v>30</v>
      </c>
      <c r="H44" s="12">
        <v>15</v>
      </c>
      <c r="I44" s="21">
        <f t="shared" si="3"/>
        <v>0.5</v>
      </c>
      <c r="J44" s="6">
        <v>10</v>
      </c>
      <c r="K44" s="13">
        <v>5</v>
      </c>
      <c r="L44" s="6">
        <v>45</v>
      </c>
      <c r="M44" s="8">
        <f t="shared" si="4"/>
        <v>1.5</v>
      </c>
      <c r="N44" s="6">
        <v>24</v>
      </c>
      <c r="Q44" s="3" t="s">
        <v>38</v>
      </c>
      <c r="R44" s="8">
        <v>1.4333333333333333</v>
      </c>
      <c r="T44" s="2" t="s">
        <v>33</v>
      </c>
      <c r="U44" s="8">
        <v>1</v>
      </c>
      <c r="W44" s="2" t="s">
        <v>21</v>
      </c>
      <c r="X44" s="21">
        <v>0.33333333333333331</v>
      </c>
    </row>
    <row r="45" spans="1:24" ht="15.75" x14ac:dyDescent="0.25">
      <c r="A45" s="3" t="s">
        <v>52</v>
      </c>
      <c r="B45" s="5">
        <v>1</v>
      </c>
      <c r="C45" s="6">
        <v>67</v>
      </c>
      <c r="D45" s="6">
        <f t="shared" si="0"/>
        <v>67</v>
      </c>
      <c r="E45" s="8">
        <f t="shared" si="1"/>
        <v>2.2333333333333334</v>
      </c>
      <c r="F45" s="6">
        <v>30</v>
      </c>
      <c r="G45" s="6">
        <f t="shared" si="2"/>
        <v>30</v>
      </c>
      <c r="H45" s="12">
        <v>19</v>
      </c>
      <c r="I45" s="21">
        <f t="shared" si="3"/>
        <v>0.6333333333333333</v>
      </c>
      <c r="J45" s="6">
        <v>10</v>
      </c>
      <c r="K45" s="13">
        <v>1</v>
      </c>
      <c r="L45" s="6">
        <v>51</v>
      </c>
      <c r="M45" s="8">
        <f t="shared" si="4"/>
        <v>1.7</v>
      </c>
      <c r="N45" s="6">
        <v>13</v>
      </c>
      <c r="Q45" s="2" t="s">
        <v>47</v>
      </c>
      <c r="R45" s="8">
        <v>1.4333333333333333</v>
      </c>
      <c r="T45" s="3" t="s">
        <v>34</v>
      </c>
      <c r="U45" s="8">
        <v>0.96666666666666667</v>
      </c>
      <c r="W45" s="2" t="s">
        <v>29</v>
      </c>
      <c r="X45" s="21">
        <v>0.33333333333333331</v>
      </c>
    </row>
    <row r="46" spans="1:24" ht="15.75" x14ac:dyDescent="0.25">
      <c r="A46" s="2" t="s">
        <v>53</v>
      </c>
      <c r="B46" s="5">
        <v>1</v>
      </c>
      <c r="C46" s="6">
        <v>62</v>
      </c>
      <c r="D46" s="6">
        <f t="shared" si="0"/>
        <v>62</v>
      </c>
      <c r="E46" s="8">
        <f t="shared" si="1"/>
        <v>2.0666666666666669</v>
      </c>
      <c r="F46" s="6">
        <v>30</v>
      </c>
      <c r="G46" s="6">
        <f t="shared" si="2"/>
        <v>30</v>
      </c>
      <c r="H46" s="12">
        <v>17</v>
      </c>
      <c r="I46" s="21">
        <f t="shared" si="3"/>
        <v>0.56666666666666665</v>
      </c>
      <c r="J46" s="6">
        <v>11</v>
      </c>
      <c r="K46" s="13">
        <v>2</v>
      </c>
      <c r="L46" s="6">
        <v>42</v>
      </c>
      <c r="M46" s="8">
        <f t="shared" si="4"/>
        <v>1.4</v>
      </c>
      <c r="N46" s="6">
        <v>14</v>
      </c>
      <c r="Q46" s="2" t="s">
        <v>17</v>
      </c>
      <c r="R46" s="8">
        <v>1.4230769230769231</v>
      </c>
      <c r="T46" s="3" t="s">
        <v>38</v>
      </c>
      <c r="U46" s="8">
        <v>0.96666666666666667</v>
      </c>
      <c r="W46" s="3" t="s">
        <v>30</v>
      </c>
      <c r="X46" s="21">
        <v>0.33333333333333331</v>
      </c>
    </row>
    <row r="47" spans="1:24" ht="15.75" x14ac:dyDescent="0.25">
      <c r="A47" s="3" t="s">
        <v>54</v>
      </c>
      <c r="B47" s="5">
        <v>1</v>
      </c>
      <c r="C47" s="6">
        <v>59</v>
      </c>
      <c r="D47" s="6">
        <f t="shared" si="0"/>
        <v>59</v>
      </c>
      <c r="E47" s="8">
        <f t="shared" si="1"/>
        <v>1.9666666666666666</v>
      </c>
      <c r="F47" s="6">
        <v>30</v>
      </c>
      <c r="G47" s="6">
        <f t="shared" si="2"/>
        <v>30</v>
      </c>
      <c r="H47" s="12">
        <v>16</v>
      </c>
      <c r="I47" s="21">
        <f t="shared" si="3"/>
        <v>0.53333333333333333</v>
      </c>
      <c r="J47" s="6">
        <v>11</v>
      </c>
      <c r="K47" s="13">
        <v>3</v>
      </c>
      <c r="L47" s="6">
        <v>45</v>
      </c>
      <c r="M47" s="8">
        <f t="shared" si="4"/>
        <v>1.5</v>
      </c>
      <c r="N47" s="6">
        <v>22</v>
      </c>
      <c r="Q47" s="3" t="s">
        <v>32</v>
      </c>
      <c r="R47" s="8">
        <v>1.4</v>
      </c>
      <c r="T47" s="2" t="s">
        <v>43</v>
      </c>
      <c r="U47" s="8">
        <v>0.96666666666666667</v>
      </c>
      <c r="W47" s="3" t="s">
        <v>38</v>
      </c>
      <c r="X47" s="21">
        <v>0.33333333333333331</v>
      </c>
    </row>
    <row r="48" spans="1:24" ht="15.75" x14ac:dyDescent="0.25">
      <c r="A48" s="3" t="s">
        <v>55</v>
      </c>
      <c r="B48" s="5">
        <v>1</v>
      </c>
      <c r="C48" s="6">
        <v>64</v>
      </c>
      <c r="D48" s="6">
        <f t="shared" si="0"/>
        <v>64</v>
      </c>
      <c r="E48" s="8">
        <f t="shared" si="1"/>
        <v>2.1333333333333333</v>
      </c>
      <c r="F48" s="6">
        <v>30</v>
      </c>
      <c r="G48" s="6">
        <f t="shared" si="2"/>
        <v>30</v>
      </c>
      <c r="H48" s="12">
        <v>19</v>
      </c>
      <c r="I48" s="21">
        <f t="shared" si="3"/>
        <v>0.6333333333333333</v>
      </c>
      <c r="J48" s="6">
        <v>7</v>
      </c>
      <c r="K48" s="13">
        <v>4</v>
      </c>
      <c r="L48" s="6">
        <v>33</v>
      </c>
      <c r="M48" s="8">
        <f t="shared" si="4"/>
        <v>1.1000000000000001</v>
      </c>
      <c r="N48" s="6">
        <v>12</v>
      </c>
      <c r="Q48" s="2" t="s">
        <v>15</v>
      </c>
      <c r="R48" s="8">
        <v>1.3846153846153846</v>
      </c>
      <c r="T48" s="2" t="s">
        <v>45</v>
      </c>
      <c r="U48" s="8">
        <v>0.96666666666666667</v>
      </c>
      <c r="W48" s="2" t="s">
        <v>15</v>
      </c>
      <c r="X48" s="21">
        <v>0.30769230769230771</v>
      </c>
    </row>
    <row r="49" spans="1:24" ht="15.75" x14ac:dyDescent="0.25">
      <c r="A49" s="20" t="s">
        <v>57</v>
      </c>
      <c r="B49" s="5">
        <v>3</v>
      </c>
      <c r="C49" s="6">
        <v>55</v>
      </c>
      <c r="D49" s="6">
        <f t="shared" si="0"/>
        <v>55</v>
      </c>
      <c r="E49" s="8">
        <f t="shared" si="1"/>
        <v>1.8333333333333333</v>
      </c>
      <c r="F49" s="6">
        <v>30</v>
      </c>
      <c r="G49" s="6">
        <f t="shared" si="2"/>
        <v>30</v>
      </c>
      <c r="H49" s="12">
        <v>16</v>
      </c>
      <c r="I49" s="21">
        <f t="shared" si="3"/>
        <v>0.53333333333333333</v>
      </c>
      <c r="J49" s="6">
        <v>7</v>
      </c>
      <c r="K49" s="13">
        <v>7</v>
      </c>
      <c r="L49" s="6">
        <v>42</v>
      </c>
      <c r="M49" s="8">
        <f t="shared" si="4"/>
        <v>1.4</v>
      </c>
      <c r="N49" s="6">
        <v>18</v>
      </c>
      <c r="Q49" s="2" t="s">
        <v>11</v>
      </c>
      <c r="R49" s="8">
        <v>1.3666666666666667</v>
      </c>
      <c r="T49" s="2" t="s">
        <v>19</v>
      </c>
      <c r="U49" s="8">
        <v>0.96153846153846156</v>
      </c>
      <c r="W49" s="3" t="s">
        <v>18</v>
      </c>
      <c r="X49" s="21">
        <v>0.30769230769230771</v>
      </c>
    </row>
    <row r="50" spans="1:24" ht="15.75" x14ac:dyDescent="0.25">
      <c r="A50" s="20" t="s">
        <v>56</v>
      </c>
      <c r="B50" s="5">
        <v>2</v>
      </c>
      <c r="C50" s="6">
        <v>52</v>
      </c>
      <c r="D50" s="6">
        <f t="shared" si="0"/>
        <v>52</v>
      </c>
      <c r="E50" s="8">
        <f t="shared" si="1"/>
        <v>1.7333333333333334</v>
      </c>
      <c r="F50" s="6">
        <v>30</v>
      </c>
      <c r="G50" s="6">
        <f t="shared" si="2"/>
        <v>30</v>
      </c>
      <c r="H50" s="12">
        <v>13</v>
      </c>
      <c r="I50" s="21">
        <f t="shared" si="3"/>
        <v>0.43333333333333335</v>
      </c>
      <c r="J50" s="6">
        <v>13</v>
      </c>
      <c r="K50" s="13">
        <v>4</v>
      </c>
      <c r="L50" s="6">
        <v>36</v>
      </c>
      <c r="M50" s="8">
        <f t="shared" si="4"/>
        <v>1.2</v>
      </c>
      <c r="N50" s="6">
        <v>18</v>
      </c>
      <c r="Q50" s="2" t="s">
        <v>33</v>
      </c>
      <c r="R50" s="8">
        <v>1.3</v>
      </c>
      <c r="T50" s="2" t="s">
        <v>25</v>
      </c>
      <c r="U50" s="8">
        <v>0.93333333333333335</v>
      </c>
      <c r="W50" s="2" t="s">
        <v>33</v>
      </c>
      <c r="X50" s="21">
        <v>0.3</v>
      </c>
    </row>
    <row r="51" spans="1:24" ht="15.75" x14ac:dyDescent="0.25">
      <c r="A51" s="20" t="s">
        <v>58</v>
      </c>
      <c r="B51" s="5">
        <v>1</v>
      </c>
      <c r="C51" s="6">
        <v>56</v>
      </c>
      <c r="D51" s="6">
        <f t="shared" si="0"/>
        <v>56</v>
      </c>
      <c r="E51" s="8">
        <f t="shared" si="1"/>
        <v>1.8666666666666667</v>
      </c>
      <c r="F51" s="6">
        <v>30</v>
      </c>
      <c r="G51" s="6">
        <f t="shared" si="2"/>
        <v>30</v>
      </c>
      <c r="H51" s="12">
        <v>15</v>
      </c>
      <c r="I51" s="21">
        <f t="shared" si="3"/>
        <v>0.5</v>
      </c>
      <c r="J51" s="6">
        <v>11</v>
      </c>
      <c r="K51" s="13">
        <v>4</v>
      </c>
      <c r="L51" s="6">
        <v>36</v>
      </c>
      <c r="M51" s="8">
        <f t="shared" si="4"/>
        <v>1.2</v>
      </c>
      <c r="N51" s="6">
        <v>18</v>
      </c>
      <c r="Q51" s="2" t="s">
        <v>45</v>
      </c>
      <c r="R51" s="8">
        <v>1.3</v>
      </c>
      <c r="T51" s="2" t="s">
        <v>37</v>
      </c>
      <c r="U51" s="8">
        <v>0.9</v>
      </c>
      <c r="W51" s="2" t="s">
        <v>45</v>
      </c>
      <c r="X51" s="21">
        <v>0.3</v>
      </c>
    </row>
    <row r="52" spans="1:24" ht="15.75" x14ac:dyDescent="0.25">
      <c r="A52" s="20" t="s">
        <v>59</v>
      </c>
      <c r="B52" s="5">
        <v>2</v>
      </c>
      <c r="C52" s="6">
        <v>60</v>
      </c>
      <c r="D52" s="6">
        <f t="shared" si="0"/>
        <v>60</v>
      </c>
      <c r="E52" s="8">
        <f t="shared" si="1"/>
        <v>2</v>
      </c>
      <c r="F52" s="6">
        <v>30</v>
      </c>
      <c r="G52" s="6">
        <f t="shared" si="2"/>
        <v>30</v>
      </c>
      <c r="H52" s="12">
        <v>18</v>
      </c>
      <c r="I52" s="21">
        <f t="shared" si="3"/>
        <v>0.6</v>
      </c>
      <c r="J52" s="6">
        <v>6</v>
      </c>
      <c r="K52" s="13">
        <v>6</v>
      </c>
      <c r="L52" s="6">
        <v>42</v>
      </c>
      <c r="M52" s="8">
        <f t="shared" si="4"/>
        <v>1.4</v>
      </c>
      <c r="N52" s="6">
        <v>17</v>
      </c>
      <c r="Q52" s="2" t="s">
        <v>49</v>
      </c>
      <c r="R52" s="8">
        <v>1.3</v>
      </c>
      <c r="T52" s="3" t="s">
        <v>42</v>
      </c>
      <c r="U52" s="8">
        <v>0.88235294117647056</v>
      </c>
      <c r="W52" s="2" t="s">
        <v>47</v>
      </c>
      <c r="X52" s="21">
        <v>0.3</v>
      </c>
    </row>
    <row r="53" spans="1:24" ht="15.75" x14ac:dyDescent="0.25">
      <c r="A53" s="20" t="s">
        <v>60</v>
      </c>
      <c r="B53" s="5">
        <v>4</v>
      </c>
      <c r="C53" s="6">
        <v>51</v>
      </c>
      <c r="D53" s="6">
        <f t="shared" si="0"/>
        <v>51</v>
      </c>
      <c r="E53" s="8">
        <f t="shared" si="1"/>
        <v>1.7</v>
      </c>
      <c r="F53" s="6">
        <v>30</v>
      </c>
      <c r="G53" s="6">
        <f t="shared" si="2"/>
        <v>30</v>
      </c>
      <c r="H53" s="12">
        <v>13</v>
      </c>
      <c r="I53" s="21">
        <f t="shared" si="3"/>
        <v>0.43333333333333335</v>
      </c>
      <c r="J53" s="6">
        <v>12</v>
      </c>
      <c r="K53" s="13">
        <v>5</v>
      </c>
      <c r="L53" s="6">
        <v>34</v>
      </c>
      <c r="M53" s="8">
        <f t="shared" si="4"/>
        <v>1.1333333333333333</v>
      </c>
      <c r="N53" s="6">
        <v>24</v>
      </c>
      <c r="Q53" s="3" t="s">
        <v>18</v>
      </c>
      <c r="R53" s="8">
        <v>1.2692307692307692</v>
      </c>
      <c r="T53" s="3" t="s">
        <v>24</v>
      </c>
      <c r="U53" s="8">
        <v>0.8666666666666667</v>
      </c>
      <c r="W53" s="2" t="s">
        <v>49</v>
      </c>
      <c r="X53" s="21">
        <v>0.3</v>
      </c>
    </row>
    <row r="54" spans="1:24" ht="15.75" x14ac:dyDescent="0.25">
      <c r="A54" s="20" t="s">
        <v>61</v>
      </c>
      <c r="B54" s="5">
        <v>11</v>
      </c>
      <c r="C54" s="6">
        <v>35</v>
      </c>
      <c r="D54" s="6">
        <f t="shared" si="0"/>
        <v>35</v>
      </c>
      <c r="E54" s="8">
        <f t="shared" si="1"/>
        <v>1.1666666666666667</v>
      </c>
      <c r="F54" s="6">
        <v>30</v>
      </c>
      <c r="G54" s="6">
        <f t="shared" si="2"/>
        <v>30</v>
      </c>
      <c r="H54" s="12">
        <v>7</v>
      </c>
      <c r="I54" s="21">
        <f t="shared" si="3"/>
        <v>0.23333333333333334</v>
      </c>
      <c r="J54" s="6">
        <v>14</v>
      </c>
      <c r="K54" s="13">
        <v>9</v>
      </c>
      <c r="L54" s="6">
        <v>23</v>
      </c>
      <c r="M54" s="8">
        <f t="shared" si="4"/>
        <v>0.76666666666666672</v>
      </c>
      <c r="N54" s="6">
        <v>20</v>
      </c>
      <c r="Q54" s="2" t="s">
        <v>43</v>
      </c>
      <c r="R54" s="8">
        <v>1.2666666666666666</v>
      </c>
      <c r="T54" s="2" t="s">
        <v>47</v>
      </c>
      <c r="U54" s="8">
        <v>0.8666666666666667</v>
      </c>
      <c r="W54" s="3" t="s">
        <v>26</v>
      </c>
      <c r="X54" s="21">
        <v>0.26666666666666666</v>
      </c>
    </row>
    <row r="55" spans="1:24" ht="15.75" x14ac:dyDescent="0.25">
      <c r="A55" s="20" t="s">
        <v>62</v>
      </c>
      <c r="B55" s="5">
        <v>3</v>
      </c>
      <c r="C55" s="6">
        <v>48</v>
      </c>
      <c r="D55" s="6">
        <f t="shared" si="0"/>
        <v>48</v>
      </c>
      <c r="E55" s="8">
        <f t="shared" si="1"/>
        <v>1.6</v>
      </c>
      <c r="F55" s="6">
        <v>30</v>
      </c>
      <c r="G55" s="6">
        <f t="shared" si="2"/>
        <v>30</v>
      </c>
      <c r="H55" s="12">
        <v>12</v>
      </c>
      <c r="I55" s="21">
        <f t="shared" si="3"/>
        <v>0.4</v>
      </c>
      <c r="J55" s="6">
        <v>12</v>
      </c>
      <c r="K55" s="13">
        <v>6</v>
      </c>
      <c r="L55" s="6">
        <v>32</v>
      </c>
      <c r="M55" s="8">
        <f t="shared" si="4"/>
        <v>1.0666666666666667</v>
      </c>
      <c r="N55" s="6">
        <v>23</v>
      </c>
      <c r="Q55" s="3" t="s">
        <v>26</v>
      </c>
      <c r="R55" s="8">
        <v>1.2</v>
      </c>
      <c r="T55" s="2" t="s">
        <v>49</v>
      </c>
      <c r="U55" s="8">
        <v>0.8666666666666667</v>
      </c>
      <c r="W55" s="2" t="s">
        <v>43</v>
      </c>
      <c r="X55" s="21">
        <v>0.26666666666666666</v>
      </c>
    </row>
    <row r="56" spans="1:24" ht="15.75" x14ac:dyDescent="0.25">
      <c r="A56" s="20" t="s">
        <v>63</v>
      </c>
      <c r="B56" s="5">
        <v>1</v>
      </c>
      <c r="C56" s="6">
        <v>61</v>
      </c>
      <c r="D56" s="6">
        <f t="shared" si="0"/>
        <v>61</v>
      </c>
      <c r="E56" s="8">
        <f t="shared" si="1"/>
        <v>2.0333333333333332</v>
      </c>
      <c r="F56" s="6">
        <v>30</v>
      </c>
      <c r="G56" s="6">
        <f t="shared" si="2"/>
        <v>30</v>
      </c>
      <c r="H56" s="12">
        <v>17</v>
      </c>
      <c r="I56" s="21">
        <f t="shared" si="3"/>
        <v>0.56666666666666665</v>
      </c>
      <c r="J56" s="6">
        <v>10</v>
      </c>
      <c r="K56" s="13">
        <v>3</v>
      </c>
      <c r="L56" s="6">
        <v>44</v>
      </c>
      <c r="M56" s="8">
        <f t="shared" si="4"/>
        <v>1.4666666666666666</v>
      </c>
      <c r="N56" s="6">
        <v>17</v>
      </c>
      <c r="Q56" s="3" t="s">
        <v>34</v>
      </c>
      <c r="R56" s="8">
        <v>1.2</v>
      </c>
      <c r="T56" s="3" t="s">
        <v>46</v>
      </c>
      <c r="U56" s="8">
        <v>0.83333333333333337</v>
      </c>
      <c r="W56" s="2" t="s">
        <v>25</v>
      </c>
      <c r="X56" s="21">
        <v>0.23333333333333334</v>
      </c>
    </row>
    <row r="57" spans="1:24" ht="15.75" x14ac:dyDescent="0.25">
      <c r="A57" s="20" t="s">
        <v>64</v>
      </c>
      <c r="B57" s="5">
        <v>2</v>
      </c>
      <c r="C57" s="7">
        <v>52</v>
      </c>
      <c r="D57" s="6">
        <f t="shared" si="0"/>
        <v>52</v>
      </c>
      <c r="E57" s="8">
        <f t="shared" si="1"/>
        <v>1.7333333333333334</v>
      </c>
      <c r="F57" s="6">
        <v>30</v>
      </c>
      <c r="G57" s="6">
        <f t="shared" si="2"/>
        <v>30</v>
      </c>
      <c r="H57" s="12">
        <v>14</v>
      </c>
      <c r="I57" s="21">
        <f t="shared" si="3"/>
        <v>0.46666666666666667</v>
      </c>
      <c r="J57" s="6">
        <v>10</v>
      </c>
      <c r="K57" s="13">
        <v>6</v>
      </c>
      <c r="L57" s="6">
        <v>39</v>
      </c>
      <c r="M57" s="8">
        <f t="shared" si="4"/>
        <v>1.3</v>
      </c>
      <c r="N57" s="6">
        <v>26</v>
      </c>
      <c r="Q57" s="20" t="s">
        <v>61</v>
      </c>
      <c r="R57" s="8">
        <v>1.1666666666666667</v>
      </c>
      <c r="T57" s="3" t="s">
        <v>36</v>
      </c>
      <c r="U57" s="8">
        <v>0.82352941176470584</v>
      </c>
      <c r="W57" s="3" t="s">
        <v>34</v>
      </c>
      <c r="X57" s="21">
        <v>0.23333333333333334</v>
      </c>
    </row>
    <row r="58" spans="1:24" ht="15.75" x14ac:dyDescent="0.25">
      <c r="A58" s="20" t="s">
        <v>65</v>
      </c>
      <c r="B58" s="5">
        <v>1</v>
      </c>
      <c r="C58" s="6">
        <v>60</v>
      </c>
      <c r="D58" s="6">
        <f t="shared" si="0"/>
        <v>60</v>
      </c>
      <c r="E58" s="8">
        <f t="shared" si="1"/>
        <v>2</v>
      </c>
      <c r="F58" s="6">
        <v>30</v>
      </c>
      <c r="G58" s="6">
        <f t="shared" si="2"/>
        <v>30</v>
      </c>
      <c r="H58" s="12">
        <v>18</v>
      </c>
      <c r="I58" s="21">
        <f t="shared" si="3"/>
        <v>0.6</v>
      </c>
      <c r="J58" s="6">
        <v>6</v>
      </c>
      <c r="K58" s="13">
        <v>6</v>
      </c>
      <c r="L58" s="6">
        <v>45</v>
      </c>
      <c r="M58" s="8">
        <f t="shared" si="4"/>
        <v>1.5</v>
      </c>
      <c r="N58" s="6">
        <v>23</v>
      </c>
      <c r="Q58" s="2" t="s">
        <v>19</v>
      </c>
      <c r="R58" s="8">
        <v>1.1538461538461537</v>
      </c>
      <c r="T58" s="20" t="s">
        <v>61</v>
      </c>
      <c r="U58" s="8">
        <v>0.76666666666666672</v>
      </c>
      <c r="W58" s="20" t="s">
        <v>61</v>
      </c>
      <c r="X58" s="21">
        <v>0.23333333333333334</v>
      </c>
    </row>
    <row r="59" spans="1:24" ht="15.75" x14ac:dyDescent="0.25">
      <c r="A59" s="20" t="s">
        <v>66</v>
      </c>
      <c r="B59" s="5">
        <v>4</v>
      </c>
      <c r="C59" s="6">
        <v>51</v>
      </c>
      <c r="D59" s="6">
        <f t="shared" si="0"/>
        <v>51</v>
      </c>
      <c r="E59" s="8">
        <f t="shared" si="1"/>
        <v>1.7</v>
      </c>
      <c r="F59" s="6">
        <v>30</v>
      </c>
      <c r="G59" s="6">
        <f t="shared" si="2"/>
        <v>30</v>
      </c>
      <c r="H59" s="12">
        <v>14</v>
      </c>
      <c r="I59" s="21">
        <f t="shared" si="3"/>
        <v>0.46666666666666667</v>
      </c>
      <c r="J59" s="6">
        <v>9</v>
      </c>
      <c r="K59" s="13">
        <v>7</v>
      </c>
      <c r="L59" s="6">
        <v>34</v>
      </c>
      <c r="M59" s="8">
        <f t="shared" si="4"/>
        <v>1.1333333333333333</v>
      </c>
      <c r="N59" s="6">
        <v>24</v>
      </c>
      <c r="Q59" s="2" t="s">
        <v>25</v>
      </c>
      <c r="R59" s="8">
        <v>1.1333333333333333</v>
      </c>
      <c r="T59" s="2" t="s">
        <v>23</v>
      </c>
      <c r="U59" s="8">
        <v>0.7</v>
      </c>
      <c r="W59" s="2" t="s">
        <v>19</v>
      </c>
      <c r="X59" s="21">
        <v>0.23076923076923078</v>
      </c>
    </row>
    <row r="60" spans="1:24" ht="15.75" x14ac:dyDescent="0.25">
      <c r="A60" s="20" t="s">
        <v>67</v>
      </c>
      <c r="B60" s="5">
        <v>1</v>
      </c>
      <c r="C60" s="6">
        <v>66</v>
      </c>
      <c r="D60" s="6">
        <f t="shared" si="0"/>
        <v>66</v>
      </c>
      <c r="E60" s="8">
        <f t="shared" si="1"/>
        <v>2.2000000000000002</v>
      </c>
      <c r="F60" s="6">
        <v>30</v>
      </c>
      <c r="G60" s="6">
        <f t="shared" si="2"/>
        <v>30</v>
      </c>
      <c r="H60" s="12">
        <v>19</v>
      </c>
      <c r="I60" s="21">
        <f t="shared" si="3"/>
        <v>0.6333333333333333</v>
      </c>
      <c r="J60" s="6">
        <v>9</v>
      </c>
      <c r="K60" s="13">
        <v>2</v>
      </c>
      <c r="L60" s="6">
        <v>56</v>
      </c>
      <c r="M60" s="8">
        <f t="shared" si="4"/>
        <v>1.8666666666666667</v>
      </c>
      <c r="N60" s="6">
        <v>24</v>
      </c>
      <c r="Q60" s="2" t="s">
        <v>23</v>
      </c>
      <c r="R60" s="8">
        <v>1.0666666666666667</v>
      </c>
      <c r="T60" s="14" t="s">
        <v>48</v>
      </c>
      <c r="U60" s="17">
        <v>0.53333333333333333</v>
      </c>
      <c r="W60" s="2" t="s">
        <v>23</v>
      </c>
      <c r="X60" s="21">
        <v>0.16666666666666666</v>
      </c>
    </row>
    <row r="61" spans="1:24" x14ac:dyDescent="0.25">
      <c r="C61" s="1">
        <f>SUM(C4:C60)</f>
        <v>3454</v>
      </c>
      <c r="D61" s="1">
        <f t="shared" ref="D61:N61" si="5">SUM(D4:D60)</f>
        <v>2709</v>
      </c>
      <c r="E61" s="10">
        <f>AVERAGE(E4:E60)</f>
        <v>1.5869160825776438</v>
      </c>
      <c r="F61" s="1">
        <f t="shared" si="5"/>
        <v>1702</v>
      </c>
      <c r="G61" s="1">
        <f t="shared" si="5"/>
        <v>1702</v>
      </c>
      <c r="H61" s="1">
        <f t="shared" si="5"/>
        <v>692</v>
      </c>
      <c r="I61" s="1"/>
      <c r="J61" s="1">
        <f t="shared" si="5"/>
        <v>633</v>
      </c>
      <c r="K61" s="1">
        <f t="shared" si="5"/>
        <v>377</v>
      </c>
      <c r="L61" s="1">
        <f t="shared" si="5"/>
        <v>1961</v>
      </c>
      <c r="M61" s="10">
        <f>AVERAGE(M4:M60)</f>
        <v>1.1543038850599547</v>
      </c>
      <c r="N61" s="1">
        <f t="shared" si="5"/>
        <v>1339</v>
      </c>
    </row>
    <row r="63" spans="1:24" x14ac:dyDescent="0.25">
      <c r="D63">
        <f>D61/57</f>
        <v>47.526315789473685</v>
      </c>
      <c r="J63">
        <f>SUM(H61:K61)</f>
        <v>1702</v>
      </c>
    </row>
    <row r="64" spans="1:24" x14ac:dyDescent="0.25">
      <c r="H64">
        <f>SUM(H41:H60)</f>
        <v>300</v>
      </c>
      <c r="J64">
        <f t="shared" ref="J64:K64" si="6">SUM(J41:J60)</f>
        <v>199</v>
      </c>
      <c r="K64">
        <f t="shared" si="6"/>
        <v>101</v>
      </c>
      <c r="L64">
        <f>SUM(H64:K64)</f>
        <v>600</v>
      </c>
    </row>
    <row r="65" spans="7:11" x14ac:dyDescent="0.25">
      <c r="H65" s="19">
        <f>H64/L64</f>
        <v>0.5</v>
      </c>
      <c r="I65" s="19"/>
      <c r="J65" s="19">
        <f>J64/L64</f>
        <v>0.33166666666666667</v>
      </c>
      <c r="K65" s="19">
        <f>K64/L64</f>
        <v>0.16833333333333333</v>
      </c>
    </row>
    <row r="66" spans="7:11" x14ac:dyDescent="0.25">
      <c r="G66" t="s">
        <v>10</v>
      </c>
      <c r="H66" s="19">
        <f>H61/J63</f>
        <v>0.40658049353701525</v>
      </c>
      <c r="I66" s="19"/>
      <c r="J66" s="19">
        <f>J61/J63</f>
        <v>0.37191539365452408</v>
      </c>
      <c r="K66" s="19">
        <f>K61/J63</f>
        <v>0.22150411280846063</v>
      </c>
    </row>
  </sheetData>
  <sortState ref="W4:X60">
    <sortCondition descending="1" ref="X4:X6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view="pageBreakPreview" zoomScaleNormal="100" zoomScaleSheetLayoutView="100" workbookViewId="0">
      <selection sqref="A1:J1"/>
    </sheetView>
  </sheetViews>
  <sheetFormatPr baseColWidth="10" defaultRowHeight="15" x14ac:dyDescent="0.25"/>
  <cols>
    <col min="4" max="4" width="15.85546875" customWidth="1"/>
  </cols>
  <sheetData>
    <row r="1" spans="1:10" ht="25.5" customHeight="1" x14ac:dyDescent="0.25">
      <c r="A1" s="37" t="s">
        <v>75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30" customHeight="1" x14ac:dyDescent="0.25">
      <c r="A2" s="9" t="s">
        <v>73</v>
      </c>
      <c r="B2" s="9" t="s">
        <v>74</v>
      </c>
      <c r="C2" s="9" t="s">
        <v>0</v>
      </c>
      <c r="D2" s="9" t="s">
        <v>72</v>
      </c>
      <c r="E2" s="9" t="s">
        <v>1</v>
      </c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</row>
    <row r="3" spans="1:10" ht="8.1" customHeight="1" x14ac:dyDescent="0.25">
      <c r="A3" s="22" t="s">
        <v>11</v>
      </c>
      <c r="B3" s="23">
        <v>10</v>
      </c>
      <c r="C3" s="24">
        <v>60</v>
      </c>
      <c r="D3" s="24">
        <v>41</v>
      </c>
      <c r="E3" s="24">
        <v>30</v>
      </c>
      <c r="F3" s="25">
        <v>11</v>
      </c>
      <c r="G3" s="24">
        <v>8</v>
      </c>
      <c r="H3" s="26">
        <v>11</v>
      </c>
      <c r="I3" s="24">
        <v>34</v>
      </c>
      <c r="J3" s="24">
        <v>38</v>
      </c>
    </row>
    <row r="4" spans="1:10" ht="8.1" customHeight="1" x14ac:dyDescent="0.25">
      <c r="A4" s="30" t="s">
        <v>12</v>
      </c>
      <c r="B4" s="31">
        <v>4</v>
      </c>
      <c r="C4" s="24">
        <v>61</v>
      </c>
      <c r="D4" s="24">
        <v>43</v>
      </c>
      <c r="E4" s="24">
        <v>28</v>
      </c>
      <c r="F4" s="25">
        <v>10</v>
      </c>
      <c r="G4" s="24">
        <v>13</v>
      </c>
      <c r="H4" s="26">
        <v>5</v>
      </c>
      <c r="I4" s="24">
        <v>33</v>
      </c>
      <c r="J4" s="24">
        <v>20</v>
      </c>
    </row>
    <row r="5" spans="1:10" ht="8.1" customHeight="1" x14ac:dyDescent="0.25">
      <c r="A5" s="22" t="s">
        <v>13</v>
      </c>
      <c r="B5" s="31">
        <v>4</v>
      </c>
      <c r="C5" s="24">
        <v>57</v>
      </c>
      <c r="D5" s="24">
        <v>41</v>
      </c>
      <c r="E5" s="24">
        <v>26</v>
      </c>
      <c r="F5" s="25">
        <v>10</v>
      </c>
      <c r="G5" s="24">
        <v>11</v>
      </c>
      <c r="H5" s="26">
        <v>5</v>
      </c>
      <c r="I5" s="24">
        <v>34</v>
      </c>
      <c r="J5" s="24">
        <v>25</v>
      </c>
    </row>
    <row r="6" spans="1:10" ht="8.1" customHeight="1" x14ac:dyDescent="0.25">
      <c r="A6" s="30" t="s">
        <v>14</v>
      </c>
      <c r="B6" s="31">
        <v>3</v>
      </c>
      <c r="C6" s="24">
        <v>54</v>
      </c>
      <c r="D6" s="24">
        <v>41</v>
      </c>
      <c r="E6" s="24">
        <v>24</v>
      </c>
      <c r="F6" s="25">
        <v>11</v>
      </c>
      <c r="G6" s="24">
        <v>8</v>
      </c>
      <c r="H6" s="26">
        <v>5</v>
      </c>
      <c r="I6" s="24">
        <v>32</v>
      </c>
      <c r="J6" s="24">
        <v>14</v>
      </c>
    </row>
    <row r="7" spans="1:10" ht="8.1" customHeight="1" x14ac:dyDescent="0.25">
      <c r="A7" s="22" t="s">
        <v>15</v>
      </c>
      <c r="B7" s="31">
        <v>5</v>
      </c>
      <c r="C7" s="24">
        <v>54</v>
      </c>
      <c r="D7" s="24">
        <v>36</v>
      </c>
      <c r="E7" s="24">
        <v>26</v>
      </c>
      <c r="F7" s="25">
        <v>8</v>
      </c>
      <c r="G7" s="24">
        <v>12</v>
      </c>
      <c r="H7" s="26">
        <v>6</v>
      </c>
      <c r="I7" s="24">
        <v>35</v>
      </c>
      <c r="J7" s="24">
        <v>35</v>
      </c>
    </row>
    <row r="8" spans="1:10" ht="8.1" customHeight="1" x14ac:dyDescent="0.25">
      <c r="A8" s="30" t="s">
        <v>16</v>
      </c>
      <c r="B8" s="31">
        <v>7</v>
      </c>
      <c r="C8" s="24">
        <v>53</v>
      </c>
      <c r="D8" s="24">
        <v>39</v>
      </c>
      <c r="E8" s="24">
        <v>26</v>
      </c>
      <c r="F8" s="25">
        <v>10</v>
      </c>
      <c r="G8" s="24">
        <v>9</v>
      </c>
      <c r="H8" s="26">
        <v>7</v>
      </c>
      <c r="I8" s="24">
        <v>35</v>
      </c>
      <c r="J8" s="24">
        <v>28</v>
      </c>
    </row>
    <row r="9" spans="1:10" ht="8.1" customHeight="1" x14ac:dyDescent="0.25">
      <c r="A9" s="22" t="s">
        <v>17</v>
      </c>
      <c r="B9" s="31">
        <v>3</v>
      </c>
      <c r="C9" s="24">
        <v>54</v>
      </c>
      <c r="D9" s="24">
        <v>37</v>
      </c>
      <c r="E9" s="24">
        <v>26</v>
      </c>
      <c r="F9" s="25">
        <v>9</v>
      </c>
      <c r="G9" s="24">
        <v>10</v>
      </c>
      <c r="H9" s="26">
        <v>7</v>
      </c>
      <c r="I9" s="24">
        <v>35</v>
      </c>
      <c r="J9" s="24">
        <v>28</v>
      </c>
    </row>
    <row r="10" spans="1:10" ht="8.1" customHeight="1" x14ac:dyDescent="0.25">
      <c r="A10" s="30" t="s">
        <v>18</v>
      </c>
      <c r="B10" s="31">
        <v>9</v>
      </c>
      <c r="C10" s="24">
        <v>51</v>
      </c>
      <c r="D10" s="24">
        <v>33</v>
      </c>
      <c r="E10" s="24">
        <v>26</v>
      </c>
      <c r="F10" s="25">
        <v>8</v>
      </c>
      <c r="G10" s="24">
        <v>9</v>
      </c>
      <c r="H10" s="26">
        <v>9</v>
      </c>
      <c r="I10" s="24">
        <v>29</v>
      </c>
      <c r="J10" s="24">
        <v>34</v>
      </c>
    </row>
    <row r="11" spans="1:10" ht="8.1" customHeight="1" x14ac:dyDescent="0.25">
      <c r="A11" s="22" t="s">
        <v>19</v>
      </c>
      <c r="B11" s="31">
        <v>12</v>
      </c>
      <c r="C11" s="24">
        <v>50</v>
      </c>
      <c r="D11" s="24">
        <v>30</v>
      </c>
      <c r="E11" s="24">
        <v>26</v>
      </c>
      <c r="F11" s="25">
        <v>6</v>
      </c>
      <c r="G11" s="24">
        <v>12</v>
      </c>
      <c r="H11" s="26">
        <v>8</v>
      </c>
      <c r="I11" s="24">
        <v>25</v>
      </c>
      <c r="J11" s="24">
        <v>29</v>
      </c>
    </row>
    <row r="12" spans="1:10" ht="8.1" customHeight="1" x14ac:dyDescent="0.25">
      <c r="A12" s="30" t="s">
        <v>20</v>
      </c>
      <c r="B12" s="31">
        <v>2</v>
      </c>
      <c r="C12" s="24">
        <v>56</v>
      </c>
      <c r="D12" s="24">
        <v>39</v>
      </c>
      <c r="E12" s="24">
        <v>26</v>
      </c>
      <c r="F12" s="25">
        <v>9</v>
      </c>
      <c r="G12" s="24">
        <v>12</v>
      </c>
      <c r="H12" s="26">
        <v>5</v>
      </c>
      <c r="I12" s="24">
        <v>27</v>
      </c>
      <c r="J12" s="24">
        <v>20</v>
      </c>
    </row>
    <row r="13" spans="1:10" ht="8.1" customHeight="1" x14ac:dyDescent="0.25">
      <c r="A13" s="22" t="s">
        <v>21</v>
      </c>
      <c r="B13" s="31">
        <v>3</v>
      </c>
      <c r="C13" s="24">
        <v>65</v>
      </c>
      <c r="D13" s="24">
        <v>45</v>
      </c>
      <c r="E13" s="24">
        <v>30</v>
      </c>
      <c r="F13" s="25">
        <v>10</v>
      </c>
      <c r="G13" s="24">
        <v>15</v>
      </c>
      <c r="H13" s="26">
        <v>5</v>
      </c>
      <c r="I13" s="24">
        <v>33</v>
      </c>
      <c r="J13" s="24">
        <v>19</v>
      </c>
    </row>
    <row r="14" spans="1:10" ht="8.1" customHeight="1" x14ac:dyDescent="0.25">
      <c r="A14" s="30" t="s">
        <v>22</v>
      </c>
      <c r="B14" s="31">
        <v>3</v>
      </c>
      <c r="C14" s="24">
        <v>73</v>
      </c>
      <c r="D14" s="24">
        <v>51</v>
      </c>
      <c r="E14" s="24">
        <v>34</v>
      </c>
      <c r="F14" s="25">
        <v>12</v>
      </c>
      <c r="G14" s="24">
        <v>15</v>
      </c>
      <c r="H14" s="26">
        <v>7</v>
      </c>
      <c r="I14" s="24">
        <v>42</v>
      </c>
      <c r="J14" s="24">
        <v>29</v>
      </c>
    </row>
    <row r="15" spans="1:10" ht="8.1" customHeight="1" x14ac:dyDescent="0.25">
      <c r="A15" s="22" t="s">
        <v>23</v>
      </c>
      <c r="B15" s="31">
        <v>13</v>
      </c>
      <c r="C15" s="24">
        <v>57</v>
      </c>
      <c r="D15" s="24">
        <v>32</v>
      </c>
      <c r="E15" s="24">
        <v>30</v>
      </c>
      <c r="F15" s="25">
        <v>5</v>
      </c>
      <c r="G15" s="24">
        <v>17</v>
      </c>
      <c r="H15" s="26">
        <v>8</v>
      </c>
      <c r="I15" s="24">
        <v>21</v>
      </c>
      <c r="J15" s="24">
        <v>23</v>
      </c>
    </row>
    <row r="16" spans="1:10" ht="8.1" customHeight="1" x14ac:dyDescent="0.25">
      <c r="A16" s="30" t="s">
        <v>24</v>
      </c>
      <c r="B16" s="31">
        <v>3</v>
      </c>
      <c r="C16" s="24">
        <v>66</v>
      </c>
      <c r="D16" s="24">
        <v>47</v>
      </c>
      <c r="E16" s="24">
        <v>30</v>
      </c>
      <c r="F16" s="25">
        <v>11</v>
      </c>
      <c r="G16" s="24">
        <v>14</v>
      </c>
      <c r="H16" s="26">
        <v>5</v>
      </c>
      <c r="I16" s="24">
        <v>26</v>
      </c>
      <c r="J16" s="24">
        <v>17</v>
      </c>
    </row>
    <row r="17" spans="1:10" ht="8.1" customHeight="1" x14ac:dyDescent="0.25">
      <c r="A17" s="22" t="s">
        <v>25</v>
      </c>
      <c r="B17" s="31">
        <v>11</v>
      </c>
      <c r="C17" s="24">
        <v>57</v>
      </c>
      <c r="D17" s="24">
        <v>34</v>
      </c>
      <c r="E17" s="24">
        <v>30</v>
      </c>
      <c r="F17" s="25">
        <v>7</v>
      </c>
      <c r="G17" s="24">
        <v>13</v>
      </c>
      <c r="H17" s="26">
        <v>10</v>
      </c>
      <c r="I17" s="24">
        <v>28</v>
      </c>
      <c r="J17" s="24">
        <v>32</v>
      </c>
    </row>
    <row r="18" spans="1:10" ht="8.1" customHeight="1" x14ac:dyDescent="0.25">
      <c r="A18" s="30" t="s">
        <v>26</v>
      </c>
      <c r="B18" s="31">
        <v>10</v>
      </c>
      <c r="C18" s="24">
        <v>58</v>
      </c>
      <c r="D18" s="24">
        <v>36</v>
      </c>
      <c r="E18" s="24">
        <v>30</v>
      </c>
      <c r="F18" s="25">
        <v>8</v>
      </c>
      <c r="G18" s="24">
        <v>12</v>
      </c>
      <c r="H18" s="26">
        <v>10</v>
      </c>
      <c r="I18" s="24">
        <v>36</v>
      </c>
      <c r="J18" s="24">
        <v>41</v>
      </c>
    </row>
    <row r="19" spans="1:10" ht="8.1" customHeight="1" x14ac:dyDescent="0.25">
      <c r="A19" s="22" t="s">
        <v>27</v>
      </c>
      <c r="B19" s="31">
        <v>4</v>
      </c>
      <c r="C19" s="24">
        <v>63</v>
      </c>
      <c r="D19" s="24">
        <v>44</v>
      </c>
      <c r="E19" s="24">
        <v>30</v>
      </c>
      <c r="F19" s="25">
        <v>11</v>
      </c>
      <c r="G19" s="24">
        <v>11</v>
      </c>
      <c r="H19" s="26">
        <v>8</v>
      </c>
      <c r="I19" s="24">
        <v>36</v>
      </c>
      <c r="J19" s="24">
        <v>31</v>
      </c>
    </row>
    <row r="20" spans="1:10" ht="8.1" customHeight="1" x14ac:dyDescent="0.25">
      <c r="A20" s="30" t="s">
        <v>28</v>
      </c>
      <c r="B20" s="31">
        <v>2</v>
      </c>
      <c r="C20" s="24">
        <v>63</v>
      </c>
      <c r="D20" s="24">
        <v>45</v>
      </c>
      <c r="E20" s="24">
        <v>30</v>
      </c>
      <c r="F20" s="25">
        <v>12</v>
      </c>
      <c r="G20" s="24">
        <v>9</v>
      </c>
      <c r="H20" s="26">
        <v>9</v>
      </c>
      <c r="I20" s="24">
        <v>34</v>
      </c>
      <c r="J20" s="24">
        <v>26</v>
      </c>
    </row>
    <row r="21" spans="1:10" ht="8.1" customHeight="1" x14ac:dyDescent="0.25">
      <c r="A21" s="22" t="s">
        <v>29</v>
      </c>
      <c r="B21" s="31">
        <v>3</v>
      </c>
      <c r="C21" s="24">
        <v>66</v>
      </c>
      <c r="D21" s="24">
        <v>46</v>
      </c>
      <c r="E21" s="24">
        <v>30</v>
      </c>
      <c r="F21" s="25">
        <v>10</v>
      </c>
      <c r="G21" s="24">
        <v>16</v>
      </c>
      <c r="H21" s="26">
        <v>4</v>
      </c>
      <c r="I21" s="24">
        <v>47</v>
      </c>
      <c r="J21" s="24">
        <v>28</v>
      </c>
    </row>
    <row r="22" spans="1:10" ht="8.1" customHeight="1" x14ac:dyDescent="0.25">
      <c r="A22" s="30" t="s">
        <v>30</v>
      </c>
      <c r="B22" s="31">
        <v>3</v>
      </c>
      <c r="C22" s="24">
        <v>66</v>
      </c>
      <c r="D22" s="24">
        <v>46</v>
      </c>
      <c r="E22" s="24">
        <v>30</v>
      </c>
      <c r="F22" s="25">
        <v>10</v>
      </c>
      <c r="G22" s="24">
        <v>16</v>
      </c>
      <c r="H22" s="26">
        <v>4</v>
      </c>
      <c r="I22" s="24">
        <v>34</v>
      </c>
      <c r="J22" s="24">
        <v>29</v>
      </c>
    </row>
    <row r="23" spans="1:10" ht="8.1" customHeight="1" x14ac:dyDescent="0.25">
      <c r="A23" s="22" t="s">
        <v>31</v>
      </c>
      <c r="B23" s="31">
        <v>4</v>
      </c>
      <c r="C23" s="24">
        <v>64</v>
      </c>
      <c r="D23" s="24">
        <v>48</v>
      </c>
      <c r="E23" s="24">
        <v>30</v>
      </c>
      <c r="F23" s="25">
        <v>14</v>
      </c>
      <c r="G23" s="24">
        <v>6</v>
      </c>
      <c r="H23" s="26">
        <v>10</v>
      </c>
      <c r="I23" s="24">
        <v>33</v>
      </c>
      <c r="J23" s="24">
        <v>25</v>
      </c>
    </row>
    <row r="24" spans="1:10" ht="8.1" customHeight="1" x14ac:dyDescent="0.25">
      <c r="A24" s="30" t="s">
        <v>32</v>
      </c>
      <c r="B24" s="31">
        <v>8</v>
      </c>
      <c r="C24" s="24">
        <v>61</v>
      </c>
      <c r="D24" s="24">
        <v>42</v>
      </c>
      <c r="E24" s="24">
        <v>30</v>
      </c>
      <c r="F24" s="25">
        <v>11</v>
      </c>
      <c r="G24" s="24">
        <v>9</v>
      </c>
      <c r="H24" s="26">
        <v>10</v>
      </c>
      <c r="I24" s="24">
        <v>33</v>
      </c>
      <c r="J24" s="24">
        <v>30</v>
      </c>
    </row>
    <row r="25" spans="1:10" ht="8.1" customHeight="1" x14ac:dyDescent="0.25">
      <c r="A25" s="22" t="s">
        <v>33</v>
      </c>
      <c r="B25" s="31">
        <v>10</v>
      </c>
      <c r="C25" s="24">
        <v>59</v>
      </c>
      <c r="D25" s="24">
        <v>39</v>
      </c>
      <c r="E25" s="24">
        <v>30</v>
      </c>
      <c r="F25" s="25">
        <v>9</v>
      </c>
      <c r="G25" s="24">
        <v>12</v>
      </c>
      <c r="H25" s="26">
        <v>9</v>
      </c>
      <c r="I25" s="24">
        <v>30</v>
      </c>
      <c r="J25" s="24">
        <v>28</v>
      </c>
    </row>
    <row r="26" spans="1:10" ht="8.1" customHeight="1" x14ac:dyDescent="0.25">
      <c r="A26" s="30" t="s">
        <v>34</v>
      </c>
      <c r="B26" s="31">
        <v>9</v>
      </c>
      <c r="C26" s="24">
        <v>59</v>
      </c>
      <c r="D26" s="24">
        <v>36</v>
      </c>
      <c r="E26" s="24">
        <v>30</v>
      </c>
      <c r="F26" s="25">
        <v>7</v>
      </c>
      <c r="G26" s="24">
        <v>15</v>
      </c>
      <c r="H26" s="26">
        <v>8</v>
      </c>
      <c r="I26" s="24">
        <v>29</v>
      </c>
      <c r="J26" s="24">
        <v>26</v>
      </c>
    </row>
    <row r="27" spans="1:10" ht="8.1" customHeight="1" x14ac:dyDescent="0.25">
      <c r="A27" s="22" t="s">
        <v>35</v>
      </c>
      <c r="B27" s="31">
        <v>3</v>
      </c>
      <c r="C27" s="24">
        <v>83</v>
      </c>
      <c r="D27" s="24">
        <v>61</v>
      </c>
      <c r="E27" s="24">
        <v>38</v>
      </c>
      <c r="F27" s="25">
        <v>16</v>
      </c>
      <c r="G27" s="24">
        <v>13</v>
      </c>
      <c r="H27" s="26">
        <v>9</v>
      </c>
      <c r="I27" s="24">
        <v>45</v>
      </c>
      <c r="J27" s="24">
        <v>24</v>
      </c>
    </row>
    <row r="28" spans="1:10" ht="8.1" customHeight="1" x14ac:dyDescent="0.25">
      <c r="A28" s="30" t="s">
        <v>36</v>
      </c>
      <c r="B28" s="31">
        <v>5</v>
      </c>
      <c r="C28" s="24">
        <v>71</v>
      </c>
      <c r="D28" s="24">
        <v>50</v>
      </c>
      <c r="E28" s="24">
        <v>34</v>
      </c>
      <c r="F28" s="25">
        <v>13</v>
      </c>
      <c r="G28" s="24">
        <v>11</v>
      </c>
      <c r="H28" s="26">
        <v>10</v>
      </c>
      <c r="I28" s="24">
        <v>28</v>
      </c>
      <c r="J28" s="24">
        <v>24</v>
      </c>
    </row>
    <row r="29" spans="1:10" ht="8.1" customHeight="1" x14ac:dyDescent="0.25">
      <c r="A29" s="22" t="s">
        <v>37</v>
      </c>
      <c r="B29" s="31">
        <v>5</v>
      </c>
      <c r="C29" s="24">
        <v>63</v>
      </c>
      <c r="D29" s="24">
        <v>45</v>
      </c>
      <c r="E29" s="24">
        <v>30</v>
      </c>
      <c r="F29" s="25">
        <v>12</v>
      </c>
      <c r="G29" s="24">
        <v>9</v>
      </c>
      <c r="H29" s="26">
        <v>9</v>
      </c>
      <c r="I29" s="24">
        <v>27</v>
      </c>
      <c r="J29" s="24">
        <v>19</v>
      </c>
    </row>
    <row r="30" spans="1:10" ht="8.1" customHeight="1" x14ac:dyDescent="0.25">
      <c r="A30" s="30" t="s">
        <v>38</v>
      </c>
      <c r="B30" s="31">
        <v>3</v>
      </c>
      <c r="C30" s="24">
        <v>63</v>
      </c>
      <c r="D30" s="24">
        <v>43</v>
      </c>
      <c r="E30" s="24">
        <v>30</v>
      </c>
      <c r="F30" s="25">
        <v>10</v>
      </c>
      <c r="G30" s="24">
        <v>13</v>
      </c>
      <c r="H30" s="26">
        <v>7</v>
      </c>
      <c r="I30" s="24">
        <v>29</v>
      </c>
      <c r="J30" s="24">
        <v>21</v>
      </c>
    </row>
    <row r="31" spans="1:10" ht="8.1" customHeight="1" x14ac:dyDescent="0.25">
      <c r="A31" s="22" t="s">
        <v>39</v>
      </c>
      <c r="B31" s="31">
        <v>6</v>
      </c>
      <c r="C31" s="24">
        <v>62</v>
      </c>
      <c r="D31" s="24">
        <v>44</v>
      </c>
      <c r="E31" s="24">
        <v>30</v>
      </c>
      <c r="F31" s="25">
        <v>12</v>
      </c>
      <c r="G31" s="24">
        <v>8</v>
      </c>
      <c r="H31" s="26">
        <v>10</v>
      </c>
      <c r="I31" s="24">
        <v>32</v>
      </c>
      <c r="J31" s="24">
        <v>25</v>
      </c>
    </row>
    <row r="32" spans="1:10" ht="8.1" customHeight="1" x14ac:dyDescent="0.25">
      <c r="A32" s="22" t="s">
        <v>40</v>
      </c>
      <c r="B32" s="31">
        <v>9</v>
      </c>
      <c r="C32" s="24">
        <v>91</v>
      </c>
      <c r="D32" s="24">
        <v>75</v>
      </c>
      <c r="E32" s="24">
        <v>38</v>
      </c>
      <c r="F32" s="25">
        <v>22</v>
      </c>
      <c r="G32" s="24">
        <v>9</v>
      </c>
      <c r="H32" s="26">
        <v>7</v>
      </c>
      <c r="I32" s="24">
        <v>48</v>
      </c>
      <c r="J32" s="24">
        <v>17</v>
      </c>
    </row>
    <row r="33" spans="1:10" ht="8.1" customHeight="1" x14ac:dyDescent="0.25">
      <c r="A33" s="22" t="s">
        <v>41</v>
      </c>
      <c r="B33" s="31">
        <v>5</v>
      </c>
      <c r="C33" s="24">
        <v>65</v>
      </c>
      <c r="D33" s="24">
        <v>47</v>
      </c>
      <c r="E33" s="24">
        <v>30</v>
      </c>
      <c r="F33" s="25">
        <v>12</v>
      </c>
      <c r="G33" s="24">
        <v>11</v>
      </c>
      <c r="H33" s="26">
        <v>7</v>
      </c>
      <c r="I33" s="24">
        <v>34</v>
      </c>
      <c r="J33" s="24">
        <v>23</v>
      </c>
    </row>
    <row r="34" spans="1:10" ht="8.1" customHeight="1" x14ac:dyDescent="0.25">
      <c r="A34" s="32" t="s">
        <v>42</v>
      </c>
      <c r="B34" s="33">
        <v>1</v>
      </c>
      <c r="C34" s="27">
        <v>79</v>
      </c>
      <c r="D34" s="27">
        <v>63</v>
      </c>
      <c r="E34" s="27">
        <v>34</v>
      </c>
      <c r="F34" s="27">
        <v>18</v>
      </c>
      <c r="G34" s="27">
        <v>9</v>
      </c>
      <c r="H34" s="28">
        <v>7</v>
      </c>
      <c r="I34" s="27">
        <v>30</v>
      </c>
      <c r="J34" s="27">
        <v>14</v>
      </c>
    </row>
    <row r="35" spans="1:10" ht="8.1" customHeight="1" x14ac:dyDescent="0.25">
      <c r="A35" s="22" t="s">
        <v>43</v>
      </c>
      <c r="B35" s="31">
        <v>9</v>
      </c>
      <c r="C35" s="24">
        <v>60</v>
      </c>
      <c r="D35" s="24">
        <v>38</v>
      </c>
      <c r="E35" s="24">
        <v>30</v>
      </c>
      <c r="F35" s="25">
        <v>8</v>
      </c>
      <c r="G35" s="24">
        <v>14</v>
      </c>
      <c r="H35" s="26">
        <v>8</v>
      </c>
      <c r="I35" s="24">
        <v>29</v>
      </c>
      <c r="J35" s="24">
        <v>29</v>
      </c>
    </row>
    <row r="36" spans="1:10" ht="8.1" customHeight="1" x14ac:dyDescent="0.25">
      <c r="A36" s="30" t="s">
        <v>44</v>
      </c>
      <c r="B36" s="31">
        <v>5</v>
      </c>
      <c r="C36" s="24">
        <v>63</v>
      </c>
      <c r="D36" s="24">
        <v>44</v>
      </c>
      <c r="E36" s="24">
        <v>30</v>
      </c>
      <c r="F36" s="25">
        <v>11</v>
      </c>
      <c r="G36" s="24">
        <v>11</v>
      </c>
      <c r="H36" s="26">
        <v>8</v>
      </c>
      <c r="I36" s="24">
        <v>34</v>
      </c>
      <c r="J36" s="24">
        <v>29</v>
      </c>
    </row>
    <row r="37" spans="1:10" ht="8.1" customHeight="1" x14ac:dyDescent="0.25">
      <c r="A37" s="22" t="s">
        <v>45</v>
      </c>
      <c r="B37" s="31">
        <v>9</v>
      </c>
      <c r="C37" s="24">
        <v>60</v>
      </c>
      <c r="D37" s="24">
        <v>39</v>
      </c>
      <c r="E37" s="24">
        <v>30</v>
      </c>
      <c r="F37" s="25">
        <v>9</v>
      </c>
      <c r="G37" s="24">
        <v>12</v>
      </c>
      <c r="H37" s="26">
        <v>9</v>
      </c>
      <c r="I37" s="24">
        <v>29</v>
      </c>
      <c r="J37" s="24">
        <v>28</v>
      </c>
    </row>
    <row r="38" spans="1:10" ht="8.1" customHeight="1" x14ac:dyDescent="0.25">
      <c r="A38" s="30" t="s">
        <v>46</v>
      </c>
      <c r="B38" s="31">
        <v>2</v>
      </c>
      <c r="C38" s="24">
        <v>66</v>
      </c>
      <c r="D38" s="24">
        <v>47</v>
      </c>
      <c r="E38" s="24">
        <v>30</v>
      </c>
      <c r="F38" s="25">
        <v>11</v>
      </c>
      <c r="G38" s="24">
        <v>14</v>
      </c>
      <c r="H38" s="26">
        <v>5</v>
      </c>
      <c r="I38" s="24">
        <v>25</v>
      </c>
      <c r="J38" s="24">
        <v>17</v>
      </c>
    </row>
    <row r="39" spans="1:10" ht="8.1" customHeight="1" x14ac:dyDescent="0.25">
      <c r="A39" s="22" t="s">
        <v>47</v>
      </c>
      <c r="B39" s="31">
        <v>2</v>
      </c>
      <c r="C39" s="24">
        <v>64</v>
      </c>
      <c r="D39" s="24">
        <v>43</v>
      </c>
      <c r="E39" s="24">
        <v>30</v>
      </c>
      <c r="F39" s="25">
        <v>9</v>
      </c>
      <c r="G39" s="24">
        <v>16</v>
      </c>
      <c r="H39" s="26">
        <v>5</v>
      </c>
      <c r="I39" s="24">
        <v>26</v>
      </c>
      <c r="J39" s="24">
        <v>14</v>
      </c>
    </row>
    <row r="40" spans="1:10" ht="8.1" customHeight="1" x14ac:dyDescent="0.25">
      <c r="A40" s="22" t="s">
        <v>48</v>
      </c>
      <c r="B40" s="31">
        <v>4</v>
      </c>
      <c r="C40" s="24">
        <v>66</v>
      </c>
      <c r="D40" s="24">
        <v>49</v>
      </c>
      <c r="E40" s="24">
        <v>30</v>
      </c>
      <c r="F40" s="25">
        <v>13</v>
      </c>
      <c r="G40" s="24">
        <v>10</v>
      </c>
      <c r="H40" s="26">
        <v>7</v>
      </c>
      <c r="I40" s="24">
        <v>16</v>
      </c>
      <c r="J40" s="24">
        <v>14</v>
      </c>
    </row>
    <row r="41" spans="1:10" ht="8.1" customHeight="1" x14ac:dyDescent="0.25">
      <c r="A41" s="22" t="s">
        <v>49</v>
      </c>
      <c r="B41" s="31">
        <v>8</v>
      </c>
      <c r="C41" s="24">
        <v>60</v>
      </c>
      <c r="D41" s="24">
        <v>39</v>
      </c>
      <c r="E41" s="24">
        <v>30</v>
      </c>
      <c r="F41" s="25">
        <v>9</v>
      </c>
      <c r="G41" s="24">
        <v>12</v>
      </c>
      <c r="H41" s="26">
        <v>9</v>
      </c>
      <c r="I41" s="24">
        <v>26</v>
      </c>
      <c r="J41" s="24">
        <v>23</v>
      </c>
    </row>
    <row r="42" spans="1:10" ht="8.1" customHeight="1" x14ac:dyDescent="0.25">
      <c r="A42" s="32" t="s">
        <v>50</v>
      </c>
      <c r="B42" s="33">
        <v>1</v>
      </c>
      <c r="C42" s="27">
        <v>57</v>
      </c>
      <c r="D42" s="27">
        <v>57</v>
      </c>
      <c r="E42" s="27">
        <v>30</v>
      </c>
      <c r="F42" s="27">
        <v>16</v>
      </c>
      <c r="G42" s="27">
        <v>9</v>
      </c>
      <c r="H42" s="29">
        <v>5</v>
      </c>
      <c r="I42" s="27">
        <v>43</v>
      </c>
      <c r="J42" s="27">
        <v>26</v>
      </c>
    </row>
    <row r="43" spans="1:10" ht="8.1" customHeight="1" x14ac:dyDescent="0.25">
      <c r="A43" s="27" t="s">
        <v>51</v>
      </c>
      <c r="B43" s="33">
        <v>1</v>
      </c>
      <c r="C43" s="27">
        <v>55</v>
      </c>
      <c r="D43" s="27">
        <v>55</v>
      </c>
      <c r="E43" s="27">
        <v>30</v>
      </c>
      <c r="F43" s="27">
        <v>15</v>
      </c>
      <c r="G43" s="27">
        <v>10</v>
      </c>
      <c r="H43" s="29">
        <v>5</v>
      </c>
      <c r="I43" s="27">
        <v>45</v>
      </c>
      <c r="J43" s="27">
        <v>24</v>
      </c>
    </row>
    <row r="44" spans="1:10" ht="8.1" customHeight="1" x14ac:dyDescent="0.25">
      <c r="A44" s="32" t="s">
        <v>52</v>
      </c>
      <c r="B44" s="33">
        <v>1</v>
      </c>
      <c r="C44" s="27">
        <v>67</v>
      </c>
      <c r="D44" s="27">
        <v>67</v>
      </c>
      <c r="E44" s="27">
        <v>30</v>
      </c>
      <c r="F44" s="27">
        <v>19</v>
      </c>
      <c r="G44" s="27">
        <v>10</v>
      </c>
      <c r="H44" s="29">
        <v>1</v>
      </c>
      <c r="I44" s="27">
        <v>51</v>
      </c>
      <c r="J44" s="27">
        <v>13</v>
      </c>
    </row>
    <row r="45" spans="1:10" ht="8.1" customHeight="1" x14ac:dyDescent="0.25">
      <c r="A45" s="27" t="s">
        <v>53</v>
      </c>
      <c r="B45" s="33">
        <v>1</v>
      </c>
      <c r="C45" s="27">
        <v>62</v>
      </c>
      <c r="D45" s="27">
        <v>62</v>
      </c>
      <c r="E45" s="27">
        <v>30</v>
      </c>
      <c r="F45" s="27">
        <v>17</v>
      </c>
      <c r="G45" s="27">
        <v>11</v>
      </c>
      <c r="H45" s="29">
        <v>2</v>
      </c>
      <c r="I45" s="27">
        <v>42</v>
      </c>
      <c r="J45" s="27">
        <v>14</v>
      </c>
    </row>
    <row r="46" spans="1:10" ht="8.1" customHeight="1" x14ac:dyDescent="0.25">
      <c r="A46" s="32" t="s">
        <v>54</v>
      </c>
      <c r="B46" s="33">
        <v>1</v>
      </c>
      <c r="C46" s="27">
        <v>59</v>
      </c>
      <c r="D46" s="27">
        <v>59</v>
      </c>
      <c r="E46" s="27">
        <v>30</v>
      </c>
      <c r="F46" s="27">
        <v>16</v>
      </c>
      <c r="G46" s="27">
        <v>11</v>
      </c>
      <c r="H46" s="29">
        <v>3</v>
      </c>
      <c r="I46" s="27">
        <v>45</v>
      </c>
      <c r="J46" s="27">
        <v>22</v>
      </c>
    </row>
    <row r="47" spans="1:10" ht="8.1" customHeight="1" x14ac:dyDescent="0.25">
      <c r="A47" s="32" t="s">
        <v>55</v>
      </c>
      <c r="B47" s="33">
        <v>1</v>
      </c>
      <c r="C47" s="27">
        <v>64</v>
      </c>
      <c r="D47" s="27">
        <v>64</v>
      </c>
      <c r="E47" s="27">
        <v>30</v>
      </c>
      <c r="F47" s="27">
        <v>19</v>
      </c>
      <c r="G47" s="27">
        <v>7</v>
      </c>
      <c r="H47" s="29">
        <v>4</v>
      </c>
      <c r="I47" s="27">
        <v>33</v>
      </c>
      <c r="J47" s="27">
        <v>12</v>
      </c>
    </row>
    <row r="48" spans="1:10" ht="8.1" customHeight="1" x14ac:dyDescent="0.25">
      <c r="A48" s="34" t="s">
        <v>57</v>
      </c>
      <c r="B48" s="31">
        <v>3</v>
      </c>
      <c r="C48" s="24">
        <v>55</v>
      </c>
      <c r="D48" s="24">
        <v>55</v>
      </c>
      <c r="E48" s="24">
        <v>30</v>
      </c>
      <c r="F48" s="25">
        <v>16</v>
      </c>
      <c r="G48" s="24">
        <v>7</v>
      </c>
      <c r="H48" s="26">
        <v>7</v>
      </c>
      <c r="I48" s="24">
        <v>42</v>
      </c>
      <c r="J48" s="24">
        <v>18</v>
      </c>
    </row>
    <row r="49" spans="1:10" ht="8.1" customHeight="1" x14ac:dyDescent="0.25">
      <c r="A49" s="34" t="s">
        <v>56</v>
      </c>
      <c r="B49" s="31">
        <v>2</v>
      </c>
      <c r="C49" s="24">
        <v>52</v>
      </c>
      <c r="D49" s="24">
        <v>52</v>
      </c>
      <c r="E49" s="24">
        <v>30</v>
      </c>
      <c r="F49" s="25">
        <v>13</v>
      </c>
      <c r="G49" s="24">
        <v>13</v>
      </c>
      <c r="H49" s="26">
        <v>4</v>
      </c>
      <c r="I49" s="24">
        <v>36</v>
      </c>
      <c r="J49" s="24">
        <v>18</v>
      </c>
    </row>
    <row r="50" spans="1:10" ht="8.1" customHeight="1" x14ac:dyDescent="0.25">
      <c r="A50" s="35" t="s">
        <v>58</v>
      </c>
      <c r="B50" s="33">
        <v>1</v>
      </c>
      <c r="C50" s="27">
        <v>56</v>
      </c>
      <c r="D50" s="27">
        <v>56</v>
      </c>
      <c r="E50" s="27">
        <v>30</v>
      </c>
      <c r="F50" s="27">
        <v>15</v>
      </c>
      <c r="G50" s="27">
        <v>11</v>
      </c>
      <c r="H50" s="29">
        <v>4</v>
      </c>
      <c r="I50" s="27">
        <v>36</v>
      </c>
      <c r="J50" s="27">
        <v>18</v>
      </c>
    </row>
    <row r="51" spans="1:10" ht="8.1" customHeight="1" x14ac:dyDescent="0.25">
      <c r="A51" s="34" t="s">
        <v>59</v>
      </c>
      <c r="B51" s="31">
        <v>2</v>
      </c>
      <c r="C51" s="24">
        <v>60</v>
      </c>
      <c r="D51" s="24">
        <v>60</v>
      </c>
      <c r="E51" s="24">
        <v>30</v>
      </c>
      <c r="F51" s="25">
        <v>18</v>
      </c>
      <c r="G51" s="24">
        <v>6</v>
      </c>
      <c r="H51" s="26">
        <v>6</v>
      </c>
      <c r="I51" s="24">
        <v>42</v>
      </c>
      <c r="J51" s="24">
        <v>17</v>
      </c>
    </row>
    <row r="52" spans="1:10" ht="8.1" customHeight="1" x14ac:dyDescent="0.25">
      <c r="A52" s="34" t="s">
        <v>60</v>
      </c>
      <c r="B52" s="31">
        <v>4</v>
      </c>
      <c r="C52" s="24">
        <v>51</v>
      </c>
      <c r="D52" s="24">
        <v>51</v>
      </c>
      <c r="E52" s="24">
        <v>30</v>
      </c>
      <c r="F52" s="25">
        <v>13</v>
      </c>
      <c r="G52" s="24">
        <v>12</v>
      </c>
      <c r="H52" s="26">
        <v>5</v>
      </c>
      <c r="I52" s="24">
        <v>34</v>
      </c>
      <c r="J52" s="24">
        <v>24</v>
      </c>
    </row>
    <row r="53" spans="1:10" ht="8.1" customHeight="1" x14ac:dyDescent="0.25">
      <c r="A53" s="34" t="s">
        <v>61</v>
      </c>
      <c r="B53" s="31">
        <v>11</v>
      </c>
      <c r="C53" s="24">
        <v>35</v>
      </c>
      <c r="D53" s="24">
        <v>35</v>
      </c>
      <c r="E53" s="24">
        <v>30</v>
      </c>
      <c r="F53" s="25">
        <v>7</v>
      </c>
      <c r="G53" s="24">
        <v>14</v>
      </c>
      <c r="H53" s="26">
        <v>9</v>
      </c>
      <c r="I53" s="24">
        <v>23</v>
      </c>
      <c r="J53" s="24">
        <v>20</v>
      </c>
    </row>
    <row r="54" spans="1:10" ht="8.1" customHeight="1" x14ac:dyDescent="0.25">
      <c r="A54" s="34" t="s">
        <v>62</v>
      </c>
      <c r="B54" s="31">
        <v>3</v>
      </c>
      <c r="C54" s="24">
        <v>48</v>
      </c>
      <c r="D54" s="24">
        <v>48</v>
      </c>
      <c r="E54" s="24">
        <v>30</v>
      </c>
      <c r="F54" s="25">
        <v>12</v>
      </c>
      <c r="G54" s="24">
        <v>12</v>
      </c>
      <c r="H54" s="26">
        <v>6</v>
      </c>
      <c r="I54" s="24">
        <v>32</v>
      </c>
      <c r="J54" s="24">
        <v>23</v>
      </c>
    </row>
    <row r="55" spans="1:10" ht="8.1" customHeight="1" x14ac:dyDescent="0.25">
      <c r="A55" s="35" t="s">
        <v>63</v>
      </c>
      <c r="B55" s="33">
        <v>1</v>
      </c>
      <c r="C55" s="27">
        <v>61</v>
      </c>
      <c r="D55" s="27">
        <v>61</v>
      </c>
      <c r="E55" s="27">
        <v>30</v>
      </c>
      <c r="F55" s="27">
        <v>17</v>
      </c>
      <c r="G55" s="27">
        <v>10</v>
      </c>
      <c r="H55" s="29">
        <v>3</v>
      </c>
      <c r="I55" s="27">
        <v>44</v>
      </c>
      <c r="J55" s="27">
        <v>17</v>
      </c>
    </row>
    <row r="56" spans="1:10" ht="8.1" customHeight="1" x14ac:dyDescent="0.25">
      <c r="A56" s="34" t="s">
        <v>64</v>
      </c>
      <c r="B56" s="31">
        <v>2</v>
      </c>
      <c r="C56" s="36">
        <v>52</v>
      </c>
      <c r="D56" s="24">
        <v>52</v>
      </c>
      <c r="E56" s="24">
        <v>30</v>
      </c>
      <c r="F56" s="25">
        <v>14</v>
      </c>
      <c r="G56" s="24">
        <v>10</v>
      </c>
      <c r="H56" s="26">
        <v>6</v>
      </c>
      <c r="I56" s="24">
        <v>39</v>
      </c>
      <c r="J56" s="24">
        <v>26</v>
      </c>
    </row>
    <row r="57" spans="1:10" ht="8.1" customHeight="1" x14ac:dyDescent="0.25">
      <c r="A57" s="35" t="s">
        <v>65</v>
      </c>
      <c r="B57" s="33">
        <v>1</v>
      </c>
      <c r="C57" s="27">
        <v>60</v>
      </c>
      <c r="D57" s="27">
        <v>60</v>
      </c>
      <c r="E57" s="27">
        <v>30</v>
      </c>
      <c r="F57" s="27">
        <v>18</v>
      </c>
      <c r="G57" s="27">
        <v>6</v>
      </c>
      <c r="H57" s="29">
        <v>6</v>
      </c>
      <c r="I57" s="27">
        <v>45</v>
      </c>
      <c r="J57" s="27">
        <v>23</v>
      </c>
    </row>
    <row r="58" spans="1:10" ht="8.1" customHeight="1" x14ac:dyDescent="0.25">
      <c r="A58" s="34" t="s">
        <v>66</v>
      </c>
      <c r="B58" s="31">
        <v>4</v>
      </c>
      <c r="C58" s="24">
        <v>51</v>
      </c>
      <c r="D58" s="24">
        <v>51</v>
      </c>
      <c r="E58" s="24">
        <v>30</v>
      </c>
      <c r="F58" s="25">
        <v>14</v>
      </c>
      <c r="G58" s="24">
        <v>9</v>
      </c>
      <c r="H58" s="26">
        <v>7</v>
      </c>
      <c r="I58" s="24">
        <v>34</v>
      </c>
      <c r="J58" s="24">
        <v>24</v>
      </c>
    </row>
    <row r="59" spans="1:10" ht="8.1" customHeight="1" x14ac:dyDescent="0.25">
      <c r="A59" s="35" t="s">
        <v>67</v>
      </c>
      <c r="B59" s="33">
        <v>1</v>
      </c>
      <c r="C59" s="27">
        <v>66</v>
      </c>
      <c r="D59" s="27">
        <v>66</v>
      </c>
      <c r="E59" s="27">
        <v>30</v>
      </c>
      <c r="F59" s="27">
        <v>19</v>
      </c>
      <c r="G59" s="27">
        <v>9</v>
      </c>
      <c r="H59" s="29">
        <v>2</v>
      </c>
      <c r="I59" s="27">
        <v>56</v>
      </c>
      <c r="J59" s="27">
        <v>24</v>
      </c>
    </row>
  </sheetData>
  <mergeCells count="1">
    <mergeCell ref="A1:J1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Feuil2!Zone_d_impression</vt:lpstr>
    </vt:vector>
  </TitlesOfParts>
  <Company>ALLIANCE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MALTOUF Abdellatif</dc:creator>
  <cp:lastModifiedBy>MALTOUF Abdellatif</cp:lastModifiedBy>
  <cp:lastPrinted>2013-06-21T20:50:11Z</cp:lastPrinted>
  <dcterms:created xsi:type="dcterms:W3CDTF">2013-06-20T08:05:46Z</dcterms:created>
  <dcterms:modified xsi:type="dcterms:W3CDTF">2015-03-14T12:02:09Z</dcterms:modified>
</cp:coreProperties>
</file>