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5715" windowHeight="7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" i="1" l="1"/>
  <c r="A19" i="1"/>
  <c r="D19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D18" i="1"/>
  <c r="H19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2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B16" i="1"/>
  <c r="A21" i="1" l="1"/>
  <c r="F16" i="1"/>
  <c r="H16" i="1"/>
  <c r="D16" i="1"/>
</calcChain>
</file>

<file path=xl/sharedStrings.xml><?xml version="1.0" encoding="utf-8"?>
<sst xmlns="http://schemas.openxmlformats.org/spreadsheetml/2006/main" count="28" uniqueCount="27">
  <si>
    <t>Armée</t>
  </si>
  <si>
    <t>Attaque</t>
  </si>
  <si>
    <t>Défense</t>
  </si>
  <si>
    <t>Vie</t>
  </si>
  <si>
    <t>Arme</t>
  </si>
  <si>
    <t>Bouclier</t>
  </si>
  <si>
    <t>Coût en ouvrière du bonus</t>
  </si>
  <si>
    <t>Pondre quoi à la place ?</t>
  </si>
  <si>
    <t>Arme (A) ou Bouclier (B)</t>
  </si>
  <si>
    <t>TDP (Sola=Couveuse+tdp)</t>
  </si>
  <si>
    <t>JSN</t>
  </si>
  <si>
    <t>SN</t>
  </si>
  <si>
    <t>NE</t>
  </si>
  <si>
    <t>JS</t>
  </si>
  <si>
    <t>S</t>
  </si>
  <si>
    <t>SE</t>
  </si>
  <si>
    <t>C</t>
  </si>
  <si>
    <t>CE</t>
  </si>
  <si>
    <t>A</t>
  </si>
  <si>
    <t>AE</t>
  </si>
  <si>
    <t>Tk</t>
  </si>
  <si>
    <t>TkE</t>
  </si>
  <si>
    <t>T</t>
  </si>
  <si>
    <t>TE</t>
  </si>
  <si>
    <t>Total</t>
  </si>
  <si>
    <t>temps pour les ouvrières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</si>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</sst>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7" fontId="0" fillId="2" borderId="0" xfId="1" applyNumberFormat="1" applyFont="1" applyFill="1" applyAlignment="1">
      <alignment horizontal="center"/>
    </xf>
    <xf numFmtId="167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B2" sqref="B2"/>
    </sheetView>
  </sheetViews>
  <sheetFormatPr baseColWidth="10" defaultRowHeight="15" x14ac:dyDescent="0.25"/>
  <cols>
    <col min="1" max="1" width="11.42578125" style="1"/>
    <col min="2" max="2" width="12.7109375" style="1" bestFit="1" customWidth="1"/>
    <col min="3" max="3" width="3" style="1" bestFit="1" customWidth="1"/>
    <col min="4" max="4" width="12.7109375" style="1" bestFit="1" customWidth="1"/>
    <col min="5" max="5" width="3" style="1" customWidth="1"/>
    <col min="6" max="6" width="12.7109375" style="1" bestFit="1" customWidth="1"/>
    <col min="7" max="7" width="3" style="1" bestFit="1" customWidth="1"/>
    <col min="8" max="8" width="13.7109375" style="1" bestFit="1" customWidth="1"/>
    <col min="9" max="9" width="5" style="1" customWidth="1"/>
    <col min="10" max="10" width="3.7109375" style="1" customWidth="1"/>
    <col min="11" max="13" width="11.42578125" style="1"/>
    <col min="14" max="14" width="11.7109375" style="1" bestFit="1" customWidth="1"/>
    <col min="15" max="16384" width="11.42578125" style="1"/>
  </cols>
  <sheetData>
    <row r="1" spans="1:14" x14ac:dyDescent="0.25">
      <c r="B1" s="1" t="s">
        <v>0</v>
      </c>
      <c r="D1" s="1" t="s">
        <v>1</v>
      </c>
      <c r="F1" s="1" t="s">
        <v>2</v>
      </c>
      <c r="H1" s="1" t="s">
        <v>3</v>
      </c>
    </row>
    <row r="2" spans="1:14" x14ac:dyDescent="0.25">
      <c r="A2" s="8" t="s">
        <v>10</v>
      </c>
      <c r="B2" s="3">
        <v>10000000</v>
      </c>
      <c r="C2" s="1">
        <v>3</v>
      </c>
      <c r="D2" s="4">
        <f>B2*C2</f>
        <v>30000000</v>
      </c>
      <c r="E2" s="1">
        <v>2</v>
      </c>
      <c r="F2" s="4">
        <f>E2*B2</f>
        <v>20000000</v>
      </c>
      <c r="G2" s="1">
        <v>8</v>
      </c>
      <c r="H2" s="4">
        <f>B2*G2</f>
        <v>80000000</v>
      </c>
      <c r="I2" s="1">
        <v>300</v>
      </c>
      <c r="J2" s="1">
        <f>I2*0.9^$N$13</f>
        <v>2.2853204413760018E-2</v>
      </c>
      <c r="K2" s="8"/>
    </row>
    <row r="3" spans="1:14" x14ac:dyDescent="0.25">
      <c r="A3" s="8" t="s">
        <v>11</v>
      </c>
      <c r="B3" s="3"/>
      <c r="C3" s="1">
        <v>5</v>
      </c>
      <c r="D3" s="4">
        <f t="shared" ref="D3:D15" si="0">B3*C3</f>
        <v>0</v>
      </c>
      <c r="E3" s="1">
        <v>4</v>
      </c>
      <c r="F3" s="4">
        <f t="shared" ref="F3:F15" si="1">E3*B3</f>
        <v>0</v>
      </c>
      <c r="G3" s="1">
        <v>10</v>
      </c>
      <c r="H3" s="4">
        <f t="shared" ref="H3:H15" si="2">B3*G3</f>
        <v>0</v>
      </c>
      <c r="I3" s="1">
        <v>450</v>
      </c>
      <c r="J3" s="1">
        <f t="shared" ref="J3:J15" si="3">I3*0.9^$N$13</f>
        <v>3.4279806620640028E-2</v>
      </c>
      <c r="K3" s="8" t="s">
        <v>4</v>
      </c>
      <c r="N3" s="5">
        <v>10</v>
      </c>
    </row>
    <row r="4" spans="1:14" x14ac:dyDescent="0.25">
      <c r="A4" s="8" t="s">
        <v>12</v>
      </c>
      <c r="B4" s="3"/>
      <c r="C4" s="1">
        <v>7</v>
      </c>
      <c r="D4" s="4">
        <f t="shared" si="0"/>
        <v>0</v>
      </c>
      <c r="E4" s="1">
        <v>6</v>
      </c>
      <c r="F4" s="4">
        <f t="shared" si="1"/>
        <v>0</v>
      </c>
      <c r="G4" s="1">
        <v>13</v>
      </c>
      <c r="H4" s="4">
        <f t="shared" si="2"/>
        <v>0</v>
      </c>
      <c r="I4" s="1">
        <v>570</v>
      </c>
      <c r="J4" s="1">
        <f t="shared" si="3"/>
        <v>4.3421088386144037E-2</v>
      </c>
      <c r="K4" s="8"/>
    </row>
    <row r="5" spans="1:14" x14ac:dyDescent="0.25">
      <c r="A5" s="8" t="s">
        <v>13</v>
      </c>
      <c r="B5" s="3"/>
      <c r="C5" s="1">
        <v>10</v>
      </c>
      <c r="D5" s="4">
        <f t="shared" si="0"/>
        <v>0</v>
      </c>
      <c r="E5" s="1">
        <v>9</v>
      </c>
      <c r="F5" s="4">
        <f t="shared" si="1"/>
        <v>0</v>
      </c>
      <c r="G5" s="1">
        <v>16</v>
      </c>
      <c r="H5" s="4">
        <f t="shared" si="2"/>
        <v>0</v>
      </c>
      <c r="I5" s="1">
        <v>740</v>
      </c>
      <c r="J5" s="1">
        <f t="shared" si="3"/>
        <v>5.6371237553941383E-2</v>
      </c>
      <c r="K5" s="8" t="s">
        <v>5</v>
      </c>
      <c r="N5" s="5">
        <v>10</v>
      </c>
    </row>
    <row r="6" spans="1:14" x14ac:dyDescent="0.25">
      <c r="A6" s="8" t="s">
        <v>14</v>
      </c>
      <c r="B6" s="3"/>
      <c r="C6" s="1">
        <v>15</v>
      </c>
      <c r="D6" s="4">
        <f t="shared" si="0"/>
        <v>0</v>
      </c>
      <c r="E6" s="1">
        <v>14</v>
      </c>
      <c r="F6" s="4">
        <f t="shared" si="1"/>
        <v>0</v>
      </c>
      <c r="G6" s="1">
        <v>20</v>
      </c>
      <c r="H6" s="4">
        <f t="shared" si="2"/>
        <v>0</v>
      </c>
      <c r="I6" s="1">
        <v>1000</v>
      </c>
      <c r="J6" s="1">
        <f t="shared" si="3"/>
        <v>7.6177348045866733E-2</v>
      </c>
      <c r="K6" s="8"/>
    </row>
    <row r="7" spans="1:14" x14ac:dyDescent="0.25">
      <c r="A7" s="8" t="s">
        <v>15</v>
      </c>
      <c r="B7" s="3"/>
      <c r="C7" s="1">
        <v>24</v>
      </c>
      <c r="D7" s="4">
        <f t="shared" si="0"/>
        <v>0</v>
      </c>
      <c r="E7" s="1">
        <v>23</v>
      </c>
      <c r="F7" s="4">
        <f t="shared" si="1"/>
        <v>0</v>
      </c>
      <c r="G7" s="1">
        <v>27</v>
      </c>
      <c r="H7" s="4">
        <f t="shared" si="2"/>
        <v>0</v>
      </c>
      <c r="I7" s="1">
        <v>1450</v>
      </c>
      <c r="J7" s="1">
        <f t="shared" si="3"/>
        <v>0.11045715466650675</v>
      </c>
      <c r="K7" s="8" t="s">
        <v>6</v>
      </c>
      <c r="N7" s="3">
        <v>3491852</v>
      </c>
    </row>
    <row r="8" spans="1:14" x14ac:dyDescent="0.25">
      <c r="A8" s="8" t="s">
        <v>16</v>
      </c>
      <c r="B8" s="3"/>
      <c r="C8" s="1">
        <v>1</v>
      </c>
      <c r="D8" s="4">
        <f t="shared" si="0"/>
        <v>0</v>
      </c>
      <c r="E8" s="1">
        <v>25</v>
      </c>
      <c r="F8" s="4">
        <f t="shared" si="1"/>
        <v>0</v>
      </c>
      <c r="G8" s="1">
        <v>30</v>
      </c>
      <c r="H8" s="4">
        <f t="shared" si="2"/>
        <v>0</v>
      </c>
      <c r="I8" s="1">
        <v>1410</v>
      </c>
      <c r="J8" s="1">
        <f t="shared" si="3"/>
        <v>0.10741006074467209</v>
      </c>
      <c r="K8" s="8"/>
    </row>
    <row r="9" spans="1:14" x14ac:dyDescent="0.25">
      <c r="A9" s="8" t="s">
        <v>17</v>
      </c>
      <c r="B9" s="3"/>
      <c r="C9" s="1">
        <v>1</v>
      </c>
      <c r="D9" s="4">
        <f t="shared" si="0"/>
        <v>0</v>
      </c>
      <c r="E9" s="1">
        <v>35</v>
      </c>
      <c r="F9" s="4">
        <f t="shared" si="1"/>
        <v>0</v>
      </c>
      <c r="G9" s="1">
        <v>40</v>
      </c>
      <c r="H9" s="4">
        <f t="shared" si="2"/>
        <v>0</v>
      </c>
      <c r="J9" s="1">
        <f t="shared" si="3"/>
        <v>0</v>
      </c>
      <c r="K9" s="8" t="s">
        <v>7</v>
      </c>
      <c r="N9" s="5" t="s">
        <v>10</v>
      </c>
    </row>
    <row r="10" spans="1:14" x14ac:dyDescent="0.25">
      <c r="A10" s="8" t="s">
        <v>18</v>
      </c>
      <c r="B10" s="3"/>
      <c r="C10" s="1">
        <v>10</v>
      </c>
      <c r="D10" s="4">
        <f t="shared" si="0"/>
        <v>0</v>
      </c>
      <c r="E10" s="1">
        <v>30</v>
      </c>
      <c r="F10" s="4">
        <f t="shared" si="1"/>
        <v>0</v>
      </c>
      <c r="G10" s="1">
        <v>15</v>
      </c>
      <c r="H10" s="4">
        <f t="shared" si="2"/>
        <v>0</v>
      </c>
      <c r="I10" s="1">
        <v>1440</v>
      </c>
      <c r="J10" s="1">
        <f t="shared" si="3"/>
        <v>0.10969538118604809</v>
      </c>
      <c r="K10" s="8"/>
    </row>
    <row r="11" spans="1:14" x14ac:dyDescent="0.25">
      <c r="A11" s="8" t="s">
        <v>19</v>
      </c>
      <c r="B11" s="3"/>
      <c r="C11" s="1">
        <v>12</v>
      </c>
      <c r="D11" s="4">
        <f t="shared" si="0"/>
        <v>0</v>
      </c>
      <c r="E11" s="1">
        <v>35</v>
      </c>
      <c r="F11" s="4">
        <f t="shared" si="1"/>
        <v>0</v>
      </c>
      <c r="G11" s="1">
        <v>18</v>
      </c>
      <c r="H11" s="4">
        <f t="shared" si="2"/>
        <v>0</v>
      </c>
      <c r="I11" s="1">
        <v>1520</v>
      </c>
      <c r="J11" s="1">
        <f t="shared" si="3"/>
        <v>0.11578956902971743</v>
      </c>
      <c r="K11" s="8" t="s">
        <v>8</v>
      </c>
      <c r="N11" s="5" t="s">
        <v>26</v>
      </c>
    </row>
    <row r="12" spans="1:14" x14ac:dyDescent="0.25">
      <c r="A12" s="8" t="s">
        <v>20</v>
      </c>
      <c r="B12" s="3"/>
      <c r="C12" s="1">
        <v>55</v>
      </c>
      <c r="D12" s="4">
        <f t="shared" si="0"/>
        <v>0</v>
      </c>
      <c r="E12" s="1">
        <v>1</v>
      </c>
      <c r="F12" s="4">
        <f t="shared" si="1"/>
        <v>0</v>
      </c>
      <c r="G12" s="1">
        <v>35</v>
      </c>
      <c r="H12" s="4">
        <f t="shared" si="2"/>
        <v>0</v>
      </c>
      <c r="I12" s="1">
        <v>1860</v>
      </c>
      <c r="J12" s="1">
        <f t="shared" si="3"/>
        <v>0.14168986736531211</v>
      </c>
      <c r="K12" s="8"/>
    </row>
    <row r="13" spans="1:14" x14ac:dyDescent="0.25">
      <c r="A13" s="8" t="s">
        <v>21</v>
      </c>
      <c r="B13" s="3"/>
      <c r="C13" s="1">
        <v>80</v>
      </c>
      <c r="D13" s="4">
        <f t="shared" si="0"/>
        <v>0</v>
      </c>
      <c r="E13" s="1">
        <v>1</v>
      </c>
      <c r="F13" s="4">
        <f t="shared" si="1"/>
        <v>0</v>
      </c>
      <c r="G13" s="1">
        <v>50</v>
      </c>
      <c r="H13" s="4">
        <f t="shared" si="2"/>
        <v>0</v>
      </c>
      <c r="J13" s="1">
        <f t="shared" si="3"/>
        <v>0</v>
      </c>
      <c r="K13" s="8" t="s">
        <v>9</v>
      </c>
      <c r="N13" s="5">
        <v>90</v>
      </c>
    </row>
    <row r="14" spans="1:14" x14ac:dyDescent="0.25">
      <c r="A14" s="8" t="s">
        <v>22</v>
      </c>
      <c r="B14" s="3"/>
      <c r="C14" s="1">
        <v>50</v>
      </c>
      <c r="D14" s="4">
        <f t="shared" si="0"/>
        <v>0</v>
      </c>
      <c r="E14" s="1">
        <v>50</v>
      </c>
      <c r="F14" s="4">
        <f t="shared" si="1"/>
        <v>0</v>
      </c>
      <c r="G14" s="1">
        <v>50</v>
      </c>
      <c r="H14" s="4">
        <f t="shared" si="2"/>
        <v>0</v>
      </c>
      <c r="I14" s="1">
        <v>2740</v>
      </c>
      <c r="J14" s="1">
        <f t="shared" si="3"/>
        <v>0.20872593364567485</v>
      </c>
      <c r="K14" s="8"/>
    </row>
    <row r="15" spans="1:14" x14ac:dyDescent="0.25">
      <c r="A15" s="8" t="s">
        <v>23</v>
      </c>
      <c r="B15" s="3"/>
      <c r="C15" s="1">
        <v>55</v>
      </c>
      <c r="D15" s="4">
        <f t="shared" si="0"/>
        <v>0</v>
      </c>
      <c r="E15" s="1">
        <v>55</v>
      </c>
      <c r="F15" s="4">
        <f t="shared" si="1"/>
        <v>0</v>
      </c>
      <c r="G15" s="1">
        <v>55</v>
      </c>
      <c r="H15" s="4">
        <f t="shared" si="2"/>
        <v>0</v>
      </c>
      <c r="I15" s="1">
        <v>2740</v>
      </c>
      <c r="J15" s="1">
        <f t="shared" si="3"/>
        <v>0.20872593364567485</v>
      </c>
      <c r="K15" s="8"/>
    </row>
    <row r="16" spans="1:14" x14ac:dyDescent="0.25">
      <c r="A16" s="8" t="s">
        <v>24</v>
      </c>
      <c r="B16" s="6">
        <f>SUM(B2:B15)</f>
        <v>10000000</v>
      </c>
      <c r="D16" s="6">
        <f>SUM(D2:D15)*(1+N3/10)</f>
        <v>60000000</v>
      </c>
      <c r="F16" s="6">
        <f>SUM(F2:F15)*(1+N3/10)</f>
        <v>40000000</v>
      </c>
      <c r="H16" s="6">
        <f>SUM(H2:H15)*(1+N5/10)</f>
        <v>160000000</v>
      </c>
    </row>
    <row r="17" spans="1:14" x14ac:dyDescent="0.25">
      <c r="A17" s="8"/>
    </row>
    <row r="18" spans="1:14" x14ac:dyDescent="0.25">
      <c r="A18" s="8" t="s">
        <v>25</v>
      </c>
      <c r="D18" s="7">
        <f>N7*(60*0.9^N13)</f>
        <v>15960.001507719351</v>
      </c>
    </row>
    <row r="19" spans="1:14" x14ac:dyDescent="0.25">
      <c r="A19" s="8" t="str">
        <f>IF(N11="A","Quantité de fdf produit",IF(N11="B","Quantité de vie produit","erreur quelque part"))</f>
        <v>Quantité de vie produit</v>
      </c>
      <c r="D19" s="7" t="str">
        <f>IF(N11="A",IF(N9="JSN",D18/J2*(C2*(1+N3/10)),IF(N9="SN",D18/J3*(C3*(1+N3/10)),IF(N9="NE",D18/J4*(C4*(1+N3/10)),IF(N9="JS",D18/J5*(C5*(1+N3/10)),IF(N9="S",D18/J6*(C6*(1+N3/10)),IF(N9="SE",D18/J7*(C7*(1+N3/10)),IF(N9="C",D18/J8*(C8*(1+N3/10)),IF(N9="A",D18/J10*(C10*(1+N3/10)),IF(N9="AE",D18/J11*(C11*(1+N3/10)),IF(N9="Tk",D18/J12*(C12*(1+N3/10)),IF(N9="T",D18/J14*(C14*(1+N3/10)),IF(N9="TE",D18/J15*(C15*(1+N3/10)),"erreur, la saisi du nom ne doit pas être bonne")))))))))))),"")</f>
        <v/>
      </c>
      <c r="H19" s="7">
        <f>IF(N11="B",IF(N9="JSN",D18/J2*(G2*(1+N3/10)),IF(N9="SN",D18/J3*(G3*(1+N3/10)),IF(N9="NE",D18/J4*(G4*(1+N3/10)),IF(N9="JS",D18/J5*(G5*(1+N3/10)),IF(N9="S",D18/J6*(G6*(1+N3/10)),IF(N9="SE",D18/J7*(G7*(1+N3/10)),IF(N9="C",D18/J8*(G8*(1+N3/10)),IF(N9="A",D18/J10*(G10*(1+N3/10)),IF(N9="AE",D18/J11*(G11*(1+N3/10)),IF(N9="Tk",D18/J12*(G12*(1+N3/10)),IF(N9="T",D18/J14*(G14*(1+N3/10)),IF(N9="TE",D18/J15*(G15*(1+N3/10)),"erreur, la saisi du nom ne doit pas être bonne")))))))))))),"")</f>
        <v>11173926.400000002</v>
      </c>
    </row>
    <row r="21" spans="1:14" x14ac:dyDescent="0.25">
      <c r="A21" s="2" t="str">
        <f>IF(N11="A",IF((D16/(N3/10+1))*(1+(N3+1)/10)&gt;D16+D19,"Pondre des ouvrières pour Arme niveau "&amp;N3+1,"Pondre des "&amp;N9&amp;" c'est plus rentable"),IF(N11="B",IF((H16/(N5/10+1))*(1+(N5+1)/10)&gt;H16+H19,"Pondre des ouvrières pour Bouclier niveau "&amp;N5+1,"Pondre des "&amp;N9&amp;" c'est plus rentable")))</f>
        <v>Pondre des JSN c'est plus rentable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mergeCells count="1">
    <mergeCell ref="A21:N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2015-03-24T19:20:43Z</cp:lastPrinted>
  <dcterms:created xsi:type="dcterms:W3CDTF">2015-03-24T18:18:29Z</dcterms:created>
  <dcterms:modified xsi:type="dcterms:W3CDTF">2015-03-24T19:23:10Z</dcterms:modified>
</cp:coreProperties>
</file>