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0" yWindow="0" windowWidth="25600" windowHeight="1468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1" l="1"/>
  <c r="F26" i="1"/>
  <c r="G26" i="1"/>
  <c r="D20" i="1"/>
  <c r="F20" i="1"/>
  <c r="G20" i="1"/>
  <c r="D11" i="1"/>
  <c r="F11" i="1"/>
  <c r="G11" i="1"/>
  <c r="D30" i="1"/>
  <c r="F30" i="1"/>
  <c r="G30" i="1"/>
  <c r="D37" i="1"/>
  <c r="F37" i="1"/>
  <c r="G37" i="1"/>
  <c r="D46" i="1"/>
  <c r="F46" i="1"/>
  <c r="G46" i="1"/>
  <c r="D50" i="1"/>
  <c r="G50" i="1"/>
  <c r="F50" i="1"/>
  <c r="E20" i="1"/>
  <c r="E11" i="1"/>
  <c r="E26" i="1"/>
  <c r="E30" i="1"/>
  <c r="E37" i="1"/>
  <c r="E46" i="1"/>
  <c r="E50" i="1"/>
  <c r="D10" i="1"/>
  <c r="D52" i="1"/>
  <c r="D54" i="1"/>
  <c r="G10" i="1"/>
  <c r="G52" i="1"/>
  <c r="G54" i="1"/>
  <c r="F10" i="1"/>
  <c r="F52" i="1"/>
  <c r="F54" i="1"/>
  <c r="E10" i="1"/>
  <c r="E52" i="1"/>
  <c r="E54" i="1"/>
  <c r="E49" i="1"/>
  <c r="F49" i="1"/>
  <c r="G49" i="1"/>
  <c r="D49" i="1"/>
  <c r="E45" i="1"/>
  <c r="F45" i="1"/>
  <c r="G45" i="1"/>
  <c r="D45" i="1"/>
  <c r="E36" i="1"/>
  <c r="F36" i="1"/>
  <c r="G36" i="1"/>
  <c r="D36" i="1"/>
  <c r="E29" i="1"/>
  <c r="F29" i="1"/>
  <c r="G29" i="1"/>
  <c r="D29" i="1"/>
  <c r="E25" i="1"/>
  <c r="F25" i="1"/>
  <c r="G25" i="1"/>
  <c r="D25" i="1"/>
  <c r="E19" i="1"/>
  <c r="F19" i="1"/>
  <c r="G19" i="1"/>
  <c r="D19" i="1"/>
</calcChain>
</file>

<file path=xl/sharedStrings.xml><?xml version="1.0" encoding="utf-8"?>
<sst xmlns="http://schemas.openxmlformats.org/spreadsheetml/2006/main" count="80" uniqueCount="43">
  <si>
    <t>Quantité</t>
  </si>
  <si>
    <t>Aliments</t>
  </si>
  <si>
    <t>Calories</t>
  </si>
  <si>
    <t>Protéines</t>
  </si>
  <si>
    <t>Glucides</t>
  </si>
  <si>
    <t>Lipides</t>
  </si>
  <si>
    <t>60g</t>
  </si>
  <si>
    <t>200ml</t>
  </si>
  <si>
    <t>30g</t>
  </si>
  <si>
    <t>5g</t>
  </si>
  <si>
    <t>Céréales Corn Flakes</t>
  </si>
  <si>
    <t>Jus d'orange</t>
  </si>
  <si>
    <t>Whey</t>
  </si>
  <si>
    <t>Avoine instantanée</t>
  </si>
  <si>
    <t>Créatine monohydrate</t>
  </si>
  <si>
    <t>TOTAL</t>
  </si>
  <si>
    <t>Petit Déjeuner</t>
  </si>
  <si>
    <t>Déjeuner</t>
  </si>
  <si>
    <t>200g</t>
  </si>
  <si>
    <t>180g</t>
  </si>
  <si>
    <t>120g</t>
  </si>
  <si>
    <t>80g</t>
  </si>
  <si>
    <t>15ml</t>
  </si>
  <si>
    <t>Huile d'olive`</t>
  </si>
  <si>
    <t>Pain complet</t>
  </si>
  <si>
    <t>Légumes</t>
  </si>
  <si>
    <t>Pâtes/Riz</t>
  </si>
  <si>
    <t>Dinde/Steak Haché 5% MG</t>
  </si>
  <si>
    <t>Capsule Omega 3</t>
  </si>
  <si>
    <t>BCAA</t>
  </si>
  <si>
    <t>Collation Pré-Trainning</t>
  </si>
  <si>
    <t>Collation Intra-Trainning</t>
  </si>
  <si>
    <t>Collation Post-Trainning</t>
  </si>
  <si>
    <t>Maltodextrine</t>
  </si>
  <si>
    <t>Dîner</t>
  </si>
  <si>
    <t>Collation du soir</t>
  </si>
  <si>
    <t>Caséine</t>
  </si>
  <si>
    <t>50g</t>
  </si>
  <si>
    <t>TOTAL JOURNALIER</t>
  </si>
  <si>
    <t>Diète PDM : 3800 kcals</t>
  </si>
  <si>
    <t>RATIO PAR KILO</t>
  </si>
  <si>
    <t>Huile d'olive</t>
  </si>
  <si>
    <t>RATIO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</si>
</sst>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rgb="FF000000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/>
    <xf numFmtId="2" fontId="0" fillId="0" borderId="1" xfId="0" applyNumberForma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2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27" workbookViewId="0">
      <selection activeCell="I49" sqref="I49"/>
    </sheetView>
  </sheetViews>
  <sheetFormatPr baseColWidth="10" defaultRowHeight="15" x14ac:dyDescent="0"/>
  <cols>
    <col min="1" max="1" width="25.33203125" bestFit="1" customWidth="1"/>
    <col min="3" max="3" width="23.1640625" bestFit="1" customWidth="1"/>
  </cols>
  <sheetData>
    <row r="1" spans="1:9" ht="20">
      <c r="A1" s="21" t="s">
        <v>39</v>
      </c>
      <c r="B1" s="21"/>
      <c r="C1" s="21"/>
      <c r="D1" s="21"/>
      <c r="E1" s="21"/>
      <c r="F1" s="21"/>
      <c r="G1" s="21"/>
    </row>
    <row r="3" spans="1:9">
      <c r="A3" s="1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9">
      <c r="A4" s="1"/>
      <c r="B4" s="1"/>
      <c r="C4" s="1"/>
      <c r="D4" s="1"/>
      <c r="E4" s="1"/>
      <c r="F4" s="1"/>
      <c r="G4" s="1"/>
    </row>
    <row r="5" spans="1:9">
      <c r="A5" s="4" t="s">
        <v>16</v>
      </c>
      <c r="B5" s="2" t="s">
        <v>6</v>
      </c>
      <c r="C5" s="2" t="s">
        <v>10</v>
      </c>
      <c r="D5" s="2">
        <v>151.19999999999999</v>
      </c>
      <c r="E5" s="2">
        <v>2.8</v>
      </c>
      <c r="F5" s="2">
        <v>33.6</v>
      </c>
      <c r="G5" s="11">
        <v>0.33</v>
      </c>
    </row>
    <row r="6" spans="1:9">
      <c r="A6" s="1"/>
      <c r="B6" s="2" t="s">
        <v>7</v>
      </c>
      <c r="C6" s="2" t="s">
        <v>11</v>
      </c>
      <c r="D6" s="2">
        <v>84</v>
      </c>
      <c r="E6" s="2">
        <v>0</v>
      </c>
      <c r="F6" s="2">
        <v>20</v>
      </c>
      <c r="G6" s="2">
        <v>0</v>
      </c>
    </row>
    <row r="7" spans="1:9">
      <c r="A7" s="1"/>
      <c r="B7" s="2" t="s">
        <v>8</v>
      </c>
      <c r="C7" s="2" t="s">
        <v>12</v>
      </c>
      <c r="D7" s="2">
        <v>117</v>
      </c>
      <c r="E7" s="2">
        <v>24</v>
      </c>
      <c r="F7" s="2">
        <v>3</v>
      </c>
      <c r="G7" s="2">
        <v>1</v>
      </c>
    </row>
    <row r="8" spans="1:9">
      <c r="A8" s="1"/>
      <c r="B8" s="2" t="s">
        <v>8</v>
      </c>
      <c r="C8" s="2" t="s">
        <v>13</v>
      </c>
      <c r="D8" s="2">
        <v>116.4</v>
      </c>
      <c r="E8" s="2">
        <v>2.6</v>
      </c>
      <c r="F8" s="2">
        <v>21.2</v>
      </c>
      <c r="G8" s="2">
        <v>2.4</v>
      </c>
    </row>
    <row r="9" spans="1:9">
      <c r="A9" s="1"/>
      <c r="B9" s="2" t="s">
        <v>9</v>
      </c>
      <c r="C9" s="2" t="s">
        <v>14</v>
      </c>
      <c r="D9" s="2">
        <v>0</v>
      </c>
      <c r="E9" s="2">
        <v>0</v>
      </c>
      <c r="F9" s="2">
        <v>0</v>
      </c>
      <c r="G9" s="2">
        <v>0</v>
      </c>
    </row>
    <row r="10" spans="1:9" ht="18">
      <c r="A10" s="1"/>
      <c r="B10" s="1"/>
      <c r="C10" s="8" t="s">
        <v>15</v>
      </c>
      <c r="D10" s="8">
        <f>SUM(D5:D9)</f>
        <v>468.6</v>
      </c>
      <c r="E10" s="8">
        <f t="shared" ref="E10:G10" si="0">SUM(E5:E9)</f>
        <v>29.400000000000002</v>
      </c>
      <c r="F10" s="8">
        <f t="shared" si="0"/>
        <v>77.8</v>
      </c>
      <c r="G10" s="12">
        <f t="shared" si="0"/>
        <v>3.73</v>
      </c>
      <c r="I10" s="14"/>
    </row>
    <row r="11" spans="1:9" ht="18">
      <c r="A11" s="1"/>
      <c r="B11" s="1"/>
      <c r="C11" s="7" t="s">
        <v>42</v>
      </c>
      <c r="D11" s="12">
        <f>D10/D52*100</f>
        <v>12.545512957806812</v>
      </c>
      <c r="E11" s="12">
        <f>E10/E52*100</f>
        <v>11.956079707198048</v>
      </c>
      <c r="F11" s="12">
        <f t="shared" ref="F11:G11" si="1">F10/F52*100</f>
        <v>14.25430560644925</v>
      </c>
      <c r="G11" s="12">
        <f t="shared" si="1"/>
        <v>5.8990985291791871</v>
      </c>
      <c r="I11" s="17"/>
    </row>
    <row r="12" spans="1:9">
      <c r="A12" s="1"/>
      <c r="B12" s="1"/>
      <c r="C12" s="1"/>
      <c r="D12" s="1"/>
      <c r="E12" s="1"/>
      <c r="F12" s="1"/>
      <c r="G12" s="1"/>
    </row>
    <row r="13" spans="1:9">
      <c r="A13" s="4" t="s">
        <v>17</v>
      </c>
      <c r="B13" s="2" t="s">
        <v>18</v>
      </c>
      <c r="C13" s="2" t="s">
        <v>27</v>
      </c>
      <c r="D13" s="2">
        <v>222</v>
      </c>
      <c r="E13" s="2">
        <v>36</v>
      </c>
      <c r="F13" s="2">
        <v>6</v>
      </c>
      <c r="G13" s="2">
        <v>6</v>
      </c>
    </row>
    <row r="14" spans="1:9">
      <c r="A14" s="1"/>
      <c r="B14" s="2" t="s">
        <v>19</v>
      </c>
      <c r="C14" s="2" t="s">
        <v>26</v>
      </c>
      <c r="D14" s="2">
        <v>606.6</v>
      </c>
      <c r="E14" s="2">
        <v>22.5</v>
      </c>
      <c r="F14" s="2">
        <v>121</v>
      </c>
      <c r="G14" s="2">
        <v>3.6</v>
      </c>
    </row>
    <row r="15" spans="1:9">
      <c r="A15" s="1"/>
      <c r="B15" s="2" t="s">
        <v>20</v>
      </c>
      <c r="C15" s="2" t="s">
        <v>25</v>
      </c>
      <c r="D15" s="2">
        <v>60</v>
      </c>
      <c r="E15" s="2">
        <v>3.15</v>
      </c>
      <c r="F15" s="2">
        <v>8.4</v>
      </c>
      <c r="G15" s="2">
        <v>0.3</v>
      </c>
    </row>
    <row r="16" spans="1:9">
      <c r="A16" s="1"/>
      <c r="B16" s="2" t="s">
        <v>21</v>
      </c>
      <c r="C16" s="2" t="s">
        <v>24</v>
      </c>
      <c r="D16" s="2">
        <v>230</v>
      </c>
      <c r="E16" s="2">
        <v>8</v>
      </c>
      <c r="F16" s="2">
        <v>50</v>
      </c>
      <c r="G16" s="2">
        <v>1.2</v>
      </c>
    </row>
    <row r="17" spans="1:7">
      <c r="A17" s="1"/>
      <c r="B17" s="2" t="s">
        <v>22</v>
      </c>
      <c r="C17" s="2" t="s">
        <v>41</v>
      </c>
      <c r="D17" s="2">
        <v>132.6</v>
      </c>
      <c r="E17" s="2">
        <v>0</v>
      </c>
      <c r="F17" s="2">
        <v>0</v>
      </c>
      <c r="G17" s="2">
        <v>15</v>
      </c>
    </row>
    <row r="18" spans="1:7">
      <c r="A18" s="1"/>
      <c r="B18" s="2">
        <v>1</v>
      </c>
      <c r="C18" s="2" t="s">
        <v>28</v>
      </c>
      <c r="D18" s="2">
        <v>0</v>
      </c>
      <c r="E18" s="2">
        <v>0</v>
      </c>
      <c r="F18" s="2">
        <v>0</v>
      </c>
      <c r="G18" s="2">
        <v>0</v>
      </c>
    </row>
    <row r="19" spans="1:7" ht="18">
      <c r="A19" s="1"/>
      <c r="B19" s="1"/>
      <c r="C19" s="8" t="s">
        <v>15</v>
      </c>
      <c r="D19" s="8">
        <f>SUM(D13:D18)</f>
        <v>1251.1999999999998</v>
      </c>
      <c r="E19" s="8">
        <f t="shared" ref="E19:G19" si="2">SUM(E13:E18)</f>
        <v>69.650000000000006</v>
      </c>
      <c r="F19" s="8">
        <f t="shared" si="2"/>
        <v>185.4</v>
      </c>
      <c r="G19" s="8">
        <f t="shared" si="2"/>
        <v>26.1</v>
      </c>
    </row>
    <row r="20" spans="1:7" ht="18">
      <c r="A20" s="1"/>
      <c r="B20" s="1"/>
      <c r="C20" s="7" t="s">
        <v>42</v>
      </c>
      <c r="D20" s="12">
        <f>D19/D52*100</f>
        <v>33.497536945812804</v>
      </c>
      <c r="E20" s="12">
        <f>E19/E52*100</f>
        <v>28.324522163481092</v>
      </c>
      <c r="F20" s="12">
        <f t="shared" ref="F20:G20" si="3">F19/F52*100</f>
        <v>33.968486625137416</v>
      </c>
      <c r="G20" s="12">
        <f t="shared" si="3"/>
        <v>41.277874426696194</v>
      </c>
    </row>
    <row r="21" spans="1:7">
      <c r="A21" s="1"/>
      <c r="B21" s="1"/>
      <c r="C21" s="1"/>
      <c r="D21" s="1"/>
      <c r="E21" s="1"/>
      <c r="F21" s="1"/>
      <c r="G21" s="1"/>
    </row>
    <row r="22" spans="1:7">
      <c r="A22" s="4" t="s">
        <v>30</v>
      </c>
      <c r="B22" s="3" t="s">
        <v>8</v>
      </c>
      <c r="C22" s="2" t="s">
        <v>12</v>
      </c>
      <c r="D22" s="2">
        <v>117</v>
      </c>
      <c r="E22" s="2">
        <v>24</v>
      </c>
      <c r="F22" s="2">
        <v>3</v>
      </c>
      <c r="G22" s="2">
        <v>1</v>
      </c>
    </row>
    <row r="23" spans="1:7">
      <c r="A23" s="1"/>
      <c r="B23" s="2" t="s">
        <v>8</v>
      </c>
      <c r="C23" s="2" t="s">
        <v>13</v>
      </c>
      <c r="D23" s="2">
        <v>116.4</v>
      </c>
      <c r="E23" s="2">
        <v>2.6</v>
      </c>
      <c r="F23" s="2">
        <v>21.2</v>
      </c>
      <c r="G23" s="2">
        <v>2.4</v>
      </c>
    </row>
    <row r="24" spans="1:7">
      <c r="A24" s="1"/>
      <c r="B24" s="2" t="s">
        <v>9</v>
      </c>
      <c r="C24" s="2" t="s">
        <v>29</v>
      </c>
      <c r="D24" s="2">
        <v>0</v>
      </c>
      <c r="E24" s="2">
        <v>0</v>
      </c>
      <c r="F24" s="2">
        <v>0</v>
      </c>
      <c r="G24" s="2">
        <v>0</v>
      </c>
    </row>
    <row r="25" spans="1:7">
      <c r="A25" s="1"/>
      <c r="B25" s="1"/>
      <c r="C25" s="4" t="s">
        <v>15</v>
      </c>
      <c r="D25" s="4">
        <f>SUM(D22:D24)</f>
        <v>233.4</v>
      </c>
      <c r="E25" s="4">
        <f t="shared" ref="E25:G25" si="4">SUM(E22:E24)</f>
        <v>26.6</v>
      </c>
      <c r="F25" s="4">
        <f t="shared" si="4"/>
        <v>24.2</v>
      </c>
      <c r="G25" s="4">
        <f t="shared" si="4"/>
        <v>3.4</v>
      </c>
    </row>
    <row r="26" spans="1:7" ht="18">
      <c r="A26" s="1"/>
      <c r="B26" s="1"/>
      <c r="C26" s="7" t="s">
        <v>42</v>
      </c>
      <c r="D26" s="18">
        <f>D25/D52*100</f>
        <v>6.2486613835939178</v>
      </c>
      <c r="E26" s="18">
        <f>E25/E52*100</f>
        <v>10.817405449369662</v>
      </c>
      <c r="F26" s="18">
        <f t="shared" ref="F26:G26" si="5">F25/F52*100</f>
        <v>4.43385855624771</v>
      </c>
      <c r="G26" s="18">
        <f t="shared" si="5"/>
        <v>5.377194369761189</v>
      </c>
    </row>
    <row r="27" spans="1:7">
      <c r="A27" s="1"/>
      <c r="B27" s="1"/>
      <c r="C27" s="1"/>
      <c r="D27" s="1"/>
      <c r="E27" s="1"/>
      <c r="F27" s="1"/>
      <c r="G27" s="1"/>
    </row>
    <row r="28" spans="1:7">
      <c r="A28" s="4" t="s">
        <v>31</v>
      </c>
      <c r="B28" s="2" t="s">
        <v>37</v>
      </c>
      <c r="C28" s="2" t="s">
        <v>33</v>
      </c>
      <c r="D28" s="2">
        <v>190</v>
      </c>
      <c r="E28" s="2">
        <v>0</v>
      </c>
      <c r="F28" s="2">
        <v>47</v>
      </c>
      <c r="G28" s="2">
        <v>0</v>
      </c>
    </row>
    <row r="29" spans="1:7" ht="18">
      <c r="A29" s="1"/>
      <c r="B29" s="1"/>
      <c r="C29" s="7" t="s">
        <v>15</v>
      </c>
      <c r="D29" s="7">
        <f>SUM(D28)</f>
        <v>190</v>
      </c>
      <c r="E29" s="7">
        <f t="shared" ref="E29:G29" si="6">SUM(E28)</f>
        <v>0</v>
      </c>
      <c r="F29" s="7">
        <f t="shared" si="6"/>
        <v>47</v>
      </c>
      <c r="G29" s="7">
        <f t="shared" si="6"/>
        <v>0</v>
      </c>
    </row>
    <row r="30" spans="1:7" ht="18">
      <c r="A30" s="1"/>
      <c r="B30" s="1"/>
      <c r="C30" s="7" t="s">
        <v>42</v>
      </c>
      <c r="D30" s="19">
        <f>D29/D52*100</f>
        <v>5.0867423431141576</v>
      </c>
      <c r="E30" s="19">
        <f>E29/E52*100</f>
        <v>0</v>
      </c>
      <c r="F30" s="19">
        <f t="shared" ref="F30:G30" si="7">F29/F52*100</f>
        <v>8.6112128984976195</v>
      </c>
      <c r="G30" s="19">
        <f t="shared" si="7"/>
        <v>0</v>
      </c>
    </row>
    <row r="31" spans="1:7">
      <c r="A31" s="1"/>
      <c r="B31" s="1"/>
      <c r="C31" s="1"/>
      <c r="D31" s="1"/>
      <c r="E31" s="1"/>
      <c r="F31" s="1"/>
      <c r="G31" s="1"/>
    </row>
    <row r="32" spans="1:7">
      <c r="A32" s="4" t="s">
        <v>32</v>
      </c>
      <c r="B32" s="2" t="s">
        <v>8</v>
      </c>
      <c r="C32" s="2" t="s">
        <v>12</v>
      </c>
      <c r="D32" s="2">
        <v>117</v>
      </c>
      <c r="E32" s="2">
        <v>24</v>
      </c>
      <c r="F32" s="2">
        <v>3</v>
      </c>
      <c r="G32" s="2">
        <v>1</v>
      </c>
    </row>
    <row r="33" spans="1:9">
      <c r="A33" s="1"/>
      <c r="B33" s="2" t="s">
        <v>8</v>
      </c>
      <c r="C33" s="2" t="s">
        <v>13</v>
      </c>
      <c r="D33" s="2">
        <v>116.4</v>
      </c>
      <c r="E33" s="2">
        <v>2.6</v>
      </c>
      <c r="F33" s="2">
        <v>21.2</v>
      </c>
      <c r="G33" s="2">
        <v>2.4</v>
      </c>
    </row>
    <row r="34" spans="1:9">
      <c r="A34" s="1"/>
      <c r="B34" s="2" t="s">
        <v>9</v>
      </c>
      <c r="C34" s="2" t="s">
        <v>29</v>
      </c>
      <c r="D34" s="2">
        <v>0</v>
      </c>
      <c r="E34" s="2">
        <v>0</v>
      </c>
      <c r="F34" s="2">
        <v>0</v>
      </c>
      <c r="G34" s="2">
        <v>0</v>
      </c>
    </row>
    <row r="35" spans="1:9">
      <c r="A35" s="1"/>
      <c r="B35" s="2" t="s">
        <v>9</v>
      </c>
      <c r="C35" s="2" t="s">
        <v>14</v>
      </c>
      <c r="D35" s="2">
        <v>0</v>
      </c>
      <c r="E35" s="2">
        <v>0</v>
      </c>
      <c r="F35" s="2">
        <v>0</v>
      </c>
      <c r="G35" s="2">
        <v>0</v>
      </c>
    </row>
    <row r="36" spans="1:9" ht="18">
      <c r="A36" s="1"/>
      <c r="B36" s="1"/>
      <c r="C36" s="7" t="s">
        <v>15</v>
      </c>
      <c r="D36" s="7">
        <f>SUM(D32:D35)</f>
        <v>233.4</v>
      </c>
      <c r="E36" s="7">
        <f t="shared" ref="E36:G36" si="8">SUM(E32:E35)</f>
        <v>26.6</v>
      </c>
      <c r="F36" s="7">
        <f t="shared" si="8"/>
        <v>24.2</v>
      </c>
      <c r="G36" s="7">
        <f t="shared" si="8"/>
        <v>3.4</v>
      </c>
      <c r="I36" s="5"/>
    </row>
    <row r="37" spans="1:9" ht="18">
      <c r="A37" s="1"/>
      <c r="B37" s="1"/>
      <c r="C37" s="7" t="s">
        <v>42</v>
      </c>
      <c r="D37" s="19">
        <f>D36/D52*100</f>
        <v>6.2486613835939178</v>
      </c>
      <c r="E37" s="19">
        <f>E36/E52*100</f>
        <v>10.817405449369662</v>
      </c>
      <c r="F37" s="19">
        <f t="shared" ref="F37:G37" si="9">F36/F52*100</f>
        <v>4.43385855624771</v>
      </c>
      <c r="G37" s="19">
        <f t="shared" si="9"/>
        <v>5.377194369761189</v>
      </c>
      <c r="I37" s="15"/>
    </row>
    <row r="38" spans="1:9">
      <c r="A38" s="1"/>
      <c r="B38" s="1"/>
      <c r="C38" s="1"/>
      <c r="D38" s="1"/>
      <c r="E38" s="1"/>
      <c r="F38" s="1"/>
      <c r="G38" s="1"/>
    </row>
    <row r="39" spans="1:9">
      <c r="A39" s="4" t="s">
        <v>34</v>
      </c>
      <c r="B39" s="2" t="s">
        <v>18</v>
      </c>
      <c r="C39" s="2" t="s">
        <v>27</v>
      </c>
      <c r="D39" s="2">
        <v>222</v>
      </c>
      <c r="E39" s="2">
        <v>36</v>
      </c>
      <c r="F39" s="2">
        <v>6</v>
      </c>
      <c r="G39" s="2">
        <v>6</v>
      </c>
    </row>
    <row r="40" spans="1:9">
      <c r="A40" s="1"/>
      <c r="B40" s="2" t="s">
        <v>19</v>
      </c>
      <c r="C40" s="2" t="s">
        <v>26</v>
      </c>
      <c r="D40" s="2">
        <v>606.6</v>
      </c>
      <c r="E40" s="2">
        <v>22.5</v>
      </c>
      <c r="F40" s="2">
        <v>121</v>
      </c>
      <c r="G40" s="2">
        <v>3.6</v>
      </c>
    </row>
    <row r="41" spans="1:9">
      <c r="A41" s="1"/>
      <c r="B41" s="2" t="s">
        <v>20</v>
      </c>
      <c r="C41" s="2" t="s">
        <v>25</v>
      </c>
      <c r="D41" s="2">
        <v>60</v>
      </c>
      <c r="E41" s="2">
        <v>3.15</v>
      </c>
      <c r="F41" s="2">
        <v>8.4</v>
      </c>
      <c r="G41" s="2">
        <v>0.3</v>
      </c>
    </row>
    <row r="42" spans="1:9">
      <c r="A42" s="1"/>
      <c r="B42" s="2" t="s">
        <v>21</v>
      </c>
      <c r="C42" s="2" t="s">
        <v>24</v>
      </c>
      <c r="D42" s="2">
        <v>230</v>
      </c>
      <c r="E42" s="2">
        <v>8</v>
      </c>
      <c r="F42" s="2">
        <v>50</v>
      </c>
      <c r="G42" s="2">
        <v>1.2</v>
      </c>
    </row>
    <row r="43" spans="1:9">
      <c r="A43" s="1"/>
      <c r="B43" s="2" t="s">
        <v>22</v>
      </c>
      <c r="C43" s="2" t="s">
        <v>23</v>
      </c>
      <c r="D43" s="2">
        <v>132.6</v>
      </c>
      <c r="E43" s="2">
        <v>0</v>
      </c>
      <c r="F43" s="2">
        <v>0</v>
      </c>
      <c r="G43" s="2">
        <v>15</v>
      </c>
    </row>
    <row r="44" spans="1:9">
      <c r="A44" s="1"/>
      <c r="B44" s="2">
        <v>1</v>
      </c>
      <c r="C44" s="2" t="s">
        <v>28</v>
      </c>
      <c r="D44" s="2">
        <v>0</v>
      </c>
      <c r="E44" s="2">
        <v>0</v>
      </c>
      <c r="F44" s="2">
        <v>0</v>
      </c>
      <c r="G44" s="2">
        <v>0</v>
      </c>
    </row>
    <row r="45" spans="1:9" ht="18">
      <c r="A45" s="1"/>
      <c r="B45" s="1"/>
      <c r="C45" s="8" t="s">
        <v>15</v>
      </c>
      <c r="D45" s="8">
        <f>SUM(D39:D44)</f>
        <v>1251.1999999999998</v>
      </c>
      <c r="E45" s="8">
        <f t="shared" ref="E45:G45" si="10">SUM(E39:E44)</f>
        <v>69.650000000000006</v>
      </c>
      <c r="F45" s="8">
        <f t="shared" si="10"/>
        <v>185.4</v>
      </c>
      <c r="G45" s="8">
        <f t="shared" si="10"/>
        <v>26.1</v>
      </c>
      <c r="H45" s="20"/>
    </row>
    <row r="46" spans="1:9" ht="18">
      <c r="A46" s="1"/>
      <c r="B46" s="1"/>
      <c r="C46" s="7" t="s">
        <v>42</v>
      </c>
      <c r="D46" s="12">
        <f>D45/D52*100</f>
        <v>33.497536945812804</v>
      </c>
      <c r="E46" s="12">
        <f>E45/E52*100</f>
        <v>28.324522163481092</v>
      </c>
      <c r="F46" s="12">
        <f t="shared" ref="F46:G46" si="11">F45/F52*100</f>
        <v>33.968486625137416</v>
      </c>
      <c r="G46" s="12">
        <f t="shared" si="11"/>
        <v>41.277874426696194</v>
      </c>
      <c r="H46" s="16"/>
    </row>
    <row r="47" spans="1:9">
      <c r="A47" s="1"/>
      <c r="B47" s="1"/>
      <c r="C47" s="1"/>
      <c r="D47" s="1"/>
      <c r="E47" s="1"/>
      <c r="F47" s="1"/>
      <c r="G47" s="1"/>
    </row>
    <row r="48" spans="1:9">
      <c r="A48" s="4" t="s">
        <v>35</v>
      </c>
      <c r="B48" s="2" t="s">
        <v>8</v>
      </c>
      <c r="C48" s="2" t="s">
        <v>36</v>
      </c>
      <c r="D48" s="2">
        <v>107.4</v>
      </c>
      <c r="E48" s="2">
        <v>24</v>
      </c>
      <c r="F48" s="2">
        <v>1.8</v>
      </c>
      <c r="G48" s="2">
        <v>0.5</v>
      </c>
    </row>
    <row r="49" spans="1:9" ht="18">
      <c r="A49" s="1"/>
      <c r="B49" s="1"/>
      <c r="C49" s="7" t="s">
        <v>15</v>
      </c>
      <c r="D49" s="7">
        <f>SUM(D48)</f>
        <v>107.4</v>
      </c>
      <c r="E49" s="7">
        <f t="shared" ref="E49:G49" si="12">SUM(E48)</f>
        <v>24</v>
      </c>
      <c r="F49" s="7">
        <f t="shared" si="12"/>
        <v>1.8</v>
      </c>
      <c r="G49" s="7">
        <f t="shared" si="12"/>
        <v>0.5</v>
      </c>
    </row>
    <row r="50" spans="1:9" ht="18">
      <c r="A50" s="1"/>
      <c r="B50" s="1"/>
      <c r="C50" s="7" t="s">
        <v>42</v>
      </c>
      <c r="D50" s="19">
        <f>D49/D52*100</f>
        <v>2.8753480402655818</v>
      </c>
      <c r="E50" s="19">
        <f>E49/E52*100</f>
        <v>9.760065067100447</v>
      </c>
      <c r="F50" s="19">
        <f>F49/F52*100</f>
        <v>0.32979113228288753</v>
      </c>
      <c r="G50" s="19">
        <f>G49/G52*100</f>
        <v>0.79076387790605729</v>
      </c>
    </row>
    <row r="51" spans="1:9">
      <c r="A51" s="1"/>
      <c r="B51" s="1"/>
      <c r="C51" s="1"/>
      <c r="D51" s="1"/>
      <c r="E51" s="1"/>
      <c r="F51" s="1"/>
      <c r="G51" s="1"/>
    </row>
    <row r="52" spans="1:9" ht="20">
      <c r="A52" s="1"/>
      <c r="B52" s="1"/>
      <c r="C52" s="6" t="s">
        <v>38</v>
      </c>
      <c r="D52" s="6">
        <f>D49+D45+D36+D29+D25+D19+D10</f>
        <v>3735.2</v>
      </c>
      <c r="E52" s="6">
        <f>E49+E45+E36+E29+E25+E19+E10</f>
        <v>245.9</v>
      </c>
      <c r="F52" s="6">
        <f>F49+F45+F36+F29+F25+F19+F10</f>
        <v>545.79999999999995</v>
      </c>
      <c r="G52" s="6">
        <f>G49+G45+G36+G29+G25+G19+G10</f>
        <v>63.23</v>
      </c>
      <c r="I52" s="13"/>
    </row>
    <row r="54" spans="1:9" ht="20">
      <c r="C54" s="9" t="s">
        <v>40</v>
      </c>
      <c r="D54" s="9">
        <f>D52/86</f>
        <v>43.432558139534883</v>
      </c>
      <c r="E54" s="10">
        <f>E52/86</f>
        <v>2.8593023255813956</v>
      </c>
      <c r="F54" s="10">
        <f>F52/86</f>
        <v>6.3465116279069766</v>
      </c>
      <c r="G54" s="10">
        <f>G52/86</f>
        <v>0.73523255813953481</v>
      </c>
    </row>
  </sheetData>
  <mergeCells count="1">
    <mergeCell ref="A1:G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Cutillo</dc:creator>
  <cp:lastModifiedBy>Cyril Cutillo</cp:lastModifiedBy>
  <dcterms:created xsi:type="dcterms:W3CDTF">2015-03-07T11:40:30Z</dcterms:created>
  <dcterms:modified xsi:type="dcterms:W3CDTF">2015-03-12T12:12:40Z</dcterms:modified>
</cp:coreProperties>
</file>