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Feuil1" sheetId="1" r:id="rId1"/>
  </sheets>
  <calcPr calcId="152511"/>
</workbook>
</file>

<file path=xl/calcChain.xml><?xml version="1.0" encoding="utf-8"?>
<calcChain xmlns="http://schemas.openxmlformats.org/spreadsheetml/2006/main">
  <c r="M12" i="1" l="1"/>
  <c r="O12" i="1" s="1"/>
  <c r="Q17" i="1"/>
  <c r="F17" i="1"/>
  <c r="O15" i="1"/>
  <c r="M15" i="1" s="1"/>
  <c r="V13" i="1" l="1"/>
  <c r="D15" i="1"/>
  <c r="B15" i="1" s="1"/>
  <c r="B12" i="1"/>
  <c r="F3" i="1"/>
  <c r="F8" i="1" s="1"/>
  <c r="K4" i="1"/>
  <c r="H6" i="1"/>
  <c r="H3" i="1"/>
  <c r="F6" i="1"/>
  <c r="D12" i="1" l="1"/>
  <c r="K13" i="1"/>
</calcChain>
</file>

<file path=xl/sharedStrings.xml><?xml version="1.0" encoding="utf-8"?>
<sst xmlns="http://schemas.openxmlformats.org/spreadsheetml/2006/main" count="39" uniqueCount="22">
  <si>
    <t>Calage</t>
  </si>
  <si>
    <t>Durée</t>
  </si>
  <si>
    <t>Croisement</t>
  </si>
  <si>
    <t>R1 2008</t>
  </si>
  <si>
    <t>FZ8 R779</t>
  </si>
  <si>
    <t>(AOA + 180 + RFA) /2 -AOA =</t>
  </si>
  <si>
    <t>(AOE + 180 + RFA /2 -RFA) =</t>
  </si>
  <si>
    <t>LSA</t>
  </si>
  <si>
    <t>(AOE + 180 + RFE) /2 -RFE =</t>
  </si>
  <si>
    <t>FZ8 R779 NEW TIMING</t>
  </si>
  <si>
    <t>AOA</t>
  </si>
  <si>
    <t>RFA</t>
  </si>
  <si>
    <t>AOE</t>
  </si>
  <si>
    <t xml:space="preserve">RFE </t>
  </si>
  <si>
    <t>+ TOT = + DE COUPLE</t>
  </si>
  <si>
    <t>+ TARD = + REMPLISSAGE HAUT REGIME/- DE COUPLE</t>
  </si>
  <si>
    <t>+ TOT = MEILLEUR A HAUT REGIME</t>
  </si>
  <si>
    <t>+ TOT = RISQUE DE RETOUR ADM/ + DE REMPLISSAGE</t>
  </si>
  <si>
    <t>+ TARD = MOINS DE REMPLISSAGE/MOINS DE CROISEMENT</t>
  </si>
  <si>
    <t>+ TARD = MEILLEUR A BAS REGIME</t>
  </si>
  <si>
    <t>+ TOT = - OVERLAP (MEILLEUR RALENTI/ - MI REGIME)</t>
  </si>
  <si>
    <t>+ TARD = + OVERLAP (MAUVAIS RALENTI/ + CV)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</si>
</sst>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Protection="1"/>
    <xf numFmtId="0" fontId="0" fillId="0" borderId="1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1" xfId="0" applyBorder="1" applyProtection="1"/>
    <xf numFmtId="0" fontId="0" fillId="0" borderId="0" xfId="0" applyBorder="1" applyProtection="1"/>
    <xf numFmtId="0" fontId="0" fillId="0" borderId="0" xfId="0" applyBorder="1" applyAlignment="1" applyProtection="1"/>
    <xf numFmtId="0" fontId="0" fillId="2" borderId="1" xfId="0" applyFill="1" applyBorder="1" applyProtection="1"/>
    <xf numFmtId="49" fontId="0" fillId="0" borderId="1" xfId="0" applyNumberFormat="1" applyBorder="1" applyAlignment="1" applyProtection="1">
      <alignment horizontal="center"/>
    </xf>
    <xf numFmtId="49" fontId="0" fillId="0" borderId="0" xfId="0" applyNumberFormat="1" applyBorder="1" applyAlignment="1" applyProtection="1">
      <alignment horizont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 applyProtection="1">
      <alignment horizontal="center"/>
    </xf>
    <xf numFmtId="0" fontId="0" fillId="0" borderId="1" xfId="0" applyBorder="1" applyAlignment="1" applyProtection="1"/>
    <xf numFmtId="0" fontId="0" fillId="0" borderId="1" xfId="0" applyBorder="1" applyAlignment="1" applyProtection="1">
      <alignment horizontal="center"/>
    </xf>
    <xf numFmtId="0" fontId="0" fillId="0" borderId="0" xfId="0" applyBorder="1" applyAlignment="1" applyProtection="1"/>
    <xf numFmtId="49" fontId="0" fillId="0" borderId="2" xfId="0" applyNumberFormat="1" applyBorder="1" applyAlignment="1">
      <alignment horizontal="left"/>
    </xf>
    <xf numFmtId="49" fontId="0" fillId="0" borderId="3" xfId="0" applyNumberFormat="1" applyBorder="1" applyAlignment="1">
      <alignment horizontal="left"/>
    </xf>
    <xf numFmtId="49" fontId="0" fillId="0" borderId="4" xfId="0" applyNumberFormat="1" applyBorder="1" applyAlignment="1">
      <alignment horizontal="left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Normal" xfId="0" builtinId="0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colors>
    <mruColors>
      <color rgb="FF99FF6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"/>
  <sheetViews>
    <sheetView tabSelected="1" workbookViewId="0">
      <selection activeCell="F12" sqref="F12"/>
    </sheetView>
  </sheetViews>
  <sheetFormatPr baseColWidth="10" defaultColWidth="9.140625" defaultRowHeight="15" x14ac:dyDescent="0.25"/>
  <cols>
    <col min="1" max="1" width="1.5703125" customWidth="1"/>
    <col min="9" max="9" width="2.7109375" customWidth="1"/>
    <col min="10" max="10" width="12.7109375" customWidth="1"/>
    <col min="20" max="20" width="2.7109375" customWidth="1"/>
    <col min="21" max="21" width="12.140625" customWidth="1"/>
  </cols>
  <sheetData>
    <row r="1" spans="1:22" ht="15.75" x14ac:dyDescent="0.25">
      <c r="A1" s="1"/>
      <c r="B1" s="13" t="s">
        <v>3</v>
      </c>
      <c r="C1" s="13"/>
      <c r="D1" s="13"/>
      <c r="E1" s="14"/>
      <c r="F1" s="1"/>
      <c r="G1" s="1"/>
      <c r="H1" s="1"/>
      <c r="I1" s="1"/>
      <c r="J1" s="1"/>
      <c r="K1" s="1"/>
      <c r="M1" s="20" t="s">
        <v>10</v>
      </c>
      <c r="N1" s="17" t="s">
        <v>17</v>
      </c>
      <c r="O1" s="18"/>
      <c r="P1" s="18"/>
      <c r="Q1" s="18"/>
      <c r="R1" s="18"/>
      <c r="S1" s="19"/>
    </row>
    <row r="2" spans="1:22" x14ac:dyDescent="0.25">
      <c r="A2" s="1"/>
      <c r="B2" s="15" t="s">
        <v>5</v>
      </c>
      <c r="C2" s="15"/>
      <c r="D2" s="15"/>
      <c r="E2" s="15"/>
      <c r="F2" s="2" t="s">
        <v>0</v>
      </c>
      <c r="G2" s="3"/>
      <c r="H2" s="2" t="s">
        <v>1</v>
      </c>
      <c r="I2" s="1"/>
      <c r="J2" s="1"/>
      <c r="K2" s="1"/>
      <c r="M2" s="21"/>
      <c r="N2" s="17" t="s">
        <v>18</v>
      </c>
      <c r="O2" s="18"/>
      <c r="P2" s="18"/>
      <c r="Q2" s="18"/>
      <c r="R2" s="18"/>
      <c r="S2" s="19"/>
    </row>
    <row r="3" spans="1:22" x14ac:dyDescent="0.25">
      <c r="A3" s="1"/>
      <c r="B3" s="15">
        <v>37</v>
      </c>
      <c r="C3" s="15"/>
      <c r="D3" s="15">
        <v>67</v>
      </c>
      <c r="E3" s="15"/>
      <c r="F3" s="4">
        <f>(B3+180+D3)/2-B3</f>
        <v>105</v>
      </c>
      <c r="G3" s="5"/>
      <c r="H3" s="4">
        <f>B3+D3+180</f>
        <v>284</v>
      </c>
      <c r="I3" s="1"/>
      <c r="J3" s="1"/>
      <c r="K3" s="1"/>
      <c r="M3" s="20" t="s">
        <v>11</v>
      </c>
      <c r="N3" s="17" t="s">
        <v>14</v>
      </c>
      <c r="O3" s="18"/>
      <c r="P3" s="18"/>
      <c r="Q3" s="18"/>
      <c r="R3" s="18"/>
      <c r="S3" s="19"/>
    </row>
    <row r="4" spans="1:22" x14ac:dyDescent="0.25">
      <c r="A4" s="1"/>
      <c r="B4" s="16"/>
      <c r="C4" s="16"/>
      <c r="D4" s="16"/>
      <c r="E4" s="16"/>
      <c r="F4" s="16"/>
      <c r="G4" s="6"/>
      <c r="H4" s="1"/>
      <c r="I4" s="1"/>
      <c r="J4" s="2" t="s">
        <v>2</v>
      </c>
      <c r="K4" s="7">
        <f>B3+D6</f>
        <v>70</v>
      </c>
      <c r="M4" s="21"/>
      <c r="N4" s="17" t="s">
        <v>15</v>
      </c>
      <c r="O4" s="18"/>
      <c r="P4" s="18"/>
      <c r="Q4" s="18"/>
      <c r="R4" s="18"/>
      <c r="S4" s="19"/>
    </row>
    <row r="5" spans="1:22" x14ac:dyDescent="0.25">
      <c r="A5" s="1"/>
      <c r="B5" s="15" t="s">
        <v>6</v>
      </c>
      <c r="C5" s="15"/>
      <c r="D5" s="15"/>
      <c r="E5" s="15"/>
      <c r="F5" s="8" t="s">
        <v>0</v>
      </c>
      <c r="G5" s="9"/>
      <c r="H5" s="2" t="s">
        <v>1</v>
      </c>
      <c r="I5" s="1"/>
      <c r="J5" s="1"/>
      <c r="K5" s="1"/>
      <c r="M5" s="20" t="s">
        <v>12</v>
      </c>
      <c r="N5" s="17" t="s">
        <v>16</v>
      </c>
      <c r="O5" s="18"/>
      <c r="P5" s="18"/>
      <c r="Q5" s="18"/>
      <c r="R5" s="18"/>
      <c r="S5" s="19"/>
    </row>
    <row r="6" spans="1:22" x14ac:dyDescent="0.25">
      <c r="A6" s="1"/>
      <c r="B6" s="15">
        <v>69</v>
      </c>
      <c r="C6" s="15"/>
      <c r="D6" s="15">
        <v>33</v>
      </c>
      <c r="E6" s="15"/>
      <c r="F6" s="4">
        <f>(B6+180+D6)/2-D6</f>
        <v>108</v>
      </c>
      <c r="G6" s="5"/>
      <c r="H6" s="4">
        <f>B6+D6+180</f>
        <v>282</v>
      </c>
      <c r="I6" s="1"/>
      <c r="J6" s="1"/>
      <c r="K6" s="1"/>
      <c r="M6" s="21"/>
      <c r="N6" s="17" t="s">
        <v>19</v>
      </c>
      <c r="O6" s="18"/>
      <c r="P6" s="18"/>
      <c r="Q6" s="18"/>
      <c r="R6" s="18"/>
      <c r="S6" s="19"/>
    </row>
    <row r="7" spans="1:22" x14ac:dyDescent="0.25">
      <c r="A7" s="1"/>
      <c r="B7" s="3"/>
      <c r="C7" s="3"/>
      <c r="D7" s="3"/>
      <c r="E7" s="3"/>
      <c r="F7" s="5"/>
      <c r="G7" s="5"/>
      <c r="H7" s="5"/>
      <c r="I7" s="1"/>
      <c r="J7" s="1"/>
      <c r="K7" s="1"/>
      <c r="M7" s="20" t="s">
        <v>13</v>
      </c>
      <c r="N7" s="17" t="s">
        <v>20</v>
      </c>
      <c r="O7" s="18"/>
      <c r="P7" s="18"/>
      <c r="Q7" s="18"/>
      <c r="R7" s="18"/>
      <c r="S7" s="19"/>
    </row>
    <row r="8" spans="1:22" x14ac:dyDescent="0.25">
      <c r="A8" s="1"/>
      <c r="B8" s="3"/>
      <c r="C8" s="3"/>
      <c r="D8" s="3"/>
      <c r="E8" s="12" t="s">
        <v>7</v>
      </c>
      <c r="F8" s="11">
        <f>(F3+F6)/2</f>
        <v>106.5</v>
      </c>
      <c r="G8" s="5"/>
      <c r="H8" s="5"/>
      <c r="I8" s="1"/>
      <c r="J8" s="1"/>
      <c r="K8" s="1"/>
      <c r="M8" s="21"/>
      <c r="N8" s="17" t="s">
        <v>21</v>
      </c>
      <c r="O8" s="18"/>
      <c r="P8" s="18"/>
      <c r="Q8" s="18"/>
      <c r="R8" s="18"/>
      <c r="S8" s="19"/>
    </row>
    <row r="9" spans="1:22" x14ac:dyDescent="0.25">
      <c r="A9" s="1"/>
      <c r="B9" s="3"/>
      <c r="C9" s="3"/>
      <c r="D9" s="3"/>
      <c r="E9" s="3"/>
      <c r="F9" s="5"/>
      <c r="G9" s="5"/>
      <c r="H9" s="5"/>
      <c r="I9" s="1"/>
      <c r="J9" s="1"/>
      <c r="K9" s="1"/>
    </row>
    <row r="10" spans="1:22" ht="15.75" x14ac:dyDescent="0.25">
      <c r="A10" s="1"/>
      <c r="B10" s="13" t="s">
        <v>4</v>
      </c>
      <c r="C10" s="13"/>
      <c r="D10" s="13"/>
      <c r="E10" s="14"/>
      <c r="F10" s="1"/>
      <c r="G10" s="1"/>
      <c r="H10" s="1"/>
      <c r="I10" s="1"/>
      <c r="J10" s="1"/>
      <c r="K10" s="1"/>
      <c r="M10" s="13" t="s">
        <v>9</v>
      </c>
      <c r="N10" s="13"/>
      <c r="O10" s="13"/>
      <c r="P10" s="14"/>
      <c r="Q10" s="1"/>
      <c r="R10" s="1"/>
      <c r="S10" s="1"/>
      <c r="T10" s="1"/>
      <c r="U10" s="1"/>
      <c r="V10" s="1"/>
    </row>
    <row r="11" spans="1:22" x14ac:dyDescent="0.25">
      <c r="A11" s="1"/>
      <c r="B11" s="15" t="s">
        <v>5</v>
      </c>
      <c r="C11" s="15"/>
      <c r="D11" s="15"/>
      <c r="E11" s="15"/>
      <c r="F11" s="2" t="s">
        <v>0</v>
      </c>
      <c r="G11" s="3"/>
      <c r="H11" s="2" t="s">
        <v>1</v>
      </c>
      <c r="I11" s="1"/>
      <c r="J11" s="1"/>
      <c r="K11" s="1"/>
      <c r="M11" s="15" t="s">
        <v>5</v>
      </c>
      <c r="N11" s="15"/>
      <c r="O11" s="15"/>
      <c r="P11" s="15"/>
      <c r="Q11" s="2" t="s">
        <v>0</v>
      </c>
      <c r="R11" s="3"/>
      <c r="S11" s="2" t="s">
        <v>1</v>
      </c>
      <c r="T11" s="1"/>
      <c r="U11" s="1"/>
      <c r="V11" s="1"/>
    </row>
    <row r="12" spans="1:22" x14ac:dyDescent="0.25">
      <c r="A12" s="1"/>
      <c r="B12" s="15">
        <f>H12/2-F12</f>
        <v>40</v>
      </c>
      <c r="C12" s="15"/>
      <c r="D12" s="15">
        <f>(F12+B12)*2-180-B12</f>
        <v>64</v>
      </c>
      <c r="E12" s="15"/>
      <c r="F12" s="10">
        <v>102</v>
      </c>
      <c r="G12" s="5"/>
      <c r="H12" s="4">
        <v>284</v>
      </c>
      <c r="I12" s="1"/>
      <c r="J12" s="1"/>
      <c r="K12" s="1"/>
      <c r="M12" s="15">
        <f>S12/2-Q12</f>
        <v>37</v>
      </c>
      <c r="N12" s="15"/>
      <c r="O12" s="15">
        <f>(Q12+M12)*2-180-M12</f>
        <v>67</v>
      </c>
      <c r="P12" s="15"/>
      <c r="Q12" s="10">
        <v>105</v>
      </c>
      <c r="R12" s="5"/>
      <c r="S12" s="4">
        <v>284</v>
      </c>
      <c r="T12" s="1"/>
      <c r="U12" s="1"/>
      <c r="V12" s="1"/>
    </row>
    <row r="13" spans="1:22" x14ac:dyDescent="0.25">
      <c r="A13" s="1"/>
      <c r="B13" s="16"/>
      <c r="C13" s="16"/>
      <c r="D13" s="16"/>
      <c r="E13" s="16"/>
      <c r="F13" s="16"/>
      <c r="G13" s="6"/>
      <c r="H13" s="1"/>
      <c r="I13" s="1"/>
      <c r="J13" s="2" t="s">
        <v>2</v>
      </c>
      <c r="K13" s="7">
        <f>B12+D15</f>
        <v>77</v>
      </c>
      <c r="M13" s="16"/>
      <c r="N13" s="16"/>
      <c r="O13" s="16"/>
      <c r="P13" s="16"/>
      <c r="Q13" s="16"/>
      <c r="R13" s="6"/>
      <c r="S13" s="1"/>
      <c r="T13" s="1"/>
      <c r="U13" s="2" t="s">
        <v>2</v>
      </c>
      <c r="V13" s="7">
        <f>M12+O15</f>
        <v>73</v>
      </c>
    </row>
    <row r="14" spans="1:22" x14ac:dyDescent="0.25">
      <c r="A14" s="1"/>
      <c r="B14" s="15" t="s">
        <v>8</v>
      </c>
      <c r="C14" s="15"/>
      <c r="D14" s="15"/>
      <c r="E14" s="15"/>
      <c r="F14" s="8" t="s">
        <v>0</v>
      </c>
      <c r="G14" s="9"/>
      <c r="H14" s="2" t="s">
        <v>1</v>
      </c>
      <c r="I14" s="1"/>
      <c r="J14" s="1"/>
      <c r="K14" s="1"/>
      <c r="M14" s="15" t="s">
        <v>8</v>
      </c>
      <c r="N14" s="15"/>
      <c r="O14" s="15"/>
      <c r="P14" s="15"/>
      <c r="Q14" s="8" t="s">
        <v>0</v>
      </c>
      <c r="R14" s="9"/>
      <c r="S14" s="2" t="s">
        <v>1</v>
      </c>
      <c r="T14" s="1"/>
      <c r="U14" s="1"/>
      <c r="V14" s="1"/>
    </row>
    <row r="15" spans="1:22" x14ac:dyDescent="0.25">
      <c r="A15" s="1"/>
      <c r="B15" s="15">
        <f>(F15+D15)*2-180-D15</f>
        <v>65</v>
      </c>
      <c r="C15" s="15"/>
      <c r="D15" s="15">
        <f>H15/2-F15</f>
        <v>37</v>
      </c>
      <c r="E15" s="15"/>
      <c r="F15" s="10">
        <v>104</v>
      </c>
      <c r="G15" s="5"/>
      <c r="H15" s="4">
        <v>282</v>
      </c>
      <c r="I15" s="1"/>
      <c r="J15" s="1"/>
      <c r="K15" s="1"/>
      <c r="M15" s="15">
        <f>(Q15+O15)*2-180-O15</f>
        <v>66</v>
      </c>
      <c r="N15" s="15"/>
      <c r="O15" s="15">
        <f>S15/2-Q15</f>
        <v>36</v>
      </c>
      <c r="P15" s="15"/>
      <c r="Q15" s="10">
        <v>105</v>
      </c>
      <c r="R15" s="5"/>
      <c r="S15" s="4">
        <v>282</v>
      </c>
      <c r="T15" s="1"/>
      <c r="U15" s="1"/>
      <c r="V15" s="1"/>
    </row>
    <row r="17" spans="5:17" x14ac:dyDescent="0.25">
      <c r="E17" s="12" t="s">
        <v>7</v>
      </c>
      <c r="F17" s="11">
        <f>(F12+F15)/2</f>
        <v>103</v>
      </c>
      <c r="P17" s="12" t="s">
        <v>7</v>
      </c>
      <c r="Q17" s="11">
        <f>(Q12+Q15)/2</f>
        <v>105</v>
      </c>
    </row>
  </sheetData>
  <sheetProtection sheet="1" objects="1" scenarios="1"/>
  <mergeCells count="36">
    <mergeCell ref="N5:S5"/>
    <mergeCell ref="N6:S6"/>
    <mergeCell ref="N7:S7"/>
    <mergeCell ref="N8:S8"/>
    <mergeCell ref="M1:M2"/>
    <mergeCell ref="M3:M4"/>
    <mergeCell ref="M5:M6"/>
    <mergeCell ref="M7:M8"/>
    <mergeCell ref="N1:S1"/>
    <mergeCell ref="N2:S2"/>
    <mergeCell ref="N3:S3"/>
    <mergeCell ref="N4:S4"/>
    <mergeCell ref="M14:P14"/>
    <mergeCell ref="M15:N15"/>
    <mergeCell ref="O15:P15"/>
    <mergeCell ref="M10:P10"/>
    <mergeCell ref="M11:P11"/>
    <mergeCell ref="M12:N12"/>
    <mergeCell ref="O12:P12"/>
    <mergeCell ref="M13:Q13"/>
    <mergeCell ref="B14:E14"/>
    <mergeCell ref="B15:C15"/>
    <mergeCell ref="D15:E15"/>
    <mergeCell ref="B4:F4"/>
    <mergeCell ref="B3:C3"/>
    <mergeCell ref="D3:E3"/>
    <mergeCell ref="B6:C6"/>
    <mergeCell ref="D6:E6"/>
    <mergeCell ref="B5:E5"/>
    <mergeCell ref="B11:E11"/>
    <mergeCell ref="B1:E1"/>
    <mergeCell ref="B10:E10"/>
    <mergeCell ref="B12:C12"/>
    <mergeCell ref="D12:E12"/>
    <mergeCell ref="B13:F13"/>
    <mergeCell ref="B2:E2"/>
  </mergeCells>
  <conditionalFormatting sqref="K13">
    <cfRule type="cellIs" dxfId="3" priority="3" operator="lessThan">
      <formula>70</formula>
    </cfRule>
    <cfRule type="cellIs" dxfId="2" priority="4" operator="greaterThan">
      <formula>73</formula>
    </cfRule>
  </conditionalFormatting>
  <conditionalFormatting sqref="V13">
    <cfRule type="cellIs" dxfId="1" priority="1" operator="lessThan">
      <formula>70</formula>
    </cfRule>
    <cfRule type="cellIs" dxfId="0" priority="2" operator="greaterThan">
      <formula>75</formula>
    </cfRule>
  </conditionalFormatting>
  <dataValidations count="1">
    <dataValidation type="list" allowBlank="1" showInputMessage="1" showErrorMessage="1" sqref="F12 F15 Q12 Q15">
      <formula1>"100,101,102,103,104,105,106,107,108,109,110"</formula1>
    </dataValidation>
  </dataValidation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2015-03-30T17:41:32Z</dcterms:modified>
</cp:coreProperties>
</file>