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nad\Desktop\"/>
    </mc:Choice>
  </mc:AlternateContent>
  <bookViews>
    <workbookView xWindow="0" yWindow="0" windowWidth="21570" windowHeight="7635"/>
  </bookViews>
  <sheets>
    <sheet name="Feuil5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7" i="5"/>
  <c r="C18" i="5"/>
  <c r="C19" i="5"/>
  <c r="E19" i="5" s="1"/>
  <c r="C20" i="5"/>
  <c r="C21" i="5"/>
  <c r="C22" i="5"/>
  <c r="C23" i="5"/>
  <c r="E23" i="5" s="1"/>
  <c r="C24" i="5"/>
  <c r="C25" i="5"/>
  <c r="C15" i="5"/>
  <c r="E15" i="5" s="1"/>
  <c r="J3" i="5"/>
  <c r="J2" i="5"/>
  <c r="E3" i="5"/>
  <c r="E2" i="5"/>
  <c r="M19" i="5"/>
  <c r="J16" i="5"/>
  <c r="J17" i="5"/>
  <c r="J18" i="5"/>
  <c r="L18" i="5" s="1"/>
  <c r="M18" i="5" s="1"/>
  <c r="J19" i="5"/>
  <c r="J20" i="5"/>
  <c r="L20" i="5" s="1"/>
  <c r="M20" i="5" s="1"/>
  <c r="J21" i="5"/>
  <c r="L21" i="5" s="1"/>
  <c r="J22" i="5"/>
  <c r="L22" i="5" s="1"/>
  <c r="M22" i="5" s="1"/>
  <c r="J23" i="5"/>
  <c r="L23" i="5" s="1"/>
  <c r="M23" i="5" s="1"/>
  <c r="J24" i="5"/>
  <c r="L24" i="5" s="1"/>
  <c r="M24" i="5" s="1"/>
  <c r="J25" i="5"/>
  <c r="L25" i="5" s="1"/>
  <c r="J15" i="5"/>
  <c r="L15" i="5" s="1"/>
  <c r="M25" i="5" s="1"/>
  <c r="L19" i="5"/>
  <c r="L17" i="5"/>
  <c r="M17" i="5" s="1"/>
  <c r="E25" i="5"/>
  <c r="E24" i="5"/>
  <c r="E22" i="5"/>
  <c r="E20" i="5"/>
  <c r="E18" i="5"/>
  <c r="E17" i="5"/>
  <c r="E16" i="5"/>
  <c r="L16" i="5"/>
  <c r="M16" i="5" s="1"/>
  <c r="E21" i="5"/>
  <c r="M21" i="5" l="1"/>
  <c r="F22" i="5"/>
  <c r="F24" i="5"/>
  <c r="F16" i="5"/>
  <c r="F23" i="5"/>
  <c r="F17" i="5"/>
  <c r="F19" i="5"/>
  <c r="F21" i="5"/>
  <c r="F20" i="5"/>
  <c r="F18" i="5"/>
  <c r="F25" i="5"/>
</calcChain>
</file>

<file path=xl/sharedStrings.xml><?xml version="1.0" encoding="utf-8"?>
<sst xmlns="http://schemas.openxmlformats.org/spreadsheetml/2006/main" count="25" uniqueCount="18">
  <si>
    <t>CC</t>
  </si>
  <si>
    <t>def</t>
  </si>
  <si>
    <t>nbr d attaque</t>
  </si>
  <si>
    <t>resistance</t>
  </si>
  <si>
    <t>degats</t>
  </si>
  <si>
    <t>degats reduits</t>
  </si>
  <si>
    <t>degats totaux</t>
  </si>
  <si>
    <t>PILUM des loups</t>
  </si>
  <si>
    <t>javelot de la reaction</t>
  </si>
  <si>
    <t>javelot</t>
  </si>
  <si>
    <t>pilum</t>
  </si>
  <si>
    <t>degat min</t>
  </si>
  <si>
    <t>degat max</t>
  </si>
  <si>
    <t>degats moyens</t>
  </si>
  <si>
    <t>add degats</t>
  </si>
  <si>
    <t>défense</t>
  </si>
  <si>
    <t>défense total</t>
  </si>
  <si>
    <t>Différence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</si>
</sst>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4" xfId="0" applyBorder="1"/>
    <xf numFmtId="0" fontId="0" fillId="2" borderId="0" xfId="0" applyFill="1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3" borderId="0" xfId="0" applyFill="1" applyBorder="1"/>
    <xf numFmtId="0" fontId="0" fillId="4" borderId="0" xfId="0" applyFill="1" applyBorder="1"/>
    <xf numFmtId="0" fontId="0" fillId="4" borderId="7" xfId="0" applyFill="1" applyBorder="1"/>
    <xf numFmtId="0" fontId="0" fillId="2" borderId="7" xfId="0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E6" sqref="E6"/>
    </sheetView>
  </sheetViews>
  <sheetFormatPr baseColWidth="10" defaultRowHeight="15" x14ac:dyDescent="0.25"/>
  <cols>
    <col min="3" max="4" width="14.140625" customWidth="1"/>
    <col min="5" max="5" width="15.5703125" customWidth="1"/>
    <col min="6" max="6" width="18.28515625" customWidth="1"/>
    <col min="7" max="7" width="15.28515625" customWidth="1"/>
    <col min="10" max="10" width="16.140625" customWidth="1"/>
    <col min="11" max="11" width="14.28515625" customWidth="1"/>
    <col min="12" max="12" width="17.42578125" customWidth="1"/>
    <col min="13" max="13" width="14.5703125" customWidth="1"/>
    <col min="14" max="14" width="15.5703125" customWidth="1"/>
  </cols>
  <sheetData>
    <row r="1" spans="1:13" ht="15.75" thickBot="1" x14ac:dyDescent="0.3">
      <c r="A1" s="6"/>
      <c r="B1" s="15" t="s">
        <v>11</v>
      </c>
      <c r="C1" s="19" t="s">
        <v>12</v>
      </c>
      <c r="D1" s="16" t="s">
        <v>14</v>
      </c>
      <c r="E1" s="19" t="s">
        <v>13</v>
      </c>
      <c r="F1" s="17" t="s">
        <v>0</v>
      </c>
      <c r="G1" s="21" t="s">
        <v>2</v>
      </c>
      <c r="H1" s="17" t="s">
        <v>3</v>
      </c>
      <c r="I1" s="21" t="s">
        <v>15</v>
      </c>
      <c r="J1" s="18" t="s">
        <v>16</v>
      </c>
    </row>
    <row r="2" spans="1:13" ht="15.75" thickBot="1" x14ac:dyDescent="0.3">
      <c r="A2" s="23" t="s">
        <v>10</v>
      </c>
      <c r="B2" s="9">
        <v>174</v>
      </c>
      <c r="C2" s="20">
        <v>224</v>
      </c>
      <c r="D2" s="11">
        <v>71.5</v>
      </c>
      <c r="E2" s="20">
        <f>(B2+C2)/2+D2</f>
        <v>270.5</v>
      </c>
      <c r="F2" s="8">
        <v>35</v>
      </c>
      <c r="G2" s="22">
        <v>12</v>
      </c>
      <c r="H2" s="14">
        <v>83</v>
      </c>
      <c r="I2" s="22">
        <v>107</v>
      </c>
      <c r="J2" s="24">
        <f>(H2+I2)/4</f>
        <v>47.5</v>
      </c>
    </row>
    <row r="3" spans="1:13" ht="15.75" thickBot="1" x14ac:dyDescent="0.3">
      <c r="A3" s="7" t="s">
        <v>9</v>
      </c>
      <c r="B3" s="9">
        <v>129</v>
      </c>
      <c r="C3" s="20">
        <v>196</v>
      </c>
      <c r="D3" s="11">
        <v>71.5</v>
      </c>
      <c r="E3" s="20">
        <f>(B3+C3)/2+D3</f>
        <v>234</v>
      </c>
      <c r="F3" s="8">
        <v>62</v>
      </c>
      <c r="G3" s="22">
        <v>12</v>
      </c>
      <c r="H3" s="14">
        <v>83</v>
      </c>
      <c r="I3" s="22">
        <v>107</v>
      </c>
      <c r="J3" s="24">
        <f>(H3+I3)/4</f>
        <v>47.5</v>
      </c>
    </row>
    <row r="4" spans="1:13" x14ac:dyDescent="0.25">
      <c r="H4" s="1"/>
      <c r="I4" s="1"/>
      <c r="J4" s="1"/>
    </row>
    <row r="5" spans="1:13" x14ac:dyDescent="0.25">
      <c r="H5" s="1"/>
      <c r="I5" s="1"/>
      <c r="J5" s="1"/>
    </row>
    <row r="6" spans="1:13" x14ac:dyDescent="0.25">
      <c r="H6" s="1"/>
      <c r="I6" s="1"/>
      <c r="J6" s="1"/>
    </row>
    <row r="11" spans="1:13" ht="15.75" thickBot="1" x14ac:dyDescent="0.3"/>
    <row r="12" spans="1:13" x14ac:dyDescent="0.25">
      <c r="A12" s="33" t="s">
        <v>7</v>
      </c>
      <c r="B12" s="34"/>
      <c r="C12" s="34"/>
      <c r="D12" s="34"/>
      <c r="E12" s="34"/>
      <c r="F12" s="35"/>
      <c r="G12" s="10"/>
      <c r="H12" s="33" t="s">
        <v>8</v>
      </c>
      <c r="I12" s="34"/>
      <c r="J12" s="34"/>
      <c r="K12" s="34"/>
      <c r="L12" s="34"/>
      <c r="M12" s="35"/>
    </row>
    <row r="13" spans="1:13" ht="15.75" thickBot="1" x14ac:dyDescent="0.3">
      <c r="A13" s="36"/>
      <c r="B13" s="37"/>
      <c r="C13" s="37"/>
      <c r="D13" s="37"/>
      <c r="E13" s="37"/>
      <c r="F13" s="38"/>
      <c r="G13" s="10"/>
      <c r="H13" s="36"/>
      <c r="I13" s="37"/>
      <c r="J13" s="37"/>
      <c r="K13" s="37"/>
      <c r="L13" s="37"/>
      <c r="M13" s="38"/>
    </row>
    <row r="14" spans="1:13" x14ac:dyDescent="0.25">
      <c r="A14" s="25" t="s">
        <v>3</v>
      </c>
      <c r="B14" s="26" t="s">
        <v>1</v>
      </c>
      <c r="C14" s="26" t="s">
        <v>5</v>
      </c>
      <c r="D14" s="26" t="s">
        <v>4</v>
      </c>
      <c r="E14" s="26" t="s">
        <v>6</v>
      </c>
      <c r="F14" s="27" t="s">
        <v>17</v>
      </c>
      <c r="G14" s="1"/>
      <c r="H14" s="25" t="s">
        <v>3</v>
      </c>
      <c r="I14" s="26" t="s">
        <v>1</v>
      </c>
      <c r="J14" s="26" t="s">
        <v>5</v>
      </c>
      <c r="K14" s="26" t="s">
        <v>4</v>
      </c>
      <c r="L14" s="26" t="s">
        <v>6</v>
      </c>
      <c r="M14" s="28" t="s">
        <v>17</v>
      </c>
    </row>
    <row r="15" spans="1:13" x14ac:dyDescent="0.25">
      <c r="A15" s="3">
        <v>83</v>
      </c>
      <c r="B15" s="1">
        <v>100</v>
      </c>
      <c r="C15" s="1">
        <f>SUM(B15+A15)/4</f>
        <v>45.75</v>
      </c>
      <c r="D15" s="1">
        <v>270</v>
      </c>
      <c r="E15" s="4">
        <f>((D15-C15)*12*0.35)*3.5+((D15-C15)*12)*0.65</f>
        <v>5045.625</v>
      </c>
      <c r="F15" s="12"/>
      <c r="G15" s="1"/>
      <c r="H15" s="3">
        <v>83</v>
      </c>
      <c r="I15" s="1">
        <v>100</v>
      </c>
      <c r="J15" s="1">
        <f>SUM(I15+H15)/4</f>
        <v>45.75</v>
      </c>
      <c r="K15" s="1">
        <v>234</v>
      </c>
      <c r="L15" s="30">
        <f>((K15-J15)*12*0.62)*3.5+((K15-J15)*12)*0.38</f>
        <v>5760.45</v>
      </c>
      <c r="M15" s="12"/>
    </row>
    <row r="16" spans="1:13" x14ac:dyDescent="0.25">
      <c r="A16" s="3">
        <v>83</v>
      </c>
      <c r="B16" s="1">
        <v>150</v>
      </c>
      <c r="C16" s="1">
        <f t="shared" ref="C16:C25" si="0">SUM(B16+A16)/4</f>
        <v>58.25</v>
      </c>
      <c r="D16" s="1">
        <v>270</v>
      </c>
      <c r="E16" s="4">
        <f>((D16-C16)*12*0.35)*3.5+((D16-C16)*12)*0.65</f>
        <v>4764.375</v>
      </c>
      <c r="F16" s="12">
        <f>100-(E16/(E15/100))</f>
        <v>5.5741360089186145</v>
      </c>
      <c r="G16" s="1"/>
      <c r="H16" s="3">
        <v>83</v>
      </c>
      <c r="I16" s="1">
        <v>150</v>
      </c>
      <c r="J16" s="1">
        <f t="shared" ref="J16:J25" si="1">SUM(I16+H16)/4</f>
        <v>58.25</v>
      </c>
      <c r="K16" s="1">
        <v>234</v>
      </c>
      <c r="L16" s="30">
        <f t="shared" ref="L16:L25" si="2">((K16-J16)*12*0.62)*3.5+((K16-J16)*12)*0.38</f>
        <v>5377.95</v>
      </c>
      <c r="M16" s="12">
        <f>100-(L16/(L15/100))</f>
        <v>6.6401062416998684</v>
      </c>
    </row>
    <row r="17" spans="1:13" x14ac:dyDescent="0.25">
      <c r="A17" s="3">
        <v>83</v>
      </c>
      <c r="B17" s="1">
        <v>200</v>
      </c>
      <c r="C17" s="1">
        <f t="shared" si="0"/>
        <v>70.75</v>
      </c>
      <c r="D17" s="1">
        <v>270</v>
      </c>
      <c r="E17" s="4">
        <f>((D17-C17)*12*0.35)*3.5+((D17-C17)*12)*0.65</f>
        <v>4483.125</v>
      </c>
      <c r="F17" s="12">
        <f>100-(E17/(E15/100))</f>
        <v>11.148272017837229</v>
      </c>
      <c r="G17" s="1"/>
      <c r="H17" s="3">
        <v>83</v>
      </c>
      <c r="I17" s="1">
        <v>200</v>
      </c>
      <c r="J17" s="1">
        <f t="shared" si="1"/>
        <v>70.75</v>
      </c>
      <c r="K17" s="1">
        <v>234</v>
      </c>
      <c r="L17" s="30">
        <f t="shared" si="2"/>
        <v>4995.45</v>
      </c>
      <c r="M17" s="12">
        <f>100-(L17/(L15/100))</f>
        <v>13.280212483399737</v>
      </c>
    </row>
    <row r="18" spans="1:13" x14ac:dyDescent="0.25">
      <c r="A18" s="3">
        <v>83</v>
      </c>
      <c r="B18" s="1">
        <v>250</v>
      </c>
      <c r="C18" s="1">
        <f t="shared" si="0"/>
        <v>83.25</v>
      </c>
      <c r="D18" s="1">
        <v>270</v>
      </c>
      <c r="E18" s="4">
        <f>((D18-C18)*12*0.35)*3.5+((D18-C18)*12)*0.65</f>
        <v>4201.875</v>
      </c>
      <c r="F18" s="12">
        <f>100-E18/(E15/100)</f>
        <v>16.722408026755843</v>
      </c>
      <c r="G18" s="1"/>
      <c r="H18" s="3">
        <v>83</v>
      </c>
      <c r="I18" s="1">
        <v>250</v>
      </c>
      <c r="J18" s="1">
        <f t="shared" si="1"/>
        <v>83.25</v>
      </c>
      <c r="K18" s="1">
        <v>234</v>
      </c>
      <c r="L18" s="30">
        <f t="shared" si="2"/>
        <v>4612.95</v>
      </c>
      <c r="M18" s="12">
        <f>100-L18/(L15/100)</f>
        <v>19.920318725099605</v>
      </c>
    </row>
    <row r="19" spans="1:13" x14ac:dyDescent="0.25">
      <c r="A19" s="3">
        <v>83</v>
      </c>
      <c r="B19" s="1">
        <v>300</v>
      </c>
      <c r="C19" s="1">
        <f t="shared" si="0"/>
        <v>95.75</v>
      </c>
      <c r="D19" s="1">
        <v>270</v>
      </c>
      <c r="E19" s="4">
        <f>((D19-C19)*12*0.35)*3.5+((D19-C19)*12)*0.65</f>
        <v>3920.6249999999995</v>
      </c>
      <c r="F19" s="12">
        <f>100-(E19/(E15/100))</f>
        <v>22.296544035674472</v>
      </c>
      <c r="G19" s="1"/>
      <c r="H19" s="3">
        <v>83</v>
      </c>
      <c r="I19" s="1">
        <v>300</v>
      </c>
      <c r="J19" s="1">
        <f t="shared" si="1"/>
        <v>95.75</v>
      </c>
      <c r="K19" s="1">
        <v>234</v>
      </c>
      <c r="L19" s="30">
        <f t="shared" si="2"/>
        <v>4230.45</v>
      </c>
      <c r="M19" s="12">
        <f>100-(L19/(L15/100))</f>
        <v>26.560424966799474</v>
      </c>
    </row>
    <row r="20" spans="1:13" x14ac:dyDescent="0.25">
      <c r="A20" s="3">
        <v>83</v>
      </c>
      <c r="B20" s="1">
        <v>350</v>
      </c>
      <c r="C20" s="1">
        <f t="shared" si="0"/>
        <v>108.25</v>
      </c>
      <c r="D20" s="1">
        <v>270</v>
      </c>
      <c r="E20" s="4">
        <f>((D20-C20)*12*0.35)*3.5+((D20-C20)*12)*0.65</f>
        <v>3639.3749999999995</v>
      </c>
      <c r="F20" s="12">
        <f>100-(E20/(E15/100))</f>
        <v>27.870680044593087</v>
      </c>
      <c r="G20" s="1"/>
      <c r="H20" s="3">
        <v>83</v>
      </c>
      <c r="I20" s="1">
        <v>350</v>
      </c>
      <c r="J20" s="1">
        <f t="shared" si="1"/>
        <v>108.25</v>
      </c>
      <c r="K20" s="1">
        <v>234</v>
      </c>
      <c r="L20" s="30">
        <f t="shared" si="2"/>
        <v>3847.9500000000003</v>
      </c>
      <c r="M20" s="12">
        <f>100-(L20/(L15/100))</f>
        <v>33.200531208499328</v>
      </c>
    </row>
    <row r="21" spans="1:13" x14ac:dyDescent="0.25">
      <c r="A21" s="3">
        <v>83</v>
      </c>
      <c r="B21" s="1">
        <v>400</v>
      </c>
      <c r="C21" s="1">
        <f t="shared" si="0"/>
        <v>120.75</v>
      </c>
      <c r="D21" s="1">
        <v>270</v>
      </c>
      <c r="E21" s="4">
        <f>((D21-C21)*12*0.35)*3.5+((D21-C21)*12)*0.65</f>
        <v>3358.1249999999995</v>
      </c>
      <c r="F21" s="12">
        <f>100-(E21/(E15/100))</f>
        <v>33.444816053511715</v>
      </c>
      <c r="G21" s="1"/>
      <c r="H21" s="3">
        <v>83</v>
      </c>
      <c r="I21" s="1">
        <v>400</v>
      </c>
      <c r="J21" s="1">
        <f t="shared" si="1"/>
        <v>120.75</v>
      </c>
      <c r="K21" s="1">
        <v>234</v>
      </c>
      <c r="L21" s="30">
        <f t="shared" si="2"/>
        <v>3465.4500000000003</v>
      </c>
      <c r="M21" s="12">
        <f>100-(L21/(L15/100))</f>
        <v>39.840637450199203</v>
      </c>
    </row>
    <row r="22" spans="1:13" x14ac:dyDescent="0.25">
      <c r="A22" s="3">
        <v>83</v>
      </c>
      <c r="B22" s="1">
        <v>450</v>
      </c>
      <c r="C22" s="1">
        <f t="shared" si="0"/>
        <v>133.25</v>
      </c>
      <c r="D22" s="1">
        <v>270</v>
      </c>
      <c r="E22" s="29">
        <f>((D22-C22)*12*0.35)*3.5+((D22-C22)*12)*0.65</f>
        <v>3076.875</v>
      </c>
      <c r="F22" s="12">
        <f>100-(E22/(E15/100))</f>
        <v>39.018952062430323</v>
      </c>
      <c r="G22" s="1"/>
      <c r="H22" s="3">
        <v>83</v>
      </c>
      <c r="I22" s="1">
        <v>450</v>
      </c>
      <c r="J22" s="1">
        <f t="shared" si="1"/>
        <v>133.25</v>
      </c>
      <c r="K22" s="1">
        <v>234</v>
      </c>
      <c r="L22" s="29">
        <f t="shared" si="2"/>
        <v>3082.9500000000003</v>
      </c>
      <c r="M22" s="12">
        <f>100-(L22/(L15/100))</f>
        <v>46.480743691899065</v>
      </c>
    </row>
    <row r="23" spans="1:13" x14ac:dyDescent="0.25">
      <c r="A23" s="3">
        <v>83</v>
      </c>
      <c r="B23" s="1">
        <v>500</v>
      </c>
      <c r="C23" s="1">
        <f t="shared" si="0"/>
        <v>145.75</v>
      </c>
      <c r="D23" s="1">
        <v>270</v>
      </c>
      <c r="E23" s="30">
        <f>((D23-C23)*12*0.35)*3.5+((D23-C23)*12)*0.65</f>
        <v>2795.625</v>
      </c>
      <c r="F23" s="12">
        <f>100-(E23/(E15/100))</f>
        <v>44.593088071348937</v>
      </c>
      <c r="G23" s="1"/>
      <c r="H23" s="3">
        <v>83</v>
      </c>
      <c r="I23" s="1">
        <v>500</v>
      </c>
      <c r="J23" s="1">
        <f t="shared" si="1"/>
        <v>145.75</v>
      </c>
      <c r="K23" s="1">
        <v>234</v>
      </c>
      <c r="L23" s="4">
        <f t="shared" si="2"/>
        <v>2700.4500000000003</v>
      </c>
      <c r="M23" s="12">
        <f>100-(L23/(L15/100))</f>
        <v>53.120849933598933</v>
      </c>
    </row>
    <row r="24" spans="1:13" x14ac:dyDescent="0.25">
      <c r="A24" s="3">
        <v>83</v>
      </c>
      <c r="B24" s="1">
        <v>550</v>
      </c>
      <c r="C24" s="1">
        <f t="shared" si="0"/>
        <v>158.25</v>
      </c>
      <c r="D24" s="1">
        <v>270</v>
      </c>
      <c r="E24" s="30">
        <f>((D24-C24)*12*0.35)*3.5+((D24-C24)*12)*0.65</f>
        <v>2514.375</v>
      </c>
      <c r="F24" s="12">
        <f>100-(E24/(E15/100))</f>
        <v>50.167224080267559</v>
      </c>
      <c r="G24" s="1"/>
      <c r="H24" s="3">
        <v>83</v>
      </c>
      <c r="I24" s="1">
        <v>550</v>
      </c>
      <c r="J24" s="1">
        <f t="shared" si="1"/>
        <v>158.25</v>
      </c>
      <c r="K24" s="1">
        <v>234</v>
      </c>
      <c r="L24" s="4">
        <f t="shared" si="2"/>
        <v>2317.9500000000003</v>
      </c>
      <c r="M24" s="12">
        <f>100-(L24/(L15/100))</f>
        <v>59.760956175298801</v>
      </c>
    </row>
    <row r="25" spans="1:13" ht="15.75" thickBot="1" x14ac:dyDescent="0.3">
      <c r="A25" s="5">
        <v>83</v>
      </c>
      <c r="B25" s="2">
        <v>600</v>
      </c>
      <c r="C25" s="2">
        <f t="shared" si="0"/>
        <v>170.75</v>
      </c>
      <c r="D25" s="2">
        <v>270</v>
      </c>
      <c r="E25" s="31">
        <f>((D25-C25)*12*0.35)*3.5+((D25-C25)*12)*0.65</f>
        <v>2233.125</v>
      </c>
      <c r="F25" s="13">
        <f>100-(E25/(E15/100))</f>
        <v>55.741360089186173</v>
      </c>
      <c r="G25" s="1"/>
      <c r="H25" s="5">
        <v>83</v>
      </c>
      <c r="I25" s="2">
        <v>600</v>
      </c>
      <c r="J25" s="2">
        <f t="shared" si="1"/>
        <v>170.75</v>
      </c>
      <c r="K25" s="2">
        <v>234</v>
      </c>
      <c r="L25" s="32">
        <f t="shared" si="2"/>
        <v>1935.45</v>
      </c>
      <c r="M25" s="13">
        <f>100-(L25/(L15/100))</f>
        <v>66.40106241699867</v>
      </c>
    </row>
  </sheetData>
  <mergeCells count="2">
    <mergeCell ref="A12:F13"/>
    <mergeCell ref="H12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snad</dc:creator>
  <cp:lastModifiedBy>snad</cp:lastModifiedBy>
  <dcterms:created xsi:type="dcterms:W3CDTF">2015-02-21T09:40:42Z</dcterms:created>
  <dcterms:modified xsi:type="dcterms:W3CDTF">2015-05-02T22:35:50Z</dcterms:modified>
</cp:coreProperties>
</file>