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9045"/>
  </bookViews>
  <sheets>
    <sheet name="Journal de bord" sheetId="1" r:id="rId1"/>
    <sheet name="Journal de bord (2)" sheetId="8" r:id="rId2"/>
    <sheet name="Journal de bord (3)" sheetId="9" r:id="rId3"/>
    <sheet name="Feuil1" sheetId="5" r:id="rId4"/>
  </sheets>
  <calcPr calcId="145621"/>
</workbook>
</file>

<file path=xl/calcChain.xml><?xml version="1.0" encoding="utf-8"?>
<calcChain xmlns="http://schemas.openxmlformats.org/spreadsheetml/2006/main">
  <c r="F23" i="9" l="1"/>
  <c r="B3" i="9" s="1"/>
  <c r="F22" i="9"/>
  <c r="F21" i="9"/>
  <c r="F20" i="9"/>
  <c r="F19" i="9"/>
  <c r="F18" i="9"/>
  <c r="F17" i="9"/>
  <c r="F16" i="9"/>
  <c r="F15" i="9"/>
  <c r="F14" i="9"/>
  <c r="F13" i="9"/>
  <c r="F12" i="9"/>
  <c r="F11" i="9"/>
  <c r="B11" i="9"/>
  <c r="F10" i="9"/>
  <c r="F9" i="9"/>
  <c r="F8" i="9"/>
  <c r="F7" i="9"/>
  <c r="F6" i="9"/>
  <c r="F5" i="9"/>
  <c r="F4" i="9"/>
  <c r="F3" i="9"/>
  <c r="B2" i="9"/>
  <c r="F22" i="8"/>
  <c r="F21" i="8"/>
  <c r="F20" i="8"/>
  <c r="F19" i="8"/>
  <c r="F18" i="8"/>
  <c r="F17" i="8"/>
  <c r="F16" i="8"/>
  <c r="F15" i="8"/>
  <c r="F14" i="8"/>
  <c r="F13" i="8"/>
  <c r="F12" i="8"/>
  <c r="F11" i="8"/>
  <c r="B11" i="8"/>
  <c r="F10" i="8"/>
  <c r="F9" i="8"/>
  <c r="F8" i="8"/>
  <c r="F7" i="8"/>
  <c r="F6" i="8"/>
  <c r="F5" i="8"/>
  <c r="F4" i="8"/>
  <c r="F3" i="8"/>
  <c r="F23" i="8" s="1"/>
  <c r="B3" i="8" s="1"/>
  <c r="A5" i="8" s="1"/>
  <c r="B2" i="8"/>
  <c r="B4" i="8" s="1"/>
  <c r="A5" i="9" l="1"/>
  <c r="B4" i="9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73" i="5"/>
  <c r="C67" i="5"/>
  <c r="C64" i="5"/>
  <c r="C63" i="5"/>
  <c r="C62" i="5"/>
  <c r="C57" i="5"/>
  <c r="C54" i="5"/>
  <c r="C53" i="5"/>
  <c r="C52" i="5"/>
  <c r="C49" i="5"/>
  <c r="C46" i="5"/>
  <c r="C43" i="5"/>
  <c r="C40" i="5"/>
  <c r="C39" i="5"/>
  <c r="C38" i="5"/>
  <c r="C35" i="5"/>
  <c r="C32" i="5"/>
  <c r="C31" i="5"/>
  <c r="C30" i="5"/>
  <c r="C21" i="5"/>
  <c r="C20" i="5"/>
  <c r="C17" i="5"/>
  <c r="C14" i="5"/>
  <c r="C13" i="5"/>
  <c r="C12" i="5"/>
  <c r="C7" i="5"/>
  <c r="C6" i="5"/>
  <c r="C5" i="5"/>
  <c r="C4" i="5"/>
  <c r="B2" i="1" l="1"/>
  <c r="F23" i="1"/>
  <c r="B11" i="1"/>
  <c r="B3" i="1" l="1"/>
  <c r="A5" i="1" s="1"/>
  <c r="B4" i="1" l="1"/>
</calcChain>
</file>

<file path=xl/comments1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2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3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sharedStrings.xml><?xml version="1.0" encoding="utf-8"?>
<sst xmlns="http://schemas.openxmlformats.org/spreadsheetml/2006/main" count="280" uniqueCount="82">
  <si>
    <t>VOTRE BUDGET</t>
  </si>
  <si>
    <t>Votre modèle</t>
  </si>
  <si>
    <t>Année du modèle</t>
  </si>
  <si>
    <t>Prix "Lemon"</t>
  </si>
  <si>
    <t>Budget "Lemon"</t>
  </si>
  <si>
    <t>Budget "Lemon" utilisé</t>
  </si>
  <si>
    <t xml:space="preserve">Budget "Lemon" restant </t>
  </si>
  <si>
    <t>Prix GT6</t>
  </si>
  <si>
    <t>VOTRE VEHICULE</t>
  </si>
  <si>
    <t>VOS PIECES</t>
  </si>
  <si>
    <t>Ordinateur</t>
  </si>
  <si>
    <t>Moteur</t>
  </si>
  <si>
    <t>Echappement</t>
  </si>
  <si>
    <t>Admission</t>
  </si>
  <si>
    <t>Turbo</t>
  </si>
  <si>
    <t>Arbre de transmission</t>
  </si>
  <si>
    <t>DGL</t>
  </si>
  <si>
    <t>TOTAL</t>
  </si>
  <si>
    <t>Fond Plat</t>
  </si>
  <si>
    <t>Pièce</t>
  </si>
  <si>
    <t>PP</t>
  </si>
  <si>
    <t>Puissance</t>
  </si>
  <si>
    <t>Poids</t>
  </si>
  <si>
    <t>Boite de vitesse</t>
  </si>
  <si>
    <t>Vidange</t>
  </si>
  <si>
    <t>Aileron installé ?</t>
  </si>
  <si>
    <t>Kit aéro installé ?</t>
  </si>
  <si>
    <t>INFORMATIONS SUR LE VEHICULE</t>
  </si>
  <si>
    <t>Ratio poids/puissance</t>
  </si>
  <si>
    <t>Fenêtres</t>
  </si>
  <si>
    <t>Capot carbone</t>
  </si>
  <si>
    <t>Réduction poids</t>
  </si>
  <si>
    <t>Différentiel central couple</t>
  </si>
  <si>
    <t>Suralimentation</t>
  </si>
  <si>
    <t>Prix</t>
  </si>
  <si>
    <t>Suspension</t>
  </si>
  <si>
    <t>-</t>
  </si>
  <si>
    <t>Souple</t>
  </si>
  <si>
    <t>Dure</t>
  </si>
  <si>
    <t>Rallye</t>
  </si>
  <si>
    <t>Personnalisable</t>
  </si>
  <si>
    <t>Boite</t>
  </si>
  <si>
    <t>Courte 5 vitesses</t>
  </si>
  <si>
    <t>Courte 6 vitesses</t>
  </si>
  <si>
    <t xml:space="preserve">Différentiel à glissement limité </t>
  </si>
  <si>
    <t>Embrayage</t>
  </si>
  <si>
    <t>Double disque</t>
  </si>
  <si>
    <t>Triple disque</t>
  </si>
  <si>
    <t>Carbone</t>
  </si>
  <si>
    <t>Différentiel central de distribution du couple</t>
  </si>
  <si>
    <t>Réglage du moteur</t>
  </si>
  <si>
    <t>Niveau 1</t>
  </si>
  <si>
    <t>Niveau 2</t>
  </si>
  <si>
    <t>Niveau 3</t>
  </si>
  <si>
    <t xml:space="preserve">Ordinateur </t>
  </si>
  <si>
    <t>Sport</t>
  </si>
  <si>
    <t>Semi-course</t>
  </si>
  <si>
    <t>Course</t>
  </si>
  <si>
    <t>Collecteur d'échappement</t>
  </si>
  <si>
    <t>Isométrique</t>
  </si>
  <si>
    <t>Convertisseur catalytique</t>
  </si>
  <si>
    <t>Réglage de l'admission</t>
  </si>
  <si>
    <t>Kit turbo</t>
  </si>
  <si>
    <t>Bas régime</t>
  </si>
  <si>
    <t>Régime moyen</t>
  </si>
  <si>
    <t>Haut régime</t>
  </si>
  <si>
    <t>Installé</t>
  </si>
  <si>
    <t>Réduction de poids</t>
  </si>
  <si>
    <t>Réduction de poids des fenêtres</t>
  </si>
  <si>
    <t xml:space="preserve">Vidange </t>
  </si>
  <si>
    <t>Effectuée</t>
  </si>
  <si>
    <t>Améliorer la rigidité</t>
  </si>
  <si>
    <t>Effectué</t>
  </si>
  <si>
    <t>Embrayage &amp; volant moteur</t>
  </si>
  <si>
    <t>Fond plat</t>
  </si>
  <si>
    <t>MODELES NON SOUMIS A LA REMISE « LEMON »</t>
  </si>
  <si>
    <t>VW Golf I GTI</t>
  </si>
  <si>
    <t>Nissan de plus de 350PP</t>
  </si>
  <si>
    <t>Les Mazda RX-7</t>
  </si>
  <si>
    <t>Honda de 340PP ou plus</t>
  </si>
  <si>
    <t>Toyoya de 340PP ou plus</t>
  </si>
  <si>
    <t>Mitsubishi de 340PP ou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</si>
</sst>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2" borderId="1" xfId="0" applyNumberForma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6" xfId="0" applyFont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7" xfId="0" applyFill="1" applyBorder="1"/>
    <xf numFmtId="164" fontId="0" fillId="2" borderId="5" xfId="0" applyNumberFormat="1" applyFill="1" applyBorder="1"/>
    <xf numFmtId="164" fontId="0" fillId="2" borderId="9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22" sqref="A22:A24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ht="14.45" x14ac:dyDescent="0.3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ht="14.45" x14ac:dyDescent="0.3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thickBot="1" x14ac:dyDescent="0.35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thickBot="1" x14ac:dyDescent="0.35">
      <c r="D6" s="2" t="s">
        <v>73</v>
      </c>
      <c r="E6" s="1" t="s">
        <v>36</v>
      </c>
      <c r="F6" s="9">
        <f>VLOOKUP(E6,Feuil1!B19:C21,2,0)</f>
        <v>0</v>
      </c>
    </row>
    <row r="7" spans="1:6" ht="14.45" x14ac:dyDescent="0.3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ht="14.45" x14ac:dyDescent="0.3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thickBot="1" x14ac:dyDescent="0.35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ht="14.45" x14ac:dyDescent="0.3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ht="14.45" x14ac:dyDescent="0.3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ht="14.45" x14ac:dyDescent="0.3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ht="14.45" x14ac:dyDescent="0.3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79</v>
      </c>
      <c r="B22" s="17" t="s">
        <v>76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80</v>
      </c>
      <c r="B23" s="17" t="s">
        <v>77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81</v>
      </c>
      <c r="B24" s="19" t="s">
        <v>78</v>
      </c>
    </row>
  </sheetData>
  <sheetProtection selectLockedCells="1"/>
  <mergeCells count="7">
    <mergeCell ref="A21:B21"/>
    <mergeCell ref="A1:B1"/>
    <mergeCell ref="A7:B7"/>
    <mergeCell ref="A13:B13"/>
    <mergeCell ref="D1:F1"/>
    <mergeCell ref="A5:B5"/>
    <mergeCell ref="D2:E2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2" sqref="A22:A24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79</v>
      </c>
      <c r="B22" s="17" t="s">
        <v>76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80</v>
      </c>
      <c r="B23" s="17" t="s">
        <v>77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81</v>
      </c>
      <c r="B24" s="19" t="s">
        <v>78</v>
      </c>
    </row>
  </sheetData>
  <sheetProtection selectLockedCells="1"/>
  <mergeCells count="7"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2" sqref="A22:A24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79</v>
      </c>
      <c r="B22" s="17" t="s">
        <v>76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80</v>
      </c>
      <c r="B23" s="17" t="s">
        <v>77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81</v>
      </c>
      <c r="B24" s="19" t="s">
        <v>78</v>
      </c>
    </row>
  </sheetData>
  <sheetProtection selectLockedCells="1"/>
  <mergeCells count="7"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52" workbookViewId="0">
      <selection activeCell="F1" sqref="F1"/>
    </sheetView>
  </sheetViews>
  <sheetFormatPr baseColWidth="10" defaultRowHeight="15" x14ac:dyDescent="0.25"/>
  <sheetData>
    <row r="1" spans="1:3" x14ac:dyDescent="0.25">
      <c r="A1" s="31" t="s">
        <v>19</v>
      </c>
      <c r="B1" s="31"/>
      <c r="C1" t="s">
        <v>34</v>
      </c>
    </row>
    <row r="3" spans="1:3" ht="14.45" x14ac:dyDescent="0.3">
      <c r="A3" t="s">
        <v>35</v>
      </c>
      <c r="B3" t="s">
        <v>36</v>
      </c>
      <c r="C3">
        <v>0</v>
      </c>
    </row>
    <row r="4" spans="1:3" ht="14.45" x14ac:dyDescent="0.3">
      <c r="B4" t="s">
        <v>37</v>
      </c>
      <c r="C4">
        <f>3200/5</f>
        <v>640</v>
      </c>
    </row>
    <row r="5" spans="1:3" ht="14.45" x14ac:dyDescent="0.3">
      <c r="B5" t="s">
        <v>38</v>
      </c>
      <c r="C5">
        <f t="shared" ref="C5:C6" si="0">3200/5</f>
        <v>640</v>
      </c>
    </row>
    <row r="6" spans="1:3" ht="14.45" x14ac:dyDescent="0.3">
      <c r="B6" t="s">
        <v>39</v>
      </c>
      <c r="C6">
        <f t="shared" si="0"/>
        <v>640</v>
      </c>
    </row>
    <row r="7" spans="1:3" ht="14.45" x14ac:dyDescent="0.3">
      <c r="B7" t="s">
        <v>40</v>
      </c>
      <c r="C7">
        <f>17500/5</f>
        <v>3500</v>
      </c>
    </row>
    <row r="11" spans="1:3" ht="14.45" x14ac:dyDescent="0.3">
      <c r="A11" t="s">
        <v>41</v>
      </c>
      <c r="B11" t="s">
        <v>36</v>
      </c>
      <c r="C11">
        <v>0</v>
      </c>
    </row>
    <row r="12" spans="1:3" ht="14.45" x14ac:dyDescent="0.3">
      <c r="B12" t="s">
        <v>42</v>
      </c>
      <c r="C12">
        <f>5600/5</f>
        <v>1120</v>
      </c>
    </row>
    <row r="13" spans="1:3" ht="14.45" x14ac:dyDescent="0.3">
      <c r="B13" t="s">
        <v>43</v>
      </c>
      <c r="C13">
        <f>7600/5</f>
        <v>1520</v>
      </c>
    </row>
    <row r="14" spans="1:3" ht="14.45" x14ac:dyDescent="0.3">
      <c r="B14" t="s">
        <v>40</v>
      </c>
      <c r="C14">
        <f>18000/5</f>
        <v>3600</v>
      </c>
    </row>
    <row r="16" spans="1:3" x14ac:dyDescent="0.25">
      <c r="A16" t="s">
        <v>44</v>
      </c>
      <c r="B16" t="s">
        <v>36</v>
      </c>
      <c r="C16">
        <v>0</v>
      </c>
    </row>
    <row r="17" spans="1:3" ht="14.45" x14ac:dyDescent="0.3">
      <c r="B17" t="s">
        <v>40</v>
      </c>
      <c r="C17">
        <f>7000/5</f>
        <v>1400</v>
      </c>
    </row>
    <row r="19" spans="1:3" ht="14.45" x14ac:dyDescent="0.3">
      <c r="A19" t="s">
        <v>45</v>
      </c>
      <c r="B19" t="s">
        <v>36</v>
      </c>
      <c r="C19">
        <v>0</v>
      </c>
    </row>
    <row r="20" spans="1:3" ht="14.45" x14ac:dyDescent="0.3">
      <c r="B20" t="s">
        <v>46</v>
      </c>
      <c r="C20">
        <f>3000/5</f>
        <v>600</v>
      </c>
    </row>
    <row r="21" spans="1:3" ht="14.45" x14ac:dyDescent="0.3">
      <c r="B21" t="s">
        <v>47</v>
      </c>
      <c r="C21">
        <f>6000/5</f>
        <v>1200</v>
      </c>
    </row>
    <row r="23" spans="1:3" ht="14.45" x14ac:dyDescent="0.3">
      <c r="A23" t="s">
        <v>15</v>
      </c>
      <c r="B23" t="s">
        <v>36</v>
      </c>
      <c r="C23">
        <v>0</v>
      </c>
    </row>
    <row r="24" spans="1:3" ht="14.45" x14ac:dyDescent="0.3">
      <c r="B24" t="s">
        <v>48</v>
      </c>
      <c r="C24">
        <v>800</v>
      </c>
    </row>
    <row r="26" spans="1:3" x14ac:dyDescent="0.25">
      <c r="A26" t="s">
        <v>49</v>
      </c>
      <c r="B26" t="s">
        <v>36</v>
      </c>
      <c r="C26">
        <v>0</v>
      </c>
    </row>
    <row r="27" spans="1:3" ht="14.45" x14ac:dyDescent="0.3">
      <c r="B27" t="s">
        <v>40</v>
      </c>
      <c r="C27">
        <v>3000</v>
      </c>
    </row>
    <row r="29" spans="1:3" x14ac:dyDescent="0.25">
      <c r="A29" t="s">
        <v>50</v>
      </c>
      <c r="B29" t="s">
        <v>36</v>
      </c>
      <c r="C29">
        <v>0</v>
      </c>
    </row>
    <row r="30" spans="1:3" ht="14.45" x14ac:dyDescent="0.3">
      <c r="B30" t="s">
        <v>51</v>
      </c>
      <c r="C30">
        <f>4500/5</f>
        <v>900</v>
      </c>
    </row>
    <row r="31" spans="1:3" ht="14.45" x14ac:dyDescent="0.3">
      <c r="B31" t="s">
        <v>52</v>
      </c>
      <c r="C31">
        <f>18000/5</f>
        <v>3600</v>
      </c>
    </row>
    <row r="32" spans="1:3" x14ac:dyDescent="0.25">
      <c r="B32" t="s">
        <v>53</v>
      </c>
      <c r="C32">
        <f>40000/5</f>
        <v>8000</v>
      </c>
    </row>
    <row r="34" spans="1:3" x14ac:dyDescent="0.25">
      <c r="A34" t="s">
        <v>54</v>
      </c>
      <c r="B34" t="s">
        <v>36</v>
      </c>
      <c r="C34">
        <v>0</v>
      </c>
    </row>
    <row r="35" spans="1:3" x14ac:dyDescent="0.25">
      <c r="B35" t="s">
        <v>55</v>
      </c>
      <c r="C35">
        <f>1500/5</f>
        <v>300</v>
      </c>
    </row>
    <row r="37" spans="1:3" x14ac:dyDescent="0.25">
      <c r="A37" t="s">
        <v>12</v>
      </c>
      <c r="B37" t="s">
        <v>36</v>
      </c>
      <c r="C37">
        <v>0</v>
      </c>
    </row>
    <row r="38" spans="1:3" x14ac:dyDescent="0.25">
      <c r="B38" t="s">
        <v>55</v>
      </c>
      <c r="C38">
        <f>1200/5</f>
        <v>240</v>
      </c>
    </row>
    <row r="39" spans="1:3" x14ac:dyDescent="0.25">
      <c r="B39" t="s">
        <v>56</v>
      </c>
      <c r="C39">
        <f>7000/5</f>
        <v>1400</v>
      </c>
    </row>
    <row r="40" spans="1:3" x14ac:dyDescent="0.25">
      <c r="B40" t="s">
        <v>57</v>
      </c>
      <c r="C40">
        <f>9500/5</f>
        <v>1900</v>
      </c>
    </row>
    <row r="42" spans="1:3" x14ac:dyDescent="0.25">
      <c r="A42" t="s">
        <v>58</v>
      </c>
      <c r="B42" t="s">
        <v>36</v>
      </c>
      <c r="C42">
        <v>0</v>
      </c>
    </row>
    <row r="43" spans="1:3" x14ac:dyDescent="0.25">
      <c r="B43" t="s">
        <v>59</v>
      </c>
      <c r="C43">
        <f>3000/5</f>
        <v>600</v>
      </c>
    </row>
    <row r="45" spans="1:3" x14ac:dyDescent="0.25">
      <c r="A45" t="s">
        <v>60</v>
      </c>
      <c r="B45" t="s">
        <v>36</v>
      </c>
      <c r="C45">
        <v>0</v>
      </c>
    </row>
    <row r="46" spans="1:3" x14ac:dyDescent="0.25">
      <c r="B46" t="s">
        <v>55</v>
      </c>
      <c r="C46">
        <f>1000/5</f>
        <v>200</v>
      </c>
    </row>
    <row r="48" spans="1:3" x14ac:dyDescent="0.25">
      <c r="A48" t="s">
        <v>13</v>
      </c>
      <c r="B48" t="s">
        <v>36</v>
      </c>
      <c r="C48">
        <v>0</v>
      </c>
    </row>
    <row r="49" spans="1:3" x14ac:dyDescent="0.25">
      <c r="B49" t="s">
        <v>61</v>
      </c>
      <c r="C49">
        <f>4300/5</f>
        <v>860</v>
      </c>
    </row>
    <row r="51" spans="1:3" x14ac:dyDescent="0.25">
      <c r="A51" t="s">
        <v>62</v>
      </c>
      <c r="B51" t="s">
        <v>36</v>
      </c>
      <c r="C51">
        <v>0</v>
      </c>
    </row>
    <row r="52" spans="1:3" x14ac:dyDescent="0.25">
      <c r="B52" t="s">
        <v>63</v>
      </c>
      <c r="C52">
        <f>7000/5</f>
        <v>1400</v>
      </c>
    </row>
    <row r="53" spans="1:3" x14ac:dyDescent="0.25">
      <c r="B53" t="s">
        <v>64</v>
      </c>
      <c r="C53">
        <f>10500/5</f>
        <v>2100</v>
      </c>
    </row>
    <row r="54" spans="1:3" x14ac:dyDescent="0.25">
      <c r="B54" t="s">
        <v>65</v>
      </c>
      <c r="C54">
        <f>20500/5</f>
        <v>4100</v>
      </c>
    </row>
    <row r="56" spans="1:3" x14ac:dyDescent="0.25">
      <c r="A56" t="s">
        <v>33</v>
      </c>
      <c r="B56" t="s">
        <v>36</v>
      </c>
      <c r="C56">
        <v>0</v>
      </c>
    </row>
    <row r="57" spans="1:3" x14ac:dyDescent="0.25">
      <c r="B57" t="s">
        <v>66</v>
      </c>
      <c r="C57">
        <f>18000/5</f>
        <v>3600</v>
      </c>
    </row>
    <row r="61" spans="1:3" x14ac:dyDescent="0.25">
      <c r="A61" t="s">
        <v>67</v>
      </c>
      <c r="B61" t="s">
        <v>36</v>
      </c>
      <c r="C61">
        <v>0</v>
      </c>
    </row>
    <row r="62" spans="1:3" x14ac:dyDescent="0.25">
      <c r="B62" t="s">
        <v>51</v>
      </c>
      <c r="C62">
        <f>4500/5</f>
        <v>900</v>
      </c>
    </row>
    <row r="63" spans="1:3" x14ac:dyDescent="0.25">
      <c r="B63" t="s">
        <v>52</v>
      </c>
      <c r="C63">
        <f>14500/5</f>
        <v>2900</v>
      </c>
    </row>
    <row r="64" spans="1:3" x14ac:dyDescent="0.25">
      <c r="B64" t="s">
        <v>53</v>
      </c>
      <c r="C64">
        <f>32000/5</f>
        <v>6400</v>
      </c>
    </row>
    <row r="66" spans="1:3" x14ac:dyDescent="0.25">
      <c r="A66" t="s">
        <v>30</v>
      </c>
      <c r="B66" t="s">
        <v>36</v>
      </c>
      <c r="C66">
        <v>0</v>
      </c>
    </row>
    <row r="67" spans="1:3" x14ac:dyDescent="0.25">
      <c r="B67" t="s">
        <v>66</v>
      </c>
      <c r="C67">
        <f>4500/5</f>
        <v>900</v>
      </c>
    </row>
    <row r="69" spans="1:3" x14ac:dyDescent="0.25">
      <c r="A69" t="s">
        <v>68</v>
      </c>
      <c r="B69" t="s">
        <v>36</v>
      </c>
      <c r="C69">
        <v>0</v>
      </c>
    </row>
    <row r="70" spans="1:3" x14ac:dyDescent="0.25">
      <c r="B70" t="s">
        <v>66</v>
      </c>
      <c r="C70">
        <v>600</v>
      </c>
    </row>
    <row r="72" spans="1:3" x14ac:dyDescent="0.25">
      <c r="A72" t="s">
        <v>74</v>
      </c>
      <c r="B72" t="s">
        <v>36</v>
      </c>
      <c r="C72">
        <v>0</v>
      </c>
    </row>
    <row r="73" spans="1:3" x14ac:dyDescent="0.25">
      <c r="B73" t="s">
        <v>66</v>
      </c>
      <c r="C73">
        <f>7000/5</f>
        <v>1400</v>
      </c>
    </row>
    <row r="75" spans="1:3" x14ac:dyDescent="0.25">
      <c r="A75" t="s">
        <v>69</v>
      </c>
      <c r="B75" t="s">
        <v>36</v>
      </c>
      <c r="C75">
        <v>0</v>
      </c>
    </row>
    <row r="76" spans="1:3" x14ac:dyDescent="0.25">
      <c r="B76" t="s">
        <v>70</v>
      </c>
      <c r="C76">
        <v>250</v>
      </c>
    </row>
    <row r="78" spans="1:3" x14ac:dyDescent="0.25">
      <c r="A78" t="s">
        <v>71</v>
      </c>
      <c r="B78" t="s">
        <v>36</v>
      </c>
      <c r="C78">
        <v>0</v>
      </c>
    </row>
    <row r="79" spans="1:3" x14ac:dyDescent="0.25">
      <c r="B79" t="s">
        <v>72</v>
      </c>
      <c r="C79">
        <v>3500</v>
      </c>
    </row>
  </sheetData>
  <sheetProtection algorithmName="SHA-512" hashValue="BK1beHC734VXmNxntKi7m6l9ljfV8sMcso9Cxjo1AFgVQg7EULKTG6bZmoT1YFb+ko/K2XW9WOq+4ALXuNU7Tg==" saltValue="tdLwlYwurVskyNnQSXro4w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Journal de bord</vt:lpstr>
      <vt:lpstr>Journal de bord (2)</vt:lpstr>
      <vt:lpstr>Journal de bord (3)</vt:lpstr>
      <vt:lpstr>Feuil1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dcterms:created xsi:type="dcterms:W3CDTF">2015-05-05T09:15:09Z</dcterms:created>
  <dcterms:modified xsi:type="dcterms:W3CDTF">2015-05-29T13:18:35Z</dcterms:modified>
</cp:coreProperties>
</file>