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36" windowWidth="15960" windowHeight="13176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P3" i="1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2"/>
  <c r="O41"/>
  <c r="P41" l="1"/>
</calcChain>
</file>

<file path=xl/sharedStrings.xml><?xml version="1.0" encoding="utf-8"?>
<sst xmlns="http://schemas.openxmlformats.org/spreadsheetml/2006/main" count="171" uniqueCount="75">
  <si>
    <t>Brewery</t>
  </si>
  <si>
    <t>Beer Name</t>
  </si>
  <si>
    <t>Style</t>
  </si>
  <si>
    <t xml:space="preserve">Container </t>
  </si>
  <si>
    <t>Size(ml)</t>
  </si>
  <si>
    <t>Beer Advocate: Number of Ratings</t>
  </si>
  <si>
    <t>Rate Beer</t>
  </si>
  <si>
    <t>Rate Beer: Overall percentile</t>
  </si>
  <si>
    <t>Rate Beer: Style Percentile</t>
  </si>
  <si>
    <t>Unit/case</t>
  </si>
  <si>
    <t>IPA</t>
  </si>
  <si>
    <t>Bottle</t>
  </si>
  <si>
    <t>Stout</t>
  </si>
  <si>
    <t>Pale Ale</t>
  </si>
  <si>
    <t>Can</t>
  </si>
  <si>
    <t>Imperial Red</t>
  </si>
  <si>
    <t>Russian Imperial Stout</t>
  </si>
  <si>
    <t>Brown Ale</t>
  </si>
  <si>
    <t>Double IPA</t>
  </si>
  <si>
    <t>Imperial Stout</t>
  </si>
  <si>
    <t>American Strong Ale</t>
  </si>
  <si>
    <t>Lost Coast</t>
  </si>
  <si>
    <t>Downtown Brown</t>
  </si>
  <si>
    <t>Eight Ball</t>
  </si>
  <si>
    <t>Indica IPA</t>
  </si>
  <si>
    <t>Raspberry Brown</t>
  </si>
  <si>
    <t>Left Coast</t>
  </si>
  <si>
    <t>Ale Epeteious</t>
  </si>
  <si>
    <t>Asylum</t>
  </si>
  <si>
    <t>Tripel Belgian</t>
  </si>
  <si>
    <t>The Wedge</t>
  </si>
  <si>
    <t>Black IPA</t>
  </si>
  <si>
    <t>Hop Juice</t>
  </si>
  <si>
    <t>Trestles</t>
  </si>
  <si>
    <t>Voodoo</t>
  </si>
  <si>
    <t>American Stout</t>
  </si>
  <si>
    <t>Extra Pale</t>
  </si>
  <si>
    <t>Mother Earth</t>
  </si>
  <si>
    <t>Kismet</t>
  </si>
  <si>
    <t xml:space="preserve">Pin Up Pale </t>
  </si>
  <si>
    <t>Sin Tax</t>
  </si>
  <si>
    <t>Imperial Peanut Butter Stout</t>
  </si>
  <si>
    <t>Boo Koo</t>
  </si>
  <si>
    <t>Mission</t>
  </si>
  <si>
    <t>Carrack</t>
  </si>
  <si>
    <t>Dark Seas</t>
  </si>
  <si>
    <t>El Conquistador</t>
  </si>
  <si>
    <t>Mission IPA</t>
  </si>
  <si>
    <t>Shipwrecked</t>
  </si>
  <si>
    <t>Monkish</t>
  </si>
  <si>
    <t>Crux</t>
  </si>
  <si>
    <t>Single with Elderflower</t>
  </si>
  <si>
    <t>Shaolin Fist</t>
  </si>
  <si>
    <t>Dubble with Sichuan peppercorns</t>
  </si>
  <si>
    <t>Anomaly</t>
  </si>
  <si>
    <t>Strong dark with oats and wheat</t>
  </si>
  <si>
    <t>Feminist</t>
  </si>
  <si>
    <t>Trippel with hibiscus</t>
  </si>
  <si>
    <t>Oceanside Aleworks</t>
  </si>
  <si>
    <t>Oxymoron</t>
  </si>
  <si>
    <t>The Dude</t>
  </si>
  <si>
    <t>We The People</t>
  </si>
  <si>
    <t>Elevation 83</t>
  </si>
  <si>
    <t>Daliesque</t>
  </si>
  <si>
    <t>American Wild Beer</t>
  </si>
  <si>
    <t>Twisted Manzanita</t>
  </si>
  <si>
    <t>Chaotic</t>
  </si>
  <si>
    <t>Gillespie Brown</t>
  </si>
  <si>
    <t>Iron Mountain</t>
  </si>
  <si>
    <t>Prospect Pale</t>
  </si>
  <si>
    <t>Alc/%</t>
  </si>
  <si>
    <t>Order</t>
  </si>
  <si>
    <t>TOTAL</t>
  </si>
  <si>
    <t>Prix Caisse</t>
  </si>
  <si>
    <t>Prix/btlle</t>
  </si>
</sst>
</file>

<file path=xl/styles.xml><?xml version="1.0" encoding="utf-8"?>
<styleSheet xmlns="http://schemas.openxmlformats.org/spreadsheetml/2006/main">
  <numFmts count="3">
    <numFmt numFmtId="44" formatCode="_ &quot;€&quot;\ * #,##0.00_ ;_ &quot;€&quot;\ * \-#,##0.00_ ;_ &quot;€&quot;\ * &quot;-&quot;??_ ;_ @_ "/>
    <numFmt numFmtId="164" formatCode="#,##0.00%"/>
    <numFmt numFmtId="167" formatCode="&quot;€&quot;\ #,##0.00"/>
  </numFmts>
  <fonts count="4">
    <font>
      <sz val="12"/>
      <color indexed="8"/>
      <name val="Verdana"/>
    </font>
    <font>
      <sz val="10"/>
      <color indexed="8"/>
      <name val="Helvetica"/>
    </font>
    <font>
      <b/>
      <sz val="10"/>
      <color indexed="8"/>
      <name val="Helvetica"/>
    </font>
    <font>
      <b/>
      <sz val="10"/>
      <color rgb="FFFF0000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4" borderId="0" xfId="0" applyNumberFormat="1" applyFont="1" applyFill="1" applyAlignment="1">
      <alignment vertical="top" wrapText="1"/>
    </xf>
    <xf numFmtId="0" fontId="2" fillId="4" borderId="1" xfId="0" applyNumberFormat="1" applyFont="1" applyFill="1" applyBorder="1" applyAlignment="1">
      <alignment vertical="top" wrapText="1"/>
    </xf>
    <xf numFmtId="0" fontId="1" fillId="4" borderId="1" xfId="0" applyNumberFormat="1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 wrapText="1"/>
    </xf>
    <xf numFmtId="0" fontId="0" fillId="4" borderId="0" xfId="0" applyFont="1" applyFill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9" fontId="1" fillId="4" borderId="1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vertical="top" wrapText="1"/>
    </xf>
    <xf numFmtId="0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9" fontId="1" fillId="5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0" fontId="2" fillId="5" borderId="0" xfId="0" applyNumberFormat="1" applyFont="1" applyFill="1" applyBorder="1" applyAlignment="1">
      <alignment vertical="top" wrapText="1"/>
    </xf>
    <xf numFmtId="0" fontId="1" fillId="5" borderId="0" xfId="0" applyNumberFormat="1" applyFont="1" applyFill="1" applyBorder="1" applyAlignment="1">
      <alignment vertical="top" wrapText="1"/>
    </xf>
    <xf numFmtId="9" fontId="1" fillId="5" borderId="0" xfId="0" applyNumberFormat="1" applyFont="1" applyFill="1" applyBorder="1" applyAlignment="1">
      <alignment vertical="top" wrapText="1"/>
    </xf>
    <xf numFmtId="0" fontId="2" fillId="4" borderId="0" xfId="0" applyNumberFormat="1" applyFont="1" applyFill="1" applyBorder="1" applyAlignment="1">
      <alignment vertical="top" wrapText="1"/>
    </xf>
    <xf numFmtId="167" fontId="3" fillId="4" borderId="0" xfId="0" applyNumberFormat="1" applyFont="1" applyFill="1" applyAlignment="1">
      <alignment vertical="top" wrapText="1"/>
    </xf>
    <xf numFmtId="0" fontId="1" fillId="6" borderId="0" xfId="0" applyNumberFormat="1" applyFont="1" applyFill="1" applyAlignment="1">
      <alignment vertical="top" wrapText="1"/>
    </xf>
    <xf numFmtId="44" fontId="2" fillId="3" borderId="4" xfId="0" applyNumberFormat="1" applyFont="1" applyFill="1" applyBorder="1" applyAlignment="1">
      <alignment vertical="top" wrapText="1"/>
    </xf>
    <xf numFmtId="44" fontId="2" fillId="4" borderId="0" xfId="0" applyNumberFormat="1" applyFont="1" applyFill="1" applyBorder="1" applyAlignment="1">
      <alignment vertical="top" wrapText="1"/>
    </xf>
    <xf numFmtId="167" fontId="2" fillId="3" borderId="4" xfId="0" applyNumberFormat="1" applyFont="1" applyFill="1" applyBorder="1" applyAlignment="1">
      <alignment vertical="top" wrapText="1"/>
    </xf>
    <xf numFmtId="167" fontId="2" fillId="5" borderId="0" xfId="0" applyNumberFormat="1" applyFont="1" applyFill="1" applyBorder="1" applyAlignment="1">
      <alignment vertical="top" wrapText="1"/>
    </xf>
    <xf numFmtId="167" fontId="2" fillId="0" borderId="0" xfId="0" applyNumberFormat="1" applyFont="1" applyAlignment="1">
      <alignment vertical="top" wrapText="1"/>
    </xf>
    <xf numFmtId="44" fontId="1" fillId="4" borderId="2" xfId="0" applyNumberFormat="1" applyFont="1" applyFill="1" applyBorder="1" applyAlignment="1">
      <alignment vertical="top" wrapText="1"/>
    </xf>
    <xf numFmtId="44" fontId="1" fillId="0" borderId="0" xfId="0" applyNumberFormat="1" applyFont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1" fillId="5" borderId="3" xfId="0" applyNumberFormat="1" applyFont="1" applyFill="1" applyBorder="1" applyAlignment="1">
      <alignment vertical="top" wrapText="1"/>
    </xf>
    <xf numFmtId="167" fontId="2" fillId="4" borderId="2" xfId="0" applyNumberFormat="1" applyFont="1" applyFill="1" applyBorder="1" applyAlignment="1">
      <alignment vertical="top" wrapText="1"/>
    </xf>
    <xf numFmtId="167" fontId="2" fillId="5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DBDBDB"/>
      <rgbColor rgb="FFF4F4F4"/>
      <rgbColor rgb="FF4687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41"/>
  <sheetViews>
    <sheetView showGridLines="0" tabSelected="1" workbookViewId="0">
      <pane xSplit="4" ySplit="1" topLeftCell="E2" activePane="bottomRight" state="frozenSplit"/>
      <selection pane="topRight"/>
      <selection pane="bottomLeft"/>
      <selection pane="bottomRight" activeCell="U6" sqref="U6"/>
    </sheetView>
  </sheetViews>
  <sheetFormatPr baseColWidth="10" defaultColWidth="9" defaultRowHeight="30" customHeight="1"/>
  <cols>
    <col min="1" max="1" width="0.3828125" style="1" customWidth="1"/>
    <col min="2" max="3" width="9" style="1" customWidth="1"/>
    <col min="4" max="4" width="9" style="3" customWidth="1"/>
    <col min="5" max="5" width="5" style="1" customWidth="1"/>
    <col min="6" max="6" width="7.07421875" style="1" customWidth="1"/>
    <col min="7" max="7" width="5.3828125" style="1" customWidth="1"/>
    <col min="8" max="8" width="9" style="1" hidden="1" customWidth="1"/>
    <col min="9" max="9" width="4.3046875" style="1" customWidth="1"/>
    <col min="10" max="11" width="9" style="1" hidden="1" customWidth="1"/>
    <col min="12" max="12" width="3.53515625" style="1" customWidth="1"/>
    <col min="13" max="14" width="7.69140625" style="29" customWidth="1"/>
    <col min="15" max="15" width="6.3046875" style="1" customWidth="1"/>
    <col min="16" max="16" width="8.765625" style="31" customWidth="1"/>
    <col min="17" max="252" width="9" style="1" customWidth="1"/>
  </cols>
  <sheetData>
    <row r="1" spans="1:252" ht="30" customHeight="1">
      <c r="B1" s="2" t="s">
        <v>0</v>
      </c>
      <c r="C1" s="2" t="s">
        <v>1</v>
      </c>
      <c r="D1" s="4" t="s">
        <v>2</v>
      </c>
      <c r="E1" s="2" t="s">
        <v>70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7" t="s">
        <v>73</v>
      </c>
      <c r="N1" s="27" t="s">
        <v>74</v>
      </c>
      <c r="O1" s="17" t="s">
        <v>71</v>
      </c>
      <c r="P1" s="25" t="s">
        <v>72</v>
      </c>
    </row>
    <row r="2" spans="1:252" s="9" customFormat="1" ht="30" customHeight="1">
      <c r="A2" s="5"/>
      <c r="B2" s="6" t="s">
        <v>21</v>
      </c>
      <c r="C2" s="6" t="s">
        <v>22</v>
      </c>
      <c r="D2" s="7" t="s">
        <v>17</v>
      </c>
      <c r="E2" s="11">
        <v>0.05</v>
      </c>
      <c r="F2" s="7" t="s">
        <v>11</v>
      </c>
      <c r="G2" s="7">
        <v>355</v>
      </c>
      <c r="H2" s="7">
        <v>745</v>
      </c>
      <c r="I2" s="7">
        <v>3.32</v>
      </c>
      <c r="J2" s="7">
        <v>78</v>
      </c>
      <c r="K2" s="7">
        <v>87</v>
      </c>
      <c r="L2" s="32">
        <v>24</v>
      </c>
      <c r="M2" s="34">
        <v>57.269999999999996</v>
      </c>
      <c r="N2" s="34">
        <f>(M2/L2)</f>
        <v>2.38625</v>
      </c>
      <c r="O2" s="18"/>
      <c r="P2" s="30">
        <f>(M2*O2)</f>
        <v>0</v>
      </c>
      <c r="Q2" s="2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</row>
    <row r="3" spans="1:252" s="9" customFormat="1" ht="30" customHeight="1">
      <c r="A3" s="5"/>
      <c r="B3" s="6" t="s">
        <v>21</v>
      </c>
      <c r="C3" s="6" t="s">
        <v>23</v>
      </c>
      <c r="D3" s="7" t="s">
        <v>12</v>
      </c>
      <c r="E3" s="11">
        <v>5.8000000000000003E-2</v>
      </c>
      <c r="F3" s="7" t="s">
        <v>11</v>
      </c>
      <c r="G3" s="7">
        <v>355</v>
      </c>
      <c r="H3" s="7">
        <v>12</v>
      </c>
      <c r="I3" s="7">
        <v>3.73</v>
      </c>
      <c r="J3" s="7">
        <v>98</v>
      </c>
      <c r="K3" s="7">
        <v>98</v>
      </c>
      <c r="L3" s="32">
        <v>24</v>
      </c>
      <c r="M3" s="34">
        <v>57.269999999999996</v>
      </c>
      <c r="N3" s="34">
        <f>(M3/L3)</f>
        <v>2.38625</v>
      </c>
      <c r="O3" s="18"/>
      <c r="P3" s="30">
        <f t="shared" ref="P3:P40" si="0">(M3*O3)</f>
        <v>0</v>
      </c>
      <c r="Q3" s="2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pans="1:252" s="9" customFormat="1" ht="30" customHeight="1">
      <c r="A4" s="5"/>
      <c r="B4" s="6" t="s">
        <v>21</v>
      </c>
      <c r="C4" s="6" t="s">
        <v>24</v>
      </c>
      <c r="D4" s="7" t="s">
        <v>10</v>
      </c>
      <c r="E4" s="11">
        <v>6.5000000000000002E-2</v>
      </c>
      <c r="F4" s="7" t="s">
        <v>11</v>
      </c>
      <c r="G4" s="7">
        <v>355</v>
      </c>
      <c r="H4" s="7">
        <v>989</v>
      </c>
      <c r="I4" s="7">
        <v>3.7</v>
      </c>
      <c r="J4" s="7">
        <v>98</v>
      </c>
      <c r="K4" s="7">
        <v>97</v>
      </c>
      <c r="L4" s="32">
        <v>24</v>
      </c>
      <c r="M4" s="34">
        <v>57.269999999999996</v>
      </c>
      <c r="N4" s="34">
        <f>(M4/L4)</f>
        <v>2.38625</v>
      </c>
      <c r="O4" s="18"/>
      <c r="P4" s="30">
        <f t="shared" si="0"/>
        <v>0</v>
      </c>
      <c r="Q4" s="24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</row>
    <row r="5" spans="1:252" s="9" customFormat="1" ht="30" customHeight="1">
      <c r="A5" s="5"/>
      <c r="B5" s="6" t="s">
        <v>21</v>
      </c>
      <c r="C5" s="6" t="s">
        <v>25</v>
      </c>
      <c r="D5" s="7" t="s">
        <v>17</v>
      </c>
      <c r="E5" s="11"/>
      <c r="F5" s="7" t="s">
        <v>11</v>
      </c>
      <c r="G5" s="7">
        <v>650</v>
      </c>
      <c r="H5" s="7">
        <v>205</v>
      </c>
      <c r="I5" s="7">
        <v>3.17</v>
      </c>
      <c r="J5" s="7">
        <v>57</v>
      </c>
      <c r="K5" s="7">
        <v>89</v>
      </c>
      <c r="L5" s="32">
        <v>12</v>
      </c>
      <c r="M5" s="34">
        <v>64.02</v>
      </c>
      <c r="N5" s="34">
        <f>(M5/L5)</f>
        <v>5.335</v>
      </c>
      <c r="O5" s="18"/>
      <c r="P5" s="30">
        <f t="shared" si="0"/>
        <v>0</v>
      </c>
      <c r="Q5" s="2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</row>
    <row r="6" spans="1:252" s="9" customFormat="1" ht="30" customHeight="1">
      <c r="A6" s="5"/>
      <c r="B6" s="12" t="s">
        <v>26</v>
      </c>
      <c r="C6" s="12" t="s">
        <v>27</v>
      </c>
      <c r="D6" s="13" t="s">
        <v>19</v>
      </c>
      <c r="E6" s="15">
        <v>9.5000000000000001E-2</v>
      </c>
      <c r="F6" s="13" t="s">
        <v>11</v>
      </c>
      <c r="G6" s="13">
        <v>650</v>
      </c>
      <c r="H6" s="13">
        <v>66</v>
      </c>
      <c r="I6" s="13">
        <v>3.25</v>
      </c>
      <c r="J6" s="13">
        <v>94</v>
      </c>
      <c r="K6" s="13">
        <v>45</v>
      </c>
      <c r="L6" s="33">
        <v>12</v>
      </c>
      <c r="M6" s="35">
        <v>76.447714285714284</v>
      </c>
      <c r="N6" s="35">
        <f>(M6/L6)</f>
        <v>6.3706428571428573</v>
      </c>
      <c r="O6" s="18"/>
      <c r="P6" s="30">
        <f t="shared" si="0"/>
        <v>0</v>
      </c>
      <c r="Q6" s="24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pans="1:252" s="9" customFormat="1" ht="30" customHeight="1">
      <c r="A7" s="5"/>
      <c r="B7" s="12" t="s">
        <v>26</v>
      </c>
      <c r="C7" s="12" t="s">
        <v>28</v>
      </c>
      <c r="D7" s="13" t="s">
        <v>29</v>
      </c>
      <c r="E7" s="15">
        <v>0.11799999999999999</v>
      </c>
      <c r="F7" s="13" t="s">
        <v>11</v>
      </c>
      <c r="G7" s="13">
        <v>650</v>
      </c>
      <c r="H7" s="13">
        <v>256</v>
      </c>
      <c r="I7" s="13">
        <v>3.26</v>
      </c>
      <c r="J7" s="13">
        <v>70</v>
      </c>
      <c r="K7" s="13">
        <v>52</v>
      </c>
      <c r="L7" s="33">
        <v>12</v>
      </c>
      <c r="M7" s="35">
        <v>76.447714285714284</v>
      </c>
      <c r="N7" s="35">
        <f>(M7/L7)</f>
        <v>6.3706428571428573</v>
      </c>
      <c r="O7" s="18"/>
      <c r="P7" s="30">
        <f t="shared" si="0"/>
        <v>0</v>
      </c>
      <c r="Q7" s="2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  <row r="8" spans="1:252" s="9" customFormat="1" ht="30" customHeight="1">
      <c r="A8" s="5"/>
      <c r="B8" s="12" t="s">
        <v>26</v>
      </c>
      <c r="C8" s="12" t="s">
        <v>28</v>
      </c>
      <c r="D8" s="13" t="s">
        <v>29</v>
      </c>
      <c r="E8" s="15">
        <v>0.11799999999999999</v>
      </c>
      <c r="F8" s="13" t="s">
        <v>11</v>
      </c>
      <c r="G8" s="13">
        <v>355</v>
      </c>
      <c r="H8" s="13">
        <v>256</v>
      </c>
      <c r="I8" s="13">
        <v>3.26</v>
      </c>
      <c r="J8" s="13">
        <v>70</v>
      </c>
      <c r="K8" s="13">
        <v>52</v>
      </c>
      <c r="L8" s="33">
        <v>24</v>
      </c>
      <c r="M8" s="35">
        <v>63.083999999999996</v>
      </c>
      <c r="N8" s="35">
        <f>(M8/L8)</f>
        <v>2.6284999999999998</v>
      </c>
      <c r="O8" s="18"/>
      <c r="P8" s="30">
        <f t="shared" si="0"/>
        <v>0</v>
      </c>
      <c r="Q8" s="2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</row>
    <row r="9" spans="1:252" s="9" customFormat="1" ht="30" customHeight="1">
      <c r="A9" s="5"/>
      <c r="B9" s="12" t="s">
        <v>26</v>
      </c>
      <c r="C9" s="12" t="s">
        <v>30</v>
      </c>
      <c r="D9" s="13" t="s">
        <v>31</v>
      </c>
      <c r="E9" s="15">
        <v>7.2000000000000008E-2</v>
      </c>
      <c r="F9" s="13" t="s">
        <v>11</v>
      </c>
      <c r="G9" s="13">
        <v>650</v>
      </c>
      <c r="H9" s="13">
        <v>66</v>
      </c>
      <c r="I9" s="13">
        <v>3.57</v>
      </c>
      <c r="J9" s="13">
        <v>94</v>
      </c>
      <c r="K9" s="13">
        <v>79</v>
      </c>
      <c r="L9" s="33">
        <v>12</v>
      </c>
      <c r="M9" s="35">
        <v>75.637714285714281</v>
      </c>
      <c r="N9" s="35">
        <f>(M9/L9)</f>
        <v>6.3031428571428565</v>
      </c>
      <c r="O9" s="18"/>
      <c r="P9" s="30">
        <f t="shared" si="0"/>
        <v>0</v>
      </c>
      <c r="Q9" s="24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</row>
    <row r="10" spans="1:252" s="9" customFormat="1" ht="30" customHeight="1">
      <c r="A10" s="5"/>
      <c r="B10" s="12" t="s">
        <v>26</v>
      </c>
      <c r="C10" s="12" t="s">
        <v>32</v>
      </c>
      <c r="D10" s="13" t="s">
        <v>18</v>
      </c>
      <c r="E10" s="15">
        <v>9.6999999999999989E-2</v>
      </c>
      <c r="F10" s="13" t="s">
        <v>11</v>
      </c>
      <c r="G10" s="13">
        <v>650</v>
      </c>
      <c r="H10" s="13">
        <v>812</v>
      </c>
      <c r="I10" s="13">
        <v>3.66</v>
      </c>
      <c r="J10" s="13">
        <v>97</v>
      </c>
      <c r="K10" s="13">
        <v>86</v>
      </c>
      <c r="L10" s="33">
        <v>12</v>
      </c>
      <c r="M10" s="35">
        <v>75.637714285714281</v>
      </c>
      <c r="N10" s="35">
        <f>(M10/L10)</f>
        <v>6.3031428571428565</v>
      </c>
      <c r="O10" s="18"/>
      <c r="P10" s="30">
        <f t="shared" si="0"/>
        <v>0</v>
      </c>
      <c r="Q10" s="2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</row>
    <row r="11" spans="1:252" s="9" customFormat="1" ht="30" customHeight="1">
      <c r="A11" s="5"/>
      <c r="B11" s="12" t="s">
        <v>26</v>
      </c>
      <c r="C11" s="12" t="s">
        <v>32</v>
      </c>
      <c r="D11" s="13" t="s">
        <v>18</v>
      </c>
      <c r="E11" s="15">
        <v>9.6999999999999989E-2</v>
      </c>
      <c r="F11" s="13" t="s">
        <v>11</v>
      </c>
      <c r="G11" s="13">
        <v>355</v>
      </c>
      <c r="H11" s="13">
        <v>812</v>
      </c>
      <c r="I11" s="13">
        <v>3.66</v>
      </c>
      <c r="J11" s="13">
        <v>97</v>
      </c>
      <c r="K11" s="13">
        <v>86</v>
      </c>
      <c r="L11" s="33">
        <v>24</v>
      </c>
      <c r="M11" s="35">
        <v>63.083999999999996</v>
      </c>
      <c r="N11" s="35">
        <f>(M11/L11)</f>
        <v>2.6284999999999998</v>
      </c>
      <c r="O11" s="18"/>
      <c r="P11" s="30">
        <f t="shared" si="0"/>
        <v>0</v>
      </c>
      <c r="Q11" s="2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</row>
    <row r="12" spans="1:252" s="9" customFormat="1" ht="30" customHeight="1">
      <c r="A12" s="5"/>
      <c r="B12" s="12" t="s">
        <v>26</v>
      </c>
      <c r="C12" s="12" t="s">
        <v>33</v>
      </c>
      <c r="D12" s="13" t="s">
        <v>10</v>
      </c>
      <c r="E12" s="15">
        <v>6.8000000000000005E-2</v>
      </c>
      <c r="F12" s="13" t="s">
        <v>11</v>
      </c>
      <c r="G12" s="13">
        <v>650</v>
      </c>
      <c r="H12" s="13">
        <v>251</v>
      </c>
      <c r="I12" s="13">
        <v>3.6</v>
      </c>
      <c r="J12" s="13">
        <v>95</v>
      </c>
      <c r="K12" s="13">
        <v>94</v>
      </c>
      <c r="L12" s="33">
        <v>12</v>
      </c>
      <c r="M12" s="35">
        <v>69.157714285714292</v>
      </c>
      <c r="N12" s="35">
        <f>(M12/L12)</f>
        <v>5.7631428571428573</v>
      </c>
      <c r="O12" s="18"/>
      <c r="P12" s="30">
        <f t="shared" si="0"/>
        <v>0</v>
      </c>
      <c r="Q12" s="2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s="9" customFormat="1" ht="30" customHeight="1">
      <c r="A13" s="5"/>
      <c r="B13" s="12" t="s">
        <v>26</v>
      </c>
      <c r="C13" s="12" t="s">
        <v>33</v>
      </c>
      <c r="D13" s="13" t="s">
        <v>10</v>
      </c>
      <c r="E13" s="15">
        <v>6.8000000000000005E-2</v>
      </c>
      <c r="F13" s="13" t="s">
        <v>11</v>
      </c>
      <c r="G13" s="13">
        <v>355</v>
      </c>
      <c r="H13" s="13">
        <v>251</v>
      </c>
      <c r="I13" s="13">
        <v>3.6</v>
      </c>
      <c r="J13" s="13">
        <v>95</v>
      </c>
      <c r="K13" s="13">
        <v>94</v>
      </c>
      <c r="L13" s="33">
        <v>24</v>
      </c>
      <c r="M13" s="35">
        <v>58.764000000000003</v>
      </c>
      <c r="N13" s="35">
        <f>(M13/L13)</f>
        <v>2.4485000000000001</v>
      </c>
      <c r="O13" s="18"/>
      <c r="P13" s="30">
        <f t="shared" si="0"/>
        <v>0</v>
      </c>
      <c r="Q13" s="24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</row>
    <row r="14" spans="1:252" s="9" customFormat="1" ht="30" customHeight="1">
      <c r="A14" s="5"/>
      <c r="B14" s="12" t="s">
        <v>26</v>
      </c>
      <c r="C14" s="12" t="s">
        <v>34</v>
      </c>
      <c r="D14" s="13" t="s">
        <v>35</v>
      </c>
      <c r="E14" s="15">
        <v>8.5000000000000006E-2</v>
      </c>
      <c r="F14" s="13" t="s">
        <v>11</v>
      </c>
      <c r="G14" s="13">
        <v>355</v>
      </c>
      <c r="H14" s="13">
        <v>474</v>
      </c>
      <c r="I14" s="13">
        <v>3.67</v>
      </c>
      <c r="J14" s="13">
        <v>97</v>
      </c>
      <c r="K14" s="13">
        <v>65</v>
      </c>
      <c r="L14" s="33">
        <v>24</v>
      </c>
      <c r="M14" s="35">
        <v>63.083999999999996</v>
      </c>
      <c r="N14" s="35">
        <f>(M14/L14)</f>
        <v>2.6284999999999998</v>
      </c>
      <c r="O14" s="18"/>
      <c r="P14" s="30">
        <f t="shared" si="0"/>
        <v>0</v>
      </c>
      <c r="Q14" s="24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</row>
    <row r="15" spans="1:252" s="9" customFormat="1" ht="30" customHeight="1">
      <c r="A15" s="5"/>
      <c r="B15" s="12" t="s">
        <v>26</v>
      </c>
      <c r="C15" s="12" t="s">
        <v>34</v>
      </c>
      <c r="D15" s="13" t="s">
        <v>35</v>
      </c>
      <c r="E15" s="15">
        <v>8.5000000000000006E-2</v>
      </c>
      <c r="F15" s="13" t="s">
        <v>11</v>
      </c>
      <c r="G15" s="13">
        <v>650</v>
      </c>
      <c r="H15" s="13">
        <v>474</v>
      </c>
      <c r="I15" s="13">
        <v>3.67</v>
      </c>
      <c r="J15" s="13">
        <v>97</v>
      </c>
      <c r="K15" s="13">
        <v>65</v>
      </c>
      <c r="L15" s="33">
        <v>12</v>
      </c>
      <c r="M15" s="35">
        <v>75.637714285714281</v>
      </c>
      <c r="N15" s="35">
        <f>(M15/L15)</f>
        <v>6.3031428571428565</v>
      </c>
      <c r="O15" s="18"/>
      <c r="P15" s="30">
        <f t="shared" si="0"/>
        <v>0</v>
      </c>
      <c r="Q15" s="24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</row>
    <row r="16" spans="1:252" s="9" customFormat="1" ht="30" customHeight="1">
      <c r="A16" s="5"/>
      <c r="B16" s="6" t="s">
        <v>37</v>
      </c>
      <c r="C16" s="6" t="s">
        <v>38</v>
      </c>
      <c r="D16" s="7" t="s">
        <v>10</v>
      </c>
      <c r="E16" s="8">
        <v>7.2000000000000008E-2</v>
      </c>
      <c r="F16" s="7" t="s">
        <v>11</v>
      </c>
      <c r="G16" s="7">
        <v>650</v>
      </c>
      <c r="H16" s="7">
        <v>119</v>
      </c>
      <c r="I16" s="7">
        <v>3.61</v>
      </c>
      <c r="J16" s="7">
        <v>95</v>
      </c>
      <c r="K16" s="7">
        <v>93</v>
      </c>
      <c r="L16" s="32">
        <v>12</v>
      </c>
      <c r="M16" s="34">
        <v>89.875199999999992</v>
      </c>
      <c r="N16" s="34">
        <f>(M16/L16)</f>
        <v>7.4895999999999994</v>
      </c>
      <c r="O16" s="18"/>
      <c r="P16" s="30">
        <f t="shared" si="0"/>
        <v>0</v>
      </c>
      <c r="Q16" s="24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</row>
    <row r="17" spans="1:252" s="9" customFormat="1" ht="30" customHeight="1">
      <c r="A17" s="5"/>
      <c r="B17" s="6" t="s">
        <v>37</v>
      </c>
      <c r="C17" s="6" t="s">
        <v>39</v>
      </c>
      <c r="D17" s="7" t="s">
        <v>13</v>
      </c>
      <c r="E17" s="8">
        <v>5.5999999999999987E-2</v>
      </c>
      <c r="F17" s="7" t="s">
        <v>11</v>
      </c>
      <c r="G17" s="7">
        <v>650</v>
      </c>
      <c r="H17" s="7">
        <v>47</v>
      </c>
      <c r="I17" s="7">
        <v>3.42</v>
      </c>
      <c r="J17" s="7">
        <v>81</v>
      </c>
      <c r="K17" s="7">
        <v>80</v>
      </c>
      <c r="L17" s="32">
        <v>12</v>
      </c>
      <c r="M17" s="34">
        <v>75.478800000000007</v>
      </c>
      <c r="N17" s="34">
        <f>(M17/L17)</f>
        <v>6.2899000000000003</v>
      </c>
      <c r="O17" s="18"/>
      <c r="P17" s="30">
        <f t="shared" si="0"/>
        <v>0</v>
      </c>
      <c r="Q17" s="2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</row>
    <row r="18" spans="1:252" s="9" customFormat="1" ht="30" customHeight="1">
      <c r="A18" s="5"/>
      <c r="B18" s="6" t="s">
        <v>37</v>
      </c>
      <c r="C18" s="6" t="s">
        <v>40</v>
      </c>
      <c r="D18" s="7" t="s">
        <v>41</v>
      </c>
      <c r="E18" s="8">
        <v>8.1000000000000003E-2</v>
      </c>
      <c r="F18" s="7" t="s">
        <v>11</v>
      </c>
      <c r="G18" s="7">
        <v>650</v>
      </c>
      <c r="H18" s="7">
        <v>68</v>
      </c>
      <c r="I18" s="7">
        <v>3.53</v>
      </c>
      <c r="J18" s="7">
        <v>89</v>
      </c>
      <c r="K18" s="7">
        <v>34</v>
      </c>
      <c r="L18" s="32">
        <v>12</v>
      </c>
      <c r="M18" s="34">
        <v>89.875199999999992</v>
      </c>
      <c r="N18" s="34">
        <f>(M18/L18)</f>
        <v>7.4895999999999994</v>
      </c>
      <c r="O18" s="18"/>
      <c r="P18" s="30">
        <f t="shared" si="0"/>
        <v>0</v>
      </c>
      <c r="Q18" s="2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</row>
    <row r="19" spans="1:252" s="9" customFormat="1" ht="30" customHeight="1">
      <c r="A19" s="5"/>
      <c r="B19" s="6" t="s">
        <v>37</v>
      </c>
      <c r="C19" s="6" t="s">
        <v>42</v>
      </c>
      <c r="D19" s="7" t="s">
        <v>10</v>
      </c>
      <c r="E19" s="8">
        <v>6.5000000000000002E-2</v>
      </c>
      <c r="F19" s="7" t="s">
        <v>14</v>
      </c>
      <c r="G19" s="7">
        <v>355</v>
      </c>
      <c r="H19" s="10"/>
      <c r="I19" s="7">
        <v>3.8</v>
      </c>
      <c r="J19" s="10"/>
      <c r="K19" s="10"/>
      <c r="L19" s="32">
        <v>24</v>
      </c>
      <c r="M19" s="34">
        <v>64.624799999999993</v>
      </c>
      <c r="N19" s="34">
        <f>(M19/L19)</f>
        <v>2.6926999999999999</v>
      </c>
      <c r="O19" s="18"/>
      <c r="P19" s="30">
        <f t="shared" si="0"/>
        <v>0</v>
      </c>
      <c r="Q19" s="2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</row>
    <row r="20" spans="1:252" s="9" customFormat="1" ht="30" customHeight="1">
      <c r="A20" s="5"/>
      <c r="B20" s="12" t="s">
        <v>43</v>
      </c>
      <c r="C20" s="12" t="s">
        <v>44</v>
      </c>
      <c r="D20" s="13" t="s">
        <v>15</v>
      </c>
      <c r="E20" s="14">
        <v>0.10199999999999999</v>
      </c>
      <c r="F20" s="13" t="s">
        <v>11</v>
      </c>
      <c r="G20" s="13">
        <v>355</v>
      </c>
      <c r="H20" s="13">
        <v>84</v>
      </c>
      <c r="I20" s="13">
        <v>3.29</v>
      </c>
      <c r="J20" s="13">
        <v>75</v>
      </c>
      <c r="K20" s="13">
        <v>35</v>
      </c>
      <c r="L20" s="33">
        <v>24</v>
      </c>
      <c r="M20" s="35">
        <v>73.47</v>
      </c>
      <c r="N20" s="35">
        <f>(M20/L20)</f>
        <v>3.0612499999999998</v>
      </c>
      <c r="O20" s="18"/>
      <c r="P20" s="30">
        <f t="shared" si="0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</row>
    <row r="21" spans="1:252" s="9" customFormat="1" ht="30" customHeight="1">
      <c r="A21" s="5"/>
      <c r="B21" s="12" t="s">
        <v>43</v>
      </c>
      <c r="C21" s="12" t="s">
        <v>45</v>
      </c>
      <c r="D21" s="13" t="s">
        <v>16</v>
      </c>
      <c r="E21" s="14">
        <v>9.8000000000000004E-2</v>
      </c>
      <c r="F21" s="13" t="s">
        <v>11</v>
      </c>
      <c r="G21" s="13">
        <v>355</v>
      </c>
      <c r="H21" s="13">
        <v>488</v>
      </c>
      <c r="I21" s="13">
        <v>3.86</v>
      </c>
      <c r="J21" s="13">
        <v>99</v>
      </c>
      <c r="K21" s="13">
        <v>90</v>
      </c>
      <c r="L21" s="33">
        <v>24</v>
      </c>
      <c r="M21" s="35">
        <v>73.47</v>
      </c>
      <c r="N21" s="35">
        <f>(M21/L21)</f>
        <v>3.0612499999999998</v>
      </c>
      <c r="O21" s="18"/>
      <c r="P21" s="30">
        <f t="shared" si="0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</row>
    <row r="22" spans="1:252" s="9" customFormat="1" ht="30" customHeight="1">
      <c r="A22" s="5"/>
      <c r="B22" s="12" t="s">
        <v>43</v>
      </c>
      <c r="C22" s="12" t="s">
        <v>45</v>
      </c>
      <c r="D22" s="13" t="s">
        <v>16</v>
      </c>
      <c r="E22" s="14">
        <v>9.8000000000000004E-2</v>
      </c>
      <c r="F22" s="13" t="s">
        <v>11</v>
      </c>
      <c r="G22" s="13">
        <v>650</v>
      </c>
      <c r="H22" s="13">
        <v>488</v>
      </c>
      <c r="I22" s="13">
        <v>3.86</v>
      </c>
      <c r="J22" s="13">
        <v>99</v>
      </c>
      <c r="K22" s="13">
        <v>90</v>
      </c>
      <c r="L22" s="33">
        <v>12</v>
      </c>
      <c r="M22" s="35">
        <v>83.19</v>
      </c>
      <c r="N22" s="35">
        <f>(M22/L22)</f>
        <v>6.9325000000000001</v>
      </c>
      <c r="O22" s="18"/>
      <c r="P22" s="30">
        <f t="shared" si="0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</row>
    <row r="23" spans="1:252" s="9" customFormat="1" ht="30" customHeight="1">
      <c r="A23" s="5"/>
      <c r="B23" s="12" t="s">
        <v>43</v>
      </c>
      <c r="C23" s="12" t="s">
        <v>46</v>
      </c>
      <c r="D23" s="13" t="s">
        <v>13</v>
      </c>
      <c r="E23" s="14">
        <v>4.8000000000000001E-2</v>
      </c>
      <c r="F23" s="13" t="s">
        <v>14</v>
      </c>
      <c r="G23" s="13">
        <v>946</v>
      </c>
      <c r="H23" s="13">
        <v>112</v>
      </c>
      <c r="I23" s="13">
        <v>3.23</v>
      </c>
      <c r="J23" s="13">
        <v>64</v>
      </c>
      <c r="K23" s="13">
        <v>52</v>
      </c>
      <c r="L23" s="33">
        <v>12</v>
      </c>
      <c r="M23" s="35">
        <v>76.98</v>
      </c>
      <c r="N23" s="35">
        <f>(M23/L23)</f>
        <v>6.415</v>
      </c>
      <c r="O23" s="18"/>
      <c r="P23" s="30">
        <f t="shared" si="0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</row>
    <row r="24" spans="1:252" s="9" customFormat="1" ht="30" customHeight="1">
      <c r="A24" s="5"/>
      <c r="B24" s="12" t="s">
        <v>43</v>
      </c>
      <c r="C24" s="12" t="s">
        <v>47</v>
      </c>
      <c r="D24" s="13" t="s">
        <v>10</v>
      </c>
      <c r="E24" s="14">
        <v>6.8000000000000005E-2</v>
      </c>
      <c r="F24" s="13" t="s">
        <v>14</v>
      </c>
      <c r="G24" s="13">
        <v>946</v>
      </c>
      <c r="H24" s="13">
        <v>424</v>
      </c>
      <c r="I24" s="13">
        <v>3.49</v>
      </c>
      <c r="J24" s="13">
        <v>91</v>
      </c>
      <c r="K24" s="13">
        <v>84</v>
      </c>
      <c r="L24" s="33">
        <v>12</v>
      </c>
      <c r="M24" s="35">
        <v>81.3</v>
      </c>
      <c r="N24" s="35">
        <f>(M24/L24)</f>
        <v>6.7749999999999995</v>
      </c>
      <c r="O24" s="18"/>
      <c r="P24" s="30">
        <f t="shared" si="0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</row>
    <row r="25" spans="1:252" s="9" customFormat="1" ht="30" customHeight="1">
      <c r="A25" s="5"/>
      <c r="B25" s="12" t="s">
        <v>43</v>
      </c>
      <c r="C25" s="12" t="s">
        <v>48</v>
      </c>
      <c r="D25" s="13" t="s">
        <v>18</v>
      </c>
      <c r="E25" s="14">
        <v>9.2499999999999999E-2</v>
      </c>
      <c r="F25" s="13" t="s">
        <v>11</v>
      </c>
      <c r="G25" s="13">
        <v>355</v>
      </c>
      <c r="H25" s="13">
        <v>707</v>
      </c>
      <c r="I25" s="13">
        <v>3.51</v>
      </c>
      <c r="J25" s="13">
        <v>92</v>
      </c>
      <c r="K25" s="13">
        <v>58</v>
      </c>
      <c r="L25" s="33">
        <v>24</v>
      </c>
      <c r="M25" s="35">
        <v>72.66</v>
      </c>
      <c r="N25" s="35">
        <f>(M25/L25)</f>
        <v>3.0274999999999999</v>
      </c>
      <c r="O25" s="18"/>
      <c r="P25" s="30">
        <f t="shared" si="0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</row>
    <row r="26" spans="1:252" s="9" customFormat="1" ht="30" customHeight="1">
      <c r="A26" s="5"/>
      <c r="B26" s="12" t="s">
        <v>43</v>
      </c>
      <c r="C26" s="12" t="s">
        <v>48</v>
      </c>
      <c r="D26" s="13" t="s">
        <v>18</v>
      </c>
      <c r="E26" s="14">
        <v>9.2499999999999999E-2</v>
      </c>
      <c r="F26" s="13" t="s">
        <v>14</v>
      </c>
      <c r="G26" s="13">
        <v>946</v>
      </c>
      <c r="H26" s="13">
        <v>707</v>
      </c>
      <c r="I26" s="13">
        <v>3.51</v>
      </c>
      <c r="J26" s="13">
        <v>92</v>
      </c>
      <c r="K26" s="13">
        <v>58</v>
      </c>
      <c r="L26" s="33">
        <v>12</v>
      </c>
      <c r="M26" s="35">
        <v>89.94</v>
      </c>
      <c r="N26" s="35">
        <f>(M26/L26)</f>
        <v>7.4950000000000001</v>
      </c>
      <c r="O26" s="18"/>
      <c r="P26" s="30">
        <f t="shared" si="0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</row>
    <row r="27" spans="1:252" s="9" customFormat="1" ht="30" customHeight="1">
      <c r="A27" s="5"/>
      <c r="B27" s="12" t="s">
        <v>43</v>
      </c>
      <c r="C27" s="12" t="s">
        <v>48</v>
      </c>
      <c r="D27" s="13" t="s">
        <v>18</v>
      </c>
      <c r="E27" s="14">
        <v>9.2499999999999999E-2</v>
      </c>
      <c r="F27" s="13" t="s">
        <v>11</v>
      </c>
      <c r="G27" s="13">
        <v>650</v>
      </c>
      <c r="H27" s="13">
        <v>707</v>
      </c>
      <c r="I27" s="13">
        <v>3.51</v>
      </c>
      <c r="J27" s="13">
        <v>92</v>
      </c>
      <c r="K27" s="13">
        <v>58</v>
      </c>
      <c r="L27" s="33">
        <v>12</v>
      </c>
      <c r="M27" s="35">
        <v>81.3</v>
      </c>
      <c r="N27" s="35">
        <f>(M27/L27)</f>
        <v>6.7749999999999995</v>
      </c>
      <c r="O27" s="18"/>
      <c r="P27" s="30">
        <f t="shared" si="0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</row>
    <row r="28" spans="1:252" s="9" customFormat="1" ht="30" customHeight="1">
      <c r="A28" s="5"/>
      <c r="B28" s="6" t="s">
        <v>49</v>
      </c>
      <c r="C28" s="6" t="s">
        <v>50</v>
      </c>
      <c r="D28" s="7" t="s">
        <v>51</v>
      </c>
      <c r="E28" s="11">
        <v>5.4000000000000013E-2</v>
      </c>
      <c r="F28" s="7" t="s">
        <v>11</v>
      </c>
      <c r="G28" s="7">
        <v>750</v>
      </c>
      <c r="H28" s="7">
        <v>33</v>
      </c>
      <c r="I28" s="7">
        <v>3.43</v>
      </c>
      <c r="J28" s="7">
        <v>79</v>
      </c>
      <c r="K28" s="7">
        <v>88</v>
      </c>
      <c r="L28" s="32">
        <v>12</v>
      </c>
      <c r="M28" s="34">
        <v>87.671999999999997</v>
      </c>
      <c r="N28" s="34">
        <f>(M28/L28)</f>
        <v>7.306</v>
      </c>
      <c r="O28" s="18"/>
      <c r="P28" s="30">
        <f t="shared" si="0"/>
        <v>0</v>
      </c>
      <c r="Q28" s="2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</row>
    <row r="29" spans="1:252" s="9" customFormat="1" ht="30" customHeight="1">
      <c r="A29" s="5"/>
      <c r="B29" s="6" t="s">
        <v>49</v>
      </c>
      <c r="C29" s="6" t="s">
        <v>52</v>
      </c>
      <c r="D29" s="7" t="s">
        <v>53</v>
      </c>
      <c r="E29" s="11">
        <v>7.0000000000000007E-2</v>
      </c>
      <c r="F29" s="7" t="s">
        <v>11</v>
      </c>
      <c r="G29" s="7">
        <v>750</v>
      </c>
      <c r="H29" s="7">
        <v>31</v>
      </c>
      <c r="I29" s="7">
        <v>3.4</v>
      </c>
      <c r="J29" s="7">
        <v>71</v>
      </c>
      <c r="K29" s="7">
        <v>68</v>
      </c>
      <c r="L29" s="32">
        <v>12</v>
      </c>
      <c r="M29" s="34">
        <v>92.777454545454546</v>
      </c>
      <c r="N29" s="34">
        <f>(M29/L29)</f>
        <v>7.7314545454545458</v>
      </c>
      <c r="O29" s="18"/>
      <c r="P29" s="30">
        <f t="shared" si="0"/>
        <v>0</v>
      </c>
      <c r="Q29" s="2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</row>
    <row r="30" spans="1:252" s="9" customFormat="1" ht="30" customHeight="1">
      <c r="A30" s="5"/>
      <c r="B30" s="6" t="s">
        <v>49</v>
      </c>
      <c r="C30" s="6" t="s">
        <v>54</v>
      </c>
      <c r="D30" s="7" t="s">
        <v>55</v>
      </c>
      <c r="E30" s="11">
        <v>8.5000000000000006E-2</v>
      </c>
      <c r="F30" s="7" t="s">
        <v>11</v>
      </c>
      <c r="G30" s="7">
        <v>750</v>
      </c>
      <c r="H30" s="7">
        <v>46</v>
      </c>
      <c r="I30" s="7">
        <v>3.41</v>
      </c>
      <c r="J30" s="7">
        <v>72</v>
      </c>
      <c r="K30" s="7">
        <v>48</v>
      </c>
      <c r="L30" s="32">
        <v>12</v>
      </c>
      <c r="M30" s="34">
        <v>96.017454545454541</v>
      </c>
      <c r="N30" s="34">
        <f>(M30/L30)</f>
        <v>8.0014545454545445</v>
      </c>
      <c r="O30" s="18"/>
      <c r="P30" s="30">
        <f t="shared" si="0"/>
        <v>0</v>
      </c>
      <c r="Q30" s="2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</row>
    <row r="31" spans="1:252" s="9" customFormat="1" ht="30" customHeight="1">
      <c r="A31" s="5"/>
      <c r="B31" s="6" t="s">
        <v>49</v>
      </c>
      <c r="C31" s="6" t="s">
        <v>56</v>
      </c>
      <c r="D31" s="7" t="s">
        <v>57</v>
      </c>
      <c r="E31" s="11">
        <v>9.4E-2</v>
      </c>
      <c r="F31" s="7" t="s">
        <v>11</v>
      </c>
      <c r="G31" s="7">
        <v>750</v>
      </c>
      <c r="H31" s="7">
        <v>62</v>
      </c>
      <c r="I31" s="7">
        <v>3.35</v>
      </c>
      <c r="J31" s="7">
        <v>73</v>
      </c>
      <c r="K31" s="7">
        <v>58</v>
      </c>
      <c r="L31" s="32">
        <v>12</v>
      </c>
      <c r="M31" s="34">
        <v>96.017454545454541</v>
      </c>
      <c r="N31" s="34">
        <f>(M31/L31)</f>
        <v>8.0014545454545445</v>
      </c>
      <c r="O31" s="18"/>
      <c r="P31" s="30">
        <f t="shared" si="0"/>
        <v>0</v>
      </c>
      <c r="Q31" s="2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</row>
    <row r="32" spans="1:252" s="9" customFormat="1" ht="30" customHeight="1">
      <c r="A32" s="5"/>
      <c r="B32" s="12" t="s">
        <v>58</v>
      </c>
      <c r="C32" s="12" t="s">
        <v>59</v>
      </c>
      <c r="D32" s="13" t="s">
        <v>31</v>
      </c>
      <c r="E32" s="15">
        <v>6.7000000000000004E-2</v>
      </c>
      <c r="F32" s="13" t="s">
        <v>11</v>
      </c>
      <c r="G32" s="13">
        <v>650</v>
      </c>
      <c r="H32" s="13">
        <v>10</v>
      </c>
      <c r="I32" s="13">
        <v>3.41</v>
      </c>
      <c r="J32" s="13">
        <v>87</v>
      </c>
      <c r="K32" s="13">
        <v>50</v>
      </c>
      <c r="L32" s="33">
        <v>12</v>
      </c>
      <c r="M32" s="35">
        <v>66.791999999999987</v>
      </c>
      <c r="N32" s="35">
        <f>(M32/L32)</f>
        <v>5.5659999999999989</v>
      </c>
      <c r="O32" s="18"/>
      <c r="P32" s="30">
        <f t="shared" si="0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</row>
    <row r="33" spans="1:252" s="9" customFormat="1" ht="30" customHeight="1">
      <c r="A33" s="5"/>
      <c r="B33" s="12" t="s">
        <v>58</v>
      </c>
      <c r="C33" s="12" t="s">
        <v>60</v>
      </c>
      <c r="D33" s="13" t="s">
        <v>18</v>
      </c>
      <c r="E33" s="15">
        <v>9.4E-2</v>
      </c>
      <c r="F33" s="13" t="s">
        <v>11</v>
      </c>
      <c r="G33" s="13">
        <v>650</v>
      </c>
      <c r="H33" s="13">
        <v>83</v>
      </c>
      <c r="I33" s="13">
        <v>3.84</v>
      </c>
      <c r="J33" s="13">
        <v>99</v>
      </c>
      <c r="K33" s="13">
        <v>97</v>
      </c>
      <c r="L33" s="33">
        <v>12</v>
      </c>
      <c r="M33" s="35">
        <v>73.271999999999991</v>
      </c>
      <c r="N33" s="35">
        <f>(M33/L33)</f>
        <v>6.105999999999999</v>
      </c>
      <c r="O33" s="18"/>
      <c r="P33" s="30">
        <f t="shared" si="0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</row>
    <row r="34" spans="1:252" s="9" customFormat="1" ht="30" customHeight="1">
      <c r="A34" s="5"/>
      <c r="B34" s="12" t="s">
        <v>58</v>
      </c>
      <c r="C34" s="12" t="s">
        <v>61</v>
      </c>
      <c r="D34" s="13" t="s">
        <v>20</v>
      </c>
      <c r="E34" s="15">
        <v>9.1999999999999998E-2</v>
      </c>
      <c r="F34" s="13" t="s">
        <v>11</v>
      </c>
      <c r="G34" s="13">
        <v>650</v>
      </c>
      <c r="H34" s="16"/>
      <c r="I34" s="13">
        <v>3.89</v>
      </c>
      <c r="J34" s="13">
        <v>99</v>
      </c>
      <c r="K34" s="13">
        <v>98</v>
      </c>
      <c r="L34" s="33">
        <v>12</v>
      </c>
      <c r="M34" s="35">
        <v>73.271999999999991</v>
      </c>
      <c r="N34" s="35">
        <f>(M34/L34)</f>
        <v>6.105999999999999</v>
      </c>
      <c r="O34" s="18"/>
      <c r="P34" s="30">
        <f t="shared" si="0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</row>
    <row r="35" spans="1:252" s="9" customFormat="1" ht="30" customHeight="1">
      <c r="A35" s="5"/>
      <c r="B35" s="12" t="s">
        <v>58</v>
      </c>
      <c r="C35" s="12" t="s">
        <v>62</v>
      </c>
      <c r="D35" s="13" t="s">
        <v>36</v>
      </c>
      <c r="E35" s="15">
        <v>8.3000000000000004E-2</v>
      </c>
      <c r="F35" s="13" t="s">
        <v>11</v>
      </c>
      <c r="G35" s="13">
        <v>650</v>
      </c>
      <c r="H35" s="13">
        <v>23</v>
      </c>
      <c r="I35" s="13">
        <v>3.7</v>
      </c>
      <c r="J35" s="13">
        <v>97</v>
      </c>
      <c r="K35" s="13">
        <v>86</v>
      </c>
      <c r="L35" s="33">
        <v>12</v>
      </c>
      <c r="M35" s="35">
        <v>66.791999999999987</v>
      </c>
      <c r="N35" s="35">
        <f>(M35/L35)</f>
        <v>5.5659999999999989</v>
      </c>
      <c r="O35" s="18"/>
      <c r="P35" s="30">
        <f t="shared" si="0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</row>
    <row r="36" spans="1:252" s="9" customFormat="1" ht="30" customHeight="1">
      <c r="A36" s="5"/>
      <c r="B36" s="12" t="s">
        <v>58</v>
      </c>
      <c r="C36" s="12" t="s">
        <v>63</v>
      </c>
      <c r="D36" s="13" t="s">
        <v>64</v>
      </c>
      <c r="E36" s="15">
        <v>6.2E-2</v>
      </c>
      <c r="F36" s="13" t="s">
        <v>11</v>
      </c>
      <c r="G36" s="13">
        <v>750</v>
      </c>
      <c r="H36" s="13">
        <v>37</v>
      </c>
      <c r="I36" s="13">
        <v>4.0199999999999996</v>
      </c>
      <c r="J36" s="13">
        <v>100</v>
      </c>
      <c r="K36" s="13">
        <v>99</v>
      </c>
      <c r="L36" s="33">
        <v>12</v>
      </c>
      <c r="M36" s="35">
        <v>129.43200000000002</v>
      </c>
      <c r="N36" s="35">
        <f>(M36/L36)</f>
        <v>10.786000000000001</v>
      </c>
      <c r="O36" s="18"/>
      <c r="P36" s="30">
        <f t="shared" si="0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</row>
    <row r="37" spans="1:252" s="9" customFormat="1" ht="30" customHeight="1">
      <c r="A37" s="5"/>
      <c r="B37" s="6" t="s">
        <v>65</v>
      </c>
      <c r="C37" s="6" t="s">
        <v>66</v>
      </c>
      <c r="D37" s="7" t="s">
        <v>18</v>
      </c>
      <c r="E37" s="11">
        <v>9.6999999999999989E-2</v>
      </c>
      <c r="F37" s="7" t="s">
        <v>14</v>
      </c>
      <c r="G37" s="7">
        <v>355</v>
      </c>
      <c r="H37" s="7">
        <v>89</v>
      </c>
      <c r="I37" s="7">
        <v>3.49</v>
      </c>
      <c r="J37" s="7">
        <v>89</v>
      </c>
      <c r="K37" s="7">
        <v>47</v>
      </c>
      <c r="L37" s="32">
        <v>24</v>
      </c>
      <c r="M37" s="34">
        <v>74.258399999999995</v>
      </c>
      <c r="N37" s="34">
        <f>(M37/L37)</f>
        <v>3.0940999999999996</v>
      </c>
      <c r="O37" s="18"/>
      <c r="P37" s="30">
        <f t="shared" si="0"/>
        <v>0</v>
      </c>
      <c r="Q37" s="2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</row>
    <row r="38" spans="1:252" s="9" customFormat="1" ht="30" customHeight="1">
      <c r="A38" s="5"/>
      <c r="B38" s="6" t="s">
        <v>65</v>
      </c>
      <c r="C38" s="6" t="s">
        <v>67</v>
      </c>
      <c r="D38" s="7" t="s">
        <v>17</v>
      </c>
      <c r="E38" s="11">
        <v>6.3E-2</v>
      </c>
      <c r="F38" s="7" t="s">
        <v>14</v>
      </c>
      <c r="G38" s="7">
        <v>355</v>
      </c>
      <c r="H38" s="7">
        <v>37</v>
      </c>
      <c r="I38" s="7">
        <v>3.38</v>
      </c>
      <c r="J38" s="7">
        <v>82</v>
      </c>
      <c r="K38" s="7">
        <v>44</v>
      </c>
      <c r="L38" s="32">
        <v>24</v>
      </c>
      <c r="M38" s="34">
        <v>71.785200000000003</v>
      </c>
      <c r="N38" s="34">
        <f>(M38/L38)</f>
        <v>2.99105</v>
      </c>
      <c r="O38" s="18"/>
      <c r="P38" s="30">
        <f t="shared" si="0"/>
        <v>0</v>
      </c>
      <c r="Q38" s="2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</row>
    <row r="39" spans="1:252" s="9" customFormat="1" ht="30" customHeight="1">
      <c r="A39" s="5"/>
      <c r="B39" s="6" t="s">
        <v>65</v>
      </c>
      <c r="C39" s="6" t="s">
        <v>68</v>
      </c>
      <c r="D39" s="7" t="s">
        <v>10</v>
      </c>
      <c r="E39" s="11">
        <v>6.8000000000000005E-2</v>
      </c>
      <c r="F39" s="7" t="s">
        <v>14</v>
      </c>
      <c r="G39" s="7">
        <v>355</v>
      </c>
      <c r="H39" s="7">
        <v>27</v>
      </c>
      <c r="I39" s="7">
        <v>3.41</v>
      </c>
      <c r="J39" s="7">
        <v>84</v>
      </c>
      <c r="K39" s="7">
        <v>67</v>
      </c>
      <c r="L39" s="32">
        <v>24</v>
      </c>
      <c r="M39" s="34">
        <v>67.000800000000012</v>
      </c>
      <c r="N39" s="34">
        <f>(M39/L39)</f>
        <v>2.7917000000000005</v>
      </c>
      <c r="O39" s="18"/>
      <c r="P39" s="30">
        <f t="shared" si="0"/>
        <v>0</v>
      </c>
      <c r="Q39" s="2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</row>
    <row r="40" spans="1:252" s="9" customFormat="1" ht="30" customHeight="1">
      <c r="A40" s="5"/>
      <c r="B40" s="6" t="s">
        <v>65</v>
      </c>
      <c r="C40" s="6" t="s">
        <v>69</v>
      </c>
      <c r="D40" s="7" t="s">
        <v>13</v>
      </c>
      <c r="E40" s="11">
        <v>5.7000000000000002E-2</v>
      </c>
      <c r="F40" s="7" t="s">
        <v>14</v>
      </c>
      <c r="G40" s="7">
        <v>355</v>
      </c>
      <c r="H40" s="7">
        <v>2</v>
      </c>
      <c r="I40" s="7">
        <v>3.15</v>
      </c>
      <c r="J40" s="7">
        <v>49</v>
      </c>
      <c r="K40" s="7">
        <v>40</v>
      </c>
      <c r="L40" s="32">
        <v>24</v>
      </c>
      <c r="M40" s="34">
        <v>63.955199999999991</v>
      </c>
      <c r="N40" s="34">
        <f>(M40/L40)</f>
        <v>2.6647999999999996</v>
      </c>
      <c r="O40" s="18"/>
      <c r="P40" s="30">
        <f t="shared" si="0"/>
        <v>0</v>
      </c>
      <c r="Q40" s="2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</row>
    <row r="41" spans="1:252" s="9" customFormat="1" ht="30" customHeight="1">
      <c r="A41" s="5"/>
      <c r="B41" s="19"/>
      <c r="C41" s="19"/>
      <c r="D41" s="20"/>
      <c r="E41" s="21"/>
      <c r="F41" s="20"/>
      <c r="G41" s="20"/>
      <c r="H41" s="20"/>
      <c r="I41" s="20"/>
      <c r="J41" s="20"/>
      <c r="K41" s="20"/>
      <c r="L41" s="20"/>
      <c r="M41" s="28"/>
      <c r="N41" s="28"/>
      <c r="O41" s="22">
        <f>SUM(O2:O40)</f>
        <v>0</v>
      </c>
      <c r="P41" s="26">
        <f>SUM(P2:P40)</f>
        <v>0</v>
      </c>
      <c r="Q41" s="2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</row>
  </sheetData>
  <pageMargins left="0.75" right="0.75" top="1" bottom="1" header="0.5" footer="0.5"/>
  <pageSetup scale="50" orientation="portrait" r:id="rId1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2015-06-03T07:21:29Z</dcterms:created>
  <dcterms:modified xsi:type="dcterms:W3CDTF">2015-06-27T07:56:25Z</dcterms:modified>
</cp:coreProperties>
</file>