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b\Documents\"/>
    </mc:Choice>
  </mc:AlternateContent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" i="1" l="1"/>
  <c r="D3" i="1"/>
  <c r="G3" i="1" s="1"/>
  <c r="D4" i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D15" i="1"/>
  <c r="D16" i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7" i="1"/>
  <c r="D38" i="1"/>
  <c r="G38" i="1" s="1"/>
  <c r="D39" i="1"/>
  <c r="G39" i="1" s="1"/>
  <c r="D40" i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D48" i="1"/>
  <c r="D49" i="1"/>
  <c r="D50" i="1"/>
  <c r="G50" i="1" s="1"/>
  <c r="D51" i="1"/>
  <c r="D52" i="1"/>
  <c r="G52" i="1" s="1"/>
  <c r="D53" i="1"/>
  <c r="G53" i="1" s="1"/>
  <c r="D54" i="1"/>
</calcChain>
</file>

<file path=xl/sharedStrings.xml><?xml version="1.0" encoding="utf-8"?>
<sst xmlns="http://schemas.openxmlformats.org/spreadsheetml/2006/main" count="71" uniqueCount="65">
  <si>
    <t>Membres</t>
  </si>
  <si>
    <t>Level</t>
  </si>
  <si>
    <t>Cotisation Hebdomadaire</t>
  </si>
  <si>
    <t>The Darkness</t>
  </si>
  <si>
    <t>Captain</t>
  </si>
  <si>
    <t>Le Kid</t>
  </si>
  <si>
    <t>M-Voila</t>
  </si>
  <si>
    <t>Haldriel</t>
  </si>
  <si>
    <t>Patracdr</t>
  </si>
  <si>
    <t>Sanka</t>
  </si>
  <si>
    <t>Apophys</t>
  </si>
  <si>
    <t>Light of Hope</t>
  </si>
  <si>
    <t>Omglord</t>
  </si>
  <si>
    <t>Deathblade</t>
  </si>
  <si>
    <t>Djaarzel</t>
  </si>
  <si>
    <t>Le Mafieux</t>
  </si>
  <si>
    <t>Le Wawindaji</t>
  </si>
  <si>
    <t>Black Mamba</t>
  </si>
  <si>
    <t>Dostya</t>
  </si>
  <si>
    <t>Jack de Beauregard</t>
  </si>
  <si>
    <t>Neufoir</t>
  </si>
  <si>
    <t>Vendettos</t>
  </si>
  <si>
    <t>Oobbiiwwaann</t>
  </si>
  <si>
    <t>DORE_LE_JEUNE</t>
  </si>
  <si>
    <t>Mouha</t>
  </si>
  <si>
    <t>Armageddon</t>
  </si>
  <si>
    <t>Kromain</t>
  </si>
  <si>
    <t>Le mercenaire</t>
  </si>
  <si>
    <t>Rigor mortis</t>
  </si>
  <si>
    <t>Spring</t>
  </si>
  <si>
    <t>Wesker Umbrella</t>
  </si>
  <si>
    <t>Xerin</t>
  </si>
  <si>
    <t>Kojak</t>
  </si>
  <si>
    <t>Mechantsquale</t>
  </si>
  <si>
    <t>Oracle</t>
  </si>
  <si>
    <t>De bretagne</t>
  </si>
  <si>
    <t>Gwendoline</t>
  </si>
  <si>
    <t>Kolodziej</t>
  </si>
  <si>
    <t>Kroeger</t>
  </si>
  <si>
    <t>Le Bourbon Kid</t>
  </si>
  <si>
    <t>AOTORA</t>
  </si>
  <si>
    <t>Fonrev</t>
  </si>
  <si>
    <t>Handoofala</t>
  </si>
  <si>
    <t>jegere</t>
  </si>
  <si>
    <t>Lolonew</t>
  </si>
  <si>
    <t>Redeyes</t>
  </si>
  <si>
    <t>Thalinthraxus</t>
  </si>
  <si>
    <t>Alithea</t>
  </si>
  <si>
    <t>Broken</t>
  </si>
  <si>
    <t>BROLY</t>
  </si>
  <si>
    <t>Hecate</t>
  </si>
  <si>
    <t>SoClose</t>
  </si>
  <si>
    <t>Staff</t>
  </si>
  <si>
    <t>Virax</t>
  </si>
  <si>
    <t>Vortex</t>
  </si>
  <si>
    <t>Wilfrid Fenrys</t>
  </si>
  <si>
    <t>INDEMNISER</t>
  </si>
  <si>
    <t>Don fait au  16/07</t>
  </si>
  <si>
    <t>Don Attendu au 12/07</t>
  </si>
  <si>
    <t>Don Attendu au 26/07</t>
  </si>
  <si>
    <t>dernière co le 10/07</t>
  </si>
  <si>
    <t>dernière co le 13/07</t>
  </si>
  <si>
    <t>dernière co le 19/07</t>
  </si>
  <si>
    <t>dernière co le 8/07</t>
  </si>
  <si>
    <t>dernière co le 22/07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</si>
</sst>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3" fillId="2" borderId="1" xfId="0" applyFont="1" applyFill="1" applyBorder="1"/>
    <xf numFmtId="0" fontId="2" fillId="2" borderId="3" xfId="0" applyFont="1" applyFill="1" applyBorder="1"/>
    <xf numFmtId="0" fontId="2" fillId="3" borderId="3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2" fillId="4" borderId="3" xfId="0" applyFont="1" applyFill="1" applyBorder="1"/>
    <xf numFmtId="0" fontId="2" fillId="4" borderId="9" xfId="0" applyFont="1" applyFill="1" applyBorder="1"/>
    <xf numFmtId="0" fontId="1" fillId="0" borderId="0" xfId="0" applyFont="1" applyFill="1"/>
    <xf numFmtId="0" fontId="4" fillId="5" borderId="5" xfId="0" applyFont="1" applyFill="1" applyBorder="1"/>
    <xf numFmtId="0" fontId="2" fillId="5" borderId="1" xfId="0" applyFont="1" applyFill="1" applyBorder="1"/>
    <xf numFmtId="0" fontId="2" fillId="5" borderId="8" xfId="0" applyFont="1" applyFill="1" applyBorder="1"/>
    <xf numFmtId="0" fontId="1" fillId="5" borderId="0" xfId="0" applyFont="1" applyFill="1"/>
    <xf numFmtId="0" fontId="4" fillId="6" borderId="5" xfId="0" applyFont="1" applyFill="1" applyBorder="1"/>
    <xf numFmtId="0" fontId="2" fillId="6" borderId="1" xfId="0" applyFont="1" applyFill="1" applyBorder="1"/>
    <xf numFmtId="0" fontId="2" fillId="6" borderId="8" xfId="0" applyFont="1" applyFill="1" applyBorder="1"/>
    <xf numFmtId="0" fontId="1" fillId="6" borderId="0" xfId="0" applyFont="1" applyFill="1"/>
    <xf numFmtId="0" fontId="4" fillId="7" borderId="5" xfId="0" applyFont="1" applyFill="1" applyBorder="1"/>
    <xf numFmtId="0" fontId="4" fillId="7" borderId="6" xfId="0" applyFont="1" applyFill="1" applyBorder="1"/>
    <xf numFmtId="0" fontId="2" fillId="7" borderId="1" xfId="0" applyFont="1" applyFill="1" applyBorder="1"/>
    <xf numFmtId="0" fontId="2" fillId="7" borderId="8" xfId="0" applyFont="1" applyFill="1" applyBorder="1"/>
    <xf numFmtId="0" fontId="2" fillId="7" borderId="3" xfId="0" applyFont="1" applyFill="1" applyBorder="1"/>
    <xf numFmtId="0" fontId="2" fillId="7" borderId="9" xfId="0" applyFont="1" applyFill="1" applyBorder="1"/>
    <xf numFmtId="0" fontId="4" fillId="8" borderId="6" xfId="0" applyFont="1" applyFill="1" applyBorder="1"/>
    <xf numFmtId="0" fontId="2" fillId="8" borderId="3" xfId="0" applyFont="1" applyFill="1" applyBorder="1"/>
    <xf numFmtId="0" fontId="2" fillId="8" borderId="9" xfId="0" applyFont="1" applyFill="1" applyBorder="1"/>
    <xf numFmtId="0" fontId="1" fillId="8" borderId="0" xfId="0" applyFont="1" applyFill="1"/>
    <xf numFmtId="0" fontId="4" fillId="9" borderId="6" xfId="0" applyFont="1" applyFill="1" applyBorder="1"/>
    <xf numFmtId="0" fontId="2" fillId="9" borderId="3" xfId="0" applyFont="1" applyFill="1" applyBorder="1"/>
    <xf numFmtId="0" fontId="2" fillId="9" borderId="9" xfId="0" applyFont="1" applyFill="1" applyBorder="1"/>
    <xf numFmtId="0" fontId="1" fillId="9" borderId="0" xfId="0" applyFont="1" applyFill="1"/>
    <xf numFmtId="0" fontId="1" fillId="7" borderId="0" xfId="0" applyFont="1" applyFill="1"/>
    <xf numFmtId="0" fontId="4" fillId="6" borderId="6" xfId="0" applyFont="1" applyFill="1" applyBorder="1"/>
    <xf numFmtId="0" fontId="2" fillId="6" borderId="3" xfId="0" applyFont="1" applyFill="1" applyBorder="1"/>
    <xf numFmtId="0" fontId="2" fillId="6" borderId="9" xfId="0" applyFont="1" applyFill="1" applyBorder="1"/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border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1:G54" totalsRowShown="0" headerRowDxfId="10" dataDxfId="8" headerRowBorderDxfId="9" tableBorderDxfId="7" totalsRowBorderDxfId="6">
  <autoFilter ref="B1:G54"/>
  <sortState ref="B5:G18">
    <sortCondition ref="G4:G18"/>
  </sortState>
  <tableColumns count="6">
    <tableColumn id="1" name="Membres" dataDxfId="5"/>
    <tableColumn id="2" name="Level" dataDxfId="4"/>
    <tableColumn id="3" name="Cotisation Hebdomadaire" dataDxfId="3">
      <calculatedColumnFormula>Tableau1[[#This Row],[Level]]*7*12</calculatedColumnFormula>
    </tableColumn>
    <tableColumn id="4" name="Don fait au  16/07" dataDxfId="2"/>
    <tableColumn id="5" name="Don Attendu au 12/07" dataDxfId="1"/>
    <tableColumn id="6" name="Don Attendu au 26/07" dataDxfId="0">
      <calculatedColumnFormula>Tableau1[[#This Row],[Don Attendu au 12/07]]+Tableau1[[#This Row],[Cotisation Hebdomadaire]]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>
      <selection activeCell="I57" sqref="I57"/>
    </sheetView>
  </sheetViews>
  <sheetFormatPr baseColWidth="10" defaultColWidth="9.140625" defaultRowHeight="15" x14ac:dyDescent="0.25"/>
  <cols>
    <col min="1" max="1" width="1.85546875" customWidth="1"/>
    <col min="2" max="2" width="18" customWidth="1"/>
    <col min="3" max="3" width="11.85546875" bestFit="1" customWidth="1"/>
    <col min="4" max="4" width="15.7109375" customWidth="1"/>
    <col min="5" max="5" width="13.140625" customWidth="1"/>
    <col min="6" max="7" width="11.85546875" customWidth="1"/>
    <col min="8" max="8" width="2.5703125" customWidth="1"/>
    <col min="9" max="9" width="16.5703125" customWidth="1"/>
    <col min="10" max="10" width="10.140625" customWidth="1"/>
    <col min="11" max="11" width="15.140625" customWidth="1"/>
    <col min="12" max="12" width="13.85546875" customWidth="1"/>
    <col min="13" max="13" width="12.7109375" customWidth="1"/>
    <col min="14" max="14" width="12.5703125" customWidth="1"/>
  </cols>
  <sheetData>
    <row r="1" spans="2:7" s="1" customFormat="1" ht="25.5" x14ac:dyDescent="0.2">
      <c r="B1" s="2" t="s">
        <v>0</v>
      </c>
      <c r="C1" s="3" t="s">
        <v>1</v>
      </c>
      <c r="D1" s="3" t="s">
        <v>2</v>
      </c>
      <c r="E1" s="3" t="s">
        <v>57</v>
      </c>
      <c r="F1" s="3" t="s">
        <v>58</v>
      </c>
      <c r="G1" s="4" t="s">
        <v>59</v>
      </c>
    </row>
    <row r="2" spans="2:7" s="1" customFormat="1" ht="12.75" x14ac:dyDescent="0.2">
      <c r="B2" s="20" t="s">
        <v>3</v>
      </c>
      <c r="C2" s="5">
        <v>74</v>
      </c>
      <c r="D2" s="5">
        <f>Tableau1[[#This Row],[Level]]*7*12</f>
        <v>6216</v>
      </c>
      <c r="E2" s="10">
        <v>123025</v>
      </c>
      <c r="F2" s="21">
        <v>135457</v>
      </c>
      <c r="G2" s="22">
        <v>135457</v>
      </c>
    </row>
    <row r="3" spans="2:7" s="1" customFormat="1" ht="12.75" x14ac:dyDescent="0.2">
      <c r="B3" s="15" t="s">
        <v>4</v>
      </c>
      <c r="C3" s="5">
        <v>19</v>
      </c>
      <c r="D3" s="5">
        <f>Tableau1[[#This Row],[Level]]*7*12</f>
        <v>1596</v>
      </c>
      <c r="E3" s="11">
        <v>9913</v>
      </c>
      <c r="F3" s="5">
        <v>4211</v>
      </c>
      <c r="G3" s="6">
        <f>Tableau1[[#This Row],[Don Attendu au 12/07]]+Tableau1[[#This Row],[Cotisation Hebdomadaire]]</f>
        <v>5807</v>
      </c>
    </row>
    <row r="4" spans="2:7" s="1" customFormat="1" ht="12.75" x14ac:dyDescent="0.2">
      <c r="B4" s="24" t="s">
        <v>5</v>
      </c>
      <c r="C4" s="5">
        <v>34</v>
      </c>
      <c r="D4" s="5">
        <f>Tableau1[[#This Row],[Level]]*7*12</f>
        <v>2856</v>
      </c>
      <c r="E4" s="12">
        <v>27924</v>
      </c>
      <c r="F4" s="25">
        <v>33636</v>
      </c>
      <c r="G4" s="26">
        <v>33636</v>
      </c>
    </row>
    <row r="5" spans="2:7" s="1" customFormat="1" ht="12.75" x14ac:dyDescent="0.2">
      <c r="B5" s="15" t="s">
        <v>6</v>
      </c>
      <c r="C5" s="5">
        <v>12</v>
      </c>
      <c r="D5" s="5">
        <f>Tableau1[[#This Row],[Level]]*7*12</f>
        <v>1008</v>
      </c>
      <c r="E5" s="11">
        <v>25980</v>
      </c>
      <c r="F5" s="5">
        <v>25017</v>
      </c>
      <c r="G5" s="6">
        <f>Tableau1[[#This Row],[Don Attendu au 12/07]]+Tableau1[[#This Row],[Cotisation Hebdomadaire]]</f>
        <v>26025</v>
      </c>
    </row>
    <row r="6" spans="2:7" s="1" customFormat="1" ht="12.75" x14ac:dyDescent="0.2">
      <c r="B6" s="15" t="s">
        <v>7</v>
      </c>
      <c r="C6" s="5">
        <v>39</v>
      </c>
      <c r="D6" s="5">
        <f>Tableau1[[#This Row],[Level]]*7*12</f>
        <v>3276</v>
      </c>
      <c r="E6" s="11">
        <v>104200</v>
      </c>
      <c r="F6" s="5">
        <v>99152</v>
      </c>
      <c r="G6" s="6">
        <f>Tableau1[[#This Row],[Don Attendu au 12/07]]+Tableau1[[#This Row],[Cotisation Hebdomadaire]]</f>
        <v>102428</v>
      </c>
    </row>
    <row r="7" spans="2:7" s="1" customFormat="1" ht="12.75" x14ac:dyDescent="0.2">
      <c r="B7" s="15" t="s">
        <v>8</v>
      </c>
      <c r="C7" s="5">
        <v>29</v>
      </c>
      <c r="D7" s="5">
        <f>Tableau1[[#This Row],[Level]]*7*12</f>
        <v>2436</v>
      </c>
      <c r="E7" s="10">
        <v>21969</v>
      </c>
      <c r="F7" s="5">
        <v>23517</v>
      </c>
      <c r="G7" s="6">
        <f>Tableau1[[#This Row],[Don Attendu au 12/07]]+Tableau1[[#This Row],[Cotisation Hebdomadaire]]</f>
        <v>25953</v>
      </c>
    </row>
    <row r="8" spans="2:7" s="1" customFormat="1" ht="12.75" x14ac:dyDescent="0.2">
      <c r="B8" s="15" t="s">
        <v>9</v>
      </c>
      <c r="C8" s="5">
        <v>53</v>
      </c>
      <c r="D8" s="5">
        <f>Tableau1[[#This Row],[Level]]*7*12</f>
        <v>4452</v>
      </c>
      <c r="E8" s="11">
        <v>31645</v>
      </c>
      <c r="F8" s="5">
        <v>16294</v>
      </c>
      <c r="G8" s="6">
        <f>Tableau1[[#This Row],[Don Attendu au 12/07]]+Tableau1[[#This Row],[Cotisation Hebdomadaire]]</f>
        <v>20746</v>
      </c>
    </row>
    <row r="9" spans="2:7" s="1" customFormat="1" ht="12.75" x14ac:dyDescent="0.2">
      <c r="B9" s="15" t="s">
        <v>10</v>
      </c>
      <c r="C9" s="5">
        <v>51</v>
      </c>
      <c r="D9" s="5">
        <f>Tableau1[[#This Row],[Level]]*7*12</f>
        <v>4284</v>
      </c>
      <c r="E9" s="11">
        <v>42000</v>
      </c>
      <c r="F9" s="5">
        <v>41896</v>
      </c>
      <c r="G9" s="6">
        <f>Tableau1[[#This Row],[Don Attendu au 12/07]]+Tableau1[[#This Row],[Cotisation Hebdomadaire]]</f>
        <v>46180</v>
      </c>
    </row>
    <row r="10" spans="2:7" s="1" customFormat="1" ht="12.75" x14ac:dyDescent="0.2">
      <c r="B10" s="15" t="s">
        <v>11</v>
      </c>
      <c r="C10" s="5">
        <v>68</v>
      </c>
      <c r="D10" s="5">
        <f>Tableau1[[#This Row],[Level]]*7*12</f>
        <v>5712</v>
      </c>
      <c r="E10" s="11">
        <v>53709</v>
      </c>
      <c r="F10" s="5">
        <v>52957</v>
      </c>
      <c r="G10" s="6">
        <f>Tableau1[[#This Row],[Don Attendu au 12/07]]+Tableau1[[#This Row],[Cotisation Hebdomadaire]]</f>
        <v>58669</v>
      </c>
    </row>
    <row r="11" spans="2:7" s="1" customFormat="1" ht="12.75" x14ac:dyDescent="0.2">
      <c r="B11" s="15" t="s">
        <v>12</v>
      </c>
      <c r="C11" s="5">
        <v>38</v>
      </c>
      <c r="D11" s="5">
        <f>Tableau1[[#This Row],[Level]]*7*12</f>
        <v>3192</v>
      </c>
      <c r="E11" s="11">
        <v>86035</v>
      </c>
      <c r="F11" s="5">
        <v>81251</v>
      </c>
      <c r="G11" s="6">
        <f>Tableau1[[#This Row],[Don Attendu au 12/07]]+Tableau1[[#This Row],[Cotisation Hebdomadaire]]</f>
        <v>84443</v>
      </c>
    </row>
    <row r="12" spans="2:7" s="1" customFormat="1" ht="12.75" x14ac:dyDescent="0.2">
      <c r="B12" s="15" t="s">
        <v>13</v>
      </c>
      <c r="C12" s="5">
        <v>12</v>
      </c>
      <c r="D12" s="5">
        <f>Tableau1[[#This Row],[Level]]*7*12</f>
        <v>1008</v>
      </c>
      <c r="E12" s="11">
        <v>28959</v>
      </c>
      <c r="F12" s="5">
        <v>28815</v>
      </c>
      <c r="G12" s="6">
        <f>Tableau1[[#This Row],[Don Attendu au 12/07]]+Tableau1[[#This Row],[Cotisation Hebdomadaire]]</f>
        <v>29823</v>
      </c>
    </row>
    <row r="13" spans="2:7" s="1" customFormat="1" ht="12.75" x14ac:dyDescent="0.2">
      <c r="B13" s="15" t="s">
        <v>14</v>
      </c>
      <c r="C13" s="5">
        <v>81</v>
      </c>
      <c r="D13" s="5">
        <f>Tableau1[[#This Row],[Level]]*7*12</f>
        <v>6804</v>
      </c>
      <c r="E13" s="11">
        <v>83585</v>
      </c>
      <c r="F13" s="5">
        <v>82193</v>
      </c>
      <c r="G13" s="6">
        <f>Tableau1[[#This Row],[Don Attendu au 12/07]]+Tableau1[[#This Row],[Cotisation Hebdomadaire]]</f>
        <v>88997</v>
      </c>
    </row>
    <row r="14" spans="2:7" s="1" customFormat="1" ht="12.75" x14ac:dyDescent="0.2">
      <c r="B14" s="28" t="s">
        <v>15</v>
      </c>
      <c r="C14" s="5">
        <v>30</v>
      </c>
      <c r="D14" s="5">
        <f>Tableau1[[#This Row],[Level]]*7*12</f>
        <v>2520</v>
      </c>
      <c r="E14" s="11">
        <v>10394</v>
      </c>
      <c r="F14" s="30">
        <v>10394</v>
      </c>
      <c r="G14" s="31">
        <v>10394</v>
      </c>
    </row>
    <row r="15" spans="2:7" s="1" customFormat="1" ht="12.75" x14ac:dyDescent="0.2">
      <c r="B15" s="29" t="s">
        <v>16</v>
      </c>
      <c r="C15" s="7">
        <v>30</v>
      </c>
      <c r="D15" s="7">
        <f>Tableau1[[#This Row],[Level]]*7*12</f>
        <v>2520</v>
      </c>
      <c r="E15" s="14">
        <v>8895</v>
      </c>
      <c r="F15" s="32">
        <v>8895</v>
      </c>
      <c r="G15" s="33">
        <v>8895</v>
      </c>
    </row>
    <row r="16" spans="2:7" s="1" customFormat="1" ht="12.75" x14ac:dyDescent="0.2">
      <c r="B16" s="29" t="s">
        <v>17</v>
      </c>
      <c r="C16" s="7">
        <v>44</v>
      </c>
      <c r="D16" s="7">
        <f>Tableau1[[#This Row],[Level]]*7*12</f>
        <v>3696</v>
      </c>
      <c r="E16" s="14">
        <v>140556</v>
      </c>
      <c r="F16" s="32">
        <v>140566</v>
      </c>
      <c r="G16" s="33">
        <v>140566</v>
      </c>
    </row>
    <row r="17" spans="2:7" s="1" customFormat="1" ht="12.75" x14ac:dyDescent="0.2">
      <c r="B17" s="16" t="s">
        <v>18</v>
      </c>
      <c r="C17" s="7">
        <v>33</v>
      </c>
      <c r="D17" s="7">
        <f>Tableau1[[#This Row],[Level]]*7*12</f>
        <v>2772</v>
      </c>
      <c r="E17" s="14">
        <v>75196</v>
      </c>
      <c r="F17" s="7">
        <v>71844</v>
      </c>
      <c r="G17" s="8">
        <f>Tableau1[[#This Row],[Don Attendu au 12/07]]+Tableau1[[#This Row],[Cotisation Hebdomadaire]]</f>
        <v>74616</v>
      </c>
    </row>
    <row r="18" spans="2:7" s="1" customFormat="1" ht="12.75" x14ac:dyDescent="0.2">
      <c r="B18" s="16" t="s">
        <v>19</v>
      </c>
      <c r="C18" s="7">
        <v>29</v>
      </c>
      <c r="D18" s="7">
        <f>Tableau1[[#This Row],[Level]]*7*12</f>
        <v>2436</v>
      </c>
      <c r="E18" s="14">
        <v>128635</v>
      </c>
      <c r="F18" s="7">
        <v>122445</v>
      </c>
      <c r="G18" s="8">
        <f>Tableau1[[#This Row],[Don Attendu au 12/07]]+Tableau1[[#This Row],[Cotisation Hebdomadaire]]</f>
        <v>124881</v>
      </c>
    </row>
    <row r="19" spans="2:7" s="1" customFormat="1" ht="12.75" x14ac:dyDescent="0.2">
      <c r="B19" s="16" t="s">
        <v>20</v>
      </c>
      <c r="C19" s="7">
        <v>25</v>
      </c>
      <c r="D19" s="7">
        <f>Tableau1[[#This Row],[Level]]*7*12</f>
        <v>2100</v>
      </c>
      <c r="E19" s="14">
        <v>39120</v>
      </c>
      <c r="F19" s="7">
        <v>37643</v>
      </c>
      <c r="G19" s="8">
        <f>Tableau1[[#This Row],[Don Attendu au 12/07]]+Tableau1[[#This Row],[Cotisation Hebdomadaire]]</f>
        <v>39743</v>
      </c>
    </row>
    <row r="20" spans="2:7" s="1" customFormat="1" ht="12.75" x14ac:dyDescent="0.2">
      <c r="B20" s="16" t="s">
        <v>21</v>
      </c>
      <c r="C20" s="7">
        <v>108</v>
      </c>
      <c r="D20" s="7">
        <f>Tableau1[[#This Row],[Level]]*7*12</f>
        <v>9072</v>
      </c>
      <c r="E20" s="14">
        <v>160986</v>
      </c>
      <c r="F20" s="7">
        <v>160930</v>
      </c>
      <c r="G20" s="8">
        <f>Tableau1[[#This Row],[Don Attendu au 12/07]]+Tableau1[[#This Row],[Cotisation Hebdomadaire]]</f>
        <v>170002</v>
      </c>
    </row>
    <row r="21" spans="2:7" s="1" customFormat="1" ht="12.75" x14ac:dyDescent="0.2">
      <c r="B21" s="16" t="s">
        <v>22</v>
      </c>
      <c r="C21" s="7">
        <v>38</v>
      </c>
      <c r="D21" s="7">
        <f>Tableau1[[#This Row],[Level]]*7*12</f>
        <v>3192</v>
      </c>
      <c r="E21" s="14">
        <v>51100</v>
      </c>
      <c r="F21" s="7">
        <v>49716</v>
      </c>
      <c r="G21" s="8">
        <f>Tableau1[[#This Row],[Don Attendu au 12/07]]+Tableau1[[#This Row],[Cotisation Hebdomadaire]]</f>
        <v>52908</v>
      </c>
    </row>
    <row r="22" spans="2:7" s="1" customFormat="1" ht="12.75" x14ac:dyDescent="0.2">
      <c r="B22" s="16" t="s">
        <v>23</v>
      </c>
      <c r="C22" s="7">
        <v>19</v>
      </c>
      <c r="D22" s="7">
        <f>Tableau1[[#This Row],[Level]]*7*12</f>
        <v>1596</v>
      </c>
      <c r="E22" s="14">
        <v>15481</v>
      </c>
      <c r="F22" s="7">
        <v>14310</v>
      </c>
      <c r="G22" s="8">
        <f>Tableau1[[#This Row],[Don Attendu au 12/07]]+Tableau1[[#This Row],[Cotisation Hebdomadaire]]</f>
        <v>15906</v>
      </c>
    </row>
    <row r="23" spans="2:7" s="1" customFormat="1" ht="12.75" x14ac:dyDescent="0.2">
      <c r="B23" s="16" t="s">
        <v>24</v>
      </c>
      <c r="C23" s="7">
        <v>12</v>
      </c>
      <c r="D23" s="7">
        <f>Tableau1[[#This Row],[Level]]*7*12</f>
        <v>1008</v>
      </c>
      <c r="E23" s="14">
        <v>17800</v>
      </c>
      <c r="F23" s="7">
        <v>12616</v>
      </c>
      <c r="G23" s="8">
        <f>Tableau1[[#This Row],[Don Attendu au 12/07]]+Tableau1[[#This Row],[Cotisation Hebdomadaire]]</f>
        <v>13624</v>
      </c>
    </row>
    <row r="24" spans="2:7" s="1" customFormat="1" ht="12.75" x14ac:dyDescent="0.2">
      <c r="B24" s="16" t="s">
        <v>25</v>
      </c>
      <c r="C24" s="7">
        <v>39</v>
      </c>
      <c r="D24" s="7">
        <f>Tableau1[[#This Row],[Level]]*7*12</f>
        <v>3276</v>
      </c>
      <c r="E24" s="14">
        <v>107029</v>
      </c>
      <c r="F24" s="7">
        <v>84282</v>
      </c>
      <c r="G24" s="8">
        <f>Tableau1[[#This Row],[Don Attendu au 12/07]]+Tableau1[[#This Row],[Cotisation Hebdomadaire]]</f>
        <v>87558</v>
      </c>
    </row>
    <row r="25" spans="2:7" s="1" customFormat="1" ht="12.75" x14ac:dyDescent="0.2">
      <c r="B25" s="16" t="s">
        <v>26</v>
      </c>
      <c r="C25" s="7">
        <v>49</v>
      </c>
      <c r="D25" s="7">
        <f>Tableau1[[#This Row],[Level]]*7*12</f>
        <v>4116</v>
      </c>
      <c r="E25" s="14">
        <v>44300</v>
      </c>
      <c r="F25" s="7">
        <v>44232</v>
      </c>
      <c r="G25" s="8">
        <f>Tableau1[[#This Row],[Don Attendu au 12/07]]+Tableau1[[#This Row],[Cotisation Hebdomadaire]]</f>
        <v>48348</v>
      </c>
    </row>
    <row r="26" spans="2:7" s="1" customFormat="1" ht="12.75" x14ac:dyDescent="0.2">
      <c r="B26" s="16" t="s">
        <v>27</v>
      </c>
      <c r="C26" s="7">
        <v>44</v>
      </c>
      <c r="D26" s="7">
        <f>Tableau1[[#This Row],[Level]]*7*12</f>
        <v>3696</v>
      </c>
      <c r="E26" s="13">
        <v>24900</v>
      </c>
      <c r="F26" s="7">
        <v>29624</v>
      </c>
      <c r="G26" s="8">
        <f>Tableau1[[#This Row],[Don Attendu au 12/07]]+Tableau1[[#This Row],[Cotisation Hebdomadaire]]</f>
        <v>33320</v>
      </c>
    </row>
    <row r="27" spans="2:7" s="1" customFormat="1" ht="12.75" x14ac:dyDescent="0.2">
      <c r="B27" s="16" t="s">
        <v>28</v>
      </c>
      <c r="C27" s="7">
        <v>28</v>
      </c>
      <c r="D27" s="7">
        <f>Tableau1[[#This Row],[Level]]*7*12</f>
        <v>2352</v>
      </c>
      <c r="E27" s="14">
        <v>109643</v>
      </c>
      <c r="F27" s="7">
        <v>95511</v>
      </c>
      <c r="G27" s="8">
        <f>Tableau1[[#This Row],[Don Attendu au 12/07]]+Tableau1[[#This Row],[Cotisation Hebdomadaire]]</f>
        <v>97863</v>
      </c>
    </row>
    <row r="28" spans="2:7" s="1" customFormat="1" ht="12.75" x14ac:dyDescent="0.2">
      <c r="B28" s="16" t="s">
        <v>29</v>
      </c>
      <c r="C28" s="7">
        <v>43</v>
      </c>
      <c r="D28" s="7">
        <f>Tableau1[[#This Row],[Level]]*7*12</f>
        <v>3612</v>
      </c>
      <c r="E28" s="13">
        <v>11775</v>
      </c>
      <c r="F28" s="7">
        <v>15353</v>
      </c>
      <c r="G28" s="8">
        <f>Tableau1[[#This Row],[Don Attendu au 12/07]]+Tableau1[[#This Row],[Cotisation Hebdomadaire]]</f>
        <v>18965</v>
      </c>
    </row>
    <row r="29" spans="2:7" s="1" customFormat="1" ht="12.75" x14ac:dyDescent="0.2">
      <c r="B29" s="43" t="s">
        <v>30</v>
      </c>
      <c r="C29" s="7">
        <v>59</v>
      </c>
      <c r="D29" s="7">
        <f>Tableau1[[#This Row],[Level]]*7*12</f>
        <v>4956</v>
      </c>
      <c r="E29" s="14">
        <v>94818</v>
      </c>
      <c r="F29" s="44">
        <v>81249</v>
      </c>
      <c r="G29" s="45">
        <v>81249</v>
      </c>
    </row>
    <row r="30" spans="2:7" s="1" customFormat="1" ht="12.75" x14ac:dyDescent="0.2">
      <c r="B30" s="16" t="s">
        <v>31</v>
      </c>
      <c r="C30" s="7">
        <v>40</v>
      </c>
      <c r="D30" s="7">
        <f>Tableau1[[#This Row],[Level]]*7*12</f>
        <v>3360</v>
      </c>
      <c r="E30" s="14">
        <v>38837</v>
      </c>
      <c r="F30" s="7">
        <v>34974</v>
      </c>
      <c r="G30" s="8">
        <f>Tableau1[[#This Row],[Don Attendu au 12/07]]+Tableau1[[#This Row],[Cotisation Hebdomadaire]]</f>
        <v>38334</v>
      </c>
    </row>
    <row r="31" spans="2:7" s="1" customFormat="1" ht="12.75" x14ac:dyDescent="0.2">
      <c r="B31" s="16" t="s">
        <v>32</v>
      </c>
      <c r="C31" s="7">
        <v>21</v>
      </c>
      <c r="D31" s="7">
        <f>Tableau1[[#This Row],[Level]]*7*12</f>
        <v>1764</v>
      </c>
      <c r="E31" s="14">
        <v>55467</v>
      </c>
      <c r="F31" s="7">
        <v>54334</v>
      </c>
      <c r="G31" s="8">
        <f>Tableau1[[#This Row],[Don Attendu au 12/07]]+Tableau1[[#This Row],[Cotisation Hebdomadaire]]</f>
        <v>56098</v>
      </c>
    </row>
    <row r="32" spans="2:7" s="1" customFormat="1" ht="12.75" x14ac:dyDescent="0.2">
      <c r="B32" s="16" t="s">
        <v>33</v>
      </c>
      <c r="C32" s="7">
        <v>29</v>
      </c>
      <c r="D32" s="7">
        <f>Tableau1[[#This Row],[Level]]*7*12</f>
        <v>2436</v>
      </c>
      <c r="E32" s="13">
        <v>18800</v>
      </c>
      <c r="F32" s="7">
        <v>20672</v>
      </c>
      <c r="G32" s="8">
        <f>Tableau1[[#This Row],[Don Attendu au 12/07]]+Tableau1[[#This Row],[Cotisation Hebdomadaire]]</f>
        <v>23108</v>
      </c>
    </row>
    <row r="33" spans="2:7" s="1" customFormat="1" ht="12.75" x14ac:dyDescent="0.2">
      <c r="B33" s="16" t="s">
        <v>34</v>
      </c>
      <c r="C33" s="7">
        <v>24</v>
      </c>
      <c r="D33" s="7">
        <f>Tableau1[[#This Row],[Level]]*7*12</f>
        <v>2016</v>
      </c>
      <c r="E33" s="13">
        <v>30162</v>
      </c>
      <c r="F33" s="7">
        <v>33076</v>
      </c>
      <c r="G33" s="8">
        <f>Tableau1[[#This Row],[Don Attendu au 12/07]]+Tableau1[[#This Row],[Cotisation Hebdomadaire]]</f>
        <v>35092</v>
      </c>
    </row>
    <row r="34" spans="2:7" s="1" customFormat="1" ht="12.75" x14ac:dyDescent="0.2">
      <c r="B34" s="16" t="s">
        <v>35</v>
      </c>
      <c r="C34" s="7">
        <v>11</v>
      </c>
      <c r="D34" s="7">
        <f>Tableau1[[#This Row],[Level]]*7*12</f>
        <v>924</v>
      </c>
      <c r="E34" s="14">
        <v>5835</v>
      </c>
      <c r="F34" s="7">
        <v>5692</v>
      </c>
      <c r="G34" s="8">
        <f>Tableau1[[#This Row],[Don Attendu au 12/07]]+Tableau1[[#This Row],[Cotisation Hebdomadaire]]</f>
        <v>6616</v>
      </c>
    </row>
    <row r="35" spans="2:7" s="1" customFormat="1" ht="12.75" x14ac:dyDescent="0.2">
      <c r="B35" s="16" t="s">
        <v>36</v>
      </c>
      <c r="C35" s="7">
        <v>12</v>
      </c>
      <c r="D35" s="7">
        <f>Tableau1[[#This Row],[Level]]*7*12</f>
        <v>1008</v>
      </c>
      <c r="E35" s="14">
        <v>14420</v>
      </c>
      <c r="F35" s="7">
        <v>14070</v>
      </c>
      <c r="G35" s="8">
        <f>Tableau1[[#This Row],[Don Attendu au 12/07]]+Tableau1[[#This Row],[Cotisation Hebdomadaire]]</f>
        <v>15078</v>
      </c>
    </row>
    <row r="36" spans="2:7" s="1" customFormat="1" ht="12.75" x14ac:dyDescent="0.2">
      <c r="B36" s="16" t="s">
        <v>37</v>
      </c>
      <c r="C36" s="7">
        <v>12</v>
      </c>
      <c r="D36" s="7">
        <f>Tableau1[[#This Row],[Level]]*7*12</f>
        <v>1008</v>
      </c>
      <c r="E36" s="14">
        <v>11783</v>
      </c>
      <c r="F36" s="7">
        <v>11783</v>
      </c>
      <c r="G36" s="8">
        <f>Tableau1[[#This Row],[Don Attendu au 12/07]]+Tableau1[[#This Row],[Cotisation Hebdomadaire]]</f>
        <v>12791</v>
      </c>
    </row>
    <row r="37" spans="2:7" s="1" customFormat="1" ht="12.75" x14ac:dyDescent="0.2">
      <c r="B37" s="34" t="s">
        <v>38</v>
      </c>
      <c r="C37" s="7">
        <v>15</v>
      </c>
      <c r="D37" s="7">
        <f>Tableau1[[#This Row],[Level]]*7*12</f>
        <v>1260</v>
      </c>
      <c r="E37" s="13">
        <v>17740</v>
      </c>
      <c r="F37" s="35">
        <v>17760</v>
      </c>
      <c r="G37" s="36">
        <v>17760</v>
      </c>
    </row>
    <row r="38" spans="2:7" s="1" customFormat="1" ht="12.75" x14ac:dyDescent="0.2">
      <c r="B38" s="16" t="s">
        <v>39</v>
      </c>
      <c r="C38" s="7">
        <v>15</v>
      </c>
      <c r="D38" s="7">
        <f>Tableau1[[#This Row],[Level]]*7*12</f>
        <v>1260</v>
      </c>
      <c r="E38" s="14">
        <v>9233</v>
      </c>
      <c r="F38" s="7">
        <v>7642</v>
      </c>
      <c r="G38" s="8">
        <f>Tableau1[[#This Row],[Don Attendu au 12/07]]+Tableau1[[#This Row],[Cotisation Hebdomadaire]]</f>
        <v>8902</v>
      </c>
    </row>
    <row r="39" spans="2:7" s="1" customFormat="1" ht="12.75" x14ac:dyDescent="0.2">
      <c r="B39" s="15" t="s">
        <v>55</v>
      </c>
      <c r="C39" s="5">
        <v>12</v>
      </c>
      <c r="D39" s="5">
        <f>Tableau1[[#This Row],[Level]]*7*12</f>
        <v>1008</v>
      </c>
      <c r="E39" s="11">
        <v>31361</v>
      </c>
      <c r="F39" s="5">
        <v>30927</v>
      </c>
      <c r="G39" s="6">
        <f>Tableau1[[#This Row],[Don Attendu au 12/07]]+Tableau1[[#This Row],[Cotisation Hebdomadaire]]</f>
        <v>31935</v>
      </c>
    </row>
    <row r="40" spans="2:7" s="1" customFormat="1" ht="12.75" x14ac:dyDescent="0.2">
      <c r="B40" s="38" t="s">
        <v>40</v>
      </c>
      <c r="C40" s="7">
        <v>14</v>
      </c>
      <c r="D40" s="7">
        <f>Tableau1[[#This Row],[Level]]*7*12</f>
        <v>1176</v>
      </c>
      <c r="E40" s="14">
        <v>824</v>
      </c>
      <c r="F40" s="39">
        <v>824</v>
      </c>
      <c r="G40" s="40">
        <v>824</v>
      </c>
    </row>
    <row r="41" spans="2:7" s="1" customFormat="1" ht="12.75" x14ac:dyDescent="0.2">
      <c r="B41" s="16" t="s">
        <v>41</v>
      </c>
      <c r="C41" s="7">
        <v>28</v>
      </c>
      <c r="D41" s="7">
        <f>Tableau1[[#This Row],[Level]]*7*12</f>
        <v>2352</v>
      </c>
      <c r="E41" s="13">
        <v>500</v>
      </c>
      <c r="F41" s="7">
        <v>5204</v>
      </c>
      <c r="G41" s="8">
        <f>Tableau1[[#This Row],[Don Attendu au 12/07]]+Tableau1[[#This Row],[Cotisation Hebdomadaire]]</f>
        <v>7556</v>
      </c>
    </row>
    <row r="42" spans="2:7" s="1" customFormat="1" ht="12.75" x14ac:dyDescent="0.2">
      <c r="B42" s="16" t="s">
        <v>42</v>
      </c>
      <c r="C42" s="7">
        <v>9</v>
      </c>
      <c r="D42" s="7">
        <f>Tableau1[[#This Row],[Level]]*7*12</f>
        <v>756</v>
      </c>
      <c r="E42" s="14">
        <v>14477</v>
      </c>
      <c r="F42" s="7">
        <v>13044</v>
      </c>
      <c r="G42" s="8">
        <f>Tableau1[[#This Row],[Don Attendu au 12/07]]+Tableau1[[#This Row],[Cotisation Hebdomadaire]]</f>
        <v>13800</v>
      </c>
    </row>
    <row r="43" spans="2:7" s="1" customFormat="1" ht="12.75" x14ac:dyDescent="0.2">
      <c r="B43" s="16" t="s">
        <v>43</v>
      </c>
      <c r="C43" s="7">
        <v>33</v>
      </c>
      <c r="D43" s="7">
        <f>Tableau1[[#This Row],[Level]]*7*12</f>
        <v>2772</v>
      </c>
      <c r="E43" s="14">
        <v>32919</v>
      </c>
      <c r="F43" s="17">
        <v>31419</v>
      </c>
      <c r="G43" s="18">
        <f>Tableau1[[#This Row],[Don Attendu au 12/07]]+Tableau1[[#This Row],[Cotisation Hebdomadaire]]</f>
        <v>34191</v>
      </c>
    </row>
    <row r="44" spans="2:7" s="1" customFormat="1" ht="12.75" x14ac:dyDescent="0.2">
      <c r="B44" s="16" t="s">
        <v>44</v>
      </c>
      <c r="C44" s="7">
        <v>31</v>
      </c>
      <c r="D44" s="7">
        <f>Tableau1[[#This Row],[Level]]*7*12</f>
        <v>2604</v>
      </c>
      <c r="E44" s="13">
        <v>17514</v>
      </c>
      <c r="F44" s="7">
        <v>21572</v>
      </c>
      <c r="G44" s="8">
        <f>Tableau1[[#This Row],[Don Attendu au 12/07]]+Tableau1[[#This Row],[Cotisation Hebdomadaire]]</f>
        <v>24176</v>
      </c>
    </row>
    <row r="45" spans="2:7" s="1" customFormat="1" ht="12.75" x14ac:dyDescent="0.2">
      <c r="B45" s="16" t="s">
        <v>45</v>
      </c>
      <c r="C45" s="7">
        <v>36</v>
      </c>
      <c r="D45" s="7">
        <f>Tableau1[[#This Row],[Level]]*7*12</f>
        <v>3024</v>
      </c>
      <c r="E45" s="14">
        <v>71867</v>
      </c>
      <c r="F45" s="7">
        <v>62883</v>
      </c>
      <c r="G45" s="8">
        <f>Tableau1[[#This Row],[Don Attendu au 12/07]]+Tableau1[[#This Row],[Cotisation Hebdomadaire]]</f>
        <v>65907</v>
      </c>
    </row>
    <row r="46" spans="2:7" s="1" customFormat="1" ht="12.75" x14ac:dyDescent="0.2">
      <c r="B46" s="16" t="s">
        <v>46</v>
      </c>
      <c r="C46" s="7">
        <v>27</v>
      </c>
      <c r="D46" s="7">
        <f>Tableau1[[#This Row],[Level]]*7*12</f>
        <v>2268</v>
      </c>
      <c r="E46" s="13">
        <v>11000</v>
      </c>
      <c r="F46" s="7">
        <v>13536</v>
      </c>
      <c r="G46" s="8">
        <f>Tableau1[[#This Row],[Don Attendu au 12/07]]+Tableau1[[#This Row],[Cotisation Hebdomadaire]]</f>
        <v>15804</v>
      </c>
    </row>
    <row r="47" spans="2:7" s="1" customFormat="1" ht="12.75" x14ac:dyDescent="0.2">
      <c r="B47" s="16" t="s">
        <v>47</v>
      </c>
      <c r="C47" s="7">
        <v>12</v>
      </c>
      <c r="D47" s="7">
        <f>Tableau1[[#This Row],[Level]]*7*12</f>
        <v>1008</v>
      </c>
      <c r="E47" s="14">
        <v>2436</v>
      </c>
      <c r="F47" s="7">
        <v>2436</v>
      </c>
      <c r="G47" s="8">
        <f>Tableau1[[#This Row],[Don Attendu au 12/07]]+Tableau1[[#This Row],[Cotisation Hebdomadaire]]</f>
        <v>3444</v>
      </c>
    </row>
    <row r="48" spans="2:7" s="1" customFormat="1" ht="12.75" x14ac:dyDescent="0.2">
      <c r="B48" s="16" t="s">
        <v>48</v>
      </c>
      <c r="C48" s="7">
        <v>6</v>
      </c>
      <c r="D48" s="7">
        <f>Tableau1[[#This Row],[Level]]*7*12</f>
        <v>504</v>
      </c>
      <c r="E48" s="14">
        <v>0</v>
      </c>
      <c r="F48" s="9" t="s">
        <v>56</v>
      </c>
      <c r="G48" s="9" t="s">
        <v>56</v>
      </c>
    </row>
    <row r="49" spans="2:7" s="1" customFormat="1" ht="12.75" x14ac:dyDescent="0.2">
      <c r="B49" s="16" t="s">
        <v>49</v>
      </c>
      <c r="C49" s="7">
        <v>30</v>
      </c>
      <c r="D49" s="7">
        <f>Tableau1[[#This Row],[Level]]*7*12</f>
        <v>2520</v>
      </c>
      <c r="E49" s="14">
        <v>0</v>
      </c>
      <c r="F49" s="9" t="s">
        <v>56</v>
      </c>
      <c r="G49" s="9" t="s">
        <v>56</v>
      </c>
    </row>
    <row r="50" spans="2:7" s="1" customFormat="1" ht="12.75" x14ac:dyDescent="0.2">
      <c r="B50" s="16" t="s">
        <v>50</v>
      </c>
      <c r="C50" s="7">
        <v>20</v>
      </c>
      <c r="D50" s="7">
        <f>Tableau1[[#This Row],[Level]]*7*12</f>
        <v>1680</v>
      </c>
      <c r="E50" s="13">
        <v>6620</v>
      </c>
      <c r="F50" s="7">
        <v>9980</v>
      </c>
      <c r="G50" s="8">
        <f>Tableau1[[#This Row],[Don Attendu au 12/07]]+Tableau1[[#This Row],[Cotisation Hebdomadaire]]</f>
        <v>11660</v>
      </c>
    </row>
    <row r="51" spans="2:7" s="1" customFormat="1" ht="12.75" x14ac:dyDescent="0.2">
      <c r="B51" s="16" t="s">
        <v>51</v>
      </c>
      <c r="C51" s="7">
        <v>10</v>
      </c>
      <c r="D51" s="7">
        <f>Tableau1[[#This Row],[Level]]*7*12</f>
        <v>840</v>
      </c>
      <c r="E51" s="14">
        <v>0</v>
      </c>
      <c r="F51" s="9" t="s">
        <v>56</v>
      </c>
      <c r="G51" s="9">
        <v>840</v>
      </c>
    </row>
    <row r="52" spans="2:7" s="1" customFormat="1" ht="12.75" x14ac:dyDescent="0.2">
      <c r="B52" s="16" t="s">
        <v>52</v>
      </c>
      <c r="C52" s="7">
        <v>12</v>
      </c>
      <c r="D52" s="7">
        <f>Tableau1[[#This Row],[Level]]*7*12</f>
        <v>1008</v>
      </c>
      <c r="E52" s="14">
        <v>4754</v>
      </c>
      <c r="F52" s="7">
        <v>4741</v>
      </c>
      <c r="G52" s="8">
        <f>Tableau1[[#This Row],[Don Attendu au 12/07]]+Tableau1[[#This Row],[Cotisation Hebdomadaire]]</f>
        <v>5749</v>
      </c>
    </row>
    <row r="53" spans="2:7" s="1" customFormat="1" ht="12.75" x14ac:dyDescent="0.2">
      <c r="B53" s="16" t="s">
        <v>53</v>
      </c>
      <c r="C53" s="7">
        <v>15</v>
      </c>
      <c r="D53" s="7">
        <f>Tableau1[[#This Row],[Level]]*7*12</f>
        <v>1260</v>
      </c>
      <c r="E53" s="14">
        <v>3959</v>
      </c>
      <c r="F53" s="7">
        <v>2699</v>
      </c>
      <c r="G53" s="8">
        <f>Tableau1[[#This Row],[Don Attendu au 12/07]]+Tableau1[[#This Row],[Cotisation Hebdomadaire]]</f>
        <v>3959</v>
      </c>
    </row>
    <row r="54" spans="2:7" s="1" customFormat="1" ht="12.75" x14ac:dyDescent="0.2">
      <c r="B54" s="16" t="s">
        <v>54</v>
      </c>
      <c r="C54" s="7">
        <v>10</v>
      </c>
      <c r="D54" s="7">
        <f>Tableau1[[#This Row],[Level]]*7*12</f>
        <v>840</v>
      </c>
      <c r="E54" s="14">
        <v>290</v>
      </c>
      <c r="F54" s="9" t="s">
        <v>56</v>
      </c>
      <c r="G54" s="9" t="s">
        <v>56</v>
      </c>
    </row>
    <row r="55" spans="2:7" x14ac:dyDescent="0.25">
      <c r="B55" s="19"/>
      <c r="C55" s="1"/>
      <c r="D55" s="19"/>
    </row>
    <row r="56" spans="2:7" x14ac:dyDescent="0.25">
      <c r="B56" s="23" t="s">
        <v>60</v>
      </c>
      <c r="C56" s="1"/>
      <c r="D56" s="37" t="s">
        <v>63</v>
      </c>
    </row>
    <row r="57" spans="2:7" x14ac:dyDescent="0.25">
      <c r="B57" s="27" t="s">
        <v>61</v>
      </c>
      <c r="D57" s="41" t="s">
        <v>64</v>
      </c>
    </row>
    <row r="58" spans="2:7" x14ac:dyDescent="0.25">
      <c r="B58" s="42" t="s">
        <v>62</v>
      </c>
    </row>
    <row r="59" spans="2:7" x14ac:dyDescent="0.25">
      <c r="C59" s="1"/>
    </row>
  </sheetData>
  <pageMargins left="0.7" right="0.7" top="0.75" bottom="0.75" header="0.3" footer="0.3"/>
  <pageSetup paperSize="9" orientation="portrait" horizontalDpi="4294967293" verticalDpi="4294967293" r:id="rId1"/>
  <ignoredErrors>
    <ignoredError sqref="G5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 123</dc:creator>
  <cp:keywords/>
  <dc:description/>
  <cp:lastModifiedBy>sab 123</cp:lastModifiedBy>
  <cp:revision/>
  <cp:lastPrinted>2015-07-17T14:09:01Z</cp:lastPrinted>
  <dcterms:created xsi:type="dcterms:W3CDTF">2006-09-16T00:00:00Z</dcterms:created>
  <dcterms:modified xsi:type="dcterms:W3CDTF">2015-07-17T15:25:29Z</dcterms:modified>
</cp:coreProperties>
</file>