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F6" i="1"/>
  <c r="F7"/>
  <c r="H6"/>
  <c r="H55"/>
  <c r="D55"/>
  <c r="E55" s="1"/>
  <c r="H54"/>
  <c r="D54"/>
  <c r="E54" s="1"/>
  <c r="H53"/>
  <c r="D53"/>
  <c r="E53" s="1"/>
  <c r="H52"/>
  <c r="E52"/>
  <c r="D52"/>
  <c r="H51"/>
  <c r="D51"/>
  <c r="E51" s="1"/>
  <c r="H50"/>
  <c r="E50"/>
  <c r="D50"/>
  <c r="H49"/>
  <c r="D49"/>
  <c r="E49" s="1"/>
  <c r="H48"/>
  <c r="D48"/>
  <c r="E48" s="1"/>
  <c r="H47"/>
  <c r="D47"/>
  <c r="E47" s="1"/>
  <c r="H46"/>
  <c r="D46"/>
  <c r="E46" s="1"/>
  <c r="H45"/>
  <c r="D45"/>
  <c r="E45" s="1"/>
  <c r="H44"/>
  <c r="E44"/>
  <c r="D44"/>
  <c r="H43"/>
  <c r="D43"/>
  <c r="E43" s="1"/>
  <c r="H42"/>
  <c r="E42"/>
  <c r="D42"/>
  <c r="H41"/>
  <c r="D41"/>
  <c r="E41" s="1"/>
  <c r="H40"/>
  <c r="D40"/>
  <c r="E40" s="1"/>
  <c r="H39"/>
  <c r="D39"/>
  <c r="E39" s="1"/>
  <c r="H38"/>
  <c r="D38"/>
  <c r="E38" s="1"/>
  <c r="H37"/>
  <c r="D37"/>
  <c r="E37" s="1"/>
  <c r="H36"/>
  <c r="E36"/>
  <c r="D36"/>
  <c r="H35"/>
  <c r="D35"/>
  <c r="E35" s="1"/>
  <c r="H34"/>
  <c r="E34"/>
  <c r="D34"/>
  <c r="H33"/>
  <c r="D33"/>
  <c r="E33" s="1"/>
  <c r="H32"/>
  <c r="D32"/>
  <c r="E32" s="1"/>
  <c r="H31"/>
  <c r="D31"/>
  <c r="E31" s="1"/>
  <c r="H30"/>
  <c r="D30"/>
  <c r="E30" s="1"/>
  <c r="H29"/>
  <c r="D29"/>
  <c r="E29" s="1"/>
  <c r="H28"/>
  <c r="E28"/>
  <c r="D28"/>
  <c r="H27"/>
  <c r="D27"/>
  <c r="E27" s="1"/>
  <c r="H26"/>
  <c r="E26"/>
  <c r="D26"/>
  <c r="H25"/>
  <c r="D25"/>
  <c r="E25" s="1"/>
  <c r="H24"/>
  <c r="D24"/>
  <c r="E24" s="1"/>
  <c r="H23"/>
  <c r="D23"/>
  <c r="E23" s="1"/>
  <c r="H22"/>
  <c r="D22"/>
  <c r="E22" s="1"/>
  <c r="H21"/>
  <c r="D21"/>
  <c r="E21" s="1"/>
  <c r="H20"/>
  <c r="E20"/>
  <c r="D20"/>
  <c r="H19"/>
  <c r="D19"/>
  <c r="E19" s="1"/>
  <c r="H18"/>
  <c r="E18"/>
  <c r="D18"/>
  <c r="H17"/>
  <c r="D17"/>
  <c r="E17" s="1"/>
  <c r="H16"/>
  <c r="D16"/>
  <c r="E16" s="1"/>
  <c r="H15"/>
  <c r="D15"/>
  <c r="E15" s="1"/>
  <c r="H14"/>
  <c r="D14"/>
  <c r="E14" s="1"/>
  <c r="H13"/>
  <c r="D13"/>
  <c r="E13" s="1"/>
  <c r="H12"/>
  <c r="E12"/>
  <c r="D12"/>
  <c r="H11"/>
  <c r="D11"/>
  <c r="E11" s="1"/>
  <c r="H10"/>
  <c r="E10"/>
  <c r="D10"/>
  <c r="H9"/>
  <c r="D9"/>
  <c r="E9" s="1"/>
  <c r="H8"/>
  <c r="D8"/>
  <c r="E8" s="1"/>
  <c r="H7"/>
  <c r="D7"/>
  <c r="E7" s="1"/>
  <c r="D6"/>
  <c r="E6" s="1"/>
  <c r="F8" l="1"/>
  <c r="G8" s="1"/>
  <c r="F13"/>
  <c r="G13" s="1"/>
  <c r="F24"/>
  <c r="G24" s="1"/>
  <c r="F29"/>
  <c r="G29" s="1"/>
  <c r="F36"/>
  <c r="G36" s="1"/>
  <c r="F45"/>
  <c r="G45" s="1"/>
  <c r="F54"/>
  <c r="G54" s="1"/>
  <c r="F18"/>
  <c r="G18" s="1"/>
  <c r="F9"/>
  <c r="G9" s="1"/>
  <c r="F12"/>
  <c r="G12" s="1"/>
  <c r="F14"/>
  <c r="G14" s="1"/>
  <c r="F21"/>
  <c r="G21" s="1"/>
  <c r="I21" s="1"/>
  <c r="F25"/>
  <c r="G25" s="1"/>
  <c r="F28"/>
  <c r="G28" s="1"/>
  <c r="F32"/>
  <c r="G32" s="1"/>
  <c r="F37"/>
  <c r="G37" s="1"/>
  <c r="F41"/>
  <c r="G41" s="1"/>
  <c r="F46"/>
  <c r="G46" s="1"/>
  <c r="F48"/>
  <c r="G48" s="1"/>
  <c r="F53"/>
  <c r="G53" s="1"/>
  <c r="I53" s="1"/>
  <c r="D2"/>
  <c r="G6"/>
  <c r="F17"/>
  <c r="G17" s="1"/>
  <c r="I17" s="1"/>
  <c r="F22"/>
  <c r="G22" s="1"/>
  <c r="F33"/>
  <c r="G33" s="1"/>
  <c r="F38"/>
  <c r="G38" s="1"/>
  <c r="F49"/>
  <c r="G49" s="1"/>
  <c r="I49" s="1"/>
  <c r="F52"/>
  <c r="G52" s="1"/>
  <c r="F34"/>
  <c r="G34" s="1"/>
  <c r="F10"/>
  <c r="G10" s="1"/>
  <c r="F26"/>
  <c r="G26" s="1"/>
  <c r="F42"/>
  <c r="G42" s="1"/>
  <c r="F11" l="1"/>
  <c r="G11" s="1"/>
  <c r="I11" s="1"/>
  <c r="F43"/>
  <c r="G43" s="1"/>
  <c r="I43" s="1"/>
  <c r="F51"/>
  <c r="G51" s="1"/>
  <c r="I51" s="1"/>
  <c r="G7"/>
  <c r="I7" s="1"/>
  <c r="F15"/>
  <c r="G15" s="1"/>
  <c r="I15" s="1"/>
  <c r="F19"/>
  <c r="G19" s="1"/>
  <c r="I19" s="1"/>
  <c r="F23"/>
  <c r="G23" s="1"/>
  <c r="I23" s="1"/>
  <c r="F27"/>
  <c r="G27" s="1"/>
  <c r="I27" s="1"/>
  <c r="F31"/>
  <c r="G31" s="1"/>
  <c r="I31" s="1"/>
  <c r="F35"/>
  <c r="G35" s="1"/>
  <c r="I35" s="1"/>
  <c r="F39"/>
  <c r="G39" s="1"/>
  <c r="I39" s="1"/>
  <c r="F47"/>
  <c r="G47" s="1"/>
  <c r="I47" s="1"/>
  <c r="F55"/>
  <c r="G55" s="1"/>
  <c r="I55" s="1"/>
  <c r="F44"/>
  <c r="G44" s="1"/>
  <c r="I44" s="1"/>
  <c r="F30"/>
  <c r="G30" s="1"/>
  <c r="F16"/>
  <c r="G16" s="1"/>
  <c r="I16" s="1"/>
  <c r="F50"/>
  <c r="G50" s="1"/>
  <c r="I50" s="1"/>
  <c r="F40"/>
  <c r="G40" s="1"/>
  <c r="F20"/>
  <c r="G20" s="1"/>
  <c r="I20" s="1"/>
  <c r="I9"/>
  <c r="I29"/>
  <c r="I33"/>
  <c r="I25"/>
  <c r="I37"/>
  <c r="I54"/>
  <c r="I52"/>
  <c r="I48"/>
  <c r="I46"/>
  <c r="I42"/>
  <c r="I40"/>
  <c r="I38"/>
  <c r="I36"/>
  <c r="I34"/>
  <c r="I32"/>
  <c r="I30"/>
  <c r="I28"/>
  <c r="I26"/>
  <c r="I24"/>
  <c r="I22"/>
  <c r="I18"/>
  <c r="I14"/>
  <c r="I12"/>
  <c r="I10"/>
  <c r="I8"/>
  <c r="I41"/>
  <c r="I45"/>
  <c r="I13"/>
  <c r="I6" l="1"/>
  <c r="F56"/>
</calcChain>
</file>

<file path=xl/comments1.xml><?xml version="1.0" encoding="utf-8"?>
<comments xmlns="http://schemas.openxmlformats.org/spreadsheetml/2006/main">
  <authors>
    <author>Pierre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</commentList>
</comments>
</file>

<file path=xl/sharedStrings.xml><?xml version="1.0" encoding="utf-8"?>
<sst xmlns="http://schemas.openxmlformats.org/spreadsheetml/2006/main" count="63" uniqueCount="62">
  <si>
    <t>CLS</t>
  </si>
  <si>
    <t>BIATHLÈTE</t>
  </si>
  <si>
    <t>Niveau</t>
  </si>
  <si>
    <t>Pondération</t>
  </si>
  <si>
    <t>Niveau avec pondération</t>
  </si>
  <si>
    <t>Contribution pour le centre n°8</t>
  </si>
  <si>
    <t>Contribution journalière moyenne</t>
  </si>
  <si>
    <t>Gains journaliers grâce aux centres terminés</t>
  </si>
  <si>
    <t>Cout net journalier de la contribution</t>
  </si>
  <si>
    <t> Gill Grissom </t>
  </si>
  <si>
    <t> per2cho7 </t>
  </si>
  <si>
    <t> Morn Killcult </t>
  </si>
  <si>
    <t> bourru </t>
  </si>
  <si>
    <t> Baptiste Picot </t>
  </si>
  <si>
    <t> Philippe Pauleau </t>
  </si>
  <si>
    <t> Nicopatch 76770 </t>
  </si>
  <si>
    <t> Patrice Cherouk </t>
  </si>
  <si>
    <t> Yvan Griffon </t>
  </si>
  <si>
    <t> Vincent Ribeyrol </t>
  </si>
  <si>
    <t> Ganda La </t>
  </si>
  <si>
    <t> Nicolas GAY </t>
  </si>
  <si>
    <t> Gilles Bordes </t>
  </si>
  <si>
    <t> Michael Jocelyne Chaize </t>
  </si>
  <si>
    <t> Anthony Chupin </t>
  </si>
  <si>
    <t> Michael Zanthor </t>
  </si>
  <si>
    <t> Magalie Lavergne  </t>
  </si>
  <si>
    <t> Jean Xavier Rigaut </t>
  </si>
  <si>
    <t> LAMIRALE </t>
  </si>
  <si>
    <t> Christophe Massif </t>
  </si>
  <si>
    <t> Ludovic Rinaldi </t>
  </si>
  <si>
    <t> Guénaëlle </t>
  </si>
  <si>
    <t> indoboy </t>
  </si>
  <si>
    <t> Christophe Bayle  </t>
  </si>
  <si>
    <t> Vincent Monier </t>
  </si>
  <si>
    <t> Phil Jnn </t>
  </si>
  <si>
    <t> Pierre Kaczorowski </t>
  </si>
  <si>
    <t> Stephane Dano </t>
  </si>
  <si>
    <t> Mathieu Bureau </t>
  </si>
  <si>
    <t> Adrien le Baron </t>
  </si>
  <si>
    <t> Jean Donval </t>
  </si>
  <si>
    <t> Clément Hamon fourcarde </t>
  </si>
  <si>
    <t> Gauthier </t>
  </si>
  <si>
    <t> Jeremy Duval </t>
  </si>
  <si>
    <t> Theo KLEIN </t>
  </si>
  <si>
    <t> Damien Leroux </t>
  </si>
  <si>
    <t> Bulls14 </t>
  </si>
  <si>
    <t> Hélène James </t>
  </si>
  <si>
    <t> Franck Hennebert </t>
  </si>
  <si>
    <t> Medhi Ebran </t>
  </si>
  <si>
    <t> Rémi Leconte </t>
  </si>
  <si>
    <t> Denis Robin </t>
  </si>
  <si>
    <t> Bertrand le Brun </t>
  </si>
  <si>
    <t> Thomas Damour </t>
  </si>
  <si>
    <t> Dominique Rousseau </t>
  </si>
  <si>
    <t> Benjamin C </t>
  </si>
  <si>
    <t> Marvin Dano </t>
  </si>
  <si>
    <t> tsdway2 </t>
  </si>
  <si>
    <t> Ivane Pauleau </t>
  </si>
  <si>
    <t> Benoît Huard </t>
  </si>
  <si>
    <t>Coût du centre n°8</t>
  </si>
  <si>
    <t>Somme des lvl avec pondération</t>
  </si>
  <si>
    <t>Jours pour constuire le centre</t>
  </si>
</sst>
</file>

<file path=xl/styles.xml><?xml version="1.0" encoding="utf-8"?>
<styleSheet xmlns="http://schemas.openxmlformats.org/spreadsheetml/2006/main">
  <numFmts count="1">
    <numFmt numFmtId="164" formatCode="[$$-C09]#,##0.00"/>
  </numFmts>
  <fonts count="7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</font>
    <font>
      <b/>
      <sz val="9"/>
      <color rgb="FF1160BC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45C4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F3FF"/>
        <bgColor indexed="64"/>
      </patternFill>
    </fill>
    <fill>
      <patternFill patternType="solid">
        <fgColor rgb="FFE6FFD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45C4FB"/>
      </top>
      <bottom style="medium">
        <color rgb="FF45C4FB"/>
      </bottom>
      <diagonal/>
    </border>
    <border>
      <left style="medium">
        <color rgb="FFA2E0FD"/>
      </left>
      <right/>
      <top style="medium">
        <color rgb="FFA2E0FD"/>
      </top>
      <bottom/>
      <diagonal/>
    </border>
    <border>
      <left/>
      <right/>
      <top style="medium">
        <color rgb="FFA2E0FD"/>
      </top>
      <bottom/>
      <diagonal/>
    </border>
    <border>
      <left style="medium">
        <color rgb="FFA2E0FD"/>
      </left>
      <right/>
      <top style="medium">
        <color rgb="FFA2E0FD"/>
      </top>
      <bottom style="medium">
        <color rgb="FFA2E0FD"/>
      </bottom>
      <diagonal/>
    </border>
    <border>
      <left/>
      <right/>
      <top style="medium">
        <color rgb="FFA2E0FD"/>
      </top>
      <bottom style="medium">
        <color rgb="FFA2E0FD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/>
    <xf numFmtId="0" fontId="2" fillId="3" borderId="2" xfId="0" applyFont="1" applyFill="1" applyBorder="1" applyAlignment="1">
      <alignment horizontal="left"/>
    </xf>
    <xf numFmtId="0" fontId="3" fillId="3" borderId="3" xfId="1" applyFill="1" applyBorder="1" applyAlignment="1" applyProtection="1">
      <alignment horizontal="left"/>
    </xf>
    <xf numFmtId="0" fontId="2" fillId="3" borderId="3" xfId="0" applyFont="1" applyFill="1" applyBorder="1" applyAlignment="1">
      <alignment horizontal="left"/>
    </xf>
    <xf numFmtId="164" fontId="0" fillId="0" borderId="0" xfId="0" applyNumberFormat="1" applyAlignment="1"/>
    <xf numFmtId="0" fontId="2" fillId="4" borderId="2" xfId="0" applyFont="1" applyFill="1" applyBorder="1" applyAlignment="1">
      <alignment horizontal="left"/>
    </xf>
    <xf numFmtId="0" fontId="3" fillId="4" borderId="3" xfId="1" applyFill="1" applyBorder="1" applyAlignment="1" applyProtection="1">
      <alignment horizontal="left"/>
    </xf>
    <xf numFmtId="0" fontId="2" fillId="4" borderId="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3" fillId="5" borderId="3" xfId="1" applyFill="1" applyBorder="1" applyAlignment="1" applyProtection="1">
      <alignment horizontal="left"/>
    </xf>
    <xf numFmtId="0" fontId="4" fillId="5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3" fillId="4" borderId="5" xfId="1" applyFill="1" applyBorder="1" applyAlignment="1" applyProtection="1">
      <alignment horizontal="left"/>
    </xf>
    <xf numFmtId="0" fontId="2" fillId="4" borderId="5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6" borderId="0" xfId="0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#/profile/profile/id:517159/" TargetMode="External"/><Relationship Id="rId18" Type="http://schemas.openxmlformats.org/officeDocument/2006/relationships/hyperlink" Target="http://s1.biathlonmania.com/#/profile/profile/id:827961/" TargetMode="External"/><Relationship Id="rId26" Type="http://schemas.openxmlformats.org/officeDocument/2006/relationships/hyperlink" Target="http://s1.biathlonmania.com/#/profile/profile/id:118577/" TargetMode="External"/><Relationship Id="rId39" Type="http://schemas.openxmlformats.org/officeDocument/2006/relationships/hyperlink" Target="http://s1.biathlonmania.com/#/profile/profile/id:98601/" TargetMode="External"/><Relationship Id="rId21" Type="http://schemas.openxmlformats.org/officeDocument/2006/relationships/image" Target="../media/image4.png"/><Relationship Id="rId34" Type="http://schemas.openxmlformats.org/officeDocument/2006/relationships/hyperlink" Target="http://s1.biathlonmania.com/#/profile/profile/id:112911/" TargetMode="External"/><Relationship Id="rId42" Type="http://schemas.openxmlformats.org/officeDocument/2006/relationships/hyperlink" Target="http://s1.biathlonmania.com/#/profile/profile/id:632987/" TargetMode="External"/><Relationship Id="rId47" Type="http://schemas.openxmlformats.org/officeDocument/2006/relationships/hyperlink" Target="http://s1.biathlonmania.com/#/profile/profile/id:109855/" TargetMode="External"/><Relationship Id="rId50" Type="http://schemas.openxmlformats.org/officeDocument/2006/relationships/hyperlink" Target="http://s1.biathlonmania.com/#/profile/profile/id:273453/" TargetMode="External"/><Relationship Id="rId55" Type="http://schemas.openxmlformats.org/officeDocument/2006/relationships/hyperlink" Target="http://s1.biathlonmania.com/#/profile/profile/id:335533/" TargetMode="External"/><Relationship Id="rId7" Type="http://schemas.openxmlformats.org/officeDocument/2006/relationships/hyperlink" Target="http://s1.biathlonmania.com/#/profile/profile/id:449473/" TargetMode="External"/><Relationship Id="rId12" Type="http://schemas.openxmlformats.org/officeDocument/2006/relationships/hyperlink" Target="http://s1.biathlonmania.com/#/profile/profile/id:598543/" TargetMode="External"/><Relationship Id="rId17" Type="http://schemas.openxmlformats.org/officeDocument/2006/relationships/hyperlink" Target="http://s1.biathlonmania.com/#/profile/profile/id:554543/" TargetMode="External"/><Relationship Id="rId25" Type="http://schemas.openxmlformats.org/officeDocument/2006/relationships/hyperlink" Target="http://s1.biathlonmania.com/#/profile/profile/id:504109/" TargetMode="External"/><Relationship Id="rId33" Type="http://schemas.openxmlformats.org/officeDocument/2006/relationships/hyperlink" Target="http://s1.biathlonmania.com/#/profile/profile/id:798201/" TargetMode="External"/><Relationship Id="rId38" Type="http://schemas.openxmlformats.org/officeDocument/2006/relationships/hyperlink" Target="http://s1.biathlonmania.com/#/profile/profile/id:400867/" TargetMode="External"/><Relationship Id="rId46" Type="http://schemas.openxmlformats.org/officeDocument/2006/relationships/hyperlink" Target="http://s1.biathlonmania.com/#/profile/profile/id:696345/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s1.biathlonmania.com/#/profile/profile/id:824733/" TargetMode="External"/><Relationship Id="rId20" Type="http://schemas.openxmlformats.org/officeDocument/2006/relationships/hyperlink" Target="http://s1.biathlonmania.com/#/profile/profile/id:601289/" TargetMode="External"/><Relationship Id="rId29" Type="http://schemas.openxmlformats.org/officeDocument/2006/relationships/image" Target="../media/image5.png"/><Relationship Id="rId41" Type="http://schemas.openxmlformats.org/officeDocument/2006/relationships/hyperlink" Target="http://s1.biathlonmania.com/#/profile/profile/id:370769/" TargetMode="External"/><Relationship Id="rId54" Type="http://schemas.openxmlformats.org/officeDocument/2006/relationships/hyperlink" Target="http://s1.biathlonmania.com/#/profile/profile/id:804321/" TargetMode="External"/><Relationship Id="rId1" Type="http://schemas.openxmlformats.org/officeDocument/2006/relationships/hyperlink" Target="http://s1.biathlonmania.com/#/profile/profile/id:11347/" TargetMode="External"/><Relationship Id="rId6" Type="http://schemas.openxmlformats.org/officeDocument/2006/relationships/hyperlink" Target="http://s1.biathlonmania.com/#/profile/profile/id:277181/" TargetMode="External"/><Relationship Id="rId11" Type="http://schemas.openxmlformats.org/officeDocument/2006/relationships/hyperlink" Target="http://s1.biathlonmania.com/#/profile/profile/id:318481/" TargetMode="External"/><Relationship Id="rId24" Type="http://schemas.openxmlformats.org/officeDocument/2006/relationships/hyperlink" Target="http://s1.biathlonmania.com/#/profile/profile/id:235005/" TargetMode="External"/><Relationship Id="rId32" Type="http://schemas.openxmlformats.org/officeDocument/2006/relationships/hyperlink" Target="http://s1.biathlonmania.com/#/profile/profile/id:610727/" TargetMode="External"/><Relationship Id="rId37" Type="http://schemas.openxmlformats.org/officeDocument/2006/relationships/hyperlink" Target="http://s1.biathlonmania.com/#/profile/profile/id:308873/" TargetMode="External"/><Relationship Id="rId40" Type="http://schemas.openxmlformats.org/officeDocument/2006/relationships/hyperlink" Target="http://s1.biathlonmania.com/#/profile/profile/id:18541/" TargetMode="External"/><Relationship Id="rId45" Type="http://schemas.openxmlformats.org/officeDocument/2006/relationships/hyperlink" Target="http://s1.biathlonmania.com/#/profile/profile/id:252713/" TargetMode="External"/><Relationship Id="rId53" Type="http://schemas.openxmlformats.org/officeDocument/2006/relationships/hyperlink" Target="http://s1.biathlonmania.com/#/profile/profile/id:744833/" TargetMode="External"/><Relationship Id="rId5" Type="http://schemas.openxmlformats.org/officeDocument/2006/relationships/hyperlink" Target="http://s1.biathlonmania.com/#/profile/profile/id:15407/" TargetMode="External"/><Relationship Id="rId15" Type="http://schemas.openxmlformats.org/officeDocument/2006/relationships/hyperlink" Target="http://s1.biathlonmania.com/#/profile/profile/id:388055/" TargetMode="External"/><Relationship Id="rId23" Type="http://schemas.openxmlformats.org/officeDocument/2006/relationships/hyperlink" Target="http://s1.biathlonmania.com/#/profile/profile/id:14181/" TargetMode="External"/><Relationship Id="rId28" Type="http://schemas.openxmlformats.org/officeDocument/2006/relationships/hyperlink" Target="http://s1.biathlonmania.com/#/profile/profile/id:136091/" TargetMode="External"/><Relationship Id="rId36" Type="http://schemas.openxmlformats.org/officeDocument/2006/relationships/image" Target="../media/image6.png"/><Relationship Id="rId49" Type="http://schemas.openxmlformats.org/officeDocument/2006/relationships/image" Target="../media/image7.png"/><Relationship Id="rId57" Type="http://schemas.openxmlformats.org/officeDocument/2006/relationships/hyperlink" Target="http://s1.biathlonmania.com/#/profile/profile/id:72095/" TargetMode="External"/><Relationship Id="rId10" Type="http://schemas.openxmlformats.org/officeDocument/2006/relationships/image" Target="../media/image3.png"/><Relationship Id="rId19" Type="http://schemas.openxmlformats.org/officeDocument/2006/relationships/hyperlink" Target="http://s1.biathlonmania.com/#/profile/profile/id:497973/" TargetMode="External"/><Relationship Id="rId31" Type="http://schemas.openxmlformats.org/officeDocument/2006/relationships/hyperlink" Target="http://s1.biathlonmania.com/#/profile/profile/id:730245/" TargetMode="External"/><Relationship Id="rId44" Type="http://schemas.openxmlformats.org/officeDocument/2006/relationships/hyperlink" Target="http://s1.biathlonmania.com/#/profile/profile/id:399415/" TargetMode="External"/><Relationship Id="rId52" Type="http://schemas.openxmlformats.org/officeDocument/2006/relationships/hyperlink" Target="http://s1.biathlonmania.com/#/profile/profile/id:835099/" TargetMode="External"/><Relationship Id="rId4" Type="http://schemas.openxmlformats.org/officeDocument/2006/relationships/hyperlink" Target="http://s1.biathlonmania.com/#/profile/profile/id:448147/" TargetMode="External"/><Relationship Id="rId9" Type="http://schemas.openxmlformats.org/officeDocument/2006/relationships/hyperlink" Target="http://s1.biathlonmania.com/#/profile/profile/id:584523/" TargetMode="External"/><Relationship Id="rId14" Type="http://schemas.openxmlformats.org/officeDocument/2006/relationships/hyperlink" Target="http://s1.biathlonmania.com/#/profile/profile/id:1653/" TargetMode="External"/><Relationship Id="rId22" Type="http://schemas.openxmlformats.org/officeDocument/2006/relationships/hyperlink" Target="http://s1.biathlonmania.com/#/profile/profile/id:132017/" TargetMode="External"/><Relationship Id="rId27" Type="http://schemas.openxmlformats.org/officeDocument/2006/relationships/hyperlink" Target="http://s1.biathlonmania.com/#/profile/profile/id:35413/" TargetMode="External"/><Relationship Id="rId30" Type="http://schemas.openxmlformats.org/officeDocument/2006/relationships/hyperlink" Target="http://s1.biathlonmania.com/#/profile/profile/id:141569/" TargetMode="External"/><Relationship Id="rId35" Type="http://schemas.openxmlformats.org/officeDocument/2006/relationships/hyperlink" Target="http://s1.biathlonmania.com/#/profile/profile/id:378237/" TargetMode="External"/><Relationship Id="rId43" Type="http://schemas.openxmlformats.org/officeDocument/2006/relationships/hyperlink" Target="http://s1.biathlonmania.com/#/profile/profile/id:337555/" TargetMode="External"/><Relationship Id="rId48" Type="http://schemas.openxmlformats.org/officeDocument/2006/relationships/hyperlink" Target="http://s1.biathlonmania.com/#/profile/profile/id:655217/" TargetMode="External"/><Relationship Id="rId56" Type="http://schemas.openxmlformats.org/officeDocument/2006/relationships/hyperlink" Target="http://s1.biathlonmania.com/#/profile/profile/id:923033/" TargetMode="External"/><Relationship Id="rId8" Type="http://schemas.openxmlformats.org/officeDocument/2006/relationships/hyperlink" Target="http://s1.biathlonmania.com/#/profile/profile/id:525551/" TargetMode="External"/><Relationship Id="rId51" Type="http://schemas.openxmlformats.org/officeDocument/2006/relationships/hyperlink" Target="http://s1.biathlonmania.com/#/profile/profile/id:558363/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152400</xdr:rowOff>
    </xdr:to>
    <xdr:pic>
      <xdr:nvPicPr>
        <xdr:cNvPr id="2" name="Picture 5" descr="France">
          <a:hlinkClick xmlns:r="http://schemas.openxmlformats.org/officeDocument/2006/relationships" r:id="rId1" tooltip="Gill Grisso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00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</xdr:row>
      <xdr:rowOff>0</xdr:rowOff>
    </xdr:from>
    <xdr:to>
      <xdr:col>1</xdr:col>
      <xdr:colOff>314325</xdr:colOff>
      <xdr:row>5</xdr:row>
      <xdr:rowOff>152400</xdr:rowOff>
    </xdr:to>
    <xdr:pic>
      <xdr:nvPicPr>
        <xdr:cNvPr id="3" name="Picture 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00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6</xdr:row>
      <xdr:rowOff>152400</xdr:rowOff>
    </xdr:to>
    <xdr:pic>
      <xdr:nvPicPr>
        <xdr:cNvPr id="4" name="Picture 7" descr="France">
          <a:hlinkClick xmlns:r="http://schemas.openxmlformats.org/officeDocument/2006/relationships" r:id="rId4" tooltip="per2cho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00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6</xdr:row>
      <xdr:rowOff>0</xdr:rowOff>
    </xdr:from>
    <xdr:to>
      <xdr:col>1</xdr:col>
      <xdr:colOff>314325</xdr:colOff>
      <xdr:row>6</xdr:row>
      <xdr:rowOff>152400</xdr:rowOff>
    </xdr:to>
    <xdr:pic>
      <xdr:nvPicPr>
        <xdr:cNvPr id="5" name="Picture 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00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152400</xdr:rowOff>
    </xdr:to>
    <xdr:pic>
      <xdr:nvPicPr>
        <xdr:cNvPr id="6" name="Picture 9" descr="France">
          <a:hlinkClick xmlns:r="http://schemas.openxmlformats.org/officeDocument/2006/relationships" r:id="rId5" tooltip="Morn Killcul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00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7</xdr:row>
      <xdr:rowOff>0</xdr:rowOff>
    </xdr:from>
    <xdr:to>
      <xdr:col>1</xdr:col>
      <xdr:colOff>314325</xdr:colOff>
      <xdr:row>7</xdr:row>
      <xdr:rowOff>152400</xdr:rowOff>
    </xdr:to>
    <xdr:pic>
      <xdr:nvPicPr>
        <xdr:cNvPr id="7" name="Picture 1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00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152400</xdr:rowOff>
    </xdr:to>
    <xdr:pic>
      <xdr:nvPicPr>
        <xdr:cNvPr id="8" name="Picture 11" descr="France">
          <a:hlinkClick xmlns:r="http://schemas.openxmlformats.org/officeDocument/2006/relationships" r:id="rId6" tooltip="bourr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0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8</xdr:row>
      <xdr:rowOff>0</xdr:rowOff>
    </xdr:from>
    <xdr:to>
      <xdr:col>1</xdr:col>
      <xdr:colOff>314325</xdr:colOff>
      <xdr:row>8</xdr:row>
      <xdr:rowOff>152400</xdr:rowOff>
    </xdr:to>
    <xdr:pic>
      <xdr:nvPicPr>
        <xdr:cNvPr id="9" name="Picture 1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0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152400</xdr:colOff>
      <xdr:row>9</xdr:row>
      <xdr:rowOff>152400</xdr:rowOff>
    </xdr:to>
    <xdr:pic>
      <xdr:nvPicPr>
        <xdr:cNvPr id="10" name="Picture 13" descr="France">
          <a:hlinkClick xmlns:r="http://schemas.openxmlformats.org/officeDocument/2006/relationships" r:id="rId7" tooltip="Baptiste Pico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00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9</xdr:row>
      <xdr:rowOff>0</xdr:rowOff>
    </xdr:from>
    <xdr:to>
      <xdr:col>1</xdr:col>
      <xdr:colOff>314325</xdr:colOff>
      <xdr:row>9</xdr:row>
      <xdr:rowOff>152400</xdr:rowOff>
    </xdr:to>
    <xdr:pic>
      <xdr:nvPicPr>
        <xdr:cNvPr id="11" name="Picture 1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00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152400</xdr:colOff>
      <xdr:row>10</xdr:row>
      <xdr:rowOff>152400</xdr:rowOff>
    </xdr:to>
    <xdr:pic>
      <xdr:nvPicPr>
        <xdr:cNvPr id="12" name="Picture 15" descr="France">
          <a:hlinkClick xmlns:r="http://schemas.openxmlformats.org/officeDocument/2006/relationships" r:id="rId8" tooltip="Philipp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200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10</xdr:row>
      <xdr:rowOff>0</xdr:rowOff>
    </xdr:from>
    <xdr:to>
      <xdr:col>1</xdr:col>
      <xdr:colOff>314325</xdr:colOff>
      <xdr:row>10</xdr:row>
      <xdr:rowOff>152400</xdr:rowOff>
    </xdr:to>
    <xdr:pic>
      <xdr:nvPicPr>
        <xdr:cNvPr id="13" name="Picture 1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200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152400</xdr:rowOff>
    </xdr:to>
    <xdr:pic>
      <xdr:nvPicPr>
        <xdr:cNvPr id="14" name="Picture 17" descr="France">
          <a:hlinkClick xmlns:r="http://schemas.openxmlformats.org/officeDocument/2006/relationships" r:id="rId9" tooltip="Nicopatch 767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400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11</xdr:row>
      <xdr:rowOff>0</xdr:rowOff>
    </xdr:from>
    <xdr:to>
      <xdr:col>1</xdr:col>
      <xdr:colOff>314325</xdr:colOff>
      <xdr:row>11</xdr:row>
      <xdr:rowOff>152400</xdr:rowOff>
    </xdr:to>
    <xdr:pic>
      <xdr:nvPicPr>
        <xdr:cNvPr id="15" name="Picture 18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1400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16" name="Picture 19" descr="France">
          <a:hlinkClick xmlns:r="http://schemas.openxmlformats.org/officeDocument/2006/relationships" r:id="rId11" tooltip="Patrice Cherou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600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12</xdr:row>
      <xdr:rowOff>0</xdr:rowOff>
    </xdr:from>
    <xdr:to>
      <xdr:col>1</xdr:col>
      <xdr:colOff>314325</xdr:colOff>
      <xdr:row>12</xdr:row>
      <xdr:rowOff>152400</xdr:rowOff>
    </xdr:to>
    <xdr:pic>
      <xdr:nvPicPr>
        <xdr:cNvPr id="17" name="Picture 2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600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152400</xdr:colOff>
      <xdr:row>13</xdr:row>
      <xdr:rowOff>152400</xdr:rowOff>
    </xdr:to>
    <xdr:pic>
      <xdr:nvPicPr>
        <xdr:cNvPr id="18" name="Picture 21" descr="France">
          <a:hlinkClick xmlns:r="http://schemas.openxmlformats.org/officeDocument/2006/relationships" r:id="rId12" tooltip="Yvan Griff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800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13</xdr:row>
      <xdr:rowOff>0</xdr:rowOff>
    </xdr:from>
    <xdr:to>
      <xdr:col>1</xdr:col>
      <xdr:colOff>314325</xdr:colOff>
      <xdr:row>13</xdr:row>
      <xdr:rowOff>152400</xdr:rowOff>
    </xdr:to>
    <xdr:pic>
      <xdr:nvPicPr>
        <xdr:cNvPr id="19" name="Picture 2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800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152400</xdr:colOff>
      <xdr:row>14</xdr:row>
      <xdr:rowOff>152400</xdr:rowOff>
    </xdr:to>
    <xdr:pic>
      <xdr:nvPicPr>
        <xdr:cNvPr id="20" name="Picture 23" descr="France">
          <a:hlinkClick xmlns:r="http://schemas.openxmlformats.org/officeDocument/2006/relationships" r:id="rId13" tooltip="Vincent Ribeyro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00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14</xdr:row>
      <xdr:rowOff>0</xdr:rowOff>
    </xdr:from>
    <xdr:to>
      <xdr:col>1</xdr:col>
      <xdr:colOff>314325</xdr:colOff>
      <xdr:row>14</xdr:row>
      <xdr:rowOff>152400</xdr:rowOff>
    </xdr:to>
    <xdr:pic>
      <xdr:nvPicPr>
        <xdr:cNvPr id="21" name="Picture 2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00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152400</xdr:colOff>
      <xdr:row>15</xdr:row>
      <xdr:rowOff>152400</xdr:rowOff>
    </xdr:to>
    <xdr:pic>
      <xdr:nvPicPr>
        <xdr:cNvPr id="22" name="Picture 25" descr="France">
          <a:hlinkClick xmlns:r="http://schemas.openxmlformats.org/officeDocument/2006/relationships" r:id="rId14" tooltip="Ganda 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200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15</xdr:row>
      <xdr:rowOff>0</xdr:rowOff>
    </xdr:from>
    <xdr:to>
      <xdr:col>1</xdr:col>
      <xdr:colOff>314325</xdr:colOff>
      <xdr:row>15</xdr:row>
      <xdr:rowOff>152400</xdr:rowOff>
    </xdr:to>
    <xdr:pic>
      <xdr:nvPicPr>
        <xdr:cNvPr id="23" name="Picture 2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200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152400</xdr:colOff>
      <xdr:row>16</xdr:row>
      <xdr:rowOff>152400</xdr:rowOff>
    </xdr:to>
    <xdr:pic>
      <xdr:nvPicPr>
        <xdr:cNvPr id="24" name="Picture 27" descr="France">
          <a:hlinkClick xmlns:r="http://schemas.openxmlformats.org/officeDocument/2006/relationships" r:id="rId15" tooltip="Nicolas GA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400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16</xdr:row>
      <xdr:rowOff>0</xdr:rowOff>
    </xdr:from>
    <xdr:to>
      <xdr:col>1</xdr:col>
      <xdr:colOff>314325</xdr:colOff>
      <xdr:row>16</xdr:row>
      <xdr:rowOff>152400</xdr:rowOff>
    </xdr:to>
    <xdr:pic>
      <xdr:nvPicPr>
        <xdr:cNvPr id="25" name="Picture 2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400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pic>
      <xdr:nvPicPr>
        <xdr:cNvPr id="26" name="Picture 29" descr="France">
          <a:hlinkClick xmlns:r="http://schemas.openxmlformats.org/officeDocument/2006/relationships" r:id="rId16" tooltip="Gilles Bord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600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17</xdr:row>
      <xdr:rowOff>0</xdr:rowOff>
    </xdr:from>
    <xdr:to>
      <xdr:col>1</xdr:col>
      <xdr:colOff>314325</xdr:colOff>
      <xdr:row>17</xdr:row>
      <xdr:rowOff>152400</xdr:rowOff>
    </xdr:to>
    <xdr:pic>
      <xdr:nvPicPr>
        <xdr:cNvPr id="27" name="Picture 3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2600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152400</xdr:colOff>
      <xdr:row>18</xdr:row>
      <xdr:rowOff>152400</xdr:rowOff>
    </xdr:to>
    <xdr:pic>
      <xdr:nvPicPr>
        <xdr:cNvPr id="28" name="Picture 31" descr="France">
          <a:hlinkClick xmlns:r="http://schemas.openxmlformats.org/officeDocument/2006/relationships" r:id="rId17" tooltip="Michael Jocelyne Chaiz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800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18</xdr:row>
      <xdr:rowOff>0</xdr:rowOff>
    </xdr:from>
    <xdr:to>
      <xdr:col>1</xdr:col>
      <xdr:colOff>314325</xdr:colOff>
      <xdr:row>18</xdr:row>
      <xdr:rowOff>152400</xdr:rowOff>
    </xdr:to>
    <xdr:pic>
      <xdr:nvPicPr>
        <xdr:cNvPr id="29" name="Picture 3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800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152400</xdr:colOff>
      <xdr:row>19</xdr:row>
      <xdr:rowOff>152400</xdr:rowOff>
    </xdr:to>
    <xdr:pic>
      <xdr:nvPicPr>
        <xdr:cNvPr id="30" name="Picture 33" descr="France">
          <a:hlinkClick xmlns:r="http://schemas.openxmlformats.org/officeDocument/2006/relationships" r:id="rId18" tooltip="Anthony Chup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000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19</xdr:row>
      <xdr:rowOff>0</xdr:rowOff>
    </xdr:from>
    <xdr:to>
      <xdr:col>1</xdr:col>
      <xdr:colOff>314325</xdr:colOff>
      <xdr:row>19</xdr:row>
      <xdr:rowOff>152400</xdr:rowOff>
    </xdr:to>
    <xdr:pic>
      <xdr:nvPicPr>
        <xdr:cNvPr id="31" name="Picture 3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000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152400</xdr:colOff>
      <xdr:row>20</xdr:row>
      <xdr:rowOff>152400</xdr:rowOff>
    </xdr:to>
    <xdr:pic>
      <xdr:nvPicPr>
        <xdr:cNvPr id="32" name="Picture 35" descr="France">
          <a:hlinkClick xmlns:r="http://schemas.openxmlformats.org/officeDocument/2006/relationships" r:id="rId19" tooltip="Michael Zanth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200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20</xdr:row>
      <xdr:rowOff>0</xdr:rowOff>
    </xdr:from>
    <xdr:to>
      <xdr:col>1</xdr:col>
      <xdr:colOff>314325</xdr:colOff>
      <xdr:row>20</xdr:row>
      <xdr:rowOff>152400</xdr:rowOff>
    </xdr:to>
    <xdr:pic>
      <xdr:nvPicPr>
        <xdr:cNvPr id="33" name="Picture 3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200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152400</xdr:colOff>
      <xdr:row>21</xdr:row>
      <xdr:rowOff>152400</xdr:rowOff>
    </xdr:to>
    <xdr:pic>
      <xdr:nvPicPr>
        <xdr:cNvPr id="34" name="Picture 37" descr="France">
          <a:hlinkClick xmlns:r="http://schemas.openxmlformats.org/officeDocument/2006/relationships" r:id="rId20" tooltip="Magalie Lavergn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400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21</xdr:row>
      <xdr:rowOff>0</xdr:rowOff>
    </xdr:from>
    <xdr:to>
      <xdr:col>1</xdr:col>
      <xdr:colOff>314325</xdr:colOff>
      <xdr:row>21</xdr:row>
      <xdr:rowOff>152400</xdr:rowOff>
    </xdr:to>
    <xdr:pic>
      <xdr:nvPicPr>
        <xdr:cNvPr id="35" name="Picture 3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400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21</xdr:row>
      <xdr:rowOff>0</xdr:rowOff>
    </xdr:from>
    <xdr:to>
      <xdr:col>1</xdr:col>
      <xdr:colOff>476250</xdr:colOff>
      <xdr:row>21</xdr:row>
      <xdr:rowOff>152400</xdr:rowOff>
    </xdr:to>
    <xdr:pic>
      <xdr:nvPicPr>
        <xdr:cNvPr id="36" name="Picture 39" descr="https://apps.powerplaymanager.com/images/biathlonmania/icons/icon-assistant-16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" y="3400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152400</xdr:colOff>
      <xdr:row>22</xdr:row>
      <xdr:rowOff>152400</xdr:rowOff>
    </xdr:to>
    <xdr:pic>
      <xdr:nvPicPr>
        <xdr:cNvPr id="37" name="Picture 40" descr="France">
          <a:hlinkClick xmlns:r="http://schemas.openxmlformats.org/officeDocument/2006/relationships" r:id="rId22" tooltip="Jean Xavier Rigau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600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22</xdr:row>
      <xdr:rowOff>0</xdr:rowOff>
    </xdr:from>
    <xdr:to>
      <xdr:col>1</xdr:col>
      <xdr:colOff>314325</xdr:colOff>
      <xdr:row>22</xdr:row>
      <xdr:rowOff>152400</xdr:rowOff>
    </xdr:to>
    <xdr:pic>
      <xdr:nvPicPr>
        <xdr:cNvPr id="38" name="Picture 4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600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152400</xdr:colOff>
      <xdr:row>23</xdr:row>
      <xdr:rowOff>152400</xdr:rowOff>
    </xdr:to>
    <xdr:pic>
      <xdr:nvPicPr>
        <xdr:cNvPr id="39" name="Picture 42" descr="France">
          <a:hlinkClick xmlns:r="http://schemas.openxmlformats.org/officeDocument/2006/relationships" r:id="rId23" tooltip="LAMIRA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800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23</xdr:row>
      <xdr:rowOff>0</xdr:rowOff>
    </xdr:from>
    <xdr:to>
      <xdr:col>1</xdr:col>
      <xdr:colOff>314325</xdr:colOff>
      <xdr:row>23</xdr:row>
      <xdr:rowOff>152400</xdr:rowOff>
    </xdr:to>
    <xdr:pic>
      <xdr:nvPicPr>
        <xdr:cNvPr id="40" name="Picture 4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800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152400</xdr:colOff>
      <xdr:row>24</xdr:row>
      <xdr:rowOff>152400</xdr:rowOff>
    </xdr:to>
    <xdr:pic>
      <xdr:nvPicPr>
        <xdr:cNvPr id="41" name="Picture 44" descr="France">
          <a:hlinkClick xmlns:r="http://schemas.openxmlformats.org/officeDocument/2006/relationships" r:id="rId24" tooltip="Christophe Massi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00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24</xdr:row>
      <xdr:rowOff>0</xdr:rowOff>
    </xdr:from>
    <xdr:to>
      <xdr:col>1</xdr:col>
      <xdr:colOff>314325</xdr:colOff>
      <xdr:row>24</xdr:row>
      <xdr:rowOff>152400</xdr:rowOff>
    </xdr:to>
    <xdr:pic>
      <xdr:nvPicPr>
        <xdr:cNvPr id="42" name="Picture 45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00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152400</xdr:colOff>
      <xdr:row>25</xdr:row>
      <xdr:rowOff>152400</xdr:rowOff>
    </xdr:to>
    <xdr:pic>
      <xdr:nvPicPr>
        <xdr:cNvPr id="43" name="Picture 46" descr="France">
          <a:hlinkClick xmlns:r="http://schemas.openxmlformats.org/officeDocument/2006/relationships" r:id="rId25" tooltip="Ludovic Rinald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200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25</xdr:row>
      <xdr:rowOff>0</xdr:rowOff>
    </xdr:from>
    <xdr:to>
      <xdr:col>1</xdr:col>
      <xdr:colOff>314325</xdr:colOff>
      <xdr:row>25</xdr:row>
      <xdr:rowOff>152400</xdr:rowOff>
    </xdr:to>
    <xdr:pic>
      <xdr:nvPicPr>
        <xdr:cNvPr id="44" name="Picture 47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200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152400</xdr:colOff>
      <xdr:row>26</xdr:row>
      <xdr:rowOff>152400</xdr:rowOff>
    </xdr:to>
    <xdr:pic>
      <xdr:nvPicPr>
        <xdr:cNvPr id="45" name="Picture 48" descr="France">
          <a:hlinkClick xmlns:r="http://schemas.openxmlformats.org/officeDocument/2006/relationships" r:id="rId26" tooltip="Guénaël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400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26</xdr:row>
      <xdr:rowOff>0</xdr:rowOff>
    </xdr:from>
    <xdr:to>
      <xdr:col>1</xdr:col>
      <xdr:colOff>314325</xdr:colOff>
      <xdr:row>26</xdr:row>
      <xdr:rowOff>152400</xdr:rowOff>
    </xdr:to>
    <xdr:pic>
      <xdr:nvPicPr>
        <xdr:cNvPr id="46" name="Picture 49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400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152400</xdr:colOff>
      <xdr:row>27</xdr:row>
      <xdr:rowOff>152400</xdr:rowOff>
    </xdr:to>
    <xdr:pic>
      <xdr:nvPicPr>
        <xdr:cNvPr id="47" name="Picture 50" descr="France">
          <a:hlinkClick xmlns:r="http://schemas.openxmlformats.org/officeDocument/2006/relationships" r:id="rId27" tooltip="indobo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600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27</xdr:row>
      <xdr:rowOff>0</xdr:rowOff>
    </xdr:from>
    <xdr:to>
      <xdr:col>1</xdr:col>
      <xdr:colOff>314325</xdr:colOff>
      <xdr:row>27</xdr:row>
      <xdr:rowOff>152400</xdr:rowOff>
    </xdr:to>
    <xdr:pic>
      <xdr:nvPicPr>
        <xdr:cNvPr id="48" name="Picture 5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600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152400</xdr:colOff>
      <xdr:row>28</xdr:row>
      <xdr:rowOff>152400</xdr:rowOff>
    </xdr:to>
    <xdr:pic>
      <xdr:nvPicPr>
        <xdr:cNvPr id="49" name="Picture 52" descr="France">
          <a:hlinkClick xmlns:r="http://schemas.openxmlformats.org/officeDocument/2006/relationships" r:id="rId28" tooltip="Christophe Bay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800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28</xdr:row>
      <xdr:rowOff>0</xdr:rowOff>
    </xdr:from>
    <xdr:to>
      <xdr:col>1</xdr:col>
      <xdr:colOff>314325</xdr:colOff>
      <xdr:row>28</xdr:row>
      <xdr:rowOff>152400</xdr:rowOff>
    </xdr:to>
    <xdr:pic>
      <xdr:nvPicPr>
        <xdr:cNvPr id="50" name="Picture 5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800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28</xdr:row>
      <xdr:rowOff>0</xdr:rowOff>
    </xdr:from>
    <xdr:to>
      <xdr:col>1</xdr:col>
      <xdr:colOff>476250</xdr:colOff>
      <xdr:row>28</xdr:row>
      <xdr:rowOff>152400</xdr:rowOff>
    </xdr:to>
    <xdr:pic>
      <xdr:nvPicPr>
        <xdr:cNvPr id="51" name="Picture 54" descr="https://apps.powerplaymanager.com/images/biathlonmania/icons/icon-captain-16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" y="4800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152400</xdr:rowOff>
    </xdr:to>
    <xdr:pic>
      <xdr:nvPicPr>
        <xdr:cNvPr id="52" name="Picture 55" descr="France">
          <a:hlinkClick xmlns:r="http://schemas.openxmlformats.org/officeDocument/2006/relationships" r:id="rId30" tooltip="Vincent Mon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000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29</xdr:row>
      <xdr:rowOff>0</xdr:rowOff>
    </xdr:from>
    <xdr:to>
      <xdr:col>1</xdr:col>
      <xdr:colOff>314325</xdr:colOff>
      <xdr:row>29</xdr:row>
      <xdr:rowOff>152400</xdr:rowOff>
    </xdr:to>
    <xdr:pic>
      <xdr:nvPicPr>
        <xdr:cNvPr id="53" name="Picture 5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5000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152400</xdr:colOff>
      <xdr:row>30</xdr:row>
      <xdr:rowOff>152400</xdr:rowOff>
    </xdr:to>
    <xdr:pic>
      <xdr:nvPicPr>
        <xdr:cNvPr id="54" name="Picture 57" descr="France">
          <a:hlinkClick xmlns:r="http://schemas.openxmlformats.org/officeDocument/2006/relationships" r:id="rId31" tooltip="Phil Jn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200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30</xdr:row>
      <xdr:rowOff>0</xdr:rowOff>
    </xdr:from>
    <xdr:to>
      <xdr:col>1</xdr:col>
      <xdr:colOff>314325</xdr:colOff>
      <xdr:row>30</xdr:row>
      <xdr:rowOff>152400</xdr:rowOff>
    </xdr:to>
    <xdr:pic>
      <xdr:nvPicPr>
        <xdr:cNvPr id="55" name="Picture 5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200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152400</xdr:colOff>
      <xdr:row>31</xdr:row>
      <xdr:rowOff>152400</xdr:rowOff>
    </xdr:to>
    <xdr:pic>
      <xdr:nvPicPr>
        <xdr:cNvPr id="56" name="Picture 59" descr="France">
          <a:hlinkClick xmlns:r="http://schemas.openxmlformats.org/officeDocument/2006/relationships" r:id="rId32" tooltip="Pierre Kaczorowsk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400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31</xdr:row>
      <xdr:rowOff>0</xdr:rowOff>
    </xdr:from>
    <xdr:to>
      <xdr:col>1</xdr:col>
      <xdr:colOff>314325</xdr:colOff>
      <xdr:row>31</xdr:row>
      <xdr:rowOff>152400</xdr:rowOff>
    </xdr:to>
    <xdr:pic>
      <xdr:nvPicPr>
        <xdr:cNvPr id="57" name="Picture 6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5400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152400</xdr:colOff>
      <xdr:row>32</xdr:row>
      <xdr:rowOff>152400</xdr:rowOff>
    </xdr:to>
    <xdr:pic>
      <xdr:nvPicPr>
        <xdr:cNvPr id="58" name="Picture 61" descr="France">
          <a:hlinkClick xmlns:r="http://schemas.openxmlformats.org/officeDocument/2006/relationships" r:id="rId33" tooltip="Stephane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600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32</xdr:row>
      <xdr:rowOff>0</xdr:rowOff>
    </xdr:from>
    <xdr:to>
      <xdr:col>1</xdr:col>
      <xdr:colOff>314325</xdr:colOff>
      <xdr:row>32</xdr:row>
      <xdr:rowOff>152400</xdr:rowOff>
    </xdr:to>
    <xdr:pic>
      <xdr:nvPicPr>
        <xdr:cNvPr id="59" name="Picture 6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600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33</xdr:row>
      <xdr:rowOff>152400</xdr:rowOff>
    </xdr:to>
    <xdr:pic>
      <xdr:nvPicPr>
        <xdr:cNvPr id="60" name="Picture 63" descr="France">
          <a:hlinkClick xmlns:r="http://schemas.openxmlformats.org/officeDocument/2006/relationships" r:id="rId34" tooltip="Mathieu Bur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800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33</xdr:row>
      <xdr:rowOff>0</xdr:rowOff>
    </xdr:from>
    <xdr:to>
      <xdr:col>1</xdr:col>
      <xdr:colOff>314325</xdr:colOff>
      <xdr:row>33</xdr:row>
      <xdr:rowOff>152400</xdr:rowOff>
    </xdr:to>
    <xdr:pic>
      <xdr:nvPicPr>
        <xdr:cNvPr id="61" name="Picture 6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800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152400</xdr:colOff>
      <xdr:row>34</xdr:row>
      <xdr:rowOff>152400</xdr:rowOff>
    </xdr:to>
    <xdr:pic>
      <xdr:nvPicPr>
        <xdr:cNvPr id="62" name="Picture 65" descr="France">
          <a:hlinkClick xmlns:r="http://schemas.openxmlformats.org/officeDocument/2006/relationships" r:id="rId35" tooltip="Adrien le Bar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000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34</xdr:row>
      <xdr:rowOff>0</xdr:rowOff>
    </xdr:from>
    <xdr:to>
      <xdr:col>1</xdr:col>
      <xdr:colOff>314325</xdr:colOff>
      <xdr:row>34</xdr:row>
      <xdr:rowOff>152400</xdr:rowOff>
    </xdr:to>
    <xdr:pic>
      <xdr:nvPicPr>
        <xdr:cNvPr id="63" name="Picture 66" descr="https://apps.powerplaymanager.com/images/biathlonmania/icons/icon-status-away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7675" y="6000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152400</xdr:colOff>
      <xdr:row>35</xdr:row>
      <xdr:rowOff>152400</xdr:rowOff>
    </xdr:to>
    <xdr:pic>
      <xdr:nvPicPr>
        <xdr:cNvPr id="64" name="Picture 67" descr="France">
          <a:hlinkClick xmlns:r="http://schemas.openxmlformats.org/officeDocument/2006/relationships" r:id="rId37" tooltip="Jean Don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200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35</xdr:row>
      <xdr:rowOff>0</xdr:rowOff>
    </xdr:from>
    <xdr:to>
      <xdr:col>1</xdr:col>
      <xdr:colOff>314325</xdr:colOff>
      <xdr:row>35</xdr:row>
      <xdr:rowOff>152400</xdr:rowOff>
    </xdr:to>
    <xdr:pic>
      <xdr:nvPicPr>
        <xdr:cNvPr id="65" name="Picture 6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200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152400</xdr:colOff>
      <xdr:row>36</xdr:row>
      <xdr:rowOff>152400</xdr:rowOff>
    </xdr:to>
    <xdr:pic>
      <xdr:nvPicPr>
        <xdr:cNvPr id="66" name="Picture 69" descr="France">
          <a:hlinkClick xmlns:r="http://schemas.openxmlformats.org/officeDocument/2006/relationships" r:id="rId38" tooltip="Clément Hamon fourcard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400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36</xdr:row>
      <xdr:rowOff>0</xdr:rowOff>
    </xdr:from>
    <xdr:to>
      <xdr:col>1</xdr:col>
      <xdr:colOff>314325</xdr:colOff>
      <xdr:row>36</xdr:row>
      <xdr:rowOff>152400</xdr:rowOff>
    </xdr:to>
    <xdr:pic>
      <xdr:nvPicPr>
        <xdr:cNvPr id="67" name="Picture 7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400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37</xdr:row>
      <xdr:rowOff>152400</xdr:rowOff>
    </xdr:to>
    <xdr:pic>
      <xdr:nvPicPr>
        <xdr:cNvPr id="68" name="Picture 71" descr="France">
          <a:hlinkClick xmlns:r="http://schemas.openxmlformats.org/officeDocument/2006/relationships" r:id="rId39" tooltip="Gauth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600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37</xdr:row>
      <xdr:rowOff>0</xdr:rowOff>
    </xdr:from>
    <xdr:to>
      <xdr:col>1</xdr:col>
      <xdr:colOff>314325</xdr:colOff>
      <xdr:row>37</xdr:row>
      <xdr:rowOff>152400</xdr:rowOff>
    </xdr:to>
    <xdr:pic>
      <xdr:nvPicPr>
        <xdr:cNvPr id="69" name="Picture 7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600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38</xdr:row>
      <xdr:rowOff>152400</xdr:rowOff>
    </xdr:to>
    <xdr:pic>
      <xdr:nvPicPr>
        <xdr:cNvPr id="70" name="Picture 73" descr="France">
          <a:hlinkClick xmlns:r="http://schemas.openxmlformats.org/officeDocument/2006/relationships" r:id="rId40" tooltip="Jeremy Du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800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38</xdr:row>
      <xdr:rowOff>0</xdr:rowOff>
    </xdr:from>
    <xdr:to>
      <xdr:col>1</xdr:col>
      <xdr:colOff>314325</xdr:colOff>
      <xdr:row>38</xdr:row>
      <xdr:rowOff>152400</xdr:rowOff>
    </xdr:to>
    <xdr:pic>
      <xdr:nvPicPr>
        <xdr:cNvPr id="71" name="Picture 7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800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152400</xdr:colOff>
      <xdr:row>39</xdr:row>
      <xdr:rowOff>152400</xdr:rowOff>
    </xdr:to>
    <xdr:pic>
      <xdr:nvPicPr>
        <xdr:cNvPr id="72" name="Picture 75" descr="France">
          <a:hlinkClick xmlns:r="http://schemas.openxmlformats.org/officeDocument/2006/relationships" r:id="rId41" tooltip="Theo KLE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000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39</xdr:row>
      <xdr:rowOff>0</xdr:rowOff>
    </xdr:from>
    <xdr:to>
      <xdr:col>1</xdr:col>
      <xdr:colOff>314325</xdr:colOff>
      <xdr:row>39</xdr:row>
      <xdr:rowOff>152400</xdr:rowOff>
    </xdr:to>
    <xdr:pic>
      <xdr:nvPicPr>
        <xdr:cNvPr id="73" name="Picture 7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000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152400</xdr:colOff>
      <xdr:row>40</xdr:row>
      <xdr:rowOff>152400</xdr:rowOff>
    </xdr:to>
    <xdr:pic>
      <xdr:nvPicPr>
        <xdr:cNvPr id="74" name="Picture 77" descr="France">
          <a:hlinkClick xmlns:r="http://schemas.openxmlformats.org/officeDocument/2006/relationships" r:id="rId42" tooltip="Damien Lerou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20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40</xdr:row>
      <xdr:rowOff>0</xdr:rowOff>
    </xdr:from>
    <xdr:to>
      <xdr:col>1</xdr:col>
      <xdr:colOff>314325</xdr:colOff>
      <xdr:row>40</xdr:row>
      <xdr:rowOff>152400</xdr:rowOff>
    </xdr:to>
    <xdr:pic>
      <xdr:nvPicPr>
        <xdr:cNvPr id="75" name="Picture 7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20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152400</xdr:colOff>
      <xdr:row>41</xdr:row>
      <xdr:rowOff>152400</xdr:rowOff>
    </xdr:to>
    <xdr:pic>
      <xdr:nvPicPr>
        <xdr:cNvPr id="76" name="Picture 79" descr="France">
          <a:hlinkClick xmlns:r="http://schemas.openxmlformats.org/officeDocument/2006/relationships" r:id="rId43" tooltip="Bulls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400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41</xdr:row>
      <xdr:rowOff>0</xdr:rowOff>
    </xdr:from>
    <xdr:to>
      <xdr:col>1</xdr:col>
      <xdr:colOff>314325</xdr:colOff>
      <xdr:row>41</xdr:row>
      <xdr:rowOff>152400</xdr:rowOff>
    </xdr:to>
    <xdr:pic>
      <xdr:nvPicPr>
        <xdr:cNvPr id="77" name="Picture 8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400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78" name="Picture 81" descr="France">
          <a:hlinkClick xmlns:r="http://schemas.openxmlformats.org/officeDocument/2006/relationships" r:id="rId44" tooltip="Hélène Jam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600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42</xdr:row>
      <xdr:rowOff>0</xdr:rowOff>
    </xdr:from>
    <xdr:to>
      <xdr:col>1</xdr:col>
      <xdr:colOff>314325</xdr:colOff>
      <xdr:row>42</xdr:row>
      <xdr:rowOff>152400</xdr:rowOff>
    </xdr:to>
    <xdr:pic>
      <xdr:nvPicPr>
        <xdr:cNvPr id="79" name="Picture 8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600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152400</xdr:colOff>
      <xdr:row>43</xdr:row>
      <xdr:rowOff>152400</xdr:rowOff>
    </xdr:to>
    <xdr:pic>
      <xdr:nvPicPr>
        <xdr:cNvPr id="80" name="Picture 83" descr="France">
          <a:hlinkClick xmlns:r="http://schemas.openxmlformats.org/officeDocument/2006/relationships" r:id="rId45" tooltip="Franck Henneber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800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43</xdr:row>
      <xdr:rowOff>0</xdr:rowOff>
    </xdr:from>
    <xdr:to>
      <xdr:col>1</xdr:col>
      <xdr:colOff>314325</xdr:colOff>
      <xdr:row>43</xdr:row>
      <xdr:rowOff>152400</xdr:rowOff>
    </xdr:to>
    <xdr:pic>
      <xdr:nvPicPr>
        <xdr:cNvPr id="81" name="Picture 84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7800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152400</xdr:colOff>
      <xdr:row>44</xdr:row>
      <xdr:rowOff>152400</xdr:rowOff>
    </xdr:to>
    <xdr:pic>
      <xdr:nvPicPr>
        <xdr:cNvPr id="82" name="Picture 85" descr="France">
          <a:hlinkClick xmlns:r="http://schemas.openxmlformats.org/officeDocument/2006/relationships" r:id="rId46" tooltip="Medhi Ebr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001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44</xdr:row>
      <xdr:rowOff>0</xdr:rowOff>
    </xdr:from>
    <xdr:to>
      <xdr:col>1</xdr:col>
      <xdr:colOff>314325</xdr:colOff>
      <xdr:row>44</xdr:row>
      <xdr:rowOff>152400</xdr:rowOff>
    </xdr:to>
    <xdr:pic>
      <xdr:nvPicPr>
        <xdr:cNvPr id="83" name="Picture 8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001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152400</xdr:colOff>
      <xdr:row>45</xdr:row>
      <xdr:rowOff>152400</xdr:rowOff>
    </xdr:to>
    <xdr:pic>
      <xdr:nvPicPr>
        <xdr:cNvPr id="84" name="Picture 87" descr="France">
          <a:hlinkClick xmlns:r="http://schemas.openxmlformats.org/officeDocument/2006/relationships" r:id="rId47" tooltip="Rémi Leco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201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45</xdr:row>
      <xdr:rowOff>0</xdr:rowOff>
    </xdr:from>
    <xdr:to>
      <xdr:col>1</xdr:col>
      <xdr:colOff>314325</xdr:colOff>
      <xdr:row>45</xdr:row>
      <xdr:rowOff>152400</xdr:rowOff>
    </xdr:to>
    <xdr:pic>
      <xdr:nvPicPr>
        <xdr:cNvPr id="85" name="Picture 8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201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152400</xdr:colOff>
      <xdr:row>46</xdr:row>
      <xdr:rowOff>152400</xdr:rowOff>
    </xdr:to>
    <xdr:pic>
      <xdr:nvPicPr>
        <xdr:cNvPr id="86" name="Picture 89" descr="La Réunion">
          <a:hlinkClick xmlns:r="http://schemas.openxmlformats.org/officeDocument/2006/relationships" r:id="rId48" tooltip="Denis Rob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0" y="8401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46</xdr:row>
      <xdr:rowOff>0</xdr:rowOff>
    </xdr:from>
    <xdr:to>
      <xdr:col>1</xdr:col>
      <xdr:colOff>314325</xdr:colOff>
      <xdr:row>46</xdr:row>
      <xdr:rowOff>152400</xdr:rowOff>
    </xdr:to>
    <xdr:pic>
      <xdr:nvPicPr>
        <xdr:cNvPr id="87" name="Picture 9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401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152400</xdr:colOff>
      <xdr:row>47</xdr:row>
      <xdr:rowOff>152400</xdr:rowOff>
    </xdr:to>
    <xdr:pic>
      <xdr:nvPicPr>
        <xdr:cNvPr id="88" name="Picture 91" descr="France">
          <a:hlinkClick xmlns:r="http://schemas.openxmlformats.org/officeDocument/2006/relationships" r:id="rId50" tooltip="Bertrand le Bru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601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47</xdr:row>
      <xdr:rowOff>0</xdr:rowOff>
    </xdr:from>
    <xdr:to>
      <xdr:col>1</xdr:col>
      <xdr:colOff>314325</xdr:colOff>
      <xdr:row>47</xdr:row>
      <xdr:rowOff>152400</xdr:rowOff>
    </xdr:to>
    <xdr:pic>
      <xdr:nvPicPr>
        <xdr:cNvPr id="89" name="Picture 92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8601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152400</xdr:colOff>
      <xdr:row>48</xdr:row>
      <xdr:rowOff>152400</xdr:rowOff>
    </xdr:to>
    <xdr:pic>
      <xdr:nvPicPr>
        <xdr:cNvPr id="90" name="Picture 93" descr="France">
          <a:hlinkClick xmlns:r="http://schemas.openxmlformats.org/officeDocument/2006/relationships" r:id="rId51" tooltip="Thomas Damo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801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48</xdr:row>
      <xdr:rowOff>0</xdr:rowOff>
    </xdr:from>
    <xdr:to>
      <xdr:col>1</xdr:col>
      <xdr:colOff>314325</xdr:colOff>
      <xdr:row>48</xdr:row>
      <xdr:rowOff>152400</xdr:rowOff>
    </xdr:to>
    <xdr:pic>
      <xdr:nvPicPr>
        <xdr:cNvPr id="91" name="Picture 9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801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152400</xdr:colOff>
      <xdr:row>49</xdr:row>
      <xdr:rowOff>152400</xdr:rowOff>
    </xdr:to>
    <xdr:pic>
      <xdr:nvPicPr>
        <xdr:cNvPr id="92" name="Picture 95" descr="France">
          <a:hlinkClick xmlns:r="http://schemas.openxmlformats.org/officeDocument/2006/relationships" r:id="rId52" tooltip="Dominique Rouss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001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49</xdr:row>
      <xdr:rowOff>0</xdr:rowOff>
    </xdr:from>
    <xdr:to>
      <xdr:col>1</xdr:col>
      <xdr:colOff>314325</xdr:colOff>
      <xdr:row>49</xdr:row>
      <xdr:rowOff>152400</xdr:rowOff>
    </xdr:to>
    <xdr:pic>
      <xdr:nvPicPr>
        <xdr:cNvPr id="93" name="Picture 9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001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152400</xdr:colOff>
      <xdr:row>50</xdr:row>
      <xdr:rowOff>152400</xdr:rowOff>
    </xdr:to>
    <xdr:pic>
      <xdr:nvPicPr>
        <xdr:cNvPr id="94" name="Picture 97" descr="France">
          <a:hlinkClick xmlns:r="http://schemas.openxmlformats.org/officeDocument/2006/relationships" r:id="rId53" tooltip="Benjamin C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201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50</xdr:row>
      <xdr:rowOff>0</xdr:rowOff>
    </xdr:from>
    <xdr:to>
      <xdr:col>1</xdr:col>
      <xdr:colOff>314325</xdr:colOff>
      <xdr:row>50</xdr:row>
      <xdr:rowOff>152400</xdr:rowOff>
    </xdr:to>
    <xdr:pic>
      <xdr:nvPicPr>
        <xdr:cNvPr id="95" name="Picture 9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201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152400</xdr:colOff>
      <xdr:row>51</xdr:row>
      <xdr:rowOff>152400</xdr:rowOff>
    </xdr:to>
    <xdr:pic>
      <xdr:nvPicPr>
        <xdr:cNvPr id="96" name="Picture 99" descr="France">
          <a:hlinkClick xmlns:r="http://schemas.openxmlformats.org/officeDocument/2006/relationships" r:id="rId54" tooltip="Marvin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401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51</xdr:row>
      <xdr:rowOff>0</xdr:rowOff>
    </xdr:from>
    <xdr:to>
      <xdr:col>1</xdr:col>
      <xdr:colOff>314325</xdr:colOff>
      <xdr:row>51</xdr:row>
      <xdr:rowOff>152400</xdr:rowOff>
    </xdr:to>
    <xdr:pic>
      <xdr:nvPicPr>
        <xdr:cNvPr id="97" name="Picture 10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401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98" name="Picture 101" descr="France">
          <a:hlinkClick xmlns:r="http://schemas.openxmlformats.org/officeDocument/2006/relationships" r:id="rId55" tooltip="tsdway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601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52</xdr:row>
      <xdr:rowOff>0</xdr:rowOff>
    </xdr:from>
    <xdr:to>
      <xdr:col>1</xdr:col>
      <xdr:colOff>314325</xdr:colOff>
      <xdr:row>52</xdr:row>
      <xdr:rowOff>152400</xdr:rowOff>
    </xdr:to>
    <xdr:pic>
      <xdr:nvPicPr>
        <xdr:cNvPr id="99" name="Picture 10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601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152400</xdr:colOff>
      <xdr:row>53</xdr:row>
      <xdr:rowOff>152400</xdr:rowOff>
    </xdr:to>
    <xdr:pic>
      <xdr:nvPicPr>
        <xdr:cNvPr id="100" name="Picture 103" descr="France">
          <a:hlinkClick xmlns:r="http://schemas.openxmlformats.org/officeDocument/2006/relationships" r:id="rId56" tooltip="Ivan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801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53</xdr:row>
      <xdr:rowOff>0</xdr:rowOff>
    </xdr:from>
    <xdr:to>
      <xdr:col>1</xdr:col>
      <xdr:colOff>314325</xdr:colOff>
      <xdr:row>53</xdr:row>
      <xdr:rowOff>152400</xdr:rowOff>
    </xdr:to>
    <xdr:pic>
      <xdr:nvPicPr>
        <xdr:cNvPr id="101" name="Picture 10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801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102" name="Picture 105" descr="France">
          <a:hlinkClick xmlns:r="http://schemas.openxmlformats.org/officeDocument/2006/relationships" r:id="rId57" tooltip="Benoît Huar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001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54</xdr:row>
      <xdr:rowOff>0</xdr:rowOff>
    </xdr:from>
    <xdr:to>
      <xdr:col>1</xdr:col>
      <xdr:colOff>314325</xdr:colOff>
      <xdr:row>54</xdr:row>
      <xdr:rowOff>152400</xdr:rowOff>
    </xdr:to>
    <xdr:pic>
      <xdr:nvPicPr>
        <xdr:cNvPr id="103" name="Picture 10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001250"/>
          <a:ext cx="152400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" TargetMode="External"/><Relationship Id="rId18" Type="http://schemas.openxmlformats.org/officeDocument/2006/relationships/hyperlink" Target="http://s1.biathlonmania.com/" TargetMode="External"/><Relationship Id="rId26" Type="http://schemas.openxmlformats.org/officeDocument/2006/relationships/hyperlink" Target="http://s1.biathlonmania.com/" TargetMode="External"/><Relationship Id="rId39" Type="http://schemas.openxmlformats.org/officeDocument/2006/relationships/hyperlink" Target="http://s1.biathlonmania.com/" TargetMode="External"/><Relationship Id="rId3" Type="http://schemas.openxmlformats.org/officeDocument/2006/relationships/hyperlink" Target="http://s1.biathlonmania.com/" TargetMode="External"/><Relationship Id="rId21" Type="http://schemas.openxmlformats.org/officeDocument/2006/relationships/hyperlink" Target="http://s1.biathlonmania.com/" TargetMode="External"/><Relationship Id="rId34" Type="http://schemas.openxmlformats.org/officeDocument/2006/relationships/hyperlink" Target="http://s1.biathlonmania.com/" TargetMode="External"/><Relationship Id="rId42" Type="http://schemas.openxmlformats.org/officeDocument/2006/relationships/hyperlink" Target="http://s1.biathlonmania.com/" TargetMode="External"/><Relationship Id="rId47" Type="http://schemas.openxmlformats.org/officeDocument/2006/relationships/hyperlink" Target="http://s1.biathlonmania.com/" TargetMode="External"/><Relationship Id="rId50" Type="http://schemas.openxmlformats.org/officeDocument/2006/relationships/hyperlink" Target="http://s1.biathlonmania.com/" TargetMode="External"/><Relationship Id="rId7" Type="http://schemas.openxmlformats.org/officeDocument/2006/relationships/hyperlink" Target="http://s1.biathlonmania.com/" TargetMode="External"/><Relationship Id="rId12" Type="http://schemas.openxmlformats.org/officeDocument/2006/relationships/hyperlink" Target="http://s1.biathlonmania.com/" TargetMode="External"/><Relationship Id="rId17" Type="http://schemas.openxmlformats.org/officeDocument/2006/relationships/hyperlink" Target="http://s1.biathlonmania.com/" TargetMode="External"/><Relationship Id="rId25" Type="http://schemas.openxmlformats.org/officeDocument/2006/relationships/hyperlink" Target="http://s1.biathlonmania.com/" TargetMode="External"/><Relationship Id="rId33" Type="http://schemas.openxmlformats.org/officeDocument/2006/relationships/hyperlink" Target="http://s1.biathlonmania.com/" TargetMode="External"/><Relationship Id="rId38" Type="http://schemas.openxmlformats.org/officeDocument/2006/relationships/hyperlink" Target="http://s1.biathlonmania.com/" TargetMode="External"/><Relationship Id="rId46" Type="http://schemas.openxmlformats.org/officeDocument/2006/relationships/hyperlink" Target="http://s1.biathlonmania.com/" TargetMode="External"/><Relationship Id="rId2" Type="http://schemas.openxmlformats.org/officeDocument/2006/relationships/hyperlink" Target="http://s1.biathlonmania.com/" TargetMode="External"/><Relationship Id="rId16" Type="http://schemas.openxmlformats.org/officeDocument/2006/relationships/hyperlink" Target="http://s1.biathlonmania.com/" TargetMode="External"/><Relationship Id="rId20" Type="http://schemas.openxmlformats.org/officeDocument/2006/relationships/hyperlink" Target="http://s1.biathlonmania.com/" TargetMode="External"/><Relationship Id="rId29" Type="http://schemas.openxmlformats.org/officeDocument/2006/relationships/hyperlink" Target="http://s1.biathlonmania.com/" TargetMode="External"/><Relationship Id="rId41" Type="http://schemas.openxmlformats.org/officeDocument/2006/relationships/hyperlink" Target="http://s1.biathlonmania.com/" TargetMode="External"/><Relationship Id="rId54" Type="http://schemas.openxmlformats.org/officeDocument/2006/relationships/comments" Target="../comments1.xml"/><Relationship Id="rId1" Type="http://schemas.openxmlformats.org/officeDocument/2006/relationships/hyperlink" Target="http://s1.biathlonmania.com/" TargetMode="External"/><Relationship Id="rId6" Type="http://schemas.openxmlformats.org/officeDocument/2006/relationships/hyperlink" Target="http://s1.biathlonmania.com/" TargetMode="External"/><Relationship Id="rId11" Type="http://schemas.openxmlformats.org/officeDocument/2006/relationships/hyperlink" Target="http://s1.biathlonmania.com/" TargetMode="External"/><Relationship Id="rId24" Type="http://schemas.openxmlformats.org/officeDocument/2006/relationships/hyperlink" Target="http://s1.biathlonmania.com/" TargetMode="External"/><Relationship Id="rId32" Type="http://schemas.openxmlformats.org/officeDocument/2006/relationships/hyperlink" Target="http://s1.biathlonmania.com/" TargetMode="External"/><Relationship Id="rId37" Type="http://schemas.openxmlformats.org/officeDocument/2006/relationships/hyperlink" Target="http://s1.biathlonmania.com/" TargetMode="External"/><Relationship Id="rId40" Type="http://schemas.openxmlformats.org/officeDocument/2006/relationships/hyperlink" Target="http://s1.biathlonmania.com/" TargetMode="External"/><Relationship Id="rId45" Type="http://schemas.openxmlformats.org/officeDocument/2006/relationships/hyperlink" Target="http://s1.biathlonmania.com/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http://s1.biathlonmania.com/" TargetMode="External"/><Relationship Id="rId15" Type="http://schemas.openxmlformats.org/officeDocument/2006/relationships/hyperlink" Target="http://s1.biathlonmania.com/" TargetMode="External"/><Relationship Id="rId23" Type="http://schemas.openxmlformats.org/officeDocument/2006/relationships/hyperlink" Target="http://s1.biathlonmania.com/" TargetMode="External"/><Relationship Id="rId28" Type="http://schemas.openxmlformats.org/officeDocument/2006/relationships/hyperlink" Target="http://s1.biathlonmania.com/" TargetMode="External"/><Relationship Id="rId36" Type="http://schemas.openxmlformats.org/officeDocument/2006/relationships/hyperlink" Target="http://s1.biathlonmania.com/" TargetMode="External"/><Relationship Id="rId49" Type="http://schemas.openxmlformats.org/officeDocument/2006/relationships/hyperlink" Target="http://s1.biathlonmania.com/" TargetMode="External"/><Relationship Id="rId10" Type="http://schemas.openxmlformats.org/officeDocument/2006/relationships/hyperlink" Target="http://s1.biathlonmania.com/" TargetMode="External"/><Relationship Id="rId19" Type="http://schemas.openxmlformats.org/officeDocument/2006/relationships/hyperlink" Target="http://s1.biathlonmania.com/" TargetMode="External"/><Relationship Id="rId31" Type="http://schemas.openxmlformats.org/officeDocument/2006/relationships/hyperlink" Target="http://s1.biathlonmania.com/" TargetMode="External"/><Relationship Id="rId44" Type="http://schemas.openxmlformats.org/officeDocument/2006/relationships/hyperlink" Target="http://s1.biathlonmania.com/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s1.biathlonmania.com/" TargetMode="External"/><Relationship Id="rId9" Type="http://schemas.openxmlformats.org/officeDocument/2006/relationships/hyperlink" Target="http://s1.biathlonmania.com/" TargetMode="External"/><Relationship Id="rId14" Type="http://schemas.openxmlformats.org/officeDocument/2006/relationships/hyperlink" Target="http://s1.biathlonmania.com/" TargetMode="External"/><Relationship Id="rId22" Type="http://schemas.openxmlformats.org/officeDocument/2006/relationships/hyperlink" Target="http://s1.biathlonmania.com/" TargetMode="External"/><Relationship Id="rId27" Type="http://schemas.openxmlformats.org/officeDocument/2006/relationships/hyperlink" Target="http://s1.biathlonmania.com/" TargetMode="External"/><Relationship Id="rId30" Type="http://schemas.openxmlformats.org/officeDocument/2006/relationships/hyperlink" Target="http://s1.biathlonmania.com/" TargetMode="External"/><Relationship Id="rId35" Type="http://schemas.openxmlformats.org/officeDocument/2006/relationships/hyperlink" Target="http://s1.biathlonmania.com/" TargetMode="External"/><Relationship Id="rId43" Type="http://schemas.openxmlformats.org/officeDocument/2006/relationships/hyperlink" Target="http://s1.biathlonmania.com/" TargetMode="External"/><Relationship Id="rId48" Type="http://schemas.openxmlformats.org/officeDocument/2006/relationships/hyperlink" Target="http://s1.biathlonmania.com/" TargetMode="External"/><Relationship Id="rId8" Type="http://schemas.openxmlformats.org/officeDocument/2006/relationships/hyperlink" Target="http://s1.biathlonmania.com/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activeCell="F2" sqref="F2"/>
    </sheetView>
  </sheetViews>
  <sheetFormatPr baseColWidth="10" defaultRowHeight="15"/>
  <cols>
    <col min="1" max="1" width="4.28515625" style="3" bestFit="1" customWidth="1"/>
    <col min="2" max="2" width="25.42578125" style="3" bestFit="1" customWidth="1"/>
    <col min="3" max="3" width="7.85546875" style="3" bestFit="1" customWidth="1"/>
    <col min="4" max="4" width="12.5703125" style="3" customWidth="1"/>
    <col min="5" max="5" width="23.42578125" style="3" bestFit="1" customWidth="1"/>
    <col min="6" max="6" width="28.85546875" style="3" bestFit="1" customWidth="1"/>
    <col min="7" max="7" width="32" style="3" bestFit="1" customWidth="1"/>
    <col min="8" max="8" width="40.7109375" style="3" bestFit="1" customWidth="1"/>
    <col min="9" max="9" width="34.42578125" style="3" bestFit="1" customWidth="1"/>
    <col min="10" max="16384" width="11.42578125" style="3"/>
  </cols>
  <sheetData>
    <row r="1" spans="1:9">
      <c r="D1" s="20" t="s">
        <v>60</v>
      </c>
      <c r="E1" s="20"/>
      <c r="F1" s="19" t="s">
        <v>61</v>
      </c>
      <c r="G1" s="19" t="s">
        <v>5</v>
      </c>
      <c r="H1" s="19"/>
    </row>
    <row r="2" spans="1:9">
      <c r="D2" s="20">
        <f>SUM(E6:E55)</f>
        <v>2340</v>
      </c>
      <c r="E2" s="20"/>
      <c r="F2" s="22">
        <v>10</v>
      </c>
      <c r="G2" s="19" t="s">
        <v>59</v>
      </c>
      <c r="H2" s="19"/>
    </row>
    <row r="3" spans="1:9">
      <c r="G3" s="21">
        <v>70000000</v>
      </c>
      <c r="H3" s="21"/>
    </row>
    <row r="4" spans="1:9" ht="15.75" thickBot="1"/>
    <row r="5" spans="1:9" ht="15.75" thickBot="1">
      <c r="A5" s="1" t="s">
        <v>0</v>
      </c>
      <c r="B5" s="2" t="s">
        <v>1</v>
      </c>
      <c r="C5" t="s">
        <v>2</v>
      </c>
      <c r="D5" s="18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ht="15.75" thickBot="1">
      <c r="A6" s="4">
        <v>1</v>
      </c>
      <c r="B6" s="5" t="s">
        <v>9</v>
      </c>
      <c r="C6" s="6">
        <v>58</v>
      </c>
      <c r="D6" s="3">
        <f>IF(C6&lt;40,1,IF(C6&gt;49,1.5,1.25))</f>
        <v>1.5</v>
      </c>
      <c r="E6" s="3">
        <f>C6*D6</f>
        <v>87</v>
      </c>
      <c r="F6" s="7">
        <f>ROUND(E6/$D$2*$G$3,0)</f>
        <v>2602564</v>
      </c>
      <c r="G6" s="7">
        <f>F6/F$2</f>
        <v>260256.4</v>
      </c>
      <c r="H6" s="7">
        <f>126*C6*24</f>
        <v>175392</v>
      </c>
      <c r="I6" s="7">
        <f>G6-H6</f>
        <v>84864.4</v>
      </c>
    </row>
    <row r="7" spans="1:9" ht="15.75" thickBot="1">
      <c r="A7" s="8">
        <v>2</v>
      </c>
      <c r="B7" s="9" t="s">
        <v>10</v>
      </c>
      <c r="C7" s="10">
        <v>55</v>
      </c>
      <c r="D7" s="3">
        <f t="shared" ref="D7:D55" si="0">IF(C7&lt;40,1,IF(C7&gt;49,1.5,1.25))</f>
        <v>1.5</v>
      </c>
      <c r="E7" s="3">
        <f t="shared" ref="E7:E55" si="1">C7*D7</f>
        <v>82.5</v>
      </c>
      <c r="F7" s="7">
        <f>ROUND(E7/$D$2*$G$3,0)</f>
        <v>2467949</v>
      </c>
      <c r="G7" s="7">
        <f t="shared" ref="G7:G55" si="2">F7/F$2</f>
        <v>246794.9</v>
      </c>
      <c r="H7" s="7">
        <f t="shared" ref="H7:H55" si="3">126*C7*24</f>
        <v>166320</v>
      </c>
      <c r="I7" s="7">
        <f t="shared" ref="I7:I55" si="4">G7-H7</f>
        <v>80474.899999999994</v>
      </c>
    </row>
    <row r="8" spans="1:9" ht="15.75" thickBot="1">
      <c r="A8" s="4">
        <v>3</v>
      </c>
      <c r="B8" s="5" t="s">
        <v>11</v>
      </c>
      <c r="C8" s="6">
        <v>55</v>
      </c>
      <c r="D8" s="3">
        <f t="shared" si="0"/>
        <v>1.5</v>
      </c>
      <c r="E8" s="3">
        <f t="shared" si="1"/>
        <v>82.5</v>
      </c>
      <c r="F8" s="7">
        <f>ROUND(E8/$D$2*$G$3,0)</f>
        <v>2467949</v>
      </c>
      <c r="G8" s="7">
        <f t="shared" si="2"/>
        <v>246794.9</v>
      </c>
      <c r="H8" s="7">
        <f t="shared" si="3"/>
        <v>166320</v>
      </c>
      <c r="I8" s="7">
        <f t="shared" si="4"/>
        <v>80474.899999999994</v>
      </c>
    </row>
    <row r="9" spans="1:9" ht="15.75" thickBot="1">
      <c r="A9" s="8">
        <v>4</v>
      </c>
      <c r="B9" s="9" t="s">
        <v>12</v>
      </c>
      <c r="C9" s="10">
        <v>51</v>
      </c>
      <c r="D9" s="3">
        <f t="shared" si="0"/>
        <v>1.5</v>
      </c>
      <c r="E9" s="3">
        <f t="shared" si="1"/>
        <v>76.5</v>
      </c>
      <c r="F9" s="7">
        <f>ROUND(E9/$D$2*$G$3,0)</f>
        <v>2288462</v>
      </c>
      <c r="G9" s="7">
        <f t="shared" si="2"/>
        <v>228846.2</v>
      </c>
      <c r="H9" s="7">
        <f t="shared" si="3"/>
        <v>154224</v>
      </c>
      <c r="I9" s="7">
        <f t="shared" si="4"/>
        <v>74622.200000000012</v>
      </c>
    </row>
    <row r="10" spans="1:9" ht="15.75" thickBot="1">
      <c r="A10" s="4">
        <v>5</v>
      </c>
      <c r="B10" s="5" t="s">
        <v>13</v>
      </c>
      <c r="C10" s="6">
        <v>51</v>
      </c>
      <c r="D10" s="3">
        <f t="shared" si="0"/>
        <v>1.5</v>
      </c>
      <c r="E10" s="3">
        <f t="shared" si="1"/>
        <v>76.5</v>
      </c>
      <c r="F10" s="7">
        <f>ROUND(E10/$D$2*$G$3,0)</f>
        <v>2288462</v>
      </c>
      <c r="G10" s="7">
        <f t="shared" si="2"/>
        <v>228846.2</v>
      </c>
      <c r="H10" s="7">
        <f t="shared" si="3"/>
        <v>154224</v>
      </c>
      <c r="I10" s="7">
        <f t="shared" si="4"/>
        <v>74622.200000000012</v>
      </c>
    </row>
    <row r="11" spans="1:9" ht="15.75" thickBot="1">
      <c r="A11" s="8">
        <v>6</v>
      </c>
      <c r="B11" s="9" t="s">
        <v>14</v>
      </c>
      <c r="C11" s="10">
        <v>50</v>
      </c>
      <c r="D11" s="3">
        <f t="shared" si="0"/>
        <v>1.5</v>
      </c>
      <c r="E11" s="3">
        <f t="shared" si="1"/>
        <v>75</v>
      </c>
      <c r="F11" s="7">
        <f>ROUND(E11/$D$2*$G$3,0)</f>
        <v>2243590</v>
      </c>
      <c r="G11" s="7">
        <f t="shared" si="2"/>
        <v>224359</v>
      </c>
      <c r="H11" s="7">
        <f t="shared" si="3"/>
        <v>151200</v>
      </c>
      <c r="I11" s="7">
        <f t="shared" si="4"/>
        <v>73159</v>
      </c>
    </row>
    <row r="12" spans="1:9" ht="15.75" thickBot="1">
      <c r="A12" s="4">
        <v>7</v>
      </c>
      <c r="B12" s="5" t="s">
        <v>15</v>
      </c>
      <c r="C12" s="6">
        <v>49</v>
      </c>
      <c r="D12" s="3">
        <f t="shared" si="0"/>
        <v>1.25</v>
      </c>
      <c r="E12" s="3">
        <f t="shared" si="1"/>
        <v>61.25</v>
      </c>
      <c r="F12" s="7">
        <f>ROUND(E12/$D$2*$G$3,0)</f>
        <v>1832265</v>
      </c>
      <c r="G12" s="7">
        <f t="shared" si="2"/>
        <v>183226.5</v>
      </c>
      <c r="H12" s="7">
        <f t="shared" si="3"/>
        <v>148176</v>
      </c>
      <c r="I12" s="7">
        <f t="shared" si="4"/>
        <v>35050.5</v>
      </c>
    </row>
    <row r="13" spans="1:9" ht="15.75" thickBot="1">
      <c r="A13" s="8">
        <v>8</v>
      </c>
      <c r="B13" s="9" t="s">
        <v>16</v>
      </c>
      <c r="C13" s="10">
        <v>48</v>
      </c>
      <c r="D13" s="3">
        <f t="shared" si="0"/>
        <v>1.25</v>
      </c>
      <c r="E13" s="3">
        <f t="shared" si="1"/>
        <v>60</v>
      </c>
      <c r="F13" s="7">
        <f>ROUND(E13/$D$2*$G$3,0)</f>
        <v>1794872</v>
      </c>
      <c r="G13" s="7">
        <f t="shared" si="2"/>
        <v>179487.2</v>
      </c>
      <c r="H13" s="7">
        <f t="shared" si="3"/>
        <v>145152</v>
      </c>
      <c r="I13" s="7">
        <f t="shared" si="4"/>
        <v>34335.200000000012</v>
      </c>
    </row>
    <row r="14" spans="1:9" ht="15.75" thickBot="1">
      <c r="A14" s="4">
        <v>9</v>
      </c>
      <c r="B14" s="5" t="s">
        <v>17</v>
      </c>
      <c r="C14" s="6">
        <v>47</v>
      </c>
      <c r="D14" s="3">
        <f t="shared" si="0"/>
        <v>1.25</v>
      </c>
      <c r="E14" s="3">
        <f t="shared" si="1"/>
        <v>58.75</v>
      </c>
      <c r="F14" s="7">
        <f>ROUND(E14/$D$2*$G$3,0)</f>
        <v>1757479</v>
      </c>
      <c r="G14" s="7">
        <f t="shared" si="2"/>
        <v>175747.9</v>
      </c>
      <c r="H14" s="7">
        <f t="shared" si="3"/>
        <v>142128</v>
      </c>
      <c r="I14" s="7">
        <f t="shared" si="4"/>
        <v>33619.899999999994</v>
      </c>
    </row>
    <row r="15" spans="1:9" ht="15.75" thickBot="1">
      <c r="A15" s="8">
        <v>10</v>
      </c>
      <c r="B15" s="9" t="s">
        <v>18</v>
      </c>
      <c r="C15" s="10">
        <v>47</v>
      </c>
      <c r="D15" s="3">
        <f t="shared" si="0"/>
        <v>1.25</v>
      </c>
      <c r="E15" s="3">
        <f t="shared" si="1"/>
        <v>58.75</v>
      </c>
      <c r="F15" s="7">
        <f>ROUND(E15/$D$2*$G$3,0)</f>
        <v>1757479</v>
      </c>
      <c r="G15" s="7">
        <f t="shared" si="2"/>
        <v>175747.9</v>
      </c>
      <c r="H15" s="7">
        <f t="shared" si="3"/>
        <v>142128</v>
      </c>
      <c r="I15" s="7">
        <f t="shared" si="4"/>
        <v>33619.899999999994</v>
      </c>
    </row>
    <row r="16" spans="1:9" ht="15.75" thickBot="1">
      <c r="A16" s="4">
        <v>11</v>
      </c>
      <c r="B16" s="5" t="s">
        <v>19</v>
      </c>
      <c r="C16" s="6">
        <v>46</v>
      </c>
      <c r="D16" s="3">
        <f t="shared" si="0"/>
        <v>1.25</v>
      </c>
      <c r="E16" s="3">
        <f t="shared" si="1"/>
        <v>57.5</v>
      </c>
      <c r="F16" s="7">
        <f>ROUND(E16/$D$2*$G$3,0)</f>
        <v>1720085</v>
      </c>
      <c r="G16" s="7">
        <f t="shared" si="2"/>
        <v>172008.5</v>
      </c>
      <c r="H16" s="7">
        <f t="shared" si="3"/>
        <v>139104</v>
      </c>
      <c r="I16" s="7">
        <f t="shared" si="4"/>
        <v>32904.5</v>
      </c>
    </row>
    <row r="17" spans="1:9" ht="15.75" thickBot="1">
      <c r="A17" s="8">
        <v>12</v>
      </c>
      <c r="B17" s="9" t="s">
        <v>20</v>
      </c>
      <c r="C17" s="10">
        <v>46</v>
      </c>
      <c r="D17" s="3">
        <f t="shared" si="0"/>
        <v>1.25</v>
      </c>
      <c r="E17" s="3">
        <f t="shared" si="1"/>
        <v>57.5</v>
      </c>
      <c r="F17" s="7">
        <f>ROUND(E17/$D$2*$G$3,0)</f>
        <v>1720085</v>
      </c>
      <c r="G17" s="7">
        <f t="shared" si="2"/>
        <v>172008.5</v>
      </c>
      <c r="H17" s="7">
        <f t="shared" si="3"/>
        <v>139104</v>
      </c>
      <c r="I17" s="7">
        <f t="shared" si="4"/>
        <v>32904.5</v>
      </c>
    </row>
    <row r="18" spans="1:9" ht="15.75" thickBot="1">
      <c r="A18" s="4">
        <v>13</v>
      </c>
      <c r="B18" s="5" t="s">
        <v>21</v>
      </c>
      <c r="C18" s="6">
        <v>46</v>
      </c>
      <c r="D18" s="3">
        <f t="shared" si="0"/>
        <v>1.25</v>
      </c>
      <c r="E18" s="3">
        <f t="shared" si="1"/>
        <v>57.5</v>
      </c>
      <c r="F18" s="7">
        <f>ROUND(E18/$D$2*$G$3,0)</f>
        <v>1720085</v>
      </c>
      <c r="G18" s="7">
        <f t="shared" si="2"/>
        <v>172008.5</v>
      </c>
      <c r="H18" s="7">
        <f t="shared" si="3"/>
        <v>139104</v>
      </c>
      <c r="I18" s="7">
        <f t="shared" si="4"/>
        <v>32904.5</v>
      </c>
    </row>
    <row r="19" spans="1:9" ht="15.75" thickBot="1">
      <c r="A19" s="8">
        <v>14</v>
      </c>
      <c r="B19" s="9" t="s">
        <v>22</v>
      </c>
      <c r="C19" s="10">
        <v>45</v>
      </c>
      <c r="D19" s="3">
        <f t="shared" si="0"/>
        <v>1.25</v>
      </c>
      <c r="E19" s="3">
        <f t="shared" si="1"/>
        <v>56.25</v>
      </c>
      <c r="F19" s="7">
        <f>ROUND(E19/$D$2*$G$3,0)</f>
        <v>1682692</v>
      </c>
      <c r="G19" s="7">
        <f t="shared" si="2"/>
        <v>168269.2</v>
      </c>
      <c r="H19" s="7">
        <f t="shared" si="3"/>
        <v>136080</v>
      </c>
      <c r="I19" s="7">
        <f t="shared" si="4"/>
        <v>32189.200000000012</v>
      </c>
    </row>
    <row r="20" spans="1:9" ht="15.75" thickBot="1">
      <c r="A20" s="4">
        <v>15</v>
      </c>
      <c r="B20" s="5" t="s">
        <v>23</v>
      </c>
      <c r="C20" s="6">
        <v>45</v>
      </c>
      <c r="D20" s="3">
        <f t="shared" si="0"/>
        <v>1.25</v>
      </c>
      <c r="E20" s="3">
        <f t="shared" si="1"/>
        <v>56.25</v>
      </c>
      <c r="F20" s="7">
        <f>ROUND(E20/$D$2*$G$3,0)</f>
        <v>1682692</v>
      </c>
      <c r="G20" s="7">
        <f t="shared" si="2"/>
        <v>168269.2</v>
      </c>
      <c r="H20" s="7">
        <f t="shared" si="3"/>
        <v>136080</v>
      </c>
      <c r="I20" s="7">
        <f t="shared" si="4"/>
        <v>32189.200000000012</v>
      </c>
    </row>
    <row r="21" spans="1:9" ht="15.75" thickBot="1">
      <c r="A21" s="8">
        <v>16</v>
      </c>
      <c r="B21" s="9" t="s">
        <v>24</v>
      </c>
      <c r="C21" s="10">
        <v>44</v>
      </c>
      <c r="D21" s="3">
        <f t="shared" si="0"/>
        <v>1.25</v>
      </c>
      <c r="E21" s="3">
        <f t="shared" si="1"/>
        <v>55</v>
      </c>
      <c r="F21" s="7">
        <f>ROUND(E21/$D$2*$G$3,0)</f>
        <v>1645299</v>
      </c>
      <c r="G21" s="7">
        <f t="shared" si="2"/>
        <v>164529.9</v>
      </c>
      <c r="H21" s="7">
        <f t="shared" si="3"/>
        <v>133056</v>
      </c>
      <c r="I21" s="7">
        <f t="shared" si="4"/>
        <v>31473.899999999994</v>
      </c>
    </row>
    <row r="22" spans="1:9" ht="15.75" thickBot="1">
      <c r="A22" s="4">
        <v>17</v>
      </c>
      <c r="B22" s="5" t="s">
        <v>25</v>
      </c>
      <c r="C22" s="6">
        <v>43</v>
      </c>
      <c r="D22" s="3">
        <f t="shared" si="0"/>
        <v>1.25</v>
      </c>
      <c r="E22" s="3">
        <f t="shared" si="1"/>
        <v>53.75</v>
      </c>
      <c r="F22" s="7">
        <f>ROUND(E22/$D$2*$G$3,0)</f>
        <v>1607906</v>
      </c>
      <c r="G22" s="7">
        <f t="shared" si="2"/>
        <v>160790.6</v>
      </c>
      <c r="H22" s="7">
        <f t="shared" si="3"/>
        <v>130032</v>
      </c>
      <c r="I22" s="7">
        <f t="shared" si="4"/>
        <v>30758.600000000006</v>
      </c>
    </row>
    <row r="23" spans="1:9" ht="15.75" thickBot="1">
      <c r="A23" s="8">
        <v>18</v>
      </c>
      <c r="B23" s="9" t="s">
        <v>26</v>
      </c>
      <c r="C23" s="10">
        <v>43</v>
      </c>
      <c r="D23" s="3">
        <f t="shared" si="0"/>
        <v>1.25</v>
      </c>
      <c r="E23" s="3">
        <f t="shared" si="1"/>
        <v>53.75</v>
      </c>
      <c r="F23" s="7">
        <f>ROUND(E23/$D$2*$G$3,0)</f>
        <v>1607906</v>
      </c>
      <c r="G23" s="7">
        <f t="shared" si="2"/>
        <v>160790.6</v>
      </c>
      <c r="H23" s="7">
        <f t="shared" si="3"/>
        <v>130032</v>
      </c>
      <c r="I23" s="7">
        <f t="shared" si="4"/>
        <v>30758.600000000006</v>
      </c>
    </row>
    <row r="24" spans="1:9" ht="15.75" thickBot="1">
      <c r="A24" s="4">
        <v>19</v>
      </c>
      <c r="B24" s="5" t="s">
        <v>27</v>
      </c>
      <c r="C24" s="6">
        <v>42</v>
      </c>
      <c r="D24" s="3">
        <f t="shared" si="0"/>
        <v>1.25</v>
      </c>
      <c r="E24" s="3">
        <f t="shared" si="1"/>
        <v>52.5</v>
      </c>
      <c r="F24" s="7">
        <f>ROUND(E24/$D$2*$G$3,0)</f>
        <v>1570513</v>
      </c>
      <c r="G24" s="7">
        <f t="shared" si="2"/>
        <v>157051.29999999999</v>
      </c>
      <c r="H24" s="7">
        <f t="shared" si="3"/>
        <v>127008</v>
      </c>
      <c r="I24" s="7">
        <f t="shared" si="4"/>
        <v>30043.299999999988</v>
      </c>
    </row>
    <row r="25" spans="1:9" ht="15.75" thickBot="1">
      <c r="A25" s="8">
        <v>20</v>
      </c>
      <c r="B25" s="9" t="s">
        <v>28</v>
      </c>
      <c r="C25" s="10">
        <v>42</v>
      </c>
      <c r="D25" s="3">
        <f t="shared" si="0"/>
        <v>1.25</v>
      </c>
      <c r="E25" s="3">
        <f t="shared" si="1"/>
        <v>52.5</v>
      </c>
      <c r="F25" s="7">
        <f>ROUND(E25/$D$2*$G$3,0)</f>
        <v>1570513</v>
      </c>
      <c r="G25" s="7">
        <f t="shared" si="2"/>
        <v>157051.29999999999</v>
      </c>
      <c r="H25" s="7">
        <f t="shared" si="3"/>
        <v>127008</v>
      </c>
      <c r="I25" s="7">
        <f t="shared" si="4"/>
        <v>30043.299999999988</v>
      </c>
    </row>
    <row r="26" spans="1:9" ht="15.75" thickBot="1">
      <c r="A26" s="4">
        <v>21</v>
      </c>
      <c r="B26" s="5" t="s">
        <v>29</v>
      </c>
      <c r="C26" s="6">
        <v>42</v>
      </c>
      <c r="D26" s="3">
        <f t="shared" si="0"/>
        <v>1.25</v>
      </c>
      <c r="E26" s="3">
        <f t="shared" si="1"/>
        <v>52.5</v>
      </c>
      <c r="F26" s="7">
        <f>ROUND(E26/$D$2*$G$3,0)</f>
        <v>1570513</v>
      </c>
      <c r="G26" s="7">
        <f t="shared" si="2"/>
        <v>157051.29999999999</v>
      </c>
      <c r="H26" s="7">
        <f t="shared" si="3"/>
        <v>127008</v>
      </c>
      <c r="I26" s="7">
        <f t="shared" si="4"/>
        <v>30043.299999999988</v>
      </c>
    </row>
    <row r="27" spans="1:9" ht="15.75" thickBot="1">
      <c r="A27" s="8">
        <v>22</v>
      </c>
      <c r="B27" s="9" t="s">
        <v>30</v>
      </c>
      <c r="C27" s="10">
        <v>41</v>
      </c>
      <c r="D27" s="3">
        <f t="shared" si="0"/>
        <v>1.25</v>
      </c>
      <c r="E27" s="3">
        <f t="shared" si="1"/>
        <v>51.25</v>
      </c>
      <c r="F27" s="7">
        <f>ROUND(E27/$D$2*$G$3,0)</f>
        <v>1533120</v>
      </c>
      <c r="G27" s="7">
        <f t="shared" si="2"/>
        <v>153312</v>
      </c>
      <c r="H27" s="7">
        <f t="shared" si="3"/>
        <v>123984</v>
      </c>
      <c r="I27" s="7">
        <f t="shared" si="4"/>
        <v>29328</v>
      </c>
    </row>
    <row r="28" spans="1:9" ht="15.75" thickBot="1">
      <c r="A28" s="4">
        <v>23</v>
      </c>
      <c r="B28" s="5" t="s">
        <v>31</v>
      </c>
      <c r="C28" s="6">
        <v>40</v>
      </c>
      <c r="D28" s="3">
        <f t="shared" si="0"/>
        <v>1.25</v>
      </c>
      <c r="E28" s="3">
        <f t="shared" si="1"/>
        <v>50</v>
      </c>
      <c r="F28" s="7">
        <f>ROUND(E28/$D$2*$G$3,0)</f>
        <v>1495726</v>
      </c>
      <c r="G28" s="7">
        <f t="shared" si="2"/>
        <v>149572.6</v>
      </c>
      <c r="H28" s="7">
        <f t="shared" si="3"/>
        <v>120960</v>
      </c>
      <c r="I28" s="7">
        <f t="shared" si="4"/>
        <v>28612.600000000006</v>
      </c>
    </row>
    <row r="29" spans="1:9" ht="15.75" thickBot="1">
      <c r="A29" s="8">
        <v>24</v>
      </c>
      <c r="B29" s="9" t="s">
        <v>32</v>
      </c>
      <c r="C29" s="10">
        <v>40</v>
      </c>
      <c r="D29" s="3">
        <f t="shared" si="0"/>
        <v>1.25</v>
      </c>
      <c r="E29" s="3">
        <f t="shared" si="1"/>
        <v>50</v>
      </c>
      <c r="F29" s="7">
        <f>ROUND(E29/$D$2*$G$3,0)</f>
        <v>1495726</v>
      </c>
      <c r="G29" s="7">
        <f t="shared" si="2"/>
        <v>149572.6</v>
      </c>
      <c r="H29" s="7">
        <f t="shared" si="3"/>
        <v>120960</v>
      </c>
      <c r="I29" s="7">
        <f t="shared" si="4"/>
        <v>28612.600000000006</v>
      </c>
    </row>
    <row r="30" spans="1:9" ht="15.75" thickBot="1">
      <c r="A30" s="4">
        <v>25</v>
      </c>
      <c r="B30" s="5" t="s">
        <v>33</v>
      </c>
      <c r="C30" s="6">
        <v>39</v>
      </c>
      <c r="D30" s="3">
        <f t="shared" si="0"/>
        <v>1</v>
      </c>
      <c r="E30" s="3">
        <f t="shared" si="1"/>
        <v>39</v>
      </c>
      <c r="F30" s="7">
        <f>ROUND(E30/$D$2*$G$3,0)</f>
        <v>1166667</v>
      </c>
      <c r="G30" s="7">
        <f t="shared" si="2"/>
        <v>116666.7</v>
      </c>
      <c r="H30" s="7">
        <f t="shared" si="3"/>
        <v>117936</v>
      </c>
      <c r="I30" s="7">
        <f t="shared" si="4"/>
        <v>-1269.3000000000029</v>
      </c>
    </row>
    <row r="31" spans="1:9" ht="15.75" thickBot="1">
      <c r="A31" s="8">
        <v>26</v>
      </c>
      <c r="B31" s="9" t="s">
        <v>34</v>
      </c>
      <c r="C31" s="10">
        <v>39</v>
      </c>
      <c r="D31" s="3">
        <f t="shared" si="0"/>
        <v>1</v>
      </c>
      <c r="E31" s="3">
        <f t="shared" si="1"/>
        <v>39</v>
      </c>
      <c r="F31" s="7">
        <f>ROUND(E31/$D$2*$G$3,0)</f>
        <v>1166667</v>
      </c>
      <c r="G31" s="7">
        <f t="shared" si="2"/>
        <v>116666.7</v>
      </c>
      <c r="H31" s="7">
        <f t="shared" si="3"/>
        <v>117936</v>
      </c>
      <c r="I31" s="7">
        <f t="shared" si="4"/>
        <v>-1269.3000000000029</v>
      </c>
    </row>
    <row r="32" spans="1:9" ht="15.75" thickBot="1">
      <c r="A32" s="11">
        <v>27</v>
      </c>
      <c r="B32" s="12" t="s">
        <v>35</v>
      </c>
      <c r="C32" s="13">
        <v>38</v>
      </c>
      <c r="D32" s="3">
        <f t="shared" si="0"/>
        <v>1</v>
      </c>
      <c r="E32" s="3">
        <f t="shared" si="1"/>
        <v>38</v>
      </c>
      <c r="F32" s="7">
        <f>ROUND(E32/$D$2*$G$3,0)</f>
        <v>1136752</v>
      </c>
      <c r="G32" s="7">
        <f t="shared" si="2"/>
        <v>113675.2</v>
      </c>
      <c r="H32" s="7">
        <f t="shared" si="3"/>
        <v>114912</v>
      </c>
      <c r="I32" s="7">
        <f t="shared" si="4"/>
        <v>-1236.8000000000029</v>
      </c>
    </row>
    <row r="33" spans="1:9" ht="15.75" thickBot="1">
      <c r="A33" s="8">
        <v>28</v>
      </c>
      <c r="B33" s="9" t="s">
        <v>36</v>
      </c>
      <c r="C33" s="10">
        <v>37</v>
      </c>
      <c r="D33" s="3">
        <f t="shared" si="0"/>
        <v>1</v>
      </c>
      <c r="E33" s="3">
        <f t="shared" si="1"/>
        <v>37</v>
      </c>
      <c r="F33" s="7">
        <f>ROUND(E33/$D$2*$G$3,0)</f>
        <v>1106838</v>
      </c>
      <c r="G33" s="7">
        <f t="shared" si="2"/>
        <v>110683.8</v>
      </c>
      <c r="H33" s="7">
        <f t="shared" si="3"/>
        <v>111888</v>
      </c>
      <c r="I33" s="7">
        <f t="shared" si="4"/>
        <v>-1204.1999999999971</v>
      </c>
    </row>
    <row r="34" spans="1:9" ht="15.75" thickBot="1">
      <c r="A34" s="4">
        <v>29</v>
      </c>
      <c r="B34" s="5" t="s">
        <v>37</v>
      </c>
      <c r="C34" s="6">
        <v>37</v>
      </c>
      <c r="D34" s="3">
        <f t="shared" si="0"/>
        <v>1</v>
      </c>
      <c r="E34" s="3">
        <f t="shared" si="1"/>
        <v>37</v>
      </c>
      <c r="F34" s="7">
        <f>ROUND(E34/$D$2*$G$3,0)</f>
        <v>1106838</v>
      </c>
      <c r="G34" s="7">
        <f t="shared" si="2"/>
        <v>110683.8</v>
      </c>
      <c r="H34" s="7">
        <f t="shared" si="3"/>
        <v>111888</v>
      </c>
      <c r="I34" s="7">
        <f t="shared" si="4"/>
        <v>-1204.1999999999971</v>
      </c>
    </row>
    <row r="35" spans="1:9" ht="15.75" thickBot="1">
      <c r="A35" s="8">
        <v>30</v>
      </c>
      <c r="B35" s="9" t="s">
        <v>38</v>
      </c>
      <c r="C35" s="10">
        <v>37</v>
      </c>
      <c r="D35" s="3">
        <f t="shared" si="0"/>
        <v>1</v>
      </c>
      <c r="E35" s="3">
        <f t="shared" si="1"/>
        <v>37</v>
      </c>
      <c r="F35" s="7">
        <f>ROUND(E35/$D$2*$G$3,0)</f>
        <v>1106838</v>
      </c>
      <c r="G35" s="7">
        <f t="shared" si="2"/>
        <v>110683.8</v>
      </c>
      <c r="H35" s="7">
        <f t="shared" si="3"/>
        <v>111888</v>
      </c>
      <c r="I35" s="7">
        <f t="shared" si="4"/>
        <v>-1204.1999999999971</v>
      </c>
    </row>
    <row r="36" spans="1:9" ht="15.75" thickBot="1">
      <c r="A36" s="4">
        <v>31</v>
      </c>
      <c r="B36" s="5" t="s">
        <v>39</v>
      </c>
      <c r="C36" s="6">
        <v>37</v>
      </c>
      <c r="D36" s="3">
        <f t="shared" si="0"/>
        <v>1</v>
      </c>
      <c r="E36" s="3">
        <f t="shared" si="1"/>
        <v>37</v>
      </c>
      <c r="F36" s="7">
        <f>ROUND(E36/$D$2*$G$3,0)</f>
        <v>1106838</v>
      </c>
      <c r="G36" s="7">
        <f t="shared" si="2"/>
        <v>110683.8</v>
      </c>
      <c r="H36" s="7">
        <f t="shared" si="3"/>
        <v>111888</v>
      </c>
      <c r="I36" s="7">
        <f t="shared" si="4"/>
        <v>-1204.1999999999971</v>
      </c>
    </row>
    <row r="37" spans="1:9" ht="15.75" thickBot="1">
      <c r="A37" s="8">
        <v>32</v>
      </c>
      <c r="B37" s="9" t="s">
        <v>40</v>
      </c>
      <c r="C37" s="10">
        <v>36</v>
      </c>
      <c r="D37" s="3">
        <f t="shared" si="0"/>
        <v>1</v>
      </c>
      <c r="E37" s="3">
        <f t="shared" si="1"/>
        <v>36</v>
      </c>
      <c r="F37" s="7">
        <f>ROUND(E37/$D$2*$G$3,0)</f>
        <v>1076923</v>
      </c>
      <c r="G37" s="7">
        <f t="shared" si="2"/>
        <v>107692.3</v>
      </c>
      <c r="H37" s="7">
        <f t="shared" si="3"/>
        <v>108864</v>
      </c>
      <c r="I37" s="7">
        <f t="shared" si="4"/>
        <v>-1171.6999999999971</v>
      </c>
    </row>
    <row r="38" spans="1:9" ht="15.75" thickBot="1">
      <c r="A38" s="4">
        <v>33</v>
      </c>
      <c r="B38" s="5" t="s">
        <v>41</v>
      </c>
      <c r="C38" s="6">
        <v>35</v>
      </c>
      <c r="D38" s="3">
        <f t="shared" si="0"/>
        <v>1</v>
      </c>
      <c r="E38" s="3">
        <f t="shared" si="1"/>
        <v>35</v>
      </c>
      <c r="F38" s="7">
        <f>ROUND(E38/$D$2*$G$3,0)</f>
        <v>1047009</v>
      </c>
      <c r="G38" s="7">
        <f t="shared" si="2"/>
        <v>104700.9</v>
      </c>
      <c r="H38" s="7">
        <f t="shared" si="3"/>
        <v>105840</v>
      </c>
      <c r="I38" s="7">
        <f t="shared" si="4"/>
        <v>-1139.1000000000058</v>
      </c>
    </row>
    <row r="39" spans="1:9" ht="15.75" thickBot="1">
      <c r="A39" s="8">
        <v>34</v>
      </c>
      <c r="B39" s="9" t="s">
        <v>42</v>
      </c>
      <c r="C39" s="10">
        <v>35</v>
      </c>
      <c r="D39" s="3">
        <f t="shared" si="0"/>
        <v>1</v>
      </c>
      <c r="E39" s="3">
        <f t="shared" si="1"/>
        <v>35</v>
      </c>
      <c r="F39" s="7">
        <f>ROUND(E39/$D$2*$G$3,0)</f>
        <v>1047009</v>
      </c>
      <c r="G39" s="7">
        <f t="shared" si="2"/>
        <v>104700.9</v>
      </c>
      <c r="H39" s="7">
        <f t="shared" si="3"/>
        <v>105840</v>
      </c>
      <c r="I39" s="7">
        <f t="shared" si="4"/>
        <v>-1139.1000000000058</v>
      </c>
    </row>
    <row r="40" spans="1:9" ht="15.75" thickBot="1">
      <c r="A40" s="4">
        <v>35</v>
      </c>
      <c r="B40" s="5" t="s">
        <v>43</v>
      </c>
      <c r="C40" s="6">
        <v>34</v>
      </c>
      <c r="D40" s="3">
        <f t="shared" si="0"/>
        <v>1</v>
      </c>
      <c r="E40" s="3">
        <f t="shared" si="1"/>
        <v>34</v>
      </c>
      <c r="F40" s="7">
        <f>ROUND(E40/$D$2*$G$3,0)</f>
        <v>1017094</v>
      </c>
      <c r="G40" s="7">
        <f t="shared" si="2"/>
        <v>101709.4</v>
      </c>
      <c r="H40" s="7">
        <f t="shared" si="3"/>
        <v>102816</v>
      </c>
      <c r="I40" s="7">
        <f t="shared" si="4"/>
        <v>-1106.6000000000058</v>
      </c>
    </row>
    <row r="41" spans="1:9" ht="15.75" thickBot="1">
      <c r="A41" s="8">
        <v>36</v>
      </c>
      <c r="B41" s="9" t="s">
        <v>44</v>
      </c>
      <c r="C41" s="10">
        <v>34</v>
      </c>
      <c r="D41" s="3">
        <f t="shared" si="0"/>
        <v>1</v>
      </c>
      <c r="E41" s="3">
        <f t="shared" si="1"/>
        <v>34</v>
      </c>
      <c r="F41" s="7">
        <f>ROUND(E41/$D$2*$G$3,0)</f>
        <v>1017094</v>
      </c>
      <c r="G41" s="7">
        <f t="shared" si="2"/>
        <v>101709.4</v>
      </c>
      <c r="H41" s="7">
        <f t="shared" si="3"/>
        <v>102816</v>
      </c>
      <c r="I41" s="7">
        <f t="shared" si="4"/>
        <v>-1106.6000000000058</v>
      </c>
    </row>
    <row r="42" spans="1:9" ht="15.75" thickBot="1">
      <c r="A42" s="4">
        <v>37</v>
      </c>
      <c r="B42" s="5" t="s">
        <v>45</v>
      </c>
      <c r="C42" s="6">
        <v>34</v>
      </c>
      <c r="D42" s="3">
        <f t="shared" si="0"/>
        <v>1</v>
      </c>
      <c r="E42" s="3">
        <f t="shared" si="1"/>
        <v>34</v>
      </c>
      <c r="F42" s="7">
        <f>ROUND(E42/$D$2*$G$3,0)</f>
        <v>1017094</v>
      </c>
      <c r="G42" s="7">
        <f t="shared" si="2"/>
        <v>101709.4</v>
      </c>
      <c r="H42" s="7">
        <f t="shared" si="3"/>
        <v>102816</v>
      </c>
      <c r="I42" s="7">
        <f t="shared" si="4"/>
        <v>-1106.6000000000058</v>
      </c>
    </row>
    <row r="43" spans="1:9" ht="15.75" thickBot="1">
      <c r="A43" s="8">
        <v>38</v>
      </c>
      <c r="B43" s="9" t="s">
        <v>46</v>
      </c>
      <c r="C43" s="10">
        <v>33</v>
      </c>
      <c r="D43" s="3">
        <f t="shared" si="0"/>
        <v>1</v>
      </c>
      <c r="E43" s="3">
        <f t="shared" si="1"/>
        <v>33</v>
      </c>
      <c r="F43" s="7">
        <f>ROUND(E43/$D$2*$G$3,0)</f>
        <v>987179</v>
      </c>
      <c r="G43" s="7">
        <f t="shared" si="2"/>
        <v>98717.9</v>
      </c>
      <c r="H43" s="7">
        <f t="shared" si="3"/>
        <v>99792</v>
      </c>
      <c r="I43" s="7">
        <f t="shared" si="4"/>
        <v>-1074.1000000000058</v>
      </c>
    </row>
    <row r="44" spans="1:9" ht="15.75" thickBot="1">
      <c r="A44" s="4">
        <v>39</v>
      </c>
      <c r="B44" s="5" t="s">
        <v>47</v>
      </c>
      <c r="C44" s="6">
        <v>33</v>
      </c>
      <c r="D44" s="3">
        <f t="shared" si="0"/>
        <v>1</v>
      </c>
      <c r="E44" s="3">
        <f t="shared" si="1"/>
        <v>33</v>
      </c>
      <c r="F44" s="7">
        <f>ROUND(E44/$D$2*$G$3,0)</f>
        <v>987179</v>
      </c>
      <c r="G44" s="7">
        <f t="shared" si="2"/>
        <v>98717.9</v>
      </c>
      <c r="H44" s="7">
        <f t="shared" si="3"/>
        <v>99792</v>
      </c>
      <c r="I44" s="7">
        <f t="shared" si="4"/>
        <v>-1074.1000000000058</v>
      </c>
    </row>
    <row r="45" spans="1:9" ht="15.75" thickBot="1">
      <c r="A45" s="8">
        <v>40</v>
      </c>
      <c r="B45" s="9" t="s">
        <v>48</v>
      </c>
      <c r="C45" s="10">
        <v>32</v>
      </c>
      <c r="D45" s="3">
        <f t="shared" si="0"/>
        <v>1</v>
      </c>
      <c r="E45" s="3">
        <f t="shared" si="1"/>
        <v>32</v>
      </c>
      <c r="F45" s="7">
        <f>ROUND(E45/$D$2*$G$3,0)</f>
        <v>957265</v>
      </c>
      <c r="G45" s="7">
        <f t="shared" si="2"/>
        <v>95726.5</v>
      </c>
      <c r="H45" s="7">
        <f t="shared" si="3"/>
        <v>96768</v>
      </c>
      <c r="I45" s="7">
        <f t="shared" si="4"/>
        <v>-1041.5</v>
      </c>
    </row>
    <row r="46" spans="1:9" ht="15.75" thickBot="1">
      <c r="A46" s="4">
        <v>41</v>
      </c>
      <c r="B46" s="5" t="s">
        <v>49</v>
      </c>
      <c r="C46" s="6">
        <v>32</v>
      </c>
      <c r="D46" s="3">
        <f t="shared" si="0"/>
        <v>1</v>
      </c>
      <c r="E46" s="3">
        <f t="shared" si="1"/>
        <v>32</v>
      </c>
      <c r="F46" s="7">
        <f>ROUND(E46/$D$2*$G$3,0)</f>
        <v>957265</v>
      </c>
      <c r="G46" s="7">
        <f t="shared" si="2"/>
        <v>95726.5</v>
      </c>
      <c r="H46" s="7">
        <f t="shared" si="3"/>
        <v>96768</v>
      </c>
      <c r="I46" s="7">
        <f t="shared" si="4"/>
        <v>-1041.5</v>
      </c>
    </row>
    <row r="47" spans="1:9" ht="15.75" thickBot="1">
      <c r="A47" s="8">
        <v>42</v>
      </c>
      <c r="B47" s="9" t="s">
        <v>50</v>
      </c>
      <c r="C47" s="10">
        <v>32</v>
      </c>
      <c r="D47" s="3">
        <f t="shared" si="0"/>
        <v>1</v>
      </c>
      <c r="E47" s="3">
        <f t="shared" si="1"/>
        <v>32</v>
      </c>
      <c r="F47" s="7">
        <f>ROUND(E47/$D$2*$G$3,0)</f>
        <v>957265</v>
      </c>
      <c r="G47" s="7">
        <f t="shared" si="2"/>
        <v>95726.5</v>
      </c>
      <c r="H47" s="7">
        <f t="shared" si="3"/>
        <v>96768</v>
      </c>
      <c r="I47" s="7">
        <f t="shared" si="4"/>
        <v>-1041.5</v>
      </c>
    </row>
    <row r="48" spans="1:9" ht="15.75" thickBot="1">
      <c r="A48" s="4">
        <v>43</v>
      </c>
      <c r="B48" s="5" t="s">
        <v>51</v>
      </c>
      <c r="C48" s="6">
        <v>31</v>
      </c>
      <c r="D48" s="3">
        <f t="shared" si="0"/>
        <v>1</v>
      </c>
      <c r="E48" s="3">
        <f t="shared" si="1"/>
        <v>31</v>
      </c>
      <c r="F48" s="7">
        <f>ROUND(E48/$D$2*$G$3,0)</f>
        <v>927350</v>
      </c>
      <c r="G48" s="7">
        <f t="shared" si="2"/>
        <v>92735</v>
      </c>
      <c r="H48" s="7">
        <f t="shared" si="3"/>
        <v>93744</v>
      </c>
      <c r="I48" s="7">
        <f t="shared" si="4"/>
        <v>-1009</v>
      </c>
    </row>
    <row r="49" spans="1:9" ht="15.75" thickBot="1">
      <c r="A49" s="8">
        <v>44</v>
      </c>
      <c r="B49" s="9" t="s">
        <v>52</v>
      </c>
      <c r="C49" s="10">
        <v>30</v>
      </c>
      <c r="D49" s="3">
        <f t="shared" si="0"/>
        <v>1</v>
      </c>
      <c r="E49" s="3">
        <f t="shared" si="1"/>
        <v>30</v>
      </c>
      <c r="F49" s="7">
        <f>ROUND(E49/$D$2*$G$3,0)</f>
        <v>897436</v>
      </c>
      <c r="G49" s="7">
        <f t="shared" si="2"/>
        <v>89743.6</v>
      </c>
      <c r="H49" s="7">
        <f t="shared" si="3"/>
        <v>90720</v>
      </c>
      <c r="I49" s="7">
        <f t="shared" si="4"/>
        <v>-976.39999999999418</v>
      </c>
    </row>
    <row r="50" spans="1:9" ht="15.75" thickBot="1">
      <c r="A50" s="4">
        <v>45</v>
      </c>
      <c r="B50" s="5" t="s">
        <v>53</v>
      </c>
      <c r="C50" s="6">
        <v>29</v>
      </c>
      <c r="D50" s="3">
        <f t="shared" si="0"/>
        <v>1</v>
      </c>
      <c r="E50" s="3">
        <f t="shared" si="1"/>
        <v>29</v>
      </c>
      <c r="F50" s="7">
        <f>ROUND(E50/$D$2*$G$3,0)</f>
        <v>867521</v>
      </c>
      <c r="G50" s="7">
        <f t="shared" si="2"/>
        <v>86752.1</v>
      </c>
      <c r="H50" s="7">
        <f t="shared" si="3"/>
        <v>87696</v>
      </c>
      <c r="I50" s="7">
        <f t="shared" si="4"/>
        <v>-943.89999999999418</v>
      </c>
    </row>
    <row r="51" spans="1:9" ht="15.75" thickBot="1">
      <c r="A51" s="8">
        <v>46</v>
      </c>
      <c r="B51" s="9" t="s">
        <v>54</v>
      </c>
      <c r="C51" s="10">
        <v>29</v>
      </c>
      <c r="D51" s="3">
        <f t="shared" si="0"/>
        <v>1</v>
      </c>
      <c r="E51" s="3">
        <f t="shared" si="1"/>
        <v>29</v>
      </c>
      <c r="F51" s="7">
        <f>ROUND(E51/$D$2*$G$3,0)</f>
        <v>867521</v>
      </c>
      <c r="G51" s="7">
        <f t="shared" si="2"/>
        <v>86752.1</v>
      </c>
      <c r="H51" s="7">
        <f t="shared" si="3"/>
        <v>87696</v>
      </c>
      <c r="I51" s="7">
        <f t="shared" si="4"/>
        <v>-943.89999999999418</v>
      </c>
    </row>
    <row r="52" spans="1:9" ht="15.75" thickBot="1">
      <c r="A52" s="4">
        <v>47</v>
      </c>
      <c r="B52" s="5" t="s">
        <v>55</v>
      </c>
      <c r="C52" s="6">
        <v>29</v>
      </c>
      <c r="D52" s="3">
        <f t="shared" si="0"/>
        <v>1</v>
      </c>
      <c r="E52" s="3">
        <f t="shared" si="1"/>
        <v>29</v>
      </c>
      <c r="F52" s="7">
        <f>ROUND(E52/$D$2*$G$3,0)</f>
        <v>867521</v>
      </c>
      <c r="G52" s="7">
        <f t="shared" si="2"/>
        <v>86752.1</v>
      </c>
      <c r="H52" s="7">
        <f t="shared" si="3"/>
        <v>87696</v>
      </c>
      <c r="I52" s="7">
        <f t="shared" si="4"/>
        <v>-943.89999999999418</v>
      </c>
    </row>
    <row r="53" spans="1:9" ht="15.75" thickBot="1">
      <c r="A53" s="8">
        <v>48</v>
      </c>
      <c r="B53" s="9" t="s">
        <v>56</v>
      </c>
      <c r="C53" s="10">
        <v>29</v>
      </c>
      <c r="D53" s="3">
        <f t="shared" si="0"/>
        <v>1</v>
      </c>
      <c r="E53" s="3">
        <f t="shared" si="1"/>
        <v>29</v>
      </c>
      <c r="F53" s="7">
        <f>ROUND(E53/$D$2*$G$3,0)</f>
        <v>867521</v>
      </c>
      <c r="G53" s="7">
        <f t="shared" si="2"/>
        <v>86752.1</v>
      </c>
      <c r="H53" s="7">
        <f t="shared" si="3"/>
        <v>87696</v>
      </c>
      <c r="I53" s="7">
        <f t="shared" si="4"/>
        <v>-943.89999999999418</v>
      </c>
    </row>
    <row r="54" spans="1:9" ht="15.75" thickBot="1">
      <c r="A54" s="4">
        <v>49</v>
      </c>
      <c r="B54" s="5" t="s">
        <v>57</v>
      </c>
      <c r="C54" s="6">
        <v>27</v>
      </c>
      <c r="D54" s="3">
        <f t="shared" si="0"/>
        <v>1</v>
      </c>
      <c r="E54" s="3">
        <f t="shared" si="1"/>
        <v>27</v>
      </c>
      <c r="F54" s="7">
        <f>ROUND(E54/$D$2*$G$3,0)</f>
        <v>807692</v>
      </c>
      <c r="G54" s="7">
        <f t="shared" si="2"/>
        <v>80769.2</v>
      </c>
      <c r="H54" s="7">
        <f t="shared" si="3"/>
        <v>81648</v>
      </c>
      <c r="I54" s="7">
        <f t="shared" si="4"/>
        <v>-878.80000000000291</v>
      </c>
    </row>
    <row r="55" spans="1:9" ht="15.75" thickBot="1">
      <c r="A55" s="14">
        <v>50</v>
      </c>
      <c r="B55" s="15" t="s">
        <v>58</v>
      </c>
      <c r="C55" s="16">
        <v>27</v>
      </c>
      <c r="D55" s="3">
        <f t="shared" si="0"/>
        <v>1</v>
      </c>
      <c r="E55" s="3">
        <f t="shared" si="1"/>
        <v>27</v>
      </c>
      <c r="F55" s="7">
        <f>ROUND(E55/$D$2*$G$3,0)</f>
        <v>807692</v>
      </c>
      <c r="G55" s="7">
        <f t="shared" si="2"/>
        <v>80769.2</v>
      </c>
      <c r="H55" s="7">
        <f t="shared" si="3"/>
        <v>81648</v>
      </c>
      <c r="I55" s="7">
        <f t="shared" si="4"/>
        <v>-878.80000000000291</v>
      </c>
    </row>
    <row r="56" spans="1:9">
      <c r="F56" s="7">
        <f>SUM(F6:F55)</f>
        <v>70000000</v>
      </c>
    </row>
    <row r="57" spans="1:9">
      <c r="D57" s="17"/>
    </row>
    <row r="58" spans="1:9">
      <c r="D58" s="17"/>
      <c r="E58" s="7"/>
    </row>
  </sheetData>
  <mergeCells count="2">
    <mergeCell ref="D1:E1"/>
    <mergeCell ref="D2:E2"/>
  </mergeCells>
  <hyperlinks>
    <hyperlink ref="B6" r:id="rId1" location="/profile/profile/id:11347/" tooltip="Gill Grissom" display="http://s1.biathlonmania.com/ - /profile/profile/id:11347/"/>
    <hyperlink ref="B7" r:id="rId2" location="/profile/profile/id:448147/" tooltip="per2cho7" display="http://s1.biathlonmania.com/ - /profile/profile/id:448147/"/>
    <hyperlink ref="B8" r:id="rId3" location="/profile/profile/id:15407/" tooltip="Morn Killcult" display="http://s1.biathlonmania.com/ - /profile/profile/id:15407/"/>
    <hyperlink ref="B9" r:id="rId4" location="/profile/profile/id:277181/" tooltip="bourru" display="http://s1.biathlonmania.com/ - /profile/profile/id:277181/"/>
    <hyperlink ref="B10" r:id="rId5" location="/profile/profile/id:449473/" tooltip="Baptiste Picot" display="http://s1.biathlonmania.com/ - /profile/profile/id:449473/"/>
    <hyperlink ref="B11" r:id="rId6" location="/profile/profile/id:525551/" tooltip="Philippe Pauleau" display="http://s1.biathlonmania.com/ - /profile/profile/id:525551/"/>
    <hyperlink ref="B12" r:id="rId7" location="/profile/profile/id:584523/" tooltip="Nicopatch 76770" display="http://s1.biathlonmania.com/ - /profile/profile/id:584523/"/>
    <hyperlink ref="B13" r:id="rId8" location="/profile/profile/id:318481/" tooltip="Patrice Cherouk" display="http://s1.biathlonmania.com/ - /profile/profile/id:318481/"/>
    <hyperlink ref="B14" r:id="rId9" location="/profile/profile/id:598543/" tooltip="Yvan Griffon" display="http://s1.biathlonmania.com/ - /profile/profile/id:598543/"/>
    <hyperlink ref="B15" r:id="rId10" location="/profile/profile/id:517159/" tooltip="Vincent Ribeyrol" display="http://s1.biathlonmania.com/ - /profile/profile/id:517159/"/>
    <hyperlink ref="B16" r:id="rId11" location="/profile/profile/id:1653/" tooltip="Ganda La" display="http://s1.biathlonmania.com/ - /profile/profile/id:1653/"/>
    <hyperlink ref="B17" r:id="rId12" location="/profile/profile/id:388055/" tooltip="Nicolas GAY" display="http://s1.biathlonmania.com/ - /profile/profile/id:388055/"/>
    <hyperlink ref="B18" r:id="rId13" location="/profile/profile/id:824733/" tooltip="Gilles Bordes" display="http://s1.biathlonmania.com/ - /profile/profile/id:824733/"/>
    <hyperlink ref="B19" r:id="rId14" location="/profile/profile/id:554543/" tooltip="Michael Jocelyne Chaize" display="http://s1.biathlonmania.com/ - /profile/profile/id:554543/"/>
    <hyperlink ref="B20" r:id="rId15" location="/profile/profile/id:827961/" tooltip="Anthony Chupin" display="http://s1.biathlonmania.com/ - /profile/profile/id:827961/"/>
    <hyperlink ref="B21" r:id="rId16" location="/profile/profile/id:497973/" tooltip="Michael Zanthor" display="http://s1.biathlonmania.com/ - /profile/profile/id:497973/"/>
    <hyperlink ref="B22" r:id="rId17" location="/profile/profile/id:601289/" tooltip="Magalie Lavergne" display="http://s1.biathlonmania.com/ - /profile/profile/id:601289/"/>
    <hyperlink ref="B23" r:id="rId18" location="/profile/profile/id:132017/" tooltip="Jean Xavier Rigaut" display="http://s1.biathlonmania.com/ - /profile/profile/id:132017/"/>
    <hyperlink ref="B24" r:id="rId19" location="/profile/profile/id:14181/" tooltip="LAMIRALE" display="http://s1.biathlonmania.com/ - /profile/profile/id:14181/"/>
    <hyperlink ref="B25" r:id="rId20" location="/profile/profile/id:235005/" tooltip="Christophe Massif" display="http://s1.biathlonmania.com/ - /profile/profile/id:235005/"/>
    <hyperlink ref="B26" r:id="rId21" location="/profile/profile/id:504109/" tooltip="Ludovic Rinaldi" display="http://s1.biathlonmania.com/ - /profile/profile/id:504109/"/>
    <hyperlink ref="B27" r:id="rId22" location="/profile/profile/id:118577/" tooltip="Guénaëlle" display="http://s1.biathlonmania.com/ - /profile/profile/id:118577/"/>
    <hyperlink ref="B28" r:id="rId23" location="/profile/profile/id:35413/" tooltip="indoboy" display="http://s1.biathlonmania.com/ - /profile/profile/id:35413/"/>
    <hyperlink ref="B29" r:id="rId24" location="/profile/profile/id:136091/" tooltip="Christophe Bayle" display="http://s1.biathlonmania.com/ - /profile/profile/id:136091/"/>
    <hyperlink ref="B30" r:id="rId25" location="/profile/profile/id:141569/" tooltip="Vincent Monier" display="http://s1.biathlonmania.com/ - /profile/profile/id:141569/"/>
    <hyperlink ref="B31" r:id="rId26" location="/profile/profile/id:730245/" tooltip="Phil Jnn" display="http://s1.biathlonmania.com/ - /profile/profile/id:730245/"/>
    <hyperlink ref="B32" r:id="rId27" location="/profile/profile/id:610727/" tooltip="Pierre Kaczorowski" display="http://s1.biathlonmania.com/ - /profile/profile/id:610727/"/>
    <hyperlink ref="B33" r:id="rId28" location="/profile/profile/id:798201/" tooltip="Stephane Dano" display="http://s1.biathlonmania.com/ - /profile/profile/id:798201/"/>
    <hyperlink ref="B34" r:id="rId29" location="/profile/profile/id:112911/" tooltip="Mathieu Bureau" display="http://s1.biathlonmania.com/ - /profile/profile/id:112911/"/>
    <hyperlink ref="B35" r:id="rId30" location="/profile/profile/id:378237/" tooltip="Adrien le Baron" display="http://s1.biathlonmania.com/ - /profile/profile/id:378237/"/>
    <hyperlink ref="B36" r:id="rId31" location="/profile/profile/id:308873/" tooltip="Jean Donval" display="http://s1.biathlonmania.com/ - /profile/profile/id:308873/"/>
    <hyperlink ref="B37" r:id="rId32" location="/profile/profile/id:400867/" tooltip="Clément Hamon fourcarde" display="http://s1.biathlonmania.com/ - /profile/profile/id:400867/"/>
    <hyperlink ref="B38" r:id="rId33" location="/profile/profile/id:98601/" tooltip="Gauthier" display="http://s1.biathlonmania.com/ - /profile/profile/id:98601/"/>
    <hyperlink ref="B39" r:id="rId34" location="/profile/profile/id:18541/" tooltip="Jeremy Duval" display="http://s1.biathlonmania.com/ - /profile/profile/id:18541/"/>
    <hyperlink ref="B40" r:id="rId35" location="/profile/profile/id:370769/" tooltip="Theo KLEIN" display="http://s1.biathlonmania.com/ - /profile/profile/id:370769/"/>
    <hyperlink ref="B41" r:id="rId36" location="/profile/profile/id:632987/" tooltip="Damien Leroux" display="http://s1.biathlonmania.com/ - /profile/profile/id:632987/"/>
    <hyperlink ref="B42" r:id="rId37" location="/profile/profile/id:337555/" tooltip="Bulls14" display="http://s1.biathlonmania.com/ - /profile/profile/id:337555/"/>
    <hyperlink ref="B43" r:id="rId38" location="/profile/profile/id:399415/" tooltip="Hélène James" display="http://s1.biathlonmania.com/ - /profile/profile/id:399415/"/>
    <hyperlink ref="B44" r:id="rId39" location="/profile/profile/id:252713/" tooltip="Franck Hennebert" display="http://s1.biathlonmania.com/ - /profile/profile/id:252713/"/>
    <hyperlink ref="B45" r:id="rId40" location="/profile/profile/id:696345/" tooltip="Medhi Ebran" display="http://s1.biathlonmania.com/ - /profile/profile/id:696345/"/>
    <hyperlink ref="B46" r:id="rId41" location="/profile/profile/id:109855/" tooltip="Rémi Leconte" display="http://s1.biathlonmania.com/ - /profile/profile/id:109855/"/>
    <hyperlink ref="B47" r:id="rId42" location="/profile/profile/id:655217/" tooltip="Denis Robin" display="http://s1.biathlonmania.com/ - /profile/profile/id:655217/"/>
    <hyperlink ref="B48" r:id="rId43" location="/profile/profile/id:273453/" tooltip="Bertrand le Brun" display="http://s1.biathlonmania.com/ - /profile/profile/id:273453/"/>
    <hyperlink ref="B49" r:id="rId44" location="/profile/profile/id:558363/" tooltip="Thomas Damour" display="http://s1.biathlonmania.com/ - /profile/profile/id:558363/"/>
    <hyperlink ref="B50" r:id="rId45" location="/profile/profile/id:835099/" tooltip="Dominique Rousseau" display="http://s1.biathlonmania.com/ - /profile/profile/id:835099/"/>
    <hyperlink ref="B51" r:id="rId46" location="/profile/profile/id:744833/" tooltip="Benjamin C" display="http://s1.biathlonmania.com/ - /profile/profile/id:744833/"/>
    <hyperlink ref="B52" r:id="rId47" location="/profile/profile/id:804321/" tooltip="Marvin Dano" display="http://s1.biathlonmania.com/ - /profile/profile/id:804321/"/>
    <hyperlink ref="B53" r:id="rId48" location="/profile/profile/id:335533/" tooltip="tsdway2" display="http://s1.biathlonmania.com/ - /profile/profile/id:335533/"/>
    <hyperlink ref="B54" r:id="rId49" location="/profile/profile/id:923033/" tooltip="Ivane Pauleau" display="http://s1.biathlonmania.com/ - /profile/profile/id:923033/"/>
    <hyperlink ref="B55" r:id="rId50" location="/profile/profile/id:72095/" tooltip="Benoît Huard" display="http://s1.biathlonmania.com/ - /profile/profile/id:72095/"/>
  </hyperlinks>
  <pageMargins left="0.7" right="0.7" top="0.75" bottom="0.75" header="0.3" footer="0.3"/>
  <pageSetup paperSize="9" orientation="portrait" horizontalDpi="4294967293" verticalDpi="4294967293" r:id="rId51"/>
  <drawing r:id="rId52"/>
  <legacy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</cp:lastModifiedBy>
  <dcterms:created xsi:type="dcterms:W3CDTF">2015-07-26T10:31:57Z</dcterms:created>
  <dcterms:modified xsi:type="dcterms:W3CDTF">2015-07-26T15:00:52Z</dcterms:modified>
</cp:coreProperties>
</file>