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workbook>
</file>

<file path=xl/calcChain.xml><?xml version="1.0" encoding="utf-8"?>
<calcChain xmlns="http://schemas.openxmlformats.org/spreadsheetml/2006/main">
  <c r="O39" i="1"/>
  <c r="L39"/>
  <c r="O38"/>
  <c r="L38"/>
  <c r="O37"/>
  <c r="L37"/>
  <c r="L16"/>
  <c r="L17"/>
  <c r="O17"/>
  <c r="O10"/>
  <c r="L10"/>
  <c r="O81"/>
  <c r="L81"/>
  <c r="O80"/>
  <c r="L80"/>
  <c r="O79"/>
  <c r="L79"/>
  <c r="O78"/>
  <c r="L78"/>
  <c r="O77"/>
  <c r="L77"/>
  <c r="O76"/>
  <c r="L76"/>
  <c r="O75"/>
  <c r="L75"/>
  <c r="O74"/>
  <c r="L74"/>
  <c r="O89"/>
  <c r="L89"/>
  <c r="O62"/>
  <c r="L62"/>
  <c r="O61"/>
  <c r="L61"/>
  <c r="O23" l="1"/>
  <c r="L23"/>
  <c r="O22" l="1"/>
  <c r="L22"/>
  <c r="O21" l="1"/>
  <c r="L21"/>
  <c r="O20"/>
  <c r="L20"/>
  <c r="O19"/>
  <c r="L19"/>
  <c r="O18"/>
  <c r="L18"/>
  <c r="O16"/>
  <c r="O57"/>
  <c r="L57"/>
  <c r="O51"/>
  <c r="L51"/>
  <c r="O50"/>
  <c r="L50"/>
  <c r="O49"/>
  <c r="L49"/>
  <c r="O48"/>
  <c r="L48"/>
  <c r="O47"/>
  <c r="L47"/>
  <c r="O46"/>
  <c r="L46"/>
  <c r="O73"/>
  <c r="L73"/>
  <c r="O72"/>
  <c r="L72"/>
  <c r="O71"/>
  <c r="L71"/>
  <c r="O85"/>
  <c r="L85"/>
  <c r="O88"/>
  <c r="L88"/>
  <c r="O70" l="1"/>
  <c r="L70"/>
  <c r="O97"/>
  <c r="L97"/>
  <c r="O96"/>
  <c r="L96"/>
  <c r="O45"/>
  <c r="L45"/>
  <c r="O44"/>
  <c r="L44"/>
  <c r="O43"/>
  <c r="L43"/>
  <c r="O65"/>
  <c r="L65"/>
  <c r="O42"/>
  <c r="L42"/>
  <c r="O41"/>
  <c r="L41"/>
  <c r="O29"/>
  <c r="L29"/>
  <c r="O28"/>
  <c r="L28"/>
  <c r="O27"/>
  <c r="L27"/>
  <c r="O26"/>
  <c r="L26"/>
  <c r="O25"/>
  <c r="L25"/>
  <c r="O24"/>
  <c r="L24"/>
  <c r="O12"/>
  <c r="L12"/>
  <c r="O11"/>
  <c r="L11"/>
  <c r="O9"/>
  <c r="L9"/>
  <c r="O8"/>
  <c r="L8"/>
  <c r="O7"/>
  <c r="L7"/>
  <c r="O6"/>
  <c r="L6"/>
  <c r="O5"/>
  <c r="L5"/>
  <c r="O84"/>
  <c r="L84"/>
  <c r="O83"/>
  <c r="L83"/>
  <c r="O82"/>
  <c r="L82"/>
  <c r="O60"/>
  <c r="L60"/>
  <c r="O59"/>
  <c r="L59"/>
  <c r="O14"/>
  <c r="L14"/>
  <c r="O13"/>
  <c r="L13"/>
  <c r="O69"/>
  <c r="L69"/>
  <c r="O56"/>
  <c r="L56"/>
  <c r="O55"/>
  <c r="L55"/>
  <c r="O54"/>
  <c r="L54"/>
  <c r="O53"/>
  <c r="L53"/>
  <c r="O36"/>
  <c r="L36"/>
  <c r="O34"/>
  <c r="L34"/>
  <c r="O33"/>
  <c r="L33"/>
  <c r="O64"/>
  <c r="L64"/>
  <c r="O63"/>
  <c r="L63"/>
  <c r="L15"/>
  <c r="O15"/>
  <c r="L30"/>
  <c r="O30"/>
  <c r="L31"/>
  <c r="O31"/>
  <c r="L32"/>
  <c r="O32"/>
  <c r="L35"/>
  <c r="O35"/>
  <c r="L40"/>
  <c r="O40"/>
  <c r="L52"/>
  <c r="O52"/>
  <c r="L58"/>
  <c r="O58"/>
  <c r="O91"/>
  <c r="L91"/>
  <c r="O87"/>
  <c r="L87"/>
  <c r="O86"/>
  <c r="L86"/>
  <c r="O67"/>
  <c r="L67"/>
  <c r="O90"/>
  <c r="L90"/>
  <c r="O66"/>
  <c r="O68"/>
  <c r="L68"/>
  <c r="L66"/>
  <c r="O93" l="1"/>
</calcChain>
</file>

<file path=xl/sharedStrings.xml><?xml version="1.0" encoding="utf-8"?>
<sst xmlns="http://schemas.openxmlformats.org/spreadsheetml/2006/main" count="601" uniqueCount="294">
  <si>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</si>
  <si>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</si>
  <si>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</si>
  <si>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</si>
  <si>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</si>
  <si>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</si>
  <si>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</si>
  <si>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</si>
  <si>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</si>
  <si>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Premium Bitter</t>
  </si>
  <si>
    <t>English Strong Ale</t>
  </si>
  <si>
    <t>American Pale Ale</t>
  </si>
  <si>
    <t>Past Masters "1966 Strong Ale"</t>
  </si>
  <si>
    <t>1.013.019box</t>
  </si>
  <si>
    <t>COOPERS</t>
  </si>
  <si>
    <t>Best Extra Stout</t>
  </si>
  <si>
    <t>Foreign Stout</t>
  </si>
  <si>
    <t>8.002.003box</t>
  </si>
  <si>
    <t>Australia</t>
  </si>
  <si>
    <t>Imperial Stout</t>
  </si>
  <si>
    <t>THIRIEZ</t>
  </si>
  <si>
    <t>France</t>
  </si>
  <si>
    <t>La Maline</t>
  </si>
  <si>
    <t>Saison</t>
  </si>
  <si>
    <t>3.010.005box</t>
  </si>
  <si>
    <t>SCHNEIDER</t>
  </si>
  <si>
    <t>Germany</t>
  </si>
  <si>
    <t xml:space="preserve">TAP 5 Hopfenweisse </t>
  </si>
  <si>
    <t>6.002.002box</t>
  </si>
  <si>
    <t xml:space="preserve">Weizen Bock </t>
  </si>
  <si>
    <t>1.019.007box</t>
  </si>
  <si>
    <t>BELHAVEN</t>
  </si>
  <si>
    <t>Scottish Oat Stout</t>
  </si>
  <si>
    <t>Sweet Stout</t>
  </si>
  <si>
    <t xml:space="preserve">Pale Ale </t>
  </si>
  <si>
    <t>BALTIKA</t>
  </si>
  <si>
    <t>Baltika 6  Porter</t>
  </si>
  <si>
    <t>Baltic Porter</t>
  </si>
  <si>
    <t>Russia</t>
  </si>
  <si>
    <t>BROOKLYN</t>
  </si>
  <si>
    <t>Brown Ale</t>
  </si>
  <si>
    <t>American Brown Ale</t>
  </si>
  <si>
    <t>Chocolate Stout</t>
  </si>
  <si>
    <t>9.016.002box</t>
  </si>
  <si>
    <t>9.016.003box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</si>
  <si>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Nous accordons des ristournes dans deux cas: Paiement à l'avance, avant ou lors de la livraison: escompte de 2%.  Commande de minimum 600 euros hors TVA: 2% de ristourne, ou -4% pour les commandes de minimum 1200€ hors TVA. Ristourne et escompte sont cumulables (max -6%) </t>
  </si>
  <si>
    <t>All the price are excluding VAT (Tax) but including excises. The prices on the list are only available for professionnals in Belgium. The delivery is free in Belgium! We fix together the order value for free delivery.  We give two different discount:  2% on the invoice if you pay in advance. And 2% for minimum 600euros order or 4% for minimum 1200euros order. You can use the two discount together (max -6%).</t>
  </si>
  <si>
    <t>WINDSWEPT</t>
  </si>
  <si>
    <t>Wolf</t>
  </si>
  <si>
    <t>APA</t>
  </si>
  <si>
    <t>1.042.003box</t>
  </si>
  <si>
    <t>1.042.004box</t>
  </si>
  <si>
    <t>Dark English Strong Ale</t>
  </si>
  <si>
    <t>DE MOLEN</t>
  </si>
  <si>
    <t>Holland</t>
  </si>
  <si>
    <t>Hamer &amp; Sikkel</t>
  </si>
  <si>
    <t>7.006.028box</t>
  </si>
  <si>
    <t>ANCHOR</t>
  </si>
  <si>
    <t>ROGUE</t>
  </si>
  <si>
    <t>9.017.004box</t>
  </si>
  <si>
    <t>Imperial IPA</t>
  </si>
  <si>
    <t>ANDERSON VALLEY</t>
  </si>
  <si>
    <t>Barney Oatmeal Stout</t>
  </si>
  <si>
    <t>Stout (with Oatmeal)</t>
  </si>
  <si>
    <t>9.007.002box</t>
  </si>
  <si>
    <t>Winter Solstice</t>
  </si>
  <si>
    <t>Strong Amber</t>
  </si>
  <si>
    <t>9.007.001box</t>
  </si>
  <si>
    <t>BREWFIST</t>
  </si>
  <si>
    <t>Italy</t>
  </si>
  <si>
    <t xml:space="preserve">X-Ray </t>
  </si>
  <si>
    <t>Imperial Porter</t>
  </si>
  <si>
    <t>2.004.012box</t>
  </si>
  <si>
    <t>Lion Stout</t>
  </si>
  <si>
    <t>Sri Lanka</t>
  </si>
  <si>
    <t>LION BREWERY</t>
  </si>
  <si>
    <t>CARLOW</t>
  </si>
  <si>
    <t>O'Haras Irish Stout</t>
  </si>
  <si>
    <t>Dry Stout</t>
  </si>
  <si>
    <t>Ireland</t>
  </si>
  <si>
    <t>New !!</t>
  </si>
  <si>
    <t>8.005.001box</t>
  </si>
  <si>
    <t>1.012.003box</t>
  </si>
  <si>
    <t>East India Pale Ale</t>
  </si>
  <si>
    <t>9.016.001box</t>
  </si>
  <si>
    <t>Blast!</t>
  </si>
  <si>
    <t>9.016.012box</t>
  </si>
  <si>
    <t>Winter Ale</t>
  </si>
  <si>
    <t>Scotch</t>
  </si>
  <si>
    <t>9.016.011box</t>
  </si>
  <si>
    <t>Vintage Ale 2014</t>
  </si>
  <si>
    <t>English Strong Ale (Mild)</t>
  </si>
  <si>
    <t>1.013.018box</t>
  </si>
  <si>
    <t>Past Masters 1914</t>
  </si>
  <si>
    <t>1.013.024box</t>
  </si>
  <si>
    <t>Organic Honey Dew</t>
  </si>
  <si>
    <t>Honey Blond Ale</t>
  </si>
  <si>
    <t>1.013.022box</t>
  </si>
  <si>
    <t>Golden Pride</t>
  </si>
  <si>
    <t>1.013.025box</t>
  </si>
  <si>
    <r>
      <rPr>
        <b/>
        <sz val="16"/>
        <color indexed="17"/>
        <rFont val="Calibri"/>
        <family val="2"/>
      </rPr>
      <t xml:space="preserve"> BEER CITY</t>
    </r>
    <r>
      <rPr>
        <b/>
        <sz val="16"/>
        <color indexed="10"/>
        <rFont val="Calibri"/>
        <family val="2"/>
      </rPr>
      <t xml:space="preserve">   </t>
    </r>
  </si>
  <si>
    <t xml:space="preserve">       0474/86.89.84     -    info@beer-city.be</t>
  </si>
  <si>
    <t>PORTERHOUSE</t>
  </si>
  <si>
    <t>Plain Porter</t>
  </si>
  <si>
    <t>Juniper Pale Ale</t>
  </si>
  <si>
    <t>9.017.006box</t>
  </si>
  <si>
    <t>Hazelnut Brown Ale</t>
  </si>
  <si>
    <t>9.017.010box</t>
  </si>
  <si>
    <t>American Pale Ale (Juniper)</t>
  </si>
  <si>
    <t>9.012.007box</t>
  </si>
  <si>
    <t>9.012.006box</t>
  </si>
  <si>
    <t>1.041.006box</t>
  </si>
  <si>
    <t>Brown Ale (hazelnut)</t>
  </si>
  <si>
    <t>TINY REBEL</t>
  </si>
  <si>
    <t>Wales</t>
  </si>
  <si>
    <t>Dirty Stop Out</t>
  </si>
  <si>
    <t>Cwtch</t>
  </si>
  <si>
    <t>Bass Drop</t>
  </si>
  <si>
    <t>1.037.003box</t>
  </si>
  <si>
    <t>1.037.005box</t>
  </si>
  <si>
    <t>1.037.006box</t>
  </si>
  <si>
    <t>Smoked Stout</t>
  </si>
  <si>
    <t>Amber Ale</t>
  </si>
  <si>
    <t>PROMO (déstockage)</t>
  </si>
  <si>
    <t>BREWERY</t>
  </si>
  <si>
    <t>Beer</t>
  </si>
  <si>
    <t>Style</t>
  </si>
  <si>
    <t>Alc/%</t>
  </si>
  <si>
    <t>n/b</t>
  </si>
  <si>
    <t>CL</t>
  </si>
  <si>
    <t>Code</t>
  </si>
  <si>
    <t>Format</t>
  </si>
  <si>
    <t>BBDate</t>
  </si>
  <si>
    <t>Counrty</t>
  </si>
  <si>
    <t>Price/b</t>
  </si>
  <si>
    <t>Price/case</t>
  </si>
  <si>
    <t>STOCK</t>
  </si>
  <si>
    <t>3 MOUSQUETAIRES</t>
  </si>
  <si>
    <t>Québec</t>
  </si>
  <si>
    <t>Oud Bruin</t>
  </si>
  <si>
    <t>Kellerbier</t>
  </si>
  <si>
    <t>Hopfenweisse</t>
  </si>
  <si>
    <t>Sticke Alt</t>
  </si>
  <si>
    <t>Pale Ale Américain</t>
  </si>
  <si>
    <t>Zwickel/Keller/Landbier</t>
  </si>
  <si>
    <t>Wheat Ale</t>
  </si>
  <si>
    <t>Altbier</t>
  </si>
  <si>
    <t>FLYING MONKEYS</t>
  </si>
  <si>
    <t xml:space="preserve">Hoptical Illusion Almost </t>
  </si>
  <si>
    <t>Canada</t>
  </si>
  <si>
    <t>11.012.005box</t>
  </si>
  <si>
    <t>11.012.006box</t>
  </si>
  <si>
    <t>11.012.007box</t>
  </si>
  <si>
    <t>11.012.008box</t>
  </si>
  <si>
    <t>11.012.009box</t>
  </si>
  <si>
    <t>10.016.001box</t>
  </si>
  <si>
    <t>8.006.001box</t>
  </si>
  <si>
    <t>8.006.003box</t>
  </si>
  <si>
    <t>Netherworld Cascadian Dark</t>
  </si>
  <si>
    <t>Black IPA</t>
  </si>
  <si>
    <t>DOMUS</t>
  </si>
  <si>
    <t>Spain</t>
  </si>
  <si>
    <t>Aurea IPA</t>
  </si>
  <si>
    <t>10.018.001box</t>
  </si>
  <si>
    <t>DUNHAM</t>
  </si>
  <si>
    <t>LaPatt Porter Robuste</t>
  </si>
  <si>
    <t>11.004.001box</t>
  </si>
  <si>
    <t>Leo's Early Breakfast IPA</t>
  </si>
  <si>
    <t>Saison du Pinacle</t>
  </si>
  <si>
    <t>Propolis</t>
  </si>
  <si>
    <t>11.004.002box</t>
  </si>
  <si>
    <t>11.004.003box</t>
  </si>
  <si>
    <t>11.004.004box</t>
  </si>
  <si>
    <t>11.004.005box</t>
  </si>
  <si>
    <t>Special Saison</t>
  </si>
  <si>
    <t>THWAITES</t>
  </si>
  <si>
    <t>13 Guns</t>
  </si>
  <si>
    <t>Big Ben</t>
  </si>
  <si>
    <t>1.040.001box</t>
  </si>
  <si>
    <t>1.040.002box</t>
  </si>
  <si>
    <t>Stout</t>
  </si>
  <si>
    <t>1.012.005box</t>
  </si>
  <si>
    <t>WEIRD BEARD</t>
  </si>
  <si>
    <t>Double Perle</t>
  </si>
  <si>
    <t>Fade to Black</t>
  </si>
  <si>
    <t>Five O'Clock Shadow</t>
  </si>
  <si>
    <t>1.044.002box</t>
  </si>
  <si>
    <t>1.044.003box</t>
  </si>
  <si>
    <t>1.044.004box</t>
  </si>
  <si>
    <t>Leann Follain</t>
  </si>
  <si>
    <t>LES BIERES DE SERVICE  (bières commerciales)</t>
  </si>
  <si>
    <t>KINGFISHER</t>
  </si>
  <si>
    <t>Kingfisher pils</t>
  </si>
  <si>
    <t>Lager</t>
  </si>
  <si>
    <t>India</t>
  </si>
  <si>
    <t>8.008.001box</t>
  </si>
  <si>
    <t>8.008.002box</t>
  </si>
  <si>
    <t xml:space="preserve">LES BIERES ARTISANALES IMPORTEES </t>
  </si>
  <si>
    <t>EMELISSE</t>
  </si>
  <si>
    <t>Triple IPA</t>
  </si>
  <si>
    <t>7.004.006box</t>
  </si>
  <si>
    <t>CAN</t>
  </si>
  <si>
    <t>Session IPA</t>
  </si>
  <si>
    <t xml:space="preserve">Hop Ottin </t>
  </si>
  <si>
    <t>9.007.004box</t>
  </si>
  <si>
    <t>Imperial PA</t>
  </si>
  <si>
    <t>WESTONS</t>
  </si>
  <si>
    <t>Old Rosie</t>
  </si>
  <si>
    <t>Cider (craft, unfiltered)</t>
  </si>
  <si>
    <t>1.016.003box</t>
  </si>
  <si>
    <t>FOUNDERS</t>
  </si>
  <si>
    <t>9.021.001box</t>
  </si>
  <si>
    <t>All day IPA  Bottle</t>
  </si>
  <si>
    <t>Blushing Monk</t>
  </si>
  <si>
    <t>9.021.004box</t>
  </si>
  <si>
    <t>9.021.011box</t>
  </si>
  <si>
    <t xml:space="preserve">Strong Fruit Beer </t>
  </si>
  <si>
    <t>London Pride</t>
  </si>
  <si>
    <t>London Black Cab Stout</t>
  </si>
  <si>
    <t xml:space="preserve">Oatmeal Stout </t>
  </si>
  <si>
    <t>170th Anniversary Ale</t>
  </si>
  <si>
    <t>Wild River</t>
  </si>
  <si>
    <t>London Porter</t>
  </si>
  <si>
    <t>English Strong Ale (in box)</t>
  </si>
  <si>
    <t>Imperial Stout (in box)</t>
  </si>
  <si>
    <t>1.013.002box</t>
  </si>
  <si>
    <t>1.013.014box</t>
  </si>
  <si>
    <t>1.013.013box</t>
  </si>
  <si>
    <t>1.013.027box</t>
  </si>
  <si>
    <t>1.013.021box</t>
  </si>
  <si>
    <t>1.013.003box</t>
  </si>
  <si>
    <t>1.013.011box</t>
  </si>
  <si>
    <t>Yellow Snow IPA</t>
  </si>
  <si>
    <t>Voodoo serie IV</t>
  </si>
  <si>
    <t>9.017.015box</t>
  </si>
  <si>
    <t>Special Beer Vanilla/Lemon</t>
  </si>
  <si>
    <t>9.017.012box</t>
  </si>
  <si>
    <t>American IPA</t>
  </si>
  <si>
    <t>FLYING DOG</t>
  </si>
  <si>
    <t>Easy IPA</t>
  </si>
  <si>
    <t>Snake Dog (CAN!)</t>
  </si>
  <si>
    <t>Snake Dog (Bottle!)</t>
  </si>
  <si>
    <t>Raging Bitch</t>
  </si>
  <si>
    <t>IPA (Belgian style)</t>
  </si>
  <si>
    <t>9.010.006box</t>
  </si>
  <si>
    <t>9.010.007box</t>
  </si>
  <si>
    <t>10.002.001box</t>
  </si>
  <si>
    <t>9.010.013box</t>
  </si>
  <si>
    <t>ALASKAN</t>
  </si>
  <si>
    <t>Alaskan Smoked Porter</t>
  </si>
  <si>
    <t>Porter (smoked)</t>
  </si>
  <si>
    <t>9.008.001box</t>
  </si>
  <si>
    <t>Samuel Adams Boson Lager</t>
  </si>
  <si>
    <t>Lager (Vienne)</t>
  </si>
  <si>
    <t>BOSTON BREWERY</t>
  </si>
  <si>
    <t>9.001.001box</t>
  </si>
  <si>
    <t>Liberty Ale</t>
  </si>
  <si>
    <t>9.012.004box</t>
  </si>
  <si>
    <t>California Lager</t>
  </si>
  <si>
    <t>American Lager</t>
  </si>
  <si>
    <t>9.012.008box</t>
  </si>
  <si>
    <t>Poleeko Pale Ale</t>
  </si>
  <si>
    <t>9.007.006box</t>
  </si>
  <si>
    <t>HARVIESTOUN</t>
  </si>
  <si>
    <t xml:space="preserve">Bitter &amp; Twisted </t>
  </si>
  <si>
    <t>Schiehallion</t>
  </si>
  <si>
    <t>The Ridge</t>
  </si>
  <si>
    <t>Old Engine Oil</t>
  </si>
  <si>
    <t>Ola Dubh 12 years</t>
  </si>
  <si>
    <t>Ola Dubh 16 years</t>
  </si>
  <si>
    <t>Ola Dubh 18 years</t>
  </si>
  <si>
    <t>Ola Dubh 21 years</t>
  </si>
  <si>
    <t>Scottish Bitter</t>
  </si>
  <si>
    <t>Scottish Lager</t>
  </si>
  <si>
    <t>Porter/Old Ale</t>
  </si>
  <si>
    <t>Old Ale in whisky cask</t>
  </si>
  <si>
    <t>1.007.008box</t>
  </si>
  <si>
    <t>1.007.009box</t>
  </si>
  <si>
    <t>1.007.010box</t>
  </si>
  <si>
    <t>1.007.003box</t>
  </si>
  <si>
    <t>1.007.004box</t>
  </si>
  <si>
    <t>1.007.005box</t>
  </si>
  <si>
    <t>1.007.006box</t>
  </si>
  <si>
    <t>1.007.012box</t>
  </si>
  <si>
    <t>Smash Bomb Atomic</t>
  </si>
  <si>
    <t>8.006.002box</t>
  </si>
  <si>
    <t>Kriek</t>
  </si>
  <si>
    <t>Sour Kriek</t>
  </si>
  <si>
    <t>Sorachi Ace</t>
  </si>
  <si>
    <t>Saison Sorachi</t>
  </si>
  <si>
    <t>American lager</t>
  </si>
  <si>
    <t>9.016.013box</t>
  </si>
  <si>
    <t>9.016.014box</t>
  </si>
  <si>
    <t>9.016.015box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</si>
</sst>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1">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sz val="11"/>
      <color rgb="FFFF0000"/>
      <name val="Calibri"/>
      <family val="2"/>
      <scheme val="minor"/>
    </font>
    <font>
      <b/>
      <i/>
      <sz val="11"/>
      <color rgb="FFFF0000"/>
      <name val="Calibri"/>
      <family val="2"/>
      <scheme val="minor"/>
    </font>
    <font>
      <b/>
      <sz val="11"/>
      <color rgb="FF00B050"/>
      <name val="Calibri"/>
      <family val="2"/>
      <scheme val="minor"/>
    </font>
    <font>
      <b/>
      <sz val="10"/>
      <color rgb="FF00B050"/>
      <name val="Calibri"/>
      <family val="2"/>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s>
  <fills count="2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6" tint="0.59999389629810485"/>
        <bgColor indexed="64"/>
      </patternFill>
    </fill>
    <fill>
      <patternFill patternType="solid">
        <fgColor rgb="FFFF3300"/>
        <bgColor indexed="64"/>
      </patternFill>
    </fill>
    <fill>
      <patternFill patternType="solid">
        <fgColor rgb="FF0070C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rgb="FF00B0F0"/>
        <bgColor indexed="64"/>
      </patternFill>
    </fill>
    <fill>
      <patternFill patternType="solid">
        <fgColor theme="8" tint="-0.249977111117893"/>
        <bgColor indexed="64"/>
      </patternFill>
    </fill>
    <fill>
      <patternFill patternType="solid">
        <fgColor rgb="FFAB57FF"/>
        <bgColor indexed="64"/>
      </patternFill>
    </fill>
    <fill>
      <patternFill patternType="solid">
        <fgColor theme="6" tint="-0.249977111117893"/>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8"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266">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0" fontId="16" fillId="0" borderId="0" xfId="0" applyFont="1"/>
    <xf numFmtId="0" fontId="11" fillId="8" borderId="1" xfId="9" applyFont="1" applyFill="1" applyBorder="1" applyAlignment="1">
      <alignment vertical="center" wrapText="1"/>
    </xf>
    <xf numFmtId="0" fontId="12" fillId="8" borderId="1" xfId="9" applyFont="1" applyFill="1" applyBorder="1" applyAlignment="1">
      <alignment horizontal="left" vertical="center"/>
    </xf>
    <xf numFmtId="0" fontId="15" fillId="8" borderId="1" xfId="9" applyFont="1" applyFill="1" applyBorder="1" applyAlignment="1">
      <alignment horizontal="left" vertical="center"/>
    </xf>
    <xf numFmtId="10" fontId="13" fillId="8" borderId="1" xfId="9" applyNumberFormat="1" applyFont="1" applyFill="1" applyBorder="1" applyAlignment="1">
      <alignment horizontal="center" vertical="center"/>
    </xf>
    <xf numFmtId="0" fontId="13" fillId="8" borderId="1" xfId="9" applyNumberFormat="1" applyFont="1" applyFill="1" applyBorder="1" applyAlignment="1">
      <alignment horizontal="center" vertical="center"/>
    </xf>
    <xf numFmtId="1" fontId="13" fillId="8" borderId="1" xfId="9" applyNumberFormat="1" applyFont="1" applyFill="1" applyBorder="1" applyAlignment="1">
      <alignment horizontal="center" vertical="center"/>
    </xf>
    <xf numFmtId="0" fontId="13" fillId="8" borderId="1" xfId="9" applyFont="1" applyFill="1" applyBorder="1" applyAlignment="1">
      <alignment horizontal="center" vertical="center"/>
    </xf>
    <xf numFmtId="0" fontId="13" fillId="8" borderId="1" xfId="9" applyFont="1" applyFill="1" applyBorder="1" applyAlignment="1">
      <alignment horizontal="center" vertical="center" wrapText="1"/>
    </xf>
    <xf numFmtId="166" fontId="3" fillId="8" borderId="1" xfId="0" applyNumberFormat="1" applyFont="1" applyFill="1" applyBorder="1" applyAlignment="1">
      <alignment vertical="center"/>
    </xf>
    <xf numFmtId="0" fontId="3" fillId="8" borderId="1" xfId="0" applyNumberFormat="1" applyFont="1" applyFill="1" applyBorder="1" applyAlignment="1">
      <alignment vertical="center"/>
    </xf>
    <xf numFmtId="166" fontId="3" fillId="9" borderId="1" xfId="0" applyNumberFormat="1" applyFont="1" applyFill="1" applyBorder="1" applyAlignment="1">
      <alignment vertical="center"/>
    </xf>
    <xf numFmtId="0" fontId="17" fillId="0" borderId="0" xfId="0" applyFont="1"/>
    <xf numFmtId="0" fontId="11" fillId="10" borderId="1" xfId="9" applyFont="1" applyFill="1" applyBorder="1" applyAlignment="1">
      <alignment vertical="center" wrapText="1"/>
    </xf>
    <xf numFmtId="0" fontId="12" fillId="10" borderId="1" xfId="9" applyFont="1" applyFill="1" applyBorder="1" applyAlignment="1">
      <alignment horizontal="left" vertical="center"/>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0" fontId="13" fillId="12" borderId="1" xfId="9" applyFont="1" applyFill="1" applyBorder="1" applyAlignment="1">
      <alignment horizontal="center" vertical="center" wrapText="1"/>
    </xf>
    <xf numFmtId="166" fontId="3" fillId="12" borderId="1" xfId="0" applyNumberFormat="1" applyFont="1" applyFill="1" applyBorder="1" applyAlignment="1">
      <alignment vertical="center"/>
    </xf>
    <xf numFmtId="0" fontId="3" fillId="12" borderId="1" xfId="0" applyNumberFormat="1" applyFont="1" applyFill="1" applyBorder="1" applyAlignment="1">
      <alignment vertical="center"/>
    </xf>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0" applyNumberFormat="1" applyFont="1" applyFill="1" applyBorder="1" applyAlignment="1">
      <alignment horizontal="center" vertical="center" wrapText="1"/>
    </xf>
    <xf numFmtId="0" fontId="13" fillId="14" borderId="1" xfId="0" applyNumberFormat="1" applyFont="1" applyFill="1" applyBorder="1" applyAlignment="1">
      <alignment horizontal="center" vertical="center" wrapText="1"/>
    </xf>
    <xf numFmtId="1" fontId="13" fillId="14" borderId="1" xfId="0" applyNumberFormat="1"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11" fillId="5" borderId="1" xfId="9" applyFont="1" applyFill="1" applyBorder="1" applyAlignment="1">
      <alignment vertical="center" wrapText="1"/>
    </xf>
    <xf numFmtId="0" fontId="12" fillId="5" borderId="1" xfId="9" applyFont="1" applyFill="1" applyBorder="1" applyAlignment="1">
      <alignment horizontal="left" vertical="center"/>
    </xf>
    <xf numFmtId="0" fontId="15" fillId="5" borderId="1" xfId="9" applyFont="1" applyFill="1" applyBorder="1" applyAlignment="1">
      <alignment horizontal="left" vertical="center"/>
    </xf>
    <xf numFmtId="10" fontId="13" fillId="5" borderId="1" xfId="9" applyNumberFormat="1" applyFont="1" applyFill="1" applyBorder="1" applyAlignment="1">
      <alignment horizontal="center" vertical="center"/>
    </xf>
    <xf numFmtId="0" fontId="13" fillId="5" borderId="1" xfId="9" applyNumberFormat="1" applyFont="1" applyFill="1" applyBorder="1" applyAlignment="1">
      <alignment horizontal="center" vertical="center"/>
    </xf>
    <xf numFmtId="1" fontId="13" fillId="5" borderId="1" xfId="9" applyNumberFormat="1" applyFont="1" applyFill="1" applyBorder="1" applyAlignment="1">
      <alignment horizontal="center" vertical="center"/>
    </xf>
    <xf numFmtId="0" fontId="13" fillId="5" borderId="1" xfId="9" applyFont="1" applyFill="1" applyBorder="1" applyAlignment="1">
      <alignment horizontal="center" vertical="center"/>
    </xf>
    <xf numFmtId="0" fontId="13" fillId="5" borderId="1" xfId="9" applyFont="1" applyFill="1" applyBorder="1" applyAlignment="1">
      <alignment horizontal="center" vertical="center" wrapText="1"/>
    </xf>
    <xf numFmtId="166" fontId="3" fillId="5" borderId="1" xfId="0" applyNumberFormat="1" applyFont="1" applyFill="1" applyBorder="1" applyAlignment="1">
      <alignment vertical="center"/>
    </xf>
    <xf numFmtId="0" fontId="3" fillId="5"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18" fillId="13" borderId="0" xfId="0" applyFont="1" applyFill="1"/>
    <xf numFmtId="166" fontId="19" fillId="13"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11" borderId="1" xfId="9" applyNumberFormat="1" applyFont="1" applyFill="1" applyBorder="1" applyAlignment="1">
      <alignment horizontal="center" vertical="center"/>
    </xf>
    <xf numFmtId="17" fontId="13" fillId="12" borderId="1" xfId="9" applyNumberFormat="1" applyFont="1" applyFill="1" applyBorder="1" applyAlignment="1">
      <alignment horizontal="center" vertical="center"/>
    </xf>
    <xf numFmtId="17" fontId="13" fillId="5" borderId="1" xfId="9" applyNumberFormat="1" applyFont="1" applyFill="1" applyBorder="1" applyAlignment="1">
      <alignment horizontal="center" vertical="center"/>
    </xf>
    <xf numFmtId="17" fontId="13" fillId="7" borderId="1" xfId="9" applyNumberFormat="1" applyFont="1" applyFill="1" applyBorder="1" applyAlignment="1">
      <alignment horizontal="center" vertical="center"/>
    </xf>
    <xf numFmtId="17" fontId="13" fillId="15"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4" borderId="1" xfId="0" applyNumberFormat="1" applyFont="1" applyFill="1" applyBorder="1" applyAlignment="1">
      <alignment horizontal="center" vertical="center" wrapText="1"/>
    </xf>
    <xf numFmtId="17" fontId="13" fillId="17" borderId="1" xfId="9" applyNumberFormat="1" applyFont="1" applyFill="1" applyBorder="1" applyAlignment="1">
      <alignment horizontal="center" vertical="center"/>
    </xf>
    <xf numFmtId="17" fontId="13" fillId="8" borderId="1" xfId="9" applyNumberFormat="1" applyFont="1" applyFill="1" applyBorder="1" applyAlignment="1">
      <alignment horizontal="center" vertical="center"/>
    </xf>
    <xf numFmtId="17" fontId="13" fillId="13" borderId="1" xfId="9" applyNumberFormat="1" applyFont="1" applyFill="1" applyBorder="1" applyAlignment="1">
      <alignment horizontal="center" vertical="center"/>
    </xf>
    <xf numFmtId="17" fontId="13" fillId="10" borderId="1" xfId="9" applyNumberFormat="1" applyFont="1" applyFill="1" applyBorder="1" applyAlignment="1">
      <alignment horizontal="center" vertical="center"/>
    </xf>
    <xf numFmtId="17" fontId="13" fillId="16" borderId="1" xfId="9" applyNumberFormat="1" applyFont="1" applyFill="1" applyBorder="1" applyAlignment="1">
      <alignment horizontal="center" vertical="center"/>
    </xf>
    <xf numFmtId="0" fontId="20" fillId="4" borderId="0" xfId="0" applyFont="1" applyFill="1" applyBorder="1" applyAlignment="1">
      <alignment horizontal="center" vertical="center" wrapText="1"/>
    </xf>
    <xf numFmtId="0" fontId="21" fillId="4" borderId="2" xfId="0" applyFont="1" applyFill="1" applyBorder="1" applyAlignment="1">
      <alignment horizontal="left" vertical="center"/>
    </xf>
    <xf numFmtId="0" fontId="22" fillId="4" borderId="0" xfId="0" applyFont="1" applyFill="1" applyBorder="1" applyAlignment="1">
      <alignment horizontal="left" vertical="center"/>
    </xf>
    <xf numFmtId="0" fontId="23" fillId="0" borderId="0" xfId="0" applyFont="1"/>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19" borderId="1" xfId="9" applyFont="1" applyFill="1" applyBorder="1" applyAlignment="1">
      <alignment vertical="center" wrapText="1"/>
    </xf>
    <xf numFmtId="0" fontId="12" fillId="19" borderId="1" xfId="9" applyFont="1" applyFill="1" applyBorder="1" applyAlignment="1">
      <alignment horizontal="left" vertical="center"/>
    </xf>
    <xf numFmtId="0" fontId="15" fillId="19" borderId="1" xfId="9" applyFont="1" applyFill="1" applyBorder="1" applyAlignment="1">
      <alignment horizontal="left" vertical="center"/>
    </xf>
    <xf numFmtId="10" fontId="13" fillId="19" borderId="1" xfId="9" applyNumberFormat="1" applyFont="1" applyFill="1" applyBorder="1" applyAlignment="1">
      <alignment horizontal="center" vertical="center"/>
    </xf>
    <xf numFmtId="0" fontId="13" fillId="19" borderId="1" xfId="9" applyNumberFormat="1" applyFont="1" applyFill="1" applyBorder="1" applyAlignment="1">
      <alignment horizontal="center" vertical="center"/>
    </xf>
    <xf numFmtId="1"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xf>
    <xf numFmtId="17" fontId="13" fillId="19" borderId="1" xfId="9" applyNumberFormat="1" applyFont="1" applyFill="1" applyBorder="1" applyAlignment="1">
      <alignment horizontal="center" vertical="center"/>
    </xf>
    <xf numFmtId="0" fontId="13" fillId="19" borderId="1" xfId="9" applyFont="1" applyFill="1" applyBorder="1" applyAlignment="1">
      <alignment horizontal="center" vertical="center" wrapText="1"/>
    </xf>
    <xf numFmtId="166" fontId="3" fillId="19" borderId="1" xfId="0" applyNumberFormat="1" applyFont="1" applyFill="1" applyBorder="1" applyAlignment="1">
      <alignment vertical="center"/>
    </xf>
    <xf numFmtId="0" fontId="3" fillId="19" borderId="1" xfId="0" applyNumberFormat="1" applyFont="1" applyFill="1" applyBorder="1" applyAlignment="1">
      <alignment vertical="center"/>
    </xf>
    <xf numFmtId="0" fontId="24" fillId="4" borderId="1" xfId="9" applyFont="1" applyFill="1" applyBorder="1" applyAlignment="1">
      <alignment vertical="center" wrapText="1"/>
    </xf>
    <xf numFmtId="0" fontId="25" fillId="4" borderId="1" xfId="9" applyFont="1" applyFill="1" applyBorder="1" applyAlignment="1">
      <alignment horizontal="left" vertical="center"/>
    </xf>
    <xf numFmtId="10" fontId="26" fillId="4" borderId="1" xfId="9" applyNumberFormat="1" applyFont="1" applyFill="1" applyBorder="1" applyAlignment="1">
      <alignment horizontal="center" vertical="center"/>
    </xf>
    <xf numFmtId="0" fontId="26" fillId="4" borderId="1" xfId="9" applyNumberFormat="1" applyFont="1" applyFill="1" applyBorder="1" applyAlignment="1">
      <alignment horizontal="center" vertical="center"/>
    </xf>
    <xf numFmtId="1" fontId="26" fillId="4" borderId="1" xfId="9" applyNumberFormat="1" applyFont="1" applyFill="1" applyBorder="1" applyAlignment="1">
      <alignment horizontal="center" vertical="center"/>
    </xf>
    <xf numFmtId="0" fontId="26" fillId="4" borderId="1" xfId="9" applyFont="1" applyFill="1" applyBorder="1" applyAlignment="1">
      <alignment horizontal="center" vertical="center"/>
    </xf>
    <xf numFmtId="17" fontId="26" fillId="4" borderId="1" xfId="9" applyNumberFormat="1" applyFont="1" applyFill="1" applyBorder="1" applyAlignment="1">
      <alignment horizontal="center" vertical="center"/>
    </xf>
    <xf numFmtId="0" fontId="26" fillId="4" borderId="1" xfId="9" applyFont="1" applyFill="1" applyBorder="1" applyAlignment="1">
      <alignment horizontal="center" vertical="center" wrapText="1"/>
    </xf>
    <xf numFmtId="166" fontId="25" fillId="4" borderId="1" xfId="0" applyNumberFormat="1" applyFont="1" applyFill="1" applyBorder="1" applyAlignment="1">
      <alignment vertical="center"/>
    </xf>
    <xf numFmtId="0" fontId="25" fillId="4" borderId="1" xfId="0" applyNumberFormat="1" applyFont="1" applyFill="1" applyBorder="1" applyAlignment="1">
      <alignment vertical="center"/>
    </xf>
    <xf numFmtId="0" fontId="11" fillId="20" borderId="1" xfId="9" applyFont="1" applyFill="1" applyBorder="1" applyAlignment="1">
      <alignment vertical="center" wrapText="1"/>
    </xf>
    <xf numFmtId="0" fontId="12" fillId="20" borderId="1" xfId="9" applyFont="1" applyFill="1" applyBorder="1" applyAlignment="1">
      <alignment horizontal="left" vertical="center"/>
    </xf>
    <xf numFmtId="0" fontId="15" fillId="20" borderId="1" xfId="9" applyFont="1" applyFill="1" applyBorder="1" applyAlignment="1">
      <alignment horizontal="left" vertical="center"/>
    </xf>
    <xf numFmtId="10" fontId="13" fillId="20" borderId="1" xfId="9" applyNumberFormat="1" applyFont="1" applyFill="1" applyBorder="1" applyAlignment="1">
      <alignment horizontal="center" vertical="center"/>
    </xf>
    <xf numFmtId="0" fontId="13" fillId="20" borderId="1" xfId="9" applyNumberFormat="1" applyFont="1" applyFill="1" applyBorder="1" applyAlignment="1">
      <alignment horizontal="center" vertical="center"/>
    </xf>
    <xf numFmtId="1"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xf>
    <xf numFmtId="17" fontId="13" fillId="20" borderId="1" xfId="9" applyNumberFormat="1" applyFont="1" applyFill="1" applyBorder="1" applyAlignment="1">
      <alignment horizontal="center" vertical="center"/>
    </xf>
    <xf numFmtId="0" fontId="13" fillId="20" borderId="1" xfId="9" applyFont="1" applyFill="1" applyBorder="1" applyAlignment="1">
      <alignment horizontal="center" vertical="center" wrapText="1"/>
    </xf>
    <xf numFmtId="166" fontId="3" fillId="20" borderId="1" xfId="0" applyNumberFormat="1" applyFont="1" applyFill="1" applyBorder="1" applyAlignment="1">
      <alignment vertical="center"/>
    </xf>
    <xf numFmtId="0" fontId="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22" borderId="1" xfId="9" applyFont="1" applyFill="1" applyBorder="1" applyAlignment="1">
      <alignment vertical="center" wrapText="1"/>
    </xf>
    <xf numFmtId="0" fontId="12" fillId="22" borderId="1" xfId="9" applyFont="1" applyFill="1" applyBorder="1" applyAlignment="1">
      <alignment horizontal="left" vertical="center"/>
    </xf>
    <xf numFmtId="0" fontId="15" fillId="22" borderId="1" xfId="9" applyFont="1" applyFill="1" applyBorder="1" applyAlignment="1">
      <alignment horizontal="left" vertical="center"/>
    </xf>
    <xf numFmtId="10" fontId="13" fillId="22" borderId="1" xfId="9" applyNumberFormat="1" applyFont="1" applyFill="1" applyBorder="1" applyAlignment="1">
      <alignment horizontal="center" vertical="center"/>
    </xf>
    <xf numFmtId="0" fontId="13" fillId="22" borderId="1" xfId="9" applyNumberFormat="1" applyFont="1" applyFill="1" applyBorder="1" applyAlignment="1">
      <alignment horizontal="center" vertical="center"/>
    </xf>
    <xf numFmtId="1"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xf>
    <xf numFmtId="17" fontId="13" fillId="22" borderId="1" xfId="9" applyNumberFormat="1" applyFont="1" applyFill="1" applyBorder="1" applyAlignment="1">
      <alignment horizontal="center" vertical="center"/>
    </xf>
    <xf numFmtId="0" fontId="13" fillId="22" borderId="1" xfId="9" applyFont="1" applyFill="1" applyBorder="1" applyAlignment="1">
      <alignment horizontal="center" vertical="center" wrapText="1"/>
    </xf>
    <xf numFmtId="166" fontId="3" fillId="22" borderId="1" xfId="0" applyNumberFormat="1" applyFont="1" applyFill="1" applyBorder="1" applyAlignment="1">
      <alignment vertical="center"/>
    </xf>
    <xf numFmtId="0" fontId="3" fillId="22" borderId="1" xfId="0" applyNumberFormat="1" applyFont="1" applyFill="1" applyBorder="1" applyAlignment="1">
      <alignment vertical="center"/>
    </xf>
    <xf numFmtId="0" fontId="11" fillId="23" borderId="1" xfId="9" applyFont="1" applyFill="1" applyBorder="1" applyAlignment="1">
      <alignment vertical="center" wrapText="1"/>
    </xf>
    <xf numFmtId="0" fontId="12" fillId="23" borderId="1" xfId="9" applyFont="1" applyFill="1" applyBorder="1" applyAlignment="1">
      <alignment horizontal="left" vertical="center"/>
    </xf>
    <xf numFmtId="0" fontId="15" fillId="23" borderId="1" xfId="9" applyFont="1" applyFill="1" applyBorder="1" applyAlignment="1">
      <alignment horizontal="left" vertical="center"/>
    </xf>
    <xf numFmtId="10" fontId="13" fillId="23" borderId="1" xfId="9" applyNumberFormat="1" applyFont="1" applyFill="1" applyBorder="1" applyAlignment="1">
      <alignment horizontal="center" vertical="center"/>
    </xf>
    <xf numFmtId="0" fontId="13" fillId="23" borderId="1" xfId="9" applyNumberFormat="1" applyFont="1" applyFill="1" applyBorder="1" applyAlignment="1">
      <alignment horizontal="center" vertical="center"/>
    </xf>
    <xf numFmtId="1"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xf>
    <xf numFmtId="17" fontId="13" fillId="23" borderId="1" xfId="9" applyNumberFormat="1" applyFont="1" applyFill="1" applyBorder="1" applyAlignment="1">
      <alignment horizontal="center" vertical="center"/>
    </xf>
    <xf numFmtId="0" fontId="13" fillId="23" borderId="1" xfId="9" applyFont="1" applyFill="1" applyBorder="1" applyAlignment="1">
      <alignment horizontal="center" vertical="center" wrapText="1"/>
    </xf>
    <xf numFmtId="166" fontId="3" fillId="23" borderId="1" xfId="0" applyNumberFormat="1" applyFont="1" applyFill="1" applyBorder="1" applyAlignment="1">
      <alignment vertical="center"/>
    </xf>
    <xf numFmtId="0" fontId="3" fillId="23" borderId="1" xfId="0" applyNumberFormat="1" applyFont="1" applyFill="1" applyBorder="1" applyAlignment="1">
      <alignment vertical="center"/>
    </xf>
    <xf numFmtId="0" fontId="16" fillId="0" borderId="0" xfId="0" applyFont="1" applyFill="1"/>
    <xf numFmtId="10" fontId="29" fillId="4" borderId="0" xfId="0" applyNumberFormat="1" applyFont="1" applyFill="1" applyBorder="1" applyAlignment="1">
      <alignment horizontal="center" vertical="center"/>
    </xf>
    <xf numFmtId="1" fontId="29" fillId="4" borderId="2" xfId="0" applyNumberFormat="1" applyFont="1" applyFill="1" applyBorder="1" applyAlignment="1">
      <alignment horizontal="center" vertical="center"/>
    </xf>
    <xf numFmtId="1" fontId="29" fillId="4" borderId="3" xfId="0" applyNumberFormat="1" applyFont="1" applyFill="1" applyBorder="1" applyAlignment="1">
      <alignment horizontal="center" vertical="center"/>
    </xf>
    <xf numFmtId="1" fontId="29" fillId="4" borderId="4" xfId="0" applyNumberFormat="1" applyFont="1" applyFill="1" applyBorder="1" applyAlignment="1">
      <alignment horizontal="center" vertical="center"/>
    </xf>
    <xf numFmtId="1" fontId="29" fillId="4" borderId="5" xfId="0" applyNumberFormat="1" applyFont="1" applyFill="1" applyBorder="1" applyAlignment="1">
      <alignment horizontal="center" vertical="center"/>
    </xf>
    <xf numFmtId="0" fontId="30" fillId="4" borderId="0" xfId="0" applyFont="1" applyFill="1" applyBorder="1" applyAlignment="1">
      <alignment horizontal="left" vertical="center" wrapText="1"/>
    </xf>
    <xf numFmtId="0" fontId="0" fillId="6" borderId="0" xfId="0" applyFill="1" applyAlignment="1">
      <alignment horizontal="center" vertical="center" wrapText="1"/>
    </xf>
    <xf numFmtId="0" fontId="27" fillId="6" borderId="0" xfId="0" applyFont="1" applyFill="1" applyAlignment="1">
      <alignment horizontal="center" vertical="center" wrapText="1"/>
    </xf>
    <xf numFmtId="0" fontId="28" fillId="6" borderId="0" xfId="0" applyFont="1" applyFill="1" applyAlignment="1">
      <alignment horizontal="left"/>
    </xf>
    <xf numFmtId="0" fontId="11" fillId="10" borderId="6" xfId="9" applyFont="1" applyFill="1" applyBorder="1" applyAlignment="1">
      <alignment horizontal="center" vertical="center"/>
    </xf>
    <xf numFmtId="0" fontId="11" fillId="10" borderId="7" xfId="9" applyFont="1" applyFill="1" applyBorder="1" applyAlignment="1">
      <alignment horizontal="center" vertical="center"/>
    </xf>
    <xf numFmtId="0" fontId="11" fillId="10" borderId="8" xfId="9" applyFont="1" applyFill="1" applyBorder="1" applyAlignment="1">
      <alignment horizontal="center"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441960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434340</xdr:colOff>
      <xdr:row>0</xdr:row>
      <xdr:rowOff>0</xdr:rowOff>
    </xdr:from>
    <xdr:to>
      <xdr:col>9</xdr:col>
      <xdr:colOff>525780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74280" y="0"/>
          <a:ext cx="617220" cy="601980"/>
        </a:xfrm>
        <a:prstGeom prst="rect">
          <a:avLst/>
        </a:prstGeom>
        <a:noFill/>
        <a:ln w="9525">
          <a:noFill/>
          <a:miter lim="800000"/>
          <a:headEnd/>
          <a:tailEnd/>
        </a:ln>
      </xdr:spPr>
    </xdr:pic>
    <xdr:clientData/>
  </xdr:twoCellAnchor>
  <xdr:twoCellAnchor editAs="oneCell">
    <xdr:from>
      <xdr:col>9</xdr:col>
      <xdr:colOff>518160</xdr:colOff>
      <xdr:row>0</xdr:row>
      <xdr:rowOff>0</xdr:rowOff>
    </xdr:from>
    <xdr:to>
      <xdr:col>11</xdr:col>
      <xdr:colOff>144780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83880" y="0"/>
          <a:ext cx="853440" cy="601980"/>
        </a:xfrm>
        <a:prstGeom prst="rect">
          <a:avLst/>
        </a:prstGeom>
        <a:noFill/>
        <a:ln w="9525">
          <a:noFill/>
          <a:miter lim="800000"/>
          <a:headEnd/>
          <a:tailEnd/>
        </a:ln>
      </xdr:spPr>
    </xdr:pic>
    <xdr:clientData/>
  </xdr:twoCellAnchor>
  <xdr:twoCellAnchor editAs="oneCell">
    <xdr:from>
      <xdr:col>11</xdr:col>
      <xdr:colOff>83820</xdr:colOff>
      <xdr:row>0</xdr:row>
      <xdr:rowOff>0</xdr:rowOff>
    </xdr:from>
    <xdr:to>
      <xdr:col>13</xdr:col>
      <xdr:colOff>274320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8976360" y="0"/>
          <a:ext cx="1051560" cy="609600"/>
        </a:xfrm>
        <a:prstGeom prst="rect">
          <a:avLst/>
        </a:prstGeom>
        <a:noFill/>
        <a:ln w="9525">
          <a:noFill/>
          <a:miter lim="800000"/>
          <a:headEnd/>
          <a:tailEnd/>
        </a:ln>
      </xdr:spPr>
    </xdr:pic>
    <xdr:clientData/>
  </xdr:twoCellAnchor>
  <xdr:twoCellAnchor editAs="oneCell">
    <xdr:from>
      <xdr:col>13</xdr:col>
      <xdr:colOff>236220</xdr:colOff>
      <xdr:row>0</xdr:row>
      <xdr:rowOff>0</xdr:rowOff>
    </xdr:from>
    <xdr:to>
      <xdr:col>14</xdr:col>
      <xdr:colOff>541020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9966960" y="0"/>
          <a:ext cx="61722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259080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509260" y="0"/>
          <a:ext cx="60960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10"/>
  <sheetViews>
    <sheetView tabSelected="1" workbookViewId="0">
      <selection activeCell="R7" sqref="R7"/>
    </sheetView>
  </sheetViews>
  <sheetFormatPr baseColWidth="10" defaultRowHeight="14.4"/>
  <cols>
    <col min="1" max="1" width="17.88671875" customWidth="1"/>
    <col min="2" max="2" width="27.44140625" customWidth="1"/>
    <col min="3" max="3" width="21.44140625" style="26" customWidth="1"/>
    <col min="4" max="4" width="7.5546875" style="23" customWidth="1"/>
    <col min="5" max="5" width="5.77734375" customWidth="1"/>
    <col min="6" max="6" width="5.33203125" customWidth="1"/>
    <col min="7" max="7" width="12.5546875" style="1" customWidth="1"/>
    <col min="8" max="8" width="6.109375" customWidth="1"/>
    <col min="9" max="9" width="7.6640625" style="1" customWidth="1"/>
    <col min="10" max="10" width="9.44140625" customWidth="1"/>
    <col min="11" max="11" width="8.44140625" customWidth="1"/>
    <col min="12" max="12" width="7.33203125" style="1" customWidth="1"/>
    <col min="13" max="13" width="5.88671875" style="17" customWidth="1"/>
    <col min="14" max="14" width="5.33203125" customWidth="1"/>
    <col min="15" max="15" width="8.109375" style="18" customWidth="1"/>
    <col min="16" max="16" width="25.6640625" customWidth="1"/>
    <col min="17" max="17" width="12.77734375" customWidth="1"/>
  </cols>
  <sheetData>
    <row r="1" spans="1:16" s="1" customFormat="1" ht="34.200000000000003" customHeight="1">
      <c r="A1" s="165" t="s">
        <v>100</v>
      </c>
      <c r="B1" s="166" t="s">
        <v>101</v>
      </c>
      <c r="C1" s="167"/>
      <c r="D1" s="254"/>
      <c r="E1" s="254"/>
      <c r="F1" s="254"/>
      <c r="G1" s="255"/>
      <c r="H1" s="255"/>
      <c r="I1" s="255"/>
      <c r="J1" s="255"/>
      <c r="K1" s="255"/>
      <c r="L1" s="255"/>
      <c r="M1" s="255"/>
      <c r="N1" s="256"/>
    </row>
    <row r="2" spans="1:16" s="168" customFormat="1" ht="14.4" customHeight="1">
      <c r="A2" s="259"/>
      <c r="B2" s="259"/>
      <c r="C2" s="259"/>
      <c r="D2" s="259"/>
      <c r="E2" s="259"/>
      <c r="F2" s="259"/>
      <c r="G2" s="257"/>
      <c r="H2" s="257"/>
      <c r="I2" s="257"/>
      <c r="J2" s="257"/>
      <c r="K2" s="257"/>
      <c r="L2" s="257"/>
      <c r="M2" s="257"/>
      <c r="N2" s="258"/>
    </row>
    <row r="3" spans="1:16" s="1" customFormat="1">
      <c r="A3" s="263" t="s">
        <v>197</v>
      </c>
      <c r="B3" s="264"/>
      <c r="C3" s="264"/>
      <c r="D3" s="264"/>
      <c r="E3" s="264"/>
      <c r="F3" s="264"/>
      <c r="G3" s="264"/>
      <c r="H3" s="264"/>
      <c r="I3" s="264"/>
      <c r="J3" s="264"/>
      <c r="K3" s="264"/>
      <c r="L3" s="264"/>
      <c r="M3" s="264"/>
      <c r="N3" s="264"/>
      <c r="O3" s="265"/>
    </row>
    <row r="4" spans="1:16" s="1" customFormat="1" ht="15.6" customHeight="1">
      <c r="A4" s="191" t="s">
        <v>124</v>
      </c>
      <c r="B4" s="192" t="s">
        <v>125</v>
      </c>
      <c r="C4" s="192" t="s">
        <v>126</v>
      </c>
      <c r="D4" s="193" t="s">
        <v>127</v>
      </c>
      <c r="E4" s="194" t="s">
        <v>128</v>
      </c>
      <c r="F4" s="195" t="s">
        <v>129</v>
      </c>
      <c r="G4" s="195" t="s">
        <v>130</v>
      </c>
      <c r="H4" s="196" t="s">
        <v>131</v>
      </c>
      <c r="I4" s="197" t="s">
        <v>132</v>
      </c>
      <c r="J4" s="198" t="s">
        <v>133</v>
      </c>
      <c r="K4" s="199" t="s">
        <v>135</v>
      </c>
      <c r="L4" s="199" t="s">
        <v>134</v>
      </c>
      <c r="M4" s="200" t="s">
        <v>136</v>
      </c>
      <c r="N4" s="200"/>
      <c r="O4" s="199"/>
      <c r="P4" s="59"/>
    </row>
    <row r="5" spans="1:16" s="1" customFormat="1">
      <c r="A5" s="201" t="s">
        <v>137</v>
      </c>
      <c r="B5" s="202" t="s">
        <v>139</v>
      </c>
      <c r="C5" s="203" t="s">
        <v>37</v>
      </c>
      <c r="D5" s="204">
        <v>7.8E-2</v>
      </c>
      <c r="E5" s="205">
        <v>12</v>
      </c>
      <c r="F5" s="206">
        <v>75</v>
      </c>
      <c r="G5" s="206" t="s">
        <v>150</v>
      </c>
      <c r="H5" s="207" t="s">
        <v>0</v>
      </c>
      <c r="I5" s="208">
        <v>42461</v>
      </c>
      <c r="J5" s="209" t="s">
        <v>138</v>
      </c>
      <c r="K5" s="210">
        <v>83.16</v>
      </c>
      <c r="L5" s="210">
        <f t="shared" ref="L5:L12" si="0">(K5/E5)</f>
        <v>6.93</v>
      </c>
      <c r="M5" s="211">
        <v>4</v>
      </c>
      <c r="N5" s="211">
        <v>0</v>
      </c>
      <c r="O5" s="19">
        <f t="shared" ref="O5:O12" si="1">(N5*K5)</f>
        <v>0</v>
      </c>
      <c r="P5" s="59"/>
    </row>
    <row r="6" spans="1:16" s="1" customFormat="1">
      <c r="A6" s="201" t="s">
        <v>137</v>
      </c>
      <c r="B6" s="202" t="s">
        <v>140</v>
      </c>
      <c r="C6" s="203" t="s">
        <v>144</v>
      </c>
      <c r="D6" s="204">
        <v>5.5E-2</v>
      </c>
      <c r="E6" s="205">
        <v>24</v>
      </c>
      <c r="F6" s="206">
        <v>37</v>
      </c>
      <c r="G6" s="206" t="s">
        <v>151</v>
      </c>
      <c r="H6" s="207" t="s">
        <v>0</v>
      </c>
      <c r="I6" s="208">
        <v>42461</v>
      </c>
      <c r="J6" s="209" t="s">
        <v>138</v>
      </c>
      <c r="K6" s="210">
        <v>62.16</v>
      </c>
      <c r="L6" s="210">
        <f t="shared" si="0"/>
        <v>2.59</v>
      </c>
      <c r="M6" s="211">
        <v>5</v>
      </c>
      <c r="N6" s="211">
        <v>0</v>
      </c>
      <c r="O6" s="19">
        <f t="shared" si="1"/>
        <v>0</v>
      </c>
      <c r="P6" s="59"/>
    </row>
    <row r="7" spans="1:16" s="1" customFormat="1">
      <c r="A7" s="201" t="s">
        <v>137</v>
      </c>
      <c r="B7" s="202" t="s">
        <v>141</v>
      </c>
      <c r="C7" s="203" t="s">
        <v>145</v>
      </c>
      <c r="D7" s="204">
        <v>0.06</v>
      </c>
      <c r="E7" s="205">
        <v>24</v>
      </c>
      <c r="F7" s="206">
        <v>37</v>
      </c>
      <c r="G7" s="206" t="s">
        <v>152</v>
      </c>
      <c r="H7" s="207" t="s">
        <v>0</v>
      </c>
      <c r="I7" s="208">
        <v>42461</v>
      </c>
      <c r="J7" s="209" t="s">
        <v>138</v>
      </c>
      <c r="K7" s="210">
        <v>62.16</v>
      </c>
      <c r="L7" s="210">
        <f t="shared" si="0"/>
        <v>2.59</v>
      </c>
      <c r="M7" s="211">
        <v>5</v>
      </c>
      <c r="N7" s="211">
        <v>0</v>
      </c>
      <c r="O7" s="19">
        <f t="shared" si="1"/>
        <v>0</v>
      </c>
      <c r="P7" s="59"/>
    </row>
    <row r="8" spans="1:16" s="1" customFormat="1">
      <c r="A8" s="201" t="s">
        <v>137</v>
      </c>
      <c r="B8" s="202" t="s">
        <v>142</v>
      </c>
      <c r="C8" s="203" t="s">
        <v>146</v>
      </c>
      <c r="D8" s="204">
        <v>0.06</v>
      </c>
      <c r="E8" s="205">
        <v>24</v>
      </c>
      <c r="F8" s="206">
        <v>37</v>
      </c>
      <c r="G8" s="206" t="s">
        <v>153</v>
      </c>
      <c r="H8" s="207" t="s">
        <v>0</v>
      </c>
      <c r="I8" s="208">
        <v>42461</v>
      </c>
      <c r="J8" s="209" t="s">
        <v>138</v>
      </c>
      <c r="K8" s="210">
        <v>62.16</v>
      </c>
      <c r="L8" s="210">
        <f t="shared" si="0"/>
        <v>2.59</v>
      </c>
      <c r="M8" s="211">
        <v>6</v>
      </c>
      <c r="N8" s="211">
        <v>0</v>
      </c>
      <c r="O8" s="19">
        <f t="shared" si="1"/>
        <v>0</v>
      </c>
      <c r="P8" s="59"/>
    </row>
    <row r="9" spans="1:16" s="1" customFormat="1">
      <c r="A9" s="201" t="s">
        <v>137</v>
      </c>
      <c r="B9" s="202" t="s">
        <v>143</v>
      </c>
      <c r="C9" s="203" t="s">
        <v>11</v>
      </c>
      <c r="D9" s="204">
        <v>7.8E-2</v>
      </c>
      <c r="E9" s="205">
        <v>24</v>
      </c>
      <c r="F9" s="206">
        <v>37</v>
      </c>
      <c r="G9" s="206" t="s">
        <v>154</v>
      </c>
      <c r="H9" s="207" t="s">
        <v>0</v>
      </c>
      <c r="I9" s="208">
        <v>42461</v>
      </c>
      <c r="J9" s="209" t="s">
        <v>138</v>
      </c>
      <c r="K9" s="210">
        <v>62.16</v>
      </c>
      <c r="L9" s="210">
        <f t="shared" si="0"/>
        <v>2.59</v>
      </c>
      <c r="M9" s="211">
        <v>5</v>
      </c>
      <c r="N9" s="211">
        <v>0</v>
      </c>
      <c r="O9" s="19">
        <f t="shared" si="1"/>
        <v>0</v>
      </c>
      <c r="P9" s="59"/>
    </row>
    <row r="10" spans="1:16" s="1" customFormat="1">
      <c r="A10" s="212" t="s">
        <v>147</v>
      </c>
      <c r="B10" s="213" t="s">
        <v>284</v>
      </c>
      <c r="C10" s="214" t="s">
        <v>3</v>
      </c>
      <c r="D10" s="215">
        <v>0.06</v>
      </c>
      <c r="E10" s="216">
        <v>24</v>
      </c>
      <c r="F10" s="217">
        <v>35</v>
      </c>
      <c r="G10" s="217" t="s">
        <v>285</v>
      </c>
      <c r="H10" s="218" t="s">
        <v>0</v>
      </c>
      <c r="I10" s="219">
        <v>42461</v>
      </c>
      <c r="J10" s="220" t="s">
        <v>149</v>
      </c>
      <c r="K10" s="221">
        <v>45.36</v>
      </c>
      <c r="L10" s="221">
        <f t="shared" ref="L10" si="2">(K10/E10)</f>
        <v>1.89</v>
      </c>
      <c r="M10" s="222">
        <v>1</v>
      </c>
      <c r="N10" s="222">
        <v>0</v>
      </c>
      <c r="O10" s="19">
        <f t="shared" ref="O10" si="3">(N10*K10)</f>
        <v>0</v>
      </c>
      <c r="P10" s="59"/>
    </row>
    <row r="11" spans="1:16" s="1" customFormat="1">
      <c r="A11" s="212" t="s">
        <v>147</v>
      </c>
      <c r="B11" s="213" t="s">
        <v>148</v>
      </c>
      <c r="C11" s="214" t="s">
        <v>11</v>
      </c>
      <c r="D11" s="215">
        <v>0.05</v>
      </c>
      <c r="E11" s="216">
        <v>24</v>
      </c>
      <c r="F11" s="217">
        <v>35</v>
      </c>
      <c r="G11" s="217" t="s">
        <v>156</v>
      </c>
      <c r="H11" s="218" t="s">
        <v>0</v>
      </c>
      <c r="I11" s="219">
        <v>42461</v>
      </c>
      <c r="J11" s="220" t="s">
        <v>149</v>
      </c>
      <c r="K11" s="221">
        <v>45.36</v>
      </c>
      <c r="L11" s="221">
        <f t="shared" si="0"/>
        <v>1.89</v>
      </c>
      <c r="M11" s="222">
        <v>7</v>
      </c>
      <c r="N11" s="222">
        <v>0</v>
      </c>
      <c r="O11" s="19">
        <f t="shared" si="1"/>
        <v>0</v>
      </c>
      <c r="P11" s="59"/>
    </row>
    <row r="12" spans="1:16" s="1" customFormat="1">
      <c r="A12" s="212" t="s">
        <v>147</v>
      </c>
      <c r="B12" s="213" t="s">
        <v>158</v>
      </c>
      <c r="C12" s="214" t="s">
        <v>159</v>
      </c>
      <c r="D12" s="215">
        <v>0.06</v>
      </c>
      <c r="E12" s="216">
        <v>24</v>
      </c>
      <c r="F12" s="217">
        <v>35</v>
      </c>
      <c r="G12" s="217" t="s">
        <v>157</v>
      </c>
      <c r="H12" s="218" t="s">
        <v>0</v>
      </c>
      <c r="I12" s="219">
        <v>42461</v>
      </c>
      <c r="J12" s="220" t="s">
        <v>149</v>
      </c>
      <c r="K12" s="221">
        <v>47.52</v>
      </c>
      <c r="L12" s="221">
        <f t="shared" si="0"/>
        <v>1.9800000000000002</v>
      </c>
      <c r="M12" s="222">
        <v>1</v>
      </c>
      <c r="N12" s="222">
        <v>0</v>
      </c>
      <c r="O12" s="19">
        <f t="shared" si="1"/>
        <v>0</v>
      </c>
      <c r="P12" s="59"/>
    </row>
    <row r="13" spans="1:16" s="1" customFormat="1" ht="15.6" customHeight="1">
      <c r="A13" s="80" t="s">
        <v>58</v>
      </c>
      <c r="B13" s="81" t="s">
        <v>104</v>
      </c>
      <c r="C13" s="82" t="s">
        <v>108</v>
      </c>
      <c r="D13" s="83">
        <v>5.1999999999999998E-2</v>
      </c>
      <c r="E13" s="84">
        <v>24</v>
      </c>
      <c r="F13" s="85">
        <v>35</v>
      </c>
      <c r="G13" s="85" t="s">
        <v>105</v>
      </c>
      <c r="H13" s="86" t="s">
        <v>0</v>
      </c>
      <c r="I13" s="154">
        <v>42278</v>
      </c>
      <c r="J13" s="87" t="s">
        <v>1</v>
      </c>
      <c r="K13" s="88">
        <v>43.75</v>
      </c>
      <c r="L13" s="88">
        <f>(K13/E13)</f>
        <v>1.8229166666666667</v>
      </c>
      <c r="M13" s="89">
        <v>2</v>
      </c>
      <c r="N13" s="89">
        <v>0</v>
      </c>
      <c r="O13" s="19">
        <f>(N13*K13)</f>
        <v>0</v>
      </c>
      <c r="P13" s="59"/>
    </row>
    <row r="14" spans="1:16" s="1" customFormat="1" ht="15.6" customHeight="1">
      <c r="A14" s="80" t="s">
        <v>58</v>
      </c>
      <c r="B14" s="81" t="s">
        <v>106</v>
      </c>
      <c r="C14" s="82" t="s">
        <v>112</v>
      </c>
      <c r="D14" s="83">
        <v>0.06</v>
      </c>
      <c r="E14" s="84">
        <v>24</v>
      </c>
      <c r="F14" s="85">
        <v>35</v>
      </c>
      <c r="G14" s="85" t="s">
        <v>107</v>
      </c>
      <c r="H14" s="86" t="s">
        <v>0</v>
      </c>
      <c r="I14" s="154">
        <v>42309</v>
      </c>
      <c r="J14" s="87" t="s">
        <v>1</v>
      </c>
      <c r="K14" s="88">
        <v>43.75</v>
      </c>
      <c r="L14" s="88">
        <f>(K14/E14)</f>
        <v>1.8229166666666667</v>
      </c>
      <c r="M14" s="89">
        <v>5</v>
      </c>
      <c r="N14" s="89">
        <v>0</v>
      </c>
      <c r="O14" s="19">
        <f>(N14*K14)</f>
        <v>0</v>
      </c>
      <c r="P14" s="59"/>
    </row>
    <row r="15" spans="1:16" s="1" customFormat="1" ht="15.6" customHeight="1">
      <c r="A15" s="80" t="s">
        <v>58</v>
      </c>
      <c r="B15" s="81" t="s">
        <v>42</v>
      </c>
      <c r="C15" s="82" t="s">
        <v>33</v>
      </c>
      <c r="D15" s="83">
        <v>6.3E-2</v>
      </c>
      <c r="E15" s="84">
        <v>12</v>
      </c>
      <c r="F15" s="85">
        <v>66</v>
      </c>
      <c r="G15" s="85" t="s">
        <v>59</v>
      </c>
      <c r="H15" s="86" t="s">
        <v>0</v>
      </c>
      <c r="I15" s="154">
        <v>42248</v>
      </c>
      <c r="J15" s="87" t="s">
        <v>1</v>
      </c>
      <c r="K15" s="131">
        <v>29</v>
      </c>
      <c r="L15" s="88">
        <f t="shared" ref="L15:L58" si="4">(K15/E15)</f>
        <v>2.4166666666666665</v>
      </c>
      <c r="M15" s="89">
        <v>2</v>
      </c>
      <c r="N15" s="89">
        <v>0</v>
      </c>
      <c r="O15" s="19">
        <f t="shared" ref="O15:O58" si="5">(N15*K15)</f>
        <v>0</v>
      </c>
      <c r="P15" s="130" t="s">
        <v>123</v>
      </c>
    </row>
    <row r="16" spans="1:16" s="1" customFormat="1" ht="15.6" customHeight="1">
      <c r="A16" s="80" t="s">
        <v>58</v>
      </c>
      <c r="B16" s="81" t="s">
        <v>232</v>
      </c>
      <c r="C16" s="82" t="s">
        <v>237</v>
      </c>
      <c r="D16" s="83">
        <v>6.2E-2</v>
      </c>
      <c r="E16" s="84">
        <v>12</v>
      </c>
      <c r="F16" s="85">
        <v>66</v>
      </c>
      <c r="G16" s="85" t="s">
        <v>236</v>
      </c>
      <c r="H16" s="86" t="s">
        <v>0</v>
      </c>
      <c r="I16" s="154">
        <v>42278</v>
      </c>
      <c r="J16" s="87" t="s">
        <v>1</v>
      </c>
      <c r="K16" s="88">
        <v>57.89</v>
      </c>
      <c r="L16" s="88">
        <f t="shared" si="4"/>
        <v>4.8241666666666667</v>
      </c>
      <c r="M16" s="89">
        <v>6</v>
      </c>
      <c r="N16" s="89">
        <v>0</v>
      </c>
      <c r="O16" s="19">
        <f>(N16*K17)</f>
        <v>0</v>
      </c>
      <c r="P16" s="253" t="s">
        <v>80</v>
      </c>
    </row>
    <row r="17" spans="1:16" s="1" customFormat="1" ht="15.6" customHeight="1">
      <c r="A17" s="80" t="s">
        <v>58</v>
      </c>
      <c r="B17" s="81" t="s">
        <v>233</v>
      </c>
      <c r="C17" s="82" t="s">
        <v>235</v>
      </c>
      <c r="D17" s="83">
        <v>6.9000000000000006E-2</v>
      </c>
      <c r="E17" s="84">
        <v>12</v>
      </c>
      <c r="F17" s="85">
        <v>66</v>
      </c>
      <c r="G17" s="85" t="s">
        <v>234</v>
      </c>
      <c r="H17" s="86" t="s">
        <v>0</v>
      </c>
      <c r="I17" s="154">
        <v>42309</v>
      </c>
      <c r="J17" s="87" t="s">
        <v>1</v>
      </c>
      <c r="K17" s="88">
        <v>105</v>
      </c>
      <c r="L17" s="88">
        <f t="shared" si="4"/>
        <v>8.75</v>
      </c>
      <c r="M17" s="89">
        <v>5</v>
      </c>
      <c r="N17" s="89">
        <v>0</v>
      </c>
      <c r="O17" s="19">
        <f>(N17*K18)</f>
        <v>0</v>
      </c>
      <c r="P17" s="253" t="s">
        <v>80</v>
      </c>
    </row>
    <row r="18" spans="1:16" s="1" customFormat="1" ht="15.6" customHeight="1">
      <c r="A18" s="132" t="s">
        <v>238</v>
      </c>
      <c r="B18" s="133" t="s">
        <v>239</v>
      </c>
      <c r="C18" s="134" t="s">
        <v>202</v>
      </c>
      <c r="D18" s="135">
        <v>4.7E-2</v>
      </c>
      <c r="E18" s="136">
        <v>24</v>
      </c>
      <c r="F18" s="137">
        <v>35</v>
      </c>
      <c r="G18" s="137" t="s">
        <v>247</v>
      </c>
      <c r="H18" s="138" t="s">
        <v>0</v>
      </c>
      <c r="I18" s="164">
        <v>42552</v>
      </c>
      <c r="J18" s="139" t="s">
        <v>1</v>
      </c>
      <c r="K18" s="140">
        <v>36.75</v>
      </c>
      <c r="L18" s="140">
        <f t="shared" ref="L18:L23" si="6">(K18/E18)</f>
        <v>1.53125</v>
      </c>
      <c r="M18" s="141">
        <v>12</v>
      </c>
      <c r="N18" s="141">
        <v>0</v>
      </c>
      <c r="O18" s="19">
        <f t="shared" ref="O18:O23" si="7">(N18*K18)</f>
        <v>0</v>
      </c>
      <c r="P18" s="253" t="s">
        <v>80</v>
      </c>
    </row>
    <row r="19" spans="1:16" s="1" customFormat="1" ht="15.6" customHeight="1">
      <c r="A19" s="132" t="s">
        <v>238</v>
      </c>
      <c r="B19" s="133" t="s">
        <v>240</v>
      </c>
      <c r="C19" s="134" t="s">
        <v>3</v>
      </c>
      <c r="D19" s="135">
        <v>7.0999999999999994E-2</v>
      </c>
      <c r="E19" s="136">
        <v>24</v>
      </c>
      <c r="F19" s="137">
        <v>35</v>
      </c>
      <c r="G19" s="137" t="s">
        <v>246</v>
      </c>
      <c r="H19" s="138" t="s">
        <v>201</v>
      </c>
      <c r="I19" s="164">
        <v>42552</v>
      </c>
      <c r="J19" s="139" t="s">
        <v>1</v>
      </c>
      <c r="K19" s="140">
        <v>37.75</v>
      </c>
      <c r="L19" s="140">
        <f t="shared" si="6"/>
        <v>1.5729166666666667</v>
      </c>
      <c r="M19" s="141">
        <v>21</v>
      </c>
      <c r="N19" s="141">
        <v>0</v>
      </c>
      <c r="O19" s="19">
        <f t="shared" si="7"/>
        <v>0</v>
      </c>
      <c r="P19" s="253" t="s">
        <v>80</v>
      </c>
    </row>
    <row r="20" spans="1:16" s="1" customFormat="1" ht="15.6" customHeight="1">
      <c r="A20" s="132" t="s">
        <v>238</v>
      </c>
      <c r="B20" s="133" t="s">
        <v>241</v>
      </c>
      <c r="C20" s="134" t="s">
        <v>3</v>
      </c>
      <c r="D20" s="135">
        <v>7.0999999999999994E-2</v>
      </c>
      <c r="E20" s="136">
        <v>24</v>
      </c>
      <c r="F20" s="137">
        <v>35</v>
      </c>
      <c r="G20" s="137" t="s">
        <v>245</v>
      </c>
      <c r="H20" s="138" t="s">
        <v>0</v>
      </c>
      <c r="I20" s="164">
        <v>42552</v>
      </c>
      <c r="J20" s="139" t="s">
        <v>1</v>
      </c>
      <c r="K20" s="140">
        <v>36.75</v>
      </c>
      <c r="L20" s="140">
        <f t="shared" si="6"/>
        <v>1.53125</v>
      </c>
      <c r="M20" s="141">
        <v>4</v>
      </c>
      <c r="N20" s="141">
        <v>0</v>
      </c>
      <c r="O20" s="19">
        <f t="shared" si="7"/>
        <v>0</v>
      </c>
      <c r="P20" s="253" t="s">
        <v>80</v>
      </c>
    </row>
    <row r="21" spans="1:16" s="1" customFormat="1" ht="15.6" customHeight="1">
      <c r="A21" s="132" t="s">
        <v>238</v>
      </c>
      <c r="B21" s="133" t="s">
        <v>242</v>
      </c>
      <c r="C21" s="134" t="s">
        <v>243</v>
      </c>
      <c r="D21" s="135">
        <v>8.3000000000000004E-2</v>
      </c>
      <c r="E21" s="136">
        <v>24</v>
      </c>
      <c r="F21" s="137">
        <v>35</v>
      </c>
      <c r="G21" s="137" t="s">
        <v>244</v>
      </c>
      <c r="H21" s="138" t="s">
        <v>0</v>
      </c>
      <c r="I21" s="164">
        <v>42491</v>
      </c>
      <c r="J21" s="139" t="s">
        <v>1</v>
      </c>
      <c r="K21" s="140">
        <v>40.950000000000003</v>
      </c>
      <c r="L21" s="140">
        <f t="shared" si="6"/>
        <v>1.70625</v>
      </c>
      <c r="M21" s="141">
        <v>6</v>
      </c>
      <c r="N21" s="141">
        <v>0</v>
      </c>
      <c r="O21" s="19">
        <f t="shared" si="7"/>
        <v>0</v>
      </c>
      <c r="P21" s="253" t="s">
        <v>80</v>
      </c>
    </row>
    <row r="22" spans="1:16" s="1" customFormat="1" ht="15.6" customHeight="1">
      <c r="A22" s="231" t="s">
        <v>248</v>
      </c>
      <c r="B22" s="232" t="s">
        <v>249</v>
      </c>
      <c r="C22" s="233" t="s">
        <v>250</v>
      </c>
      <c r="D22" s="234">
        <v>6.5000000000000002E-2</v>
      </c>
      <c r="E22" s="235">
        <v>12</v>
      </c>
      <c r="F22" s="236">
        <v>66</v>
      </c>
      <c r="G22" s="236" t="s">
        <v>251</v>
      </c>
      <c r="H22" s="237" t="s">
        <v>0</v>
      </c>
      <c r="I22" s="238">
        <v>42644</v>
      </c>
      <c r="J22" s="239" t="s">
        <v>1</v>
      </c>
      <c r="K22" s="240">
        <v>41.08</v>
      </c>
      <c r="L22" s="240">
        <f t="shared" si="6"/>
        <v>3.4233333333333333</v>
      </c>
      <c r="M22" s="241">
        <v>5</v>
      </c>
      <c r="N22" s="241">
        <v>0</v>
      </c>
      <c r="O22" s="19">
        <f t="shared" si="7"/>
        <v>0</v>
      </c>
      <c r="P22" s="253" t="s">
        <v>80</v>
      </c>
    </row>
    <row r="23" spans="1:16" s="1" customFormat="1" ht="15.6" customHeight="1">
      <c r="A23" s="70" t="s">
        <v>254</v>
      </c>
      <c r="B23" s="71" t="s">
        <v>252</v>
      </c>
      <c r="C23" s="72" t="s">
        <v>253</v>
      </c>
      <c r="D23" s="73">
        <v>4.8000000000000001E-2</v>
      </c>
      <c r="E23" s="74">
        <v>24</v>
      </c>
      <c r="F23" s="75">
        <v>35</v>
      </c>
      <c r="G23" s="75" t="s">
        <v>255</v>
      </c>
      <c r="H23" s="76" t="s">
        <v>0</v>
      </c>
      <c r="I23" s="153">
        <v>42491</v>
      </c>
      <c r="J23" s="77" t="s">
        <v>1</v>
      </c>
      <c r="K23" s="78">
        <v>31.89</v>
      </c>
      <c r="L23" s="78">
        <f t="shared" si="6"/>
        <v>1.3287500000000001</v>
      </c>
      <c r="M23" s="79">
        <v>11</v>
      </c>
      <c r="N23" s="79">
        <v>0</v>
      </c>
      <c r="O23" s="19">
        <f t="shared" si="7"/>
        <v>0</v>
      </c>
      <c r="P23" s="253" t="s">
        <v>80</v>
      </c>
    </row>
    <row r="24" spans="1:16" s="1" customFormat="1" ht="15.6" customHeight="1">
      <c r="A24" s="60" t="s">
        <v>160</v>
      </c>
      <c r="B24" s="61" t="s">
        <v>162</v>
      </c>
      <c r="C24" s="62" t="s">
        <v>3</v>
      </c>
      <c r="D24" s="63">
        <v>0.06</v>
      </c>
      <c r="E24" s="64">
        <v>24</v>
      </c>
      <c r="F24" s="65">
        <v>33</v>
      </c>
      <c r="G24" s="65" t="s">
        <v>163</v>
      </c>
      <c r="H24" s="66" t="s">
        <v>0</v>
      </c>
      <c r="I24" s="163">
        <v>42461</v>
      </c>
      <c r="J24" s="67" t="s">
        <v>161</v>
      </c>
      <c r="K24" s="68">
        <v>41.48</v>
      </c>
      <c r="L24" s="68">
        <f t="shared" ref="L24:L29" si="8">(K24/E24)</f>
        <v>1.7283333333333333</v>
      </c>
      <c r="M24" s="69">
        <v>1</v>
      </c>
      <c r="N24" s="69">
        <v>0</v>
      </c>
      <c r="O24" s="19">
        <f t="shared" ref="O24:O29" si="9">(N24*K24)</f>
        <v>0</v>
      </c>
      <c r="P24" s="59"/>
    </row>
    <row r="25" spans="1:16" s="1" customFormat="1" ht="15.6" customHeight="1">
      <c r="A25" s="223" t="s">
        <v>164</v>
      </c>
      <c r="B25" s="224" t="s">
        <v>165</v>
      </c>
      <c r="C25" s="225" t="s">
        <v>5</v>
      </c>
      <c r="D25" s="226">
        <v>0.06</v>
      </c>
      <c r="E25" s="227">
        <v>24</v>
      </c>
      <c r="F25" s="228">
        <v>35</v>
      </c>
      <c r="G25" s="228" t="s">
        <v>166</v>
      </c>
      <c r="H25" s="229" t="s">
        <v>0</v>
      </c>
      <c r="I25" s="230">
        <v>42461</v>
      </c>
      <c r="J25" s="13" t="s">
        <v>138</v>
      </c>
      <c r="K25" s="14">
        <v>56.88</v>
      </c>
      <c r="L25" s="14">
        <f t="shared" si="8"/>
        <v>2.37</v>
      </c>
      <c r="M25" s="16">
        <v>3</v>
      </c>
      <c r="N25" s="16">
        <v>0</v>
      </c>
      <c r="O25" s="19">
        <f t="shared" si="9"/>
        <v>0</v>
      </c>
      <c r="P25" s="59"/>
    </row>
    <row r="26" spans="1:16" s="1" customFormat="1" ht="15.6" customHeight="1">
      <c r="A26" s="223" t="s">
        <v>164</v>
      </c>
      <c r="B26" s="224" t="s">
        <v>34</v>
      </c>
      <c r="C26" s="225" t="s">
        <v>11</v>
      </c>
      <c r="D26" s="226">
        <v>5.5E-2</v>
      </c>
      <c r="E26" s="227">
        <v>24</v>
      </c>
      <c r="F26" s="228">
        <v>35</v>
      </c>
      <c r="G26" s="228" t="s">
        <v>170</v>
      </c>
      <c r="H26" s="229" t="s">
        <v>0</v>
      </c>
      <c r="I26" s="230">
        <v>42461</v>
      </c>
      <c r="J26" s="13" t="s">
        <v>138</v>
      </c>
      <c r="K26" s="14">
        <v>56.4</v>
      </c>
      <c r="L26" s="14">
        <f t="shared" si="8"/>
        <v>2.35</v>
      </c>
      <c r="M26" s="16">
        <v>3</v>
      </c>
      <c r="N26" s="16">
        <v>0</v>
      </c>
      <c r="O26" s="19">
        <f t="shared" si="9"/>
        <v>0</v>
      </c>
      <c r="P26" s="59"/>
    </row>
    <row r="27" spans="1:16" s="1" customFormat="1" ht="15.6" customHeight="1">
      <c r="A27" s="223" t="s">
        <v>164</v>
      </c>
      <c r="B27" s="224" t="s">
        <v>167</v>
      </c>
      <c r="C27" s="225" t="s">
        <v>3</v>
      </c>
      <c r="D27" s="226">
        <v>6.2E-2</v>
      </c>
      <c r="E27" s="227">
        <v>24</v>
      </c>
      <c r="F27" s="228">
        <v>35</v>
      </c>
      <c r="G27" s="228" t="s">
        <v>171</v>
      </c>
      <c r="H27" s="229" t="s">
        <v>0</v>
      </c>
      <c r="I27" s="230">
        <v>42461</v>
      </c>
      <c r="J27" s="13" t="s">
        <v>138</v>
      </c>
      <c r="K27" s="14">
        <v>66.48</v>
      </c>
      <c r="L27" s="14">
        <f t="shared" si="8"/>
        <v>2.77</v>
      </c>
      <c r="M27" s="16">
        <v>3</v>
      </c>
      <c r="N27" s="16">
        <v>0</v>
      </c>
      <c r="O27" s="19">
        <f t="shared" si="9"/>
        <v>0</v>
      </c>
      <c r="P27" s="59"/>
    </row>
    <row r="28" spans="1:16" s="1" customFormat="1" ht="15.6" customHeight="1">
      <c r="A28" s="223" t="s">
        <v>164</v>
      </c>
      <c r="B28" s="224" t="s">
        <v>168</v>
      </c>
      <c r="C28" s="225" t="s">
        <v>23</v>
      </c>
      <c r="D28" s="226">
        <v>6.5000000000000002E-2</v>
      </c>
      <c r="E28" s="227">
        <v>12</v>
      </c>
      <c r="F28" s="228">
        <v>75</v>
      </c>
      <c r="G28" s="228" t="s">
        <v>172</v>
      </c>
      <c r="H28" s="229" t="s">
        <v>0</v>
      </c>
      <c r="I28" s="230">
        <v>42461</v>
      </c>
      <c r="J28" s="13" t="s">
        <v>138</v>
      </c>
      <c r="K28" s="14">
        <v>79.56</v>
      </c>
      <c r="L28" s="14">
        <f t="shared" si="8"/>
        <v>6.63</v>
      </c>
      <c r="M28" s="16">
        <v>2</v>
      </c>
      <c r="N28" s="16">
        <v>0</v>
      </c>
      <c r="O28" s="19">
        <f t="shared" si="9"/>
        <v>0</v>
      </c>
      <c r="P28" s="59"/>
    </row>
    <row r="29" spans="1:16" s="1" customFormat="1" ht="15.6" customHeight="1">
      <c r="A29" s="223" t="s">
        <v>164</v>
      </c>
      <c r="B29" s="224" t="s">
        <v>169</v>
      </c>
      <c r="C29" s="225" t="s">
        <v>174</v>
      </c>
      <c r="D29" s="226">
        <v>0.05</v>
      </c>
      <c r="E29" s="227">
        <v>12</v>
      </c>
      <c r="F29" s="228">
        <v>75</v>
      </c>
      <c r="G29" s="228" t="s">
        <v>173</v>
      </c>
      <c r="H29" s="229" t="s">
        <v>0</v>
      </c>
      <c r="I29" s="230">
        <v>42461</v>
      </c>
      <c r="J29" s="13" t="s">
        <v>138</v>
      </c>
      <c r="K29" s="14">
        <v>79.56</v>
      </c>
      <c r="L29" s="14">
        <f t="shared" si="8"/>
        <v>6.63</v>
      </c>
      <c r="M29" s="16">
        <v>5</v>
      </c>
      <c r="N29" s="16">
        <v>0</v>
      </c>
      <c r="O29" s="19">
        <f t="shared" si="9"/>
        <v>0</v>
      </c>
      <c r="P29" s="59"/>
    </row>
    <row r="30" spans="1:16" s="1" customFormat="1">
      <c r="A30" s="110" t="s">
        <v>47</v>
      </c>
      <c r="B30" s="111" t="s">
        <v>48</v>
      </c>
      <c r="C30" s="112" t="s">
        <v>52</v>
      </c>
      <c r="D30" s="113">
        <v>0.06</v>
      </c>
      <c r="E30" s="114">
        <v>12</v>
      </c>
      <c r="F30" s="115">
        <v>50</v>
      </c>
      <c r="G30" s="115" t="s">
        <v>50</v>
      </c>
      <c r="H30" s="116" t="s">
        <v>0</v>
      </c>
      <c r="I30" s="155">
        <v>42370</v>
      </c>
      <c r="J30" s="117" t="s">
        <v>6</v>
      </c>
      <c r="K30" s="118">
        <v>28.87</v>
      </c>
      <c r="L30" s="118">
        <f t="shared" si="4"/>
        <v>2.4058333333333333</v>
      </c>
      <c r="M30" s="119">
        <v>4</v>
      </c>
      <c r="N30" s="119">
        <v>0</v>
      </c>
      <c r="O30" s="19">
        <f t="shared" si="5"/>
        <v>0</v>
      </c>
      <c r="P30" s="59"/>
    </row>
    <row r="31" spans="1:16" s="1" customFormat="1">
      <c r="A31" s="110" t="s">
        <v>47</v>
      </c>
      <c r="B31" s="111" t="s">
        <v>49</v>
      </c>
      <c r="C31" s="112" t="s">
        <v>11</v>
      </c>
      <c r="D31" s="113">
        <v>0.05</v>
      </c>
      <c r="E31" s="114">
        <v>12</v>
      </c>
      <c r="F31" s="115">
        <v>50</v>
      </c>
      <c r="G31" s="115" t="s">
        <v>51</v>
      </c>
      <c r="H31" s="116" t="s">
        <v>0</v>
      </c>
      <c r="I31" s="155">
        <v>42217</v>
      </c>
      <c r="J31" s="117" t="s">
        <v>6</v>
      </c>
      <c r="K31" s="131">
        <v>18</v>
      </c>
      <c r="L31" s="118">
        <f t="shared" si="4"/>
        <v>1.5</v>
      </c>
      <c r="M31" s="119">
        <v>7</v>
      </c>
      <c r="N31" s="119">
        <v>0</v>
      </c>
      <c r="O31" s="19">
        <f t="shared" si="5"/>
        <v>0</v>
      </c>
      <c r="P31" s="130" t="s">
        <v>123</v>
      </c>
    </row>
    <row r="32" spans="1:16" s="1" customFormat="1" ht="15.6" customHeight="1">
      <c r="A32" s="37" t="s">
        <v>39</v>
      </c>
      <c r="B32" s="38" t="s">
        <v>40</v>
      </c>
      <c r="C32" s="39" t="s">
        <v>41</v>
      </c>
      <c r="D32" s="40">
        <v>5.6000000000000001E-2</v>
      </c>
      <c r="E32" s="41">
        <v>24</v>
      </c>
      <c r="F32" s="42">
        <v>35</v>
      </c>
      <c r="G32" s="42" t="s">
        <v>43</v>
      </c>
      <c r="H32" s="43" t="s">
        <v>0</v>
      </c>
      <c r="I32" s="156">
        <v>42401</v>
      </c>
      <c r="J32" s="44" t="s">
        <v>1</v>
      </c>
      <c r="K32" s="45">
        <v>40.85</v>
      </c>
      <c r="L32" s="45">
        <f t="shared" si="4"/>
        <v>1.7020833333333334</v>
      </c>
      <c r="M32" s="46">
        <v>14</v>
      </c>
      <c r="N32" s="46">
        <v>0</v>
      </c>
      <c r="O32" s="19">
        <f t="shared" si="5"/>
        <v>0</v>
      </c>
      <c r="P32" s="59" t="s">
        <v>80</v>
      </c>
    </row>
    <row r="33" spans="1:16" s="1" customFormat="1" ht="15.6" customHeight="1">
      <c r="A33" s="37" t="s">
        <v>39</v>
      </c>
      <c r="B33" s="38" t="s">
        <v>85</v>
      </c>
      <c r="C33" s="39" t="s">
        <v>60</v>
      </c>
      <c r="D33" s="40">
        <v>8.4000000000000005E-2</v>
      </c>
      <c r="E33" s="41">
        <v>24</v>
      </c>
      <c r="F33" s="42">
        <v>35</v>
      </c>
      <c r="G33" s="42" t="s">
        <v>86</v>
      </c>
      <c r="H33" s="43" t="s">
        <v>0</v>
      </c>
      <c r="I33" s="156">
        <v>42278</v>
      </c>
      <c r="J33" s="44" t="s">
        <v>1</v>
      </c>
      <c r="K33" s="45">
        <v>63</v>
      </c>
      <c r="L33" s="45">
        <f t="shared" si="4"/>
        <v>2.625</v>
      </c>
      <c r="M33" s="46">
        <v>7</v>
      </c>
      <c r="N33" s="46">
        <v>0</v>
      </c>
      <c r="O33" s="19">
        <f t="shared" si="5"/>
        <v>0</v>
      </c>
      <c r="P33" s="59"/>
    </row>
    <row r="34" spans="1:16" s="1" customFormat="1" ht="15.6" customHeight="1">
      <c r="A34" s="37" t="s">
        <v>39</v>
      </c>
      <c r="B34" s="38" t="s">
        <v>83</v>
      </c>
      <c r="C34" s="39" t="s">
        <v>3</v>
      </c>
      <c r="D34" s="40">
        <v>6.9000000000000006E-2</v>
      </c>
      <c r="E34" s="41">
        <v>24</v>
      </c>
      <c r="F34" s="42">
        <v>35</v>
      </c>
      <c r="G34" s="42" t="s">
        <v>84</v>
      </c>
      <c r="H34" s="43" t="s">
        <v>0</v>
      </c>
      <c r="I34" s="156">
        <v>42522</v>
      </c>
      <c r="J34" s="44" t="s">
        <v>1</v>
      </c>
      <c r="K34" s="45">
        <v>39.85</v>
      </c>
      <c r="L34" s="45">
        <f t="shared" si="4"/>
        <v>1.6604166666666667</v>
      </c>
      <c r="M34" s="46">
        <v>71</v>
      </c>
      <c r="N34" s="46">
        <v>0</v>
      </c>
      <c r="O34" s="19">
        <f t="shared" si="5"/>
        <v>0</v>
      </c>
      <c r="P34" s="59" t="s">
        <v>80</v>
      </c>
    </row>
    <row r="35" spans="1:16" s="1" customFormat="1" ht="15.6" customHeight="1">
      <c r="A35" s="37" t="s">
        <v>39</v>
      </c>
      <c r="B35" s="38" t="s">
        <v>42</v>
      </c>
      <c r="C35" s="39" t="s">
        <v>19</v>
      </c>
      <c r="D35" s="40">
        <v>0.1</v>
      </c>
      <c r="E35" s="41">
        <v>24</v>
      </c>
      <c r="F35" s="42">
        <v>35</v>
      </c>
      <c r="G35" s="42" t="s">
        <v>44</v>
      </c>
      <c r="H35" s="43" t="s">
        <v>0</v>
      </c>
      <c r="I35" s="156">
        <v>42644</v>
      </c>
      <c r="J35" s="44" t="s">
        <v>1</v>
      </c>
      <c r="K35" s="45">
        <v>51.89</v>
      </c>
      <c r="L35" s="45">
        <f t="shared" si="4"/>
        <v>2.1620833333333334</v>
      </c>
      <c r="M35" s="46">
        <v>10</v>
      </c>
      <c r="N35" s="46">
        <v>0</v>
      </c>
      <c r="O35" s="19">
        <f t="shared" si="5"/>
        <v>0</v>
      </c>
      <c r="P35" s="59"/>
    </row>
    <row r="36" spans="1:16" s="1" customFormat="1" ht="15.6" customHeight="1">
      <c r="A36" s="37" t="s">
        <v>39</v>
      </c>
      <c r="B36" s="38" t="s">
        <v>87</v>
      </c>
      <c r="C36" s="39" t="s">
        <v>88</v>
      </c>
      <c r="D36" s="40">
        <v>6.0999999999999999E-2</v>
      </c>
      <c r="E36" s="41">
        <v>24</v>
      </c>
      <c r="F36" s="42">
        <v>35</v>
      </c>
      <c r="G36" s="42" t="s">
        <v>89</v>
      </c>
      <c r="H36" s="43" t="s">
        <v>0</v>
      </c>
      <c r="I36" s="156">
        <v>42278</v>
      </c>
      <c r="J36" s="44" t="s">
        <v>1</v>
      </c>
      <c r="K36" s="45">
        <v>43.95</v>
      </c>
      <c r="L36" s="45">
        <f t="shared" si="4"/>
        <v>1.83125</v>
      </c>
      <c r="M36" s="46">
        <v>9</v>
      </c>
      <c r="N36" s="46">
        <v>0</v>
      </c>
      <c r="O36" s="19">
        <f t="shared" si="5"/>
        <v>0</v>
      </c>
      <c r="P36" s="59"/>
    </row>
    <row r="37" spans="1:16" s="1" customFormat="1" ht="15.6" customHeight="1">
      <c r="A37" s="37" t="s">
        <v>39</v>
      </c>
      <c r="B37" s="38" t="s">
        <v>286</v>
      </c>
      <c r="C37" s="39" t="s">
        <v>287</v>
      </c>
      <c r="D37" s="40">
        <v>0.10100000000000001</v>
      </c>
      <c r="E37" s="41">
        <v>12</v>
      </c>
      <c r="F37" s="42">
        <v>75</v>
      </c>
      <c r="G37" s="42" t="s">
        <v>291</v>
      </c>
      <c r="H37" s="43" t="s">
        <v>0</v>
      </c>
      <c r="I37" s="156">
        <v>45870</v>
      </c>
      <c r="J37" s="44" t="s">
        <v>1</v>
      </c>
      <c r="K37" s="45">
        <v>186.49</v>
      </c>
      <c r="L37" s="45">
        <f t="shared" ref="L37:L38" si="10">(K37/E37)</f>
        <v>15.540833333333333</v>
      </c>
      <c r="M37" s="46">
        <v>7</v>
      </c>
      <c r="N37" s="46">
        <v>0</v>
      </c>
      <c r="O37" s="19">
        <f t="shared" ref="O37:O38" si="11">(N37*K37)</f>
        <v>0</v>
      </c>
      <c r="P37" s="59" t="s">
        <v>80</v>
      </c>
    </row>
    <row r="38" spans="1:16" s="1" customFormat="1" ht="15.6" customHeight="1">
      <c r="A38" s="37" t="s">
        <v>39</v>
      </c>
      <c r="B38" s="38" t="s">
        <v>288</v>
      </c>
      <c r="C38" s="39" t="s">
        <v>289</v>
      </c>
      <c r="D38" s="40">
        <v>7.1999999999999995E-2</v>
      </c>
      <c r="E38" s="41">
        <v>24</v>
      </c>
      <c r="F38" s="42">
        <v>35</v>
      </c>
      <c r="G38" s="42" t="s">
        <v>292</v>
      </c>
      <c r="H38" s="43" t="s">
        <v>0</v>
      </c>
      <c r="I38" s="156">
        <v>42522</v>
      </c>
      <c r="J38" s="44" t="s">
        <v>1</v>
      </c>
      <c r="K38" s="45">
        <v>47.79</v>
      </c>
      <c r="L38" s="45">
        <f t="shared" si="10"/>
        <v>1.99125</v>
      </c>
      <c r="M38" s="46">
        <v>11</v>
      </c>
      <c r="N38" s="46">
        <v>0</v>
      </c>
      <c r="O38" s="19">
        <f t="shared" si="11"/>
        <v>0</v>
      </c>
      <c r="P38" s="59" t="s">
        <v>80</v>
      </c>
    </row>
    <row r="39" spans="1:16" s="1" customFormat="1" ht="15.6" customHeight="1">
      <c r="A39" s="37" t="s">
        <v>39</v>
      </c>
      <c r="B39" s="38" t="s">
        <v>193</v>
      </c>
      <c r="C39" s="39" t="s">
        <v>290</v>
      </c>
      <c r="D39" s="40">
        <v>5.1999999999999998E-2</v>
      </c>
      <c r="E39" s="41">
        <v>24</v>
      </c>
      <c r="F39" s="42">
        <v>35</v>
      </c>
      <c r="G39" s="42" t="s">
        <v>293</v>
      </c>
      <c r="H39" s="43" t="s">
        <v>0</v>
      </c>
      <c r="I39" s="156">
        <v>42522</v>
      </c>
      <c r="J39" s="44" t="s">
        <v>1</v>
      </c>
      <c r="K39" s="45">
        <v>40.85</v>
      </c>
      <c r="L39" s="45">
        <f t="shared" ref="L39" si="12">(K39/E39)</f>
        <v>1.7020833333333334</v>
      </c>
      <c r="M39" s="46">
        <v>56</v>
      </c>
      <c r="N39" s="46">
        <v>0</v>
      </c>
      <c r="O39" s="19">
        <f t="shared" ref="O39" si="13">(N39*K39)</f>
        <v>0</v>
      </c>
      <c r="P39" s="59" t="s">
        <v>80</v>
      </c>
    </row>
    <row r="40" spans="1:16" s="1" customFormat="1" ht="15.6" customHeight="1">
      <c r="A40" s="120" t="s">
        <v>53</v>
      </c>
      <c r="B40" s="121" t="s">
        <v>55</v>
      </c>
      <c r="C40" s="122" t="s">
        <v>5</v>
      </c>
      <c r="D40" s="123">
        <v>5.0999999999999997E-2</v>
      </c>
      <c r="E40" s="124">
        <v>24</v>
      </c>
      <c r="F40" s="125">
        <v>33</v>
      </c>
      <c r="G40" s="125" t="s">
        <v>56</v>
      </c>
      <c r="H40" s="126" t="s">
        <v>0</v>
      </c>
      <c r="I40" s="157">
        <v>43800</v>
      </c>
      <c r="J40" s="127" t="s">
        <v>54</v>
      </c>
      <c r="K40" s="128">
        <v>33.89</v>
      </c>
      <c r="L40" s="128">
        <f t="shared" si="4"/>
        <v>1.4120833333333334</v>
      </c>
      <c r="M40" s="129">
        <v>1</v>
      </c>
      <c r="N40" s="129">
        <v>0</v>
      </c>
      <c r="O40" s="19">
        <f t="shared" si="5"/>
        <v>0</v>
      </c>
      <c r="P40" s="59"/>
    </row>
    <row r="41" spans="1:16" s="1" customFormat="1" ht="15.6" customHeight="1">
      <c r="A41" s="60" t="s">
        <v>175</v>
      </c>
      <c r="B41" s="61" t="s">
        <v>176</v>
      </c>
      <c r="C41" s="62" t="s">
        <v>3</v>
      </c>
      <c r="D41" s="63">
        <v>5.5E-2</v>
      </c>
      <c r="E41" s="64">
        <v>12</v>
      </c>
      <c r="F41" s="65">
        <v>33</v>
      </c>
      <c r="G41" s="65" t="s">
        <v>178</v>
      </c>
      <c r="H41" s="66" t="s">
        <v>0</v>
      </c>
      <c r="I41" s="163">
        <v>42430</v>
      </c>
      <c r="J41" s="67" t="s">
        <v>4</v>
      </c>
      <c r="K41" s="68">
        <v>22.28</v>
      </c>
      <c r="L41" s="68">
        <f t="shared" ref="L41:L46" si="14">(K41/E41)</f>
        <v>1.8566666666666667</v>
      </c>
      <c r="M41" s="69">
        <v>3</v>
      </c>
      <c r="N41" s="69">
        <v>0</v>
      </c>
      <c r="O41" s="19">
        <f t="shared" ref="O41:O46" si="15">(N41*K41)</f>
        <v>0</v>
      </c>
      <c r="P41" s="59"/>
    </row>
    <row r="42" spans="1:16" s="1" customFormat="1" ht="15.6" customHeight="1">
      <c r="A42" s="60" t="s">
        <v>175</v>
      </c>
      <c r="B42" s="61" t="s">
        <v>177</v>
      </c>
      <c r="C42" s="62" t="s">
        <v>40</v>
      </c>
      <c r="D42" s="63">
        <v>5.8000000000000003E-2</v>
      </c>
      <c r="E42" s="64">
        <v>12</v>
      </c>
      <c r="F42" s="65">
        <v>33</v>
      </c>
      <c r="G42" s="65" t="s">
        <v>179</v>
      </c>
      <c r="H42" s="66" t="s">
        <v>0</v>
      </c>
      <c r="I42" s="163">
        <v>42339</v>
      </c>
      <c r="J42" s="67" t="s">
        <v>4</v>
      </c>
      <c r="K42" s="68">
        <v>22.28</v>
      </c>
      <c r="L42" s="68">
        <f t="shared" si="14"/>
        <v>1.8566666666666667</v>
      </c>
      <c r="M42" s="69">
        <v>8</v>
      </c>
      <c r="N42" s="69">
        <v>0</v>
      </c>
      <c r="O42" s="19">
        <f t="shared" si="15"/>
        <v>0</v>
      </c>
      <c r="P42" s="59"/>
    </row>
    <row r="43" spans="1:16" s="1" customFormat="1" ht="15.6" customHeight="1">
      <c r="A43" s="169" t="s">
        <v>182</v>
      </c>
      <c r="B43" s="170" t="s">
        <v>183</v>
      </c>
      <c r="C43" s="171" t="s">
        <v>19</v>
      </c>
      <c r="D43" s="172">
        <v>8.5999999999999993E-2</v>
      </c>
      <c r="E43" s="173">
        <v>24</v>
      </c>
      <c r="F43" s="174">
        <v>33</v>
      </c>
      <c r="G43" s="174" t="s">
        <v>187</v>
      </c>
      <c r="H43" s="175" t="s">
        <v>0</v>
      </c>
      <c r="I43" s="176">
        <v>43435</v>
      </c>
      <c r="J43" s="177" t="s">
        <v>4</v>
      </c>
      <c r="K43" s="178">
        <v>66.959999999999994</v>
      </c>
      <c r="L43" s="178">
        <f t="shared" si="14"/>
        <v>2.7899999999999996</v>
      </c>
      <c r="M43" s="179">
        <v>2</v>
      </c>
      <c r="N43" s="179">
        <v>0</v>
      </c>
      <c r="O43" s="19">
        <f t="shared" si="15"/>
        <v>0</v>
      </c>
      <c r="P43" s="59"/>
    </row>
    <row r="44" spans="1:16" s="1" customFormat="1" ht="15.6" customHeight="1">
      <c r="A44" s="169" t="s">
        <v>182</v>
      </c>
      <c r="B44" s="170" t="s">
        <v>184</v>
      </c>
      <c r="C44" s="171" t="s">
        <v>159</v>
      </c>
      <c r="D44" s="172">
        <v>6.3E-2</v>
      </c>
      <c r="E44" s="173">
        <v>24</v>
      </c>
      <c r="F44" s="174">
        <v>33</v>
      </c>
      <c r="G44" s="174" t="s">
        <v>186</v>
      </c>
      <c r="H44" s="175" t="s">
        <v>0</v>
      </c>
      <c r="I44" s="176">
        <v>42401</v>
      </c>
      <c r="J44" s="177" t="s">
        <v>4</v>
      </c>
      <c r="K44" s="178">
        <v>59.86</v>
      </c>
      <c r="L44" s="178">
        <f t="shared" si="14"/>
        <v>2.4941666666666666</v>
      </c>
      <c r="M44" s="179">
        <v>1</v>
      </c>
      <c r="N44" s="179">
        <v>0</v>
      </c>
      <c r="O44" s="19">
        <f t="shared" si="15"/>
        <v>0</v>
      </c>
      <c r="P44" s="59"/>
    </row>
    <row r="45" spans="1:16" s="1" customFormat="1" ht="15.6" customHeight="1">
      <c r="A45" s="169" t="s">
        <v>182</v>
      </c>
      <c r="B45" s="170" t="s">
        <v>185</v>
      </c>
      <c r="C45" s="171" t="s">
        <v>3</v>
      </c>
      <c r="D45" s="172">
        <v>7.2999999999999995E-2</v>
      </c>
      <c r="E45" s="173">
        <v>24</v>
      </c>
      <c r="F45" s="174">
        <v>33</v>
      </c>
      <c r="G45" s="174" t="s">
        <v>188</v>
      </c>
      <c r="H45" s="175" t="s">
        <v>0</v>
      </c>
      <c r="I45" s="176">
        <v>42430</v>
      </c>
      <c r="J45" s="177" t="s">
        <v>4</v>
      </c>
      <c r="K45" s="178">
        <v>55.79</v>
      </c>
      <c r="L45" s="178">
        <f t="shared" si="14"/>
        <v>2.3245833333333334</v>
      </c>
      <c r="M45" s="179">
        <v>1</v>
      </c>
      <c r="N45" s="179">
        <v>0</v>
      </c>
      <c r="O45" s="19">
        <f t="shared" si="15"/>
        <v>0</v>
      </c>
      <c r="P45" s="59"/>
    </row>
    <row r="46" spans="1:16" s="1" customFormat="1">
      <c r="A46" s="2" t="s">
        <v>2</v>
      </c>
      <c r="B46" s="3" t="s">
        <v>217</v>
      </c>
      <c r="C46" s="24" t="s">
        <v>9</v>
      </c>
      <c r="D46" s="21">
        <v>4.7E-2</v>
      </c>
      <c r="E46" s="6">
        <v>12</v>
      </c>
      <c r="F46" s="7">
        <v>50</v>
      </c>
      <c r="G46" s="7" t="s">
        <v>231</v>
      </c>
      <c r="H46" s="8" t="s">
        <v>0</v>
      </c>
      <c r="I46" s="158">
        <v>42552</v>
      </c>
      <c r="J46" s="9" t="s">
        <v>4</v>
      </c>
      <c r="K46" s="152">
        <v>17.3</v>
      </c>
      <c r="L46" s="58">
        <f t="shared" si="14"/>
        <v>1.4416666666666667</v>
      </c>
      <c r="M46" s="15">
        <v>33</v>
      </c>
      <c r="N46" s="15">
        <v>0</v>
      </c>
      <c r="O46" s="19">
        <f t="shared" si="15"/>
        <v>0</v>
      </c>
      <c r="P46" s="59"/>
    </row>
    <row r="47" spans="1:16" s="1" customFormat="1">
      <c r="A47" s="2" t="s">
        <v>2</v>
      </c>
      <c r="B47" s="3" t="s">
        <v>218</v>
      </c>
      <c r="C47" s="24" t="s">
        <v>219</v>
      </c>
      <c r="D47" s="21">
        <v>4.4999999999999998E-2</v>
      </c>
      <c r="E47" s="6">
        <v>12</v>
      </c>
      <c r="F47" s="7">
        <v>50</v>
      </c>
      <c r="G47" s="7" t="s">
        <v>230</v>
      </c>
      <c r="H47" s="8" t="s">
        <v>0</v>
      </c>
      <c r="I47" s="158">
        <v>42552</v>
      </c>
      <c r="J47" s="9" t="s">
        <v>4</v>
      </c>
      <c r="K47" s="152">
        <v>18.149999999999999</v>
      </c>
      <c r="L47" s="58">
        <f t="shared" ref="L47:L48" si="16">(K47/E47)</f>
        <v>1.5125</v>
      </c>
      <c r="M47" s="15">
        <v>19</v>
      </c>
      <c r="N47" s="15">
        <v>0</v>
      </c>
      <c r="O47" s="19">
        <f t="shared" ref="O47:O48" si="17">(N47*K47)</f>
        <v>0</v>
      </c>
      <c r="P47" s="59"/>
    </row>
    <row r="48" spans="1:16" s="1" customFormat="1">
      <c r="A48" s="2" t="s">
        <v>2</v>
      </c>
      <c r="B48" s="3" t="s">
        <v>19</v>
      </c>
      <c r="C48" s="24" t="s">
        <v>224</v>
      </c>
      <c r="D48" s="21">
        <v>0.107</v>
      </c>
      <c r="E48" s="6">
        <v>12</v>
      </c>
      <c r="F48" s="7">
        <v>50</v>
      </c>
      <c r="G48" s="7" t="s">
        <v>229</v>
      </c>
      <c r="H48" s="8" t="s">
        <v>0</v>
      </c>
      <c r="I48" s="158">
        <v>45627</v>
      </c>
      <c r="J48" s="9" t="s">
        <v>4</v>
      </c>
      <c r="K48" s="152">
        <v>42.9</v>
      </c>
      <c r="L48" s="58">
        <f t="shared" si="16"/>
        <v>3.5749999999999997</v>
      </c>
      <c r="M48" s="15">
        <v>12</v>
      </c>
      <c r="N48" s="15">
        <v>0</v>
      </c>
      <c r="O48" s="19">
        <f t="shared" si="17"/>
        <v>0</v>
      </c>
      <c r="P48" s="59"/>
    </row>
    <row r="49" spans="1:16" s="1" customFormat="1">
      <c r="A49" s="2" t="s">
        <v>2</v>
      </c>
      <c r="B49" s="3" t="s">
        <v>220</v>
      </c>
      <c r="C49" s="24" t="s">
        <v>223</v>
      </c>
      <c r="D49" s="21">
        <v>7.0000000000000007E-2</v>
      </c>
      <c r="E49" s="6">
        <v>12</v>
      </c>
      <c r="F49" s="7">
        <v>50</v>
      </c>
      <c r="G49" s="7" t="s">
        <v>228</v>
      </c>
      <c r="H49" s="8" t="s">
        <v>0</v>
      </c>
      <c r="I49" s="158">
        <v>43101</v>
      </c>
      <c r="J49" s="9" t="s">
        <v>4</v>
      </c>
      <c r="K49" s="152">
        <v>42.9</v>
      </c>
      <c r="L49" s="58">
        <f t="shared" ref="L49" si="18">(K49/E49)</f>
        <v>3.5749999999999997</v>
      </c>
      <c r="M49" s="15">
        <v>14</v>
      </c>
      <c r="N49" s="15">
        <v>0</v>
      </c>
      <c r="O49" s="19">
        <f t="shared" ref="O49" si="19">(N49*K49)</f>
        <v>0</v>
      </c>
      <c r="P49" s="59" t="s">
        <v>80</v>
      </c>
    </row>
    <row r="50" spans="1:16" s="1" customFormat="1">
      <c r="A50" s="2" t="s">
        <v>2</v>
      </c>
      <c r="B50" s="3" t="s">
        <v>221</v>
      </c>
      <c r="C50" s="24" t="s">
        <v>11</v>
      </c>
      <c r="D50" s="21">
        <v>4.4999999999999998E-2</v>
      </c>
      <c r="E50" s="6">
        <v>8</v>
      </c>
      <c r="F50" s="7">
        <v>50</v>
      </c>
      <c r="G50" s="7" t="s">
        <v>227</v>
      </c>
      <c r="H50" s="8" t="s">
        <v>0</v>
      </c>
      <c r="I50" s="158">
        <v>42552</v>
      </c>
      <c r="J50" s="9" t="s">
        <v>4</v>
      </c>
      <c r="K50" s="152">
        <v>14.19</v>
      </c>
      <c r="L50" s="58">
        <f t="shared" ref="L50" si="20">(K50/E50)</f>
        <v>1.7737499999999999</v>
      </c>
      <c r="M50" s="15">
        <v>17</v>
      </c>
      <c r="N50" s="15">
        <v>0</v>
      </c>
      <c r="O50" s="19">
        <f t="shared" ref="O50" si="21">(N50*K50)</f>
        <v>0</v>
      </c>
      <c r="P50" s="59" t="s">
        <v>80</v>
      </c>
    </row>
    <row r="51" spans="1:16" s="1" customFormat="1">
      <c r="A51" s="2" t="s">
        <v>2</v>
      </c>
      <c r="B51" s="3">
        <v>1845</v>
      </c>
      <c r="C51" s="24" t="s">
        <v>10</v>
      </c>
      <c r="D51" s="21">
        <v>6.3E-2</v>
      </c>
      <c r="E51" s="6">
        <v>8</v>
      </c>
      <c r="F51" s="7">
        <v>50</v>
      </c>
      <c r="G51" s="7" t="s">
        <v>225</v>
      </c>
      <c r="H51" s="8" t="s">
        <v>0</v>
      </c>
      <c r="I51" s="158">
        <v>42767</v>
      </c>
      <c r="J51" s="9" t="s">
        <v>4</v>
      </c>
      <c r="K51" s="152">
        <v>14.19</v>
      </c>
      <c r="L51" s="58">
        <f t="shared" ref="L51" si="22">(K51/E51)</f>
        <v>1.7737499999999999</v>
      </c>
      <c r="M51" s="15">
        <v>25</v>
      </c>
      <c r="N51" s="15">
        <v>0</v>
      </c>
      <c r="O51" s="19">
        <f t="shared" ref="O51" si="23">(N51*K51)</f>
        <v>0</v>
      </c>
      <c r="P51" s="59" t="s">
        <v>80</v>
      </c>
    </row>
    <row r="52" spans="1:16" s="1" customFormat="1">
      <c r="A52" s="2" t="s">
        <v>2</v>
      </c>
      <c r="B52" s="3" t="s">
        <v>12</v>
      </c>
      <c r="C52" s="24" t="s">
        <v>10</v>
      </c>
      <c r="D52" s="21">
        <v>7.2999999999999995E-2</v>
      </c>
      <c r="E52" s="6">
        <v>12</v>
      </c>
      <c r="F52" s="7">
        <v>50</v>
      </c>
      <c r="G52" s="7" t="s">
        <v>13</v>
      </c>
      <c r="H52" s="8" t="s">
        <v>0</v>
      </c>
      <c r="I52" s="158">
        <v>42705</v>
      </c>
      <c r="J52" s="9" t="s">
        <v>4</v>
      </c>
      <c r="K52" s="152">
        <v>25.2</v>
      </c>
      <c r="L52" s="58">
        <f t="shared" si="4"/>
        <v>2.1</v>
      </c>
      <c r="M52" s="15">
        <v>2</v>
      </c>
      <c r="N52" s="15">
        <v>0</v>
      </c>
      <c r="O52" s="19">
        <f t="shared" si="5"/>
        <v>0</v>
      </c>
    </row>
    <row r="53" spans="1:16" s="1" customFormat="1">
      <c r="A53" s="2" t="s">
        <v>2</v>
      </c>
      <c r="B53" s="3" t="s">
        <v>90</v>
      </c>
      <c r="C53" s="24" t="s">
        <v>223</v>
      </c>
      <c r="D53" s="21">
        <v>8.5000000000000006E-2</v>
      </c>
      <c r="E53" s="6">
        <v>12</v>
      </c>
      <c r="F53" s="7">
        <v>50</v>
      </c>
      <c r="G53" s="7" t="s">
        <v>92</v>
      </c>
      <c r="H53" s="8" t="s">
        <v>0</v>
      </c>
      <c r="I53" s="158">
        <v>45627</v>
      </c>
      <c r="J53" s="9" t="s">
        <v>4</v>
      </c>
      <c r="K53" s="152">
        <v>42.9</v>
      </c>
      <c r="L53" s="58">
        <f t="shared" si="4"/>
        <v>3.5749999999999997</v>
      </c>
      <c r="M53" s="15">
        <v>9</v>
      </c>
      <c r="N53" s="15">
        <v>0</v>
      </c>
      <c r="O53" s="19">
        <f t="shared" si="5"/>
        <v>0</v>
      </c>
      <c r="P53" s="47"/>
    </row>
    <row r="54" spans="1:16" s="1" customFormat="1">
      <c r="A54" s="2" t="s">
        <v>2</v>
      </c>
      <c r="B54" s="3" t="s">
        <v>93</v>
      </c>
      <c r="C54" s="24" t="s">
        <v>91</v>
      </c>
      <c r="D54" s="21">
        <v>7.2999999999999995E-2</v>
      </c>
      <c r="E54" s="6">
        <v>12</v>
      </c>
      <c r="F54" s="7">
        <v>50</v>
      </c>
      <c r="G54" s="7" t="s">
        <v>94</v>
      </c>
      <c r="H54" s="8" t="s">
        <v>0</v>
      </c>
      <c r="I54" s="158">
        <v>43070</v>
      </c>
      <c r="J54" s="9" t="s">
        <v>4</v>
      </c>
      <c r="K54" s="152">
        <v>25.2</v>
      </c>
      <c r="L54" s="58">
        <f t="shared" si="4"/>
        <v>2.1</v>
      </c>
      <c r="M54" s="15">
        <v>13</v>
      </c>
      <c r="N54" s="15">
        <v>0</v>
      </c>
      <c r="O54" s="19">
        <f t="shared" si="5"/>
        <v>0</v>
      </c>
      <c r="P54" s="47"/>
    </row>
    <row r="55" spans="1:16" s="1" customFormat="1">
      <c r="A55" s="2" t="s">
        <v>2</v>
      </c>
      <c r="B55" s="3" t="s">
        <v>95</v>
      </c>
      <c r="C55" s="24" t="s">
        <v>96</v>
      </c>
      <c r="D55" s="21">
        <v>0.05</v>
      </c>
      <c r="E55" s="6">
        <v>24</v>
      </c>
      <c r="F55" s="7">
        <v>33</v>
      </c>
      <c r="G55" s="7" t="s">
        <v>97</v>
      </c>
      <c r="H55" s="8" t="s">
        <v>0</v>
      </c>
      <c r="I55" s="158">
        <v>42430</v>
      </c>
      <c r="J55" s="9" t="s">
        <v>4</v>
      </c>
      <c r="K55" s="152">
        <v>26.9</v>
      </c>
      <c r="L55" s="58">
        <f t="shared" si="4"/>
        <v>1.1208333333333333</v>
      </c>
      <c r="M55" s="15">
        <v>12</v>
      </c>
      <c r="N55" s="15">
        <v>0</v>
      </c>
      <c r="O55" s="19">
        <f t="shared" si="5"/>
        <v>0</v>
      </c>
      <c r="P55" s="47"/>
    </row>
    <row r="56" spans="1:16" s="1" customFormat="1">
      <c r="A56" s="2" t="s">
        <v>2</v>
      </c>
      <c r="B56" s="3" t="s">
        <v>98</v>
      </c>
      <c r="C56" s="24" t="s">
        <v>10</v>
      </c>
      <c r="D56" s="21">
        <v>8.5000000000000006E-2</v>
      </c>
      <c r="E56" s="6">
        <v>24</v>
      </c>
      <c r="F56" s="7">
        <v>33</v>
      </c>
      <c r="G56" s="7" t="s">
        <v>99</v>
      </c>
      <c r="H56" s="8" t="s">
        <v>0</v>
      </c>
      <c r="I56" s="158">
        <v>42552</v>
      </c>
      <c r="J56" s="9" t="s">
        <v>4</v>
      </c>
      <c r="K56" s="152">
        <v>26.9</v>
      </c>
      <c r="L56" s="58">
        <f t="shared" si="4"/>
        <v>1.1208333333333333</v>
      </c>
      <c r="M56" s="15">
        <v>8</v>
      </c>
      <c r="N56" s="15">
        <v>0</v>
      </c>
      <c r="O56" s="19">
        <f t="shared" si="5"/>
        <v>0</v>
      </c>
      <c r="P56" s="47"/>
    </row>
    <row r="57" spans="1:16" s="1" customFormat="1">
      <c r="A57" s="2" t="s">
        <v>2</v>
      </c>
      <c r="B57" s="3" t="s">
        <v>222</v>
      </c>
      <c r="C57" s="24" t="s">
        <v>5</v>
      </c>
      <c r="D57" s="21">
        <v>5.3999999999999999E-2</v>
      </c>
      <c r="E57" s="6">
        <v>24</v>
      </c>
      <c r="F57" s="7">
        <v>33</v>
      </c>
      <c r="G57" s="7" t="s">
        <v>226</v>
      </c>
      <c r="H57" s="8" t="s">
        <v>0</v>
      </c>
      <c r="I57" s="158">
        <v>42552</v>
      </c>
      <c r="J57" s="9" t="s">
        <v>4</v>
      </c>
      <c r="K57" s="152">
        <v>25.9</v>
      </c>
      <c r="L57" s="58">
        <f t="shared" ref="L57" si="24">(K57/E57)</f>
        <v>1.0791666666666666</v>
      </c>
      <c r="M57" s="15">
        <v>26</v>
      </c>
      <c r="N57" s="15">
        <v>0</v>
      </c>
      <c r="O57" s="19">
        <f t="shared" ref="O57" si="25">(N57*K57)</f>
        <v>0</v>
      </c>
      <c r="P57" s="47"/>
    </row>
    <row r="58" spans="1:16" s="1" customFormat="1" ht="14.4" customHeight="1">
      <c r="A58" s="100" t="s">
        <v>35</v>
      </c>
      <c r="B58" s="101" t="s">
        <v>36</v>
      </c>
      <c r="C58" s="102" t="s">
        <v>37</v>
      </c>
      <c r="D58" s="103">
        <v>7.0000000000000007E-2</v>
      </c>
      <c r="E58" s="104">
        <v>20</v>
      </c>
      <c r="F58" s="105">
        <v>50</v>
      </c>
      <c r="G58" s="105" t="s">
        <v>155</v>
      </c>
      <c r="H58" s="106" t="s">
        <v>0</v>
      </c>
      <c r="I58" s="159">
        <v>42186</v>
      </c>
      <c r="J58" s="107" t="s">
        <v>38</v>
      </c>
      <c r="K58" s="131">
        <v>18</v>
      </c>
      <c r="L58" s="108">
        <f t="shared" si="4"/>
        <v>0.9</v>
      </c>
      <c r="M58" s="109">
        <v>3</v>
      </c>
      <c r="N58" s="109">
        <v>0</v>
      </c>
      <c r="O58" s="19">
        <f t="shared" si="5"/>
        <v>0</v>
      </c>
      <c r="P58" s="130" t="s">
        <v>123</v>
      </c>
    </row>
    <row r="59" spans="1:16" s="1" customFormat="1">
      <c r="A59" s="37" t="s">
        <v>57</v>
      </c>
      <c r="B59" s="38" t="s">
        <v>3</v>
      </c>
      <c r="C59" s="39" t="s">
        <v>3</v>
      </c>
      <c r="D59" s="40">
        <v>6.5000000000000002E-2</v>
      </c>
      <c r="E59" s="41">
        <v>24</v>
      </c>
      <c r="F59" s="42">
        <v>35</v>
      </c>
      <c r="G59" s="42" t="s">
        <v>109</v>
      </c>
      <c r="H59" s="43" t="s">
        <v>0</v>
      </c>
      <c r="I59" s="156">
        <v>42705</v>
      </c>
      <c r="J59" s="44" t="s">
        <v>1</v>
      </c>
      <c r="K59" s="45">
        <v>37.85</v>
      </c>
      <c r="L59" s="45">
        <f>(K59/E59)</f>
        <v>1.5770833333333334</v>
      </c>
      <c r="M59" s="46">
        <v>16</v>
      </c>
      <c r="N59" s="46">
        <v>0</v>
      </c>
      <c r="O59" s="19">
        <f>(N59*K59)</f>
        <v>0</v>
      </c>
      <c r="P59" s="59" t="s">
        <v>80</v>
      </c>
    </row>
    <row r="60" spans="1:16" s="1" customFormat="1">
      <c r="A60" s="37" t="s">
        <v>57</v>
      </c>
      <c r="B60" s="38" t="s">
        <v>5</v>
      </c>
      <c r="C60" s="39" t="s">
        <v>5</v>
      </c>
      <c r="D60" s="40">
        <v>5.6000000000000001E-2</v>
      </c>
      <c r="E60" s="41">
        <v>24</v>
      </c>
      <c r="F60" s="42">
        <v>35</v>
      </c>
      <c r="G60" s="42" t="s">
        <v>110</v>
      </c>
      <c r="H60" s="43" t="s">
        <v>0</v>
      </c>
      <c r="I60" s="156">
        <v>42675</v>
      </c>
      <c r="J60" s="44" t="s">
        <v>1</v>
      </c>
      <c r="K60" s="45">
        <v>37.85</v>
      </c>
      <c r="L60" s="45">
        <f>(K60/E60)</f>
        <v>1.5770833333333334</v>
      </c>
      <c r="M60" s="46">
        <v>4</v>
      </c>
      <c r="N60" s="46">
        <v>0</v>
      </c>
      <c r="O60" s="19">
        <f>(N60*K60)</f>
        <v>0</v>
      </c>
      <c r="P60" s="59"/>
    </row>
    <row r="61" spans="1:16" s="1" customFormat="1">
      <c r="A61" s="37" t="s">
        <v>57</v>
      </c>
      <c r="B61" s="38" t="s">
        <v>256</v>
      </c>
      <c r="C61" s="39" t="s">
        <v>11</v>
      </c>
      <c r="D61" s="40">
        <v>5.8999999999999997E-2</v>
      </c>
      <c r="E61" s="41">
        <v>24</v>
      </c>
      <c r="F61" s="42">
        <v>35</v>
      </c>
      <c r="G61" s="42" t="s">
        <v>257</v>
      </c>
      <c r="H61" s="43" t="s">
        <v>0</v>
      </c>
      <c r="I61" s="156">
        <v>42795</v>
      </c>
      <c r="J61" s="44" t="s">
        <v>1</v>
      </c>
      <c r="K61" s="45">
        <v>37.85</v>
      </c>
      <c r="L61" s="45">
        <f>(K61/E61)</f>
        <v>1.5770833333333334</v>
      </c>
      <c r="M61" s="46">
        <v>12</v>
      </c>
      <c r="N61" s="46">
        <v>0</v>
      </c>
      <c r="O61" s="19">
        <f>(N61*K61)</f>
        <v>0</v>
      </c>
      <c r="P61" s="59" t="s">
        <v>80</v>
      </c>
    </row>
    <row r="62" spans="1:16" s="1" customFormat="1">
      <c r="A62" s="37" t="s">
        <v>57</v>
      </c>
      <c r="B62" s="38" t="s">
        <v>258</v>
      </c>
      <c r="C62" s="39" t="s">
        <v>259</v>
      </c>
      <c r="D62" s="40">
        <v>4.8000000000000001E-2</v>
      </c>
      <c r="E62" s="41">
        <v>24</v>
      </c>
      <c r="F62" s="42">
        <v>35</v>
      </c>
      <c r="G62" s="42" t="s">
        <v>260</v>
      </c>
      <c r="H62" s="43" t="s">
        <v>0</v>
      </c>
      <c r="I62" s="156">
        <v>42795</v>
      </c>
      <c r="J62" s="44" t="s">
        <v>1</v>
      </c>
      <c r="K62" s="45">
        <v>37.85</v>
      </c>
      <c r="L62" s="45">
        <f>(K62/E62)</f>
        <v>1.5770833333333334</v>
      </c>
      <c r="M62" s="46">
        <v>7</v>
      </c>
      <c r="N62" s="46">
        <v>0</v>
      </c>
      <c r="O62" s="19">
        <f>(N62*K62)</f>
        <v>0</v>
      </c>
      <c r="P62" s="59" t="s">
        <v>80</v>
      </c>
    </row>
    <row r="63" spans="1:16" s="1" customFormat="1" ht="15.6" customHeight="1">
      <c r="A63" s="142" t="s">
        <v>75</v>
      </c>
      <c r="B63" s="143" t="s">
        <v>73</v>
      </c>
      <c r="C63" s="144" t="s">
        <v>16</v>
      </c>
      <c r="D63" s="145">
        <v>0.08</v>
      </c>
      <c r="E63" s="146">
        <v>24</v>
      </c>
      <c r="F63" s="147">
        <v>33</v>
      </c>
      <c r="G63" s="147" t="s">
        <v>81</v>
      </c>
      <c r="H63" s="148" t="s">
        <v>0</v>
      </c>
      <c r="I63" s="160">
        <v>42401</v>
      </c>
      <c r="J63" s="149" t="s">
        <v>74</v>
      </c>
      <c r="K63" s="150">
        <v>31.67</v>
      </c>
      <c r="L63" s="150">
        <f t="shared" ref="L63:L91" si="26">(K63/E63)</f>
        <v>1.3195833333333333</v>
      </c>
      <c r="M63" s="151">
        <v>6</v>
      </c>
      <c r="N63" s="151">
        <v>0</v>
      </c>
      <c r="O63" s="19">
        <f t="shared" ref="O63:O91" si="27">(N63*K63)</f>
        <v>0</v>
      </c>
      <c r="P63" s="47"/>
    </row>
    <row r="64" spans="1:16" s="1" customFormat="1" ht="15.6" customHeight="1">
      <c r="A64" s="110" t="s">
        <v>76</v>
      </c>
      <c r="B64" s="111" t="s">
        <v>77</v>
      </c>
      <c r="C64" s="112" t="s">
        <v>78</v>
      </c>
      <c r="D64" s="113">
        <v>4.2999999999999997E-2</v>
      </c>
      <c r="E64" s="114">
        <v>24</v>
      </c>
      <c r="F64" s="115">
        <v>33</v>
      </c>
      <c r="G64" s="115" t="s">
        <v>82</v>
      </c>
      <c r="H64" s="116" t="s">
        <v>0</v>
      </c>
      <c r="I64" s="155">
        <v>42217</v>
      </c>
      <c r="J64" s="117" t="s">
        <v>79</v>
      </c>
      <c r="K64" s="131">
        <v>22</v>
      </c>
      <c r="L64" s="118">
        <f t="shared" si="26"/>
        <v>0.91666666666666663</v>
      </c>
      <c r="M64" s="119">
        <v>5</v>
      </c>
      <c r="N64" s="119">
        <v>0</v>
      </c>
      <c r="O64" s="19">
        <f t="shared" si="27"/>
        <v>0</v>
      </c>
      <c r="P64" s="130" t="s">
        <v>123</v>
      </c>
    </row>
    <row r="65" spans="1:16" s="1" customFormat="1" ht="15.6" customHeight="1">
      <c r="A65" s="110" t="s">
        <v>76</v>
      </c>
      <c r="B65" s="111" t="s">
        <v>189</v>
      </c>
      <c r="C65" s="112" t="s">
        <v>180</v>
      </c>
      <c r="D65" s="113">
        <v>0.06</v>
      </c>
      <c r="E65" s="114">
        <v>24</v>
      </c>
      <c r="F65" s="115">
        <v>33</v>
      </c>
      <c r="G65" s="115" t="s">
        <v>181</v>
      </c>
      <c r="H65" s="116" t="s">
        <v>0</v>
      </c>
      <c r="I65" s="155">
        <v>42309</v>
      </c>
      <c r="J65" s="117" t="s">
        <v>79</v>
      </c>
      <c r="K65" s="118">
        <v>33.590000000000003</v>
      </c>
      <c r="L65" s="118">
        <f>(K65/E65)</f>
        <v>1.3995833333333334</v>
      </c>
      <c r="M65" s="119">
        <v>7</v>
      </c>
      <c r="N65" s="119">
        <v>0</v>
      </c>
      <c r="O65" s="19">
        <f>(N65*K65)</f>
        <v>0</v>
      </c>
      <c r="P65" s="47"/>
    </row>
    <row r="66" spans="1:16" s="1" customFormat="1" ht="15.6" customHeight="1">
      <c r="A66" s="48" t="s">
        <v>14</v>
      </c>
      <c r="B66" s="49" t="s">
        <v>15</v>
      </c>
      <c r="C66" s="50" t="s">
        <v>16</v>
      </c>
      <c r="D66" s="51">
        <v>6.3E-2</v>
      </c>
      <c r="E66" s="52">
        <v>24</v>
      </c>
      <c r="F66" s="53">
        <v>33</v>
      </c>
      <c r="G66" s="53" t="s">
        <v>17</v>
      </c>
      <c r="H66" s="54" t="s">
        <v>0</v>
      </c>
      <c r="I66" s="161">
        <v>42309</v>
      </c>
      <c r="J66" s="55" t="s">
        <v>18</v>
      </c>
      <c r="K66" s="56">
        <v>38.94</v>
      </c>
      <c r="L66" s="56">
        <f t="shared" si="26"/>
        <v>1.6224999999999998</v>
      </c>
      <c r="M66" s="57">
        <v>3</v>
      </c>
      <c r="N66" s="57">
        <v>0</v>
      </c>
      <c r="O66" s="19">
        <f t="shared" si="27"/>
        <v>0</v>
      </c>
    </row>
    <row r="67" spans="1:16" s="1" customFormat="1" ht="15.6" customHeight="1">
      <c r="A67" s="90" t="s">
        <v>31</v>
      </c>
      <c r="B67" s="91" t="s">
        <v>32</v>
      </c>
      <c r="C67" s="92" t="s">
        <v>33</v>
      </c>
      <c r="D67" s="93">
        <v>7.0000000000000007E-2</v>
      </c>
      <c r="E67" s="94">
        <v>12</v>
      </c>
      <c r="F67" s="95">
        <v>33</v>
      </c>
      <c r="G67" s="95" t="s">
        <v>30</v>
      </c>
      <c r="H67" s="96" t="s">
        <v>0</v>
      </c>
      <c r="I67" s="162">
        <v>42309</v>
      </c>
      <c r="J67" s="97" t="s">
        <v>6</v>
      </c>
      <c r="K67" s="98">
        <v>17.25</v>
      </c>
      <c r="L67" s="98">
        <f t="shared" si="26"/>
        <v>1.4375</v>
      </c>
      <c r="M67" s="99">
        <v>4</v>
      </c>
      <c r="N67" s="99">
        <v>0</v>
      </c>
      <c r="O67" s="19">
        <f t="shared" si="27"/>
        <v>0</v>
      </c>
      <c r="P67" s="59"/>
    </row>
    <row r="68" spans="1:16" s="1" customFormat="1" ht="15.6" customHeight="1">
      <c r="A68" s="60" t="s">
        <v>20</v>
      </c>
      <c r="B68" s="61" t="s">
        <v>22</v>
      </c>
      <c r="C68" s="62" t="s">
        <v>5</v>
      </c>
      <c r="D68" s="63">
        <v>5.8000000000000003E-2</v>
      </c>
      <c r="E68" s="64">
        <v>24</v>
      </c>
      <c r="F68" s="65">
        <v>33</v>
      </c>
      <c r="G68" s="65" t="s">
        <v>24</v>
      </c>
      <c r="H68" s="66" t="s">
        <v>0</v>
      </c>
      <c r="I68" s="163">
        <v>42339</v>
      </c>
      <c r="J68" s="67" t="s">
        <v>21</v>
      </c>
      <c r="K68" s="68">
        <v>32.520000000000003</v>
      </c>
      <c r="L68" s="68">
        <f t="shared" si="26"/>
        <v>1.3550000000000002</v>
      </c>
      <c r="M68" s="69">
        <v>3</v>
      </c>
      <c r="N68" s="69">
        <v>0</v>
      </c>
      <c r="O68" s="19">
        <f t="shared" si="27"/>
        <v>0</v>
      </c>
      <c r="P68" s="59"/>
    </row>
    <row r="69" spans="1:16" s="1" customFormat="1" ht="15.6" customHeight="1">
      <c r="A69" s="169" t="s">
        <v>102</v>
      </c>
      <c r="B69" s="170" t="s">
        <v>103</v>
      </c>
      <c r="C69" s="171" t="s">
        <v>5</v>
      </c>
      <c r="D69" s="172">
        <v>4.2999999999999997E-2</v>
      </c>
      <c r="E69" s="173">
        <v>24</v>
      </c>
      <c r="F69" s="174">
        <v>33</v>
      </c>
      <c r="G69" s="174" t="s">
        <v>111</v>
      </c>
      <c r="H69" s="175" t="s">
        <v>0</v>
      </c>
      <c r="I69" s="176">
        <v>42278</v>
      </c>
      <c r="J69" s="177" t="s">
        <v>79</v>
      </c>
      <c r="K69" s="178">
        <v>40.74</v>
      </c>
      <c r="L69" s="178">
        <f t="shared" ref="L69:L84" si="28">(K69/E69)</f>
        <v>1.6975</v>
      </c>
      <c r="M69" s="179">
        <v>3</v>
      </c>
      <c r="N69" s="179">
        <v>0</v>
      </c>
      <c r="O69" s="19">
        <f t="shared" ref="O69:O84" si="29">(N69*K69)</f>
        <v>0</v>
      </c>
      <c r="P69" s="59"/>
    </row>
    <row r="70" spans="1:16" s="1" customFormat="1" ht="15.6" customHeight="1">
      <c r="A70" s="120" t="s">
        <v>198</v>
      </c>
      <c r="B70" s="121" t="s">
        <v>199</v>
      </c>
      <c r="C70" s="122" t="s">
        <v>205</v>
      </c>
      <c r="D70" s="123">
        <v>0.1</v>
      </c>
      <c r="E70" s="124">
        <v>12</v>
      </c>
      <c r="F70" s="125">
        <v>33</v>
      </c>
      <c r="G70" s="125" t="s">
        <v>200</v>
      </c>
      <c r="H70" s="126" t="s">
        <v>0</v>
      </c>
      <c r="I70" s="157">
        <v>42522</v>
      </c>
      <c r="J70" s="127" t="s">
        <v>54</v>
      </c>
      <c r="K70" s="128">
        <v>28.38</v>
      </c>
      <c r="L70" s="128">
        <f t="shared" ref="L70" si="30">(K70/E70)</f>
        <v>2.3649999999999998</v>
      </c>
      <c r="M70" s="129">
        <v>5</v>
      </c>
      <c r="N70" s="129">
        <v>0</v>
      </c>
      <c r="O70" s="19">
        <f t="shared" ref="O70" si="31">(N70*K70)</f>
        <v>0</v>
      </c>
      <c r="P70" s="59"/>
    </row>
    <row r="71" spans="1:16" s="1" customFormat="1" ht="15.6" customHeight="1">
      <c r="A71" s="70" t="s">
        <v>210</v>
      </c>
      <c r="B71" s="71" t="s">
        <v>212</v>
      </c>
      <c r="C71" s="72" t="s">
        <v>202</v>
      </c>
      <c r="D71" s="73">
        <v>4.7E-2</v>
      </c>
      <c r="E71" s="74">
        <v>24</v>
      </c>
      <c r="F71" s="75">
        <v>35</v>
      </c>
      <c r="G71" s="75" t="s">
        <v>211</v>
      </c>
      <c r="H71" s="76" t="s">
        <v>0</v>
      </c>
      <c r="I71" s="153">
        <v>42370</v>
      </c>
      <c r="J71" s="77" t="s">
        <v>1</v>
      </c>
      <c r="K71" s="78">
        <v>36.57</v>
      </c>
      <c r="L71" s="78">
        <f t="shared" ref="L71" si="32">(K71/E71)</f>
        <v>1.5237499999999999</v>
      </c>
      <c r="M71" s="79">
        <v>42</v>
      </c>
      <c r="N71" s="79">
        <v>0</v>
      </c>
      <c r="O71" s="19">
        <f t="shared" ref="O71" si="33">(N71*K71)</f>
        <v>0</v>
      </c>
      <c r="P71" s="59"/>
    </row>
    <row r="72" spans="1:16" s="1" customFormat="1" ht="15.6" customHeight="1">
      <c r="A72" s="70" t="s">
        <v>210</v>
      </c>
      <c r="B72" s="71" t="s">
        <v>5</v>
      </c>
      <c r="C72" s="72" t="s">
        <v>5</v>
      </c>
      <c r="D72" s="73">
        <v>6.5000000000000002E-2</v>
      </c>
      <c r="E72" s="74">
        <v>24</v>
      </c>
      <c r="F72" s="75">
        <v>35</v>
      </c>
      <c r="G72" s="75" t="s">
        <v>214</v>
      </c>
      <c r="H72" s="76" t="s">
        <v>0</v>
      </c>
      <c r="I72" s="153">
        <v>42339</v>
      </c>
      <c r="J72" s="77" t="s">
        <v>1</v>
      </c>
      <c r="K72" s="78">
        <v>38.35</v>
      </c>
      <c r="L72" s="78">
        <f t="shared" ref="L72" si="34">(K72/E72)</f>
        <v>1.5979166666666667</v>
      </c>
      <c r="M72" s="79">
        <v>7</v>
      </c>
      <c r="N72" s="79">
        <v>0</v>
      </c>
      <c r="O72" s="19">
        <f t="shared" ref="O72" si="35">(N72*K72)</f>
        <v>0</v>
      </c>
      <c r="P72" s="59"/>
    </row>
    <row r="73" spans="1:16" s="1" customFormat="1" ht="15.6" customHeight="1">
      <c r="A73" s="70" t="s">
        <v>210</v>
      </c>
      <c r="B73" s="71" t="s">
        <v>213</v>
      </c>
      <c r="C73" s="72" t="s">
        <v>216</v>
      </c>
      <c r="D73" s="73">
        <v>9.1999999999999998E-2</v>
      </c>
      <c r="E73" s="74">
        <v>12</v>
      </c>
      <c r="F73" s="75">
        <v>75</v>
      </c>
      <c r="G73" s="75" t="s">
        <v>215</v>
      </c>
      <c r="H73" s="76" t="s">
        <v>0</v>
      </c>
      <c r="I73" s="153">
        <v>42401</v>
      </c>
      <c r="J73" s="77" t="s">
        <v>1</v>
      </c>
      <c r="K73" s="78">
        <v>139</v>
      </c>
      <c r="L73" s="78">
        <f t="shared" ref="L73" si="36">(K73/E73)</f>
        <v>11.583333333333334</v>
      </c>
      <c r="M73" s="79">
        <v>8</v>
      </c>
      <c r="N73" s="79">
        <v>0</v>
      </c>
      <c r="O73" s="19">
        <f t="shared" ref="O73" si="37">(N73*K73)</f>
        <v>0</v>
      </c>
      <c r="P73" s="59"/>
    </row>
    <row r="74" spans="1:16" s="1" customFormat="1" ht="15.6" customHeight="1">
      <c r="A74" s="142" t="s">
        <v>263</v>
      </c>
      <c r="B74" s="143" t="s">
        <v>264</v>
      </c>
      <c r="C74" s="144" t="s">
        <v>272</v>
      </c>
      <c r="D74" s="145">
        <v>4.2000000000000003E-2</v>
      </c>
      <c r="E74" s="146">
        <v>24</v>
      </c>
      <c r="F74" s="147">
        <v>33</v>
      </c>
      <c r="G74" s="147" t="s">
        <v>276</v>
      </c>
      <c r="H74" s="148" t="s">
        <v>0</v>
      </c>
      <c r="I74" s="160"/>
      <c r="J74" s="149" t="s">
        <v>6</v>
      </c>
      <c r="K74" s="150">
        <v>33.590000000000003</v>
      </c>
      <c r="L74" s="150">
        <f t="shared" ref="L74" si="38">(K74/E74)</f>
        <v>1.3995833333333334</v>
      </c>
      <c r="M74" s="151">
        <v>6</v>
      </c>
      <c r="N74" s="151">
        <v>0</v>
      </c>
      <c r="O74" s="19">
        <f t="shared" ref="O74" si="39">(N74*K74)</f>
        <v>0</v>
      </c>
      <c r="P74" s="59" t="s">
        <v>80</v>
      </c>
    </row>
    <row r="75" spans="1:16" s="1" customFormat="1" ht="15.6" customHeight="1">
      <c r="A75" s="142" t="s">
        <v>263</v>
      </c>
      <c r="B75" s="143" t="s">
        <v>265</v>
      </c>
      <c r="C75" s="144" t="s">
        <v>273</v>
      </c>
      <c r="D75" s="145">
        <v>4.8000000000000001E-2</v>
      </c>
      <c r="E75" s="146">
        <v>24</v>
      </c>
      <c r="F75" s="147">
        <v>33</v>
      </c>
      <c r="G75" s="147" t="s">
        <v>277</v>
      </c>
      <c r="H75" s="148" t="s">
        <v>0</v>
      </c>
      <c r="I75" s="160"/>
      <c r="J75" s="149" t="s">
        <v>6</v>
      </c>
      <c r="K75" s="150">
        <v>33.590000000000003</v>
      </c>
      <c r="L75" s="150">
        <f t="shared" ref="L75:L76" si="40">(K75/E75)</f>
        <v>1.3995833333333334</v>
      </c>
      <c r="M75" s="151">
        <v>7</v>
      </c>
      <c r="N75" s="151">
        <v>0</v>
      </c>
      <c r="O75" s="19">
        <f t="shared" ref="O75:O76" si="41">(N75*K75)</f>
        <v>0</v>
      </c>
      <c r="P75" s="59" t="s">
        <v>80</v>
      </c>
    </row>
    <row r="76" spans="1:16" s="1" customFormat="1" ht="15.6" customHeight="1">
      <c r="A76" s="142" t="s">
        <v>263</v>
      </c>
      <c r="B76" s="143" t="s">
        <v>266</v>
      </c>
      <c r="C76" s="144" t="s">
        <v>11</v>
      </c>
      <c r="D76" s="145">
        <v>0.05</v>
      </c>
      <c r="E76" s="146">
        <v>24</v>
      </c>
      <c r="F76" s="147">
        <v>33</v>
      </c>
      <c r="G76" s="147" t="s">
        <v>278</v>
      </c>
      <c r="H76" s="148" t="s">
        <v>0</v>
      </c>
      <c r="I76" s="160"/>
      <c r="J76" s="149" t="s">
        <v>6</v>
      </c>
      <c r="K76" s="150">
        <v>33.590000000000003</v>
      </c>
      <c r="L76" s="150">
        <f t="shared" si="40"/>
        <v>1.3995833333333334</v>
      </c>
      <c r="M76" s="151">
        <v>5</v>
      </c>
      <c r="N76" s="151">
        <v>0</v>
      </c>
      <c r="O76" s="19">
        <f t="shared" si="41"/>
        <v>0</v>
      </c>
      <c r="P76" s="59" t="s">
        <v>80</v>
      </c>
    </row>
    <row r="77" spans="1:16" s="1" customFormat="1" ht="15.6" customHeight="1">
      <c r="A77" s="142" t="s">
        <v>263</v>
      </c>
      <c r="B77" s="143" t="s">
        <v>267</v>
      </c>
      <c r="C77" s="144" t="s">
        <v>274</v>
      </c>
      <c r="D77" s="145">
        <v>0.06</v>
      </c>
      <c r="E77" s="146">
        <v>24</v>
      </c>
      <c r="F77" s="147">
        <v>33</v>
      </c>
      <c r="G77" s="147" t="s">
        <v>279</v>
      </c>
      <c r="H77" s="148" t="s">
        <v>0</v>
      </c>
      <c r="I77" s="160"/>
      <c r="J77" s="149" t="s">
        <v>6</v>
      </c>
      <c r="K77" s="150">
        <v>37.590000000000003</v>
      </c>
      <c r="L77" s="150">
        <f t="shared" ref="L77:L80" si="42">(K77/E77)</f>
        <v>1.5662500000000001</v>
      </c>
      <c r="M77" s="151">
        <v>8</v>
      </c>
      <c r="N77" s="151">
        <v>0</v>
      </c>
      <c r="O77" s="19">
        <f t="shared" ref="O77:O80" si="43">(N77*K77)</f>
        <v>0</v>
      </c>
      <c r="P77" s="59" t="s">
        <v>80</v>
      </c>
    </row>
    <row r="78" spans="1:16" s="1" customFormat="1" ht="15.6" customHeight="1">
      <c r="A78" s="142" t="s">
        <v>263</v>
      </c>
      <c r="B78" s="143" t="s">
        <v>268</v>
      </c>
      <c r="C78" s="144" t="s">
        <v>275</v>
      </c>
      <c r="D78" s="145">
        <v>0.08</v>
      </c>
      <c r="E78" s="146">
        <v>12</v>
      </c>
      <c r="F78" s="147">
        <v>33</v>
      </c>
      <c r="G78" s="147" t="s">
        <v>280</v>
      </c>
      <c r="H78" s="148" t="s">
        <v>0</v>
      </c>
      <c r="I78" s="160"/>
      <c r="J78" s="149" t="s">
        <v>6</v>
      </c>
      <c r="K78" s="150">
        <v>38.89</v>
      </c>
      <c r="L78" s="150">
        <f t="shared" si="42"/>
        <v>3.2408333333333332</v>
      </c>
      <c r="M78" s="151">
        <v>11</v>
      </c>
      <c r="N78" s="151">
        <v>0</v>
      </c>
      <c r="O78" s="19">
        <f t="shared" si="43"/>
        <v>0</v>
      </c>
      <c r="P78" s="59" t="s">
        <v>80</v>
      </c>
    </row>
    <row r="79" spans="1:16" s="1" customFormat="1" ht="15.6" customHeight="1">
      <c r="A79" s="142" t="s">
        <v>263</v>
      </c>
      <c r="B79" s="143" t="s">
        <v>269</v>
      </c>
      <c r="C79" s="144" t="s">
        <v>275</v>
      </c>
      <c r="D79" s="145">
        <v>0.08</v>
      </c>
      <c r="E79" s="146">
        <v>12</v>
      </c>
      <c r="F79" s="147">
        <v>33</v>
      </c>
      <c r="G79" s="147" t="s">
        <v>281</v>
      </c>
      <c r="H79" s="148" t="s">
        <v>0</v>
      </c>
      <c r="I79" s="160"/>
      <c r="J79" s="149" t="s">
        <v>6</v>
      </c>
      <c r="K79" s="150">
        <v>42.89</v>
      </c>
      <c r="L79" s="150">
        <f t="shared" si="42"/>
        <v>3.5741666666666667</v>
      </c>
      <c r="M79" s="151">
        <v>6</v>
      </c>
      <c r="N79" s="151">
        <v>0</v>
      </c>
      <c r="O79" s="19">
        <f t="shared" si="43"/>
        <v>0</v>
      </c>
      <c r="P79" s="59" t="s">
        <v>80</v>
      </c>
    </row>
    <row r="80" spans="1:16" s="1" customFormat="1" ht="15.6" customHeight="1">
      <c r="A80" s="142" t="s">
        <v>263</v>
      </c>
      <c r="B80" s="143" t="s">
        <v>270</v>
      </c>
      <c r="C80" s="144" t="s">
        <v>275</v>
      </c>
      <c r="D80" s="145">
        <v>0.08</v>
      </c>
      <c r="E80" s="146">
        <v>12</v>
      </c>
      <c r="F80" s="147">
        <v>33</v>
      </c>
      <c r="G80" s="147" t="s">
        <v>282</v>
      </c>
      <c r="H80" s="148" t="s">
        <v>0</v>
      </c>
      <c r="I80" s="160"/>
      <c r="J80" s="149" t="s">
        <v>6</v>
      </c>
      <c r="K80" s="150">
        <v>45.89</v>
      </c>
      <c r="L80" s="150">
        <f t="shared" si="42"/>
        <v>3.8241666666666667</v>
      </c>
      <c r="M80" s="151">
        <v>4</v>
      </c>
      <c r="N80" s="151">
        <v>0</v>
      </c>
      <c r="O80" s="19">
        <f t="shared" si="43"/>
        <v>0</v>
      </c>
      <c r="P80" s="59" t="s">
        <v>80</v>
      </c>
    </row>
    <row r="81" spans="1:16" s="1" customFormat="1" ht="15.6" customHeight="1">
      <c r="A81" s="142" t="s">
        <v>263</v>
      </c>
      <c r="B81" s="143" t="s">
        <v>271</v>
      </c>
      <c r="C81" s="144" t="s">
        <v>275</v>
      </c>
      <c r="D81" s="145">
        <v>0.08</v>
      </c>
      <c r="E81" s="146">
        <v>12</v>
      </c>
      <c r="F81" s="147">
        <v>33</v>
      </c>
      <c r="G81" s="147" t="s">
        <v>283</v>
      </c>
      <c r="H81" s="148" t="s">
        <v>0</v>
      </c>
      <c r="I81" s="160"/>
      <c r="J81" s="149" t="s">
        <v>6</v>
      </c>
      <c r="K81" s="150">
        <v>52.89</v>
      </c>
      <c r="L81" s="150">
        <f t="shared" ref="L81" si="44">(K81/E81)</f>
        <v>4.4074999999999998</v>
      </c>
      <c r="M81" s="151">
        <v>3</v>
      </c>
      <c r="N81" s="151">
        <v>0</v>
      </c>
      <c r="O81" s="19">
        <f t="shared" ref="O81" si="45">(N81*K81)</f>
        <v>0</v>
      </c>
      <c r="P81" s="59" t="s">
        <v>80</v>
      </c>
    </row>
    <row r="82" spans="1:16" s="1" customFormat="1" ht="15.6" customHeight="1">
      <c r="A82" s="180" t="s">
        <v>113</v>
      </c>
      <c r="B82" s="181" t="s">
        <v>115</v>
      </c>
      <c r="C82" s="182" t="s">
        <v>121</v>
      </c>
      <c r="D82" s="183">
        <v>0.05</v>
      </c>
      <c r="E82" s="184">
        <v>24</v>
      </c>
      <c r="F82" s="185">
        <v>33</v>
      </c>
      <c r="G82" s="185" t="s">
        <v>118</v>
      </c>
      <c r="H82" s="186" t="s">
        <v>0</v>
      </c>
      <c r="I82" s="187">
        <v>42430</v>
      </c>
      <c r="J82" s="188" t="s">
        <v>114</v>
      </c>
      <c r="K82" s="189">
        <v>45.27</v>
      </c>
      <c r="L82" s="189">
        <f t="shared" si="28"/>
        <v>1.8862500000000002</v>
      </c>
      <c r="M82" s="190">
        <v>7</v>
      </c>
      <c r="N82" s="190">
        <v>0</v>
      </c>
      <c r="O82" s="19">
        <f t="shared" si="29"/>
        <v>0</v>
      </c>
      <c r="P82" s="59"/>
    </row>
    <row r="83" spans="1:16" s="1" customFormat="1" ht="15.6" customHeight="1">
      <c r="A83" s="180" t="s">
        <v>113</v>
      </c>
      <c r="B83" s="181" t="s">
        <v>116</v>
      </c>
      <c r="C83" s="182" t="s">
        <v>122</v>
      </c>
      <c r="D83" s="183">
        <v>4.5999999999999999E-2</v>
      </c>
      <c r="E83" s="184">
        <v>24</v>
      </c>
      <c r="F83" s="185">
        <v>33</v>
      </c>
      <c r="G83" s="185" t="s">
        <v>119</v>
      </c>
      <c r="H83" s="186" t="s">
        <v>0</v>
      </c>
      <c r="I83" s="187">
        <v>42309</v>
      </c>
      <c r="J83" s="188" t="s">
        <v>114</v>
      </c>
      <c r="K83" s="189">
        <v>44.6</v>
      </c>
      <c r="L83" s="189">
        <f t="shared" si="28"/>
        <v>1.8583333333333334</v>
      </c>
      <c r="M83" s="190">
        <v>4</v>
      </c>
      <c r="N83" s="190">
        <v>0</v>
      </c>
      <c r="O83" s="19">
        <f t="shared" si="29"/>
        <v>0</v>
      </c>
      <c r="P83" s="59"/>
    </row>
    <row r="84" spans="1:16" s="1" customFormat="1" ht="15.6" customHeight="1">
      <c r="A84" s="180" t="s">
        <v>113</v>
      </c>
      <c r="B84" s="181" t="s">
        <v>117</v>
      </c>
      <c r="C84" s="182" t="s">
        <v>19</v>
      </c>
      <c r="D84" s="183">
        <v>0.09</v>
      </c>
      <c r="E84" s="184">
        <v>24</v>
      </c>
      <c r="F84" s="185">
        <v>33</v>
      </c>
      <c r="G84" s="185" t="s">
        <v>120</v>
      </c>
      <c r="H84" s="186" t="s">
        <v>0</v>
      </c>
      <c r="I84" s="187">
        <v>42309</v>
      </c>
      <c r="J84" s="188" t="s">
        <v>114</v>
      </c>
      <c r="K84" s="189">
        <v>48.5</v>
      </c>
      <c r="L84" s="189">
        <f t="shared" si="28"/>
        <v>2.0208333333333335</v>
      </c>
      <c r="M84" s="190">
        <v>3</v>
      </c>
      <c r="N84" s="190">
        <v>0</v>
      </c>
      <c r="O84" s="19">
        <f t="shared" si="29"/>
        <v>0</v>
      </c>
      <c r="P84" s="59"/>
    </row>
    <row r="85" spans="1:16" s="1" customFormat="1" ht="15.6" customHeight="1">
      <c r="A85" s="242" t="s">
        <v>206</v>
      </c>
      <c r="B85" s="243" t="s">
        <v>207</v>
      </c>
      <c r="C85" s="244" t="s">
        <v>208</v>
      </c>
      <c r="D85" s="245">
        <v>7.2999999999999995E-2</v>
      </c>
      <c r="E85" s="246">
        <v>24</v>
      </c>
      <c r="F85" s="247">
        <v>33</v>
      </c>
      <c r="G85" s="247" t="s">
        <v>209</v>
      </c>
      <c r="H85" s="248" t="s">
        <v>0</v>
      </c>
      <c r="I85" s="249">
        <v>42856</v>
      </c>
      <c r="J85" s="250" t="s">
        <v>4</v>
      </c>
      <c r="K85" s="251">
        <v>29.89</v>
      </c>
      <c r="L85" s="251">
        <f t="shared" ref="L85" si="46">(K85/E85)</f>
        <v>1.2454166666666666</v>
      </c>
      <c r="M85" s="252">
        <v>43</v>
      </c>
      <c r="N85" s="252">
        <v>0</v>
      </c>
      <c r="O85" s="19">
        <f t="shared" ref="O85" si="47">(N85*K85)</f>
        <v>0</v>
      </c>
      <c r="P85" s="59"/>
    </row>
    <row r="86" spans="1:16" s="1" customFormat="1" ht="15.6" customHeight="1">
      <c r="A86" s="37" t="s">
        <v>61</v>
      </c>
      <c r="B86" s="38" t="s">
        <v>62</v>
      </c>
      <c r="C86" s="39" t="s">
        <v>63</v>
      </c>
      <c r="D86" s="40">
        <v>5.8000000000000003E-2</v>
      </c>
      <c r="E86" s="41">
        <v>24</v>
      </c>
      <c r="F86" s="42">
        <v>35</v>
      </c>
      <c r="G86" s="42" t="s">
        <v>64</v>
      </c>
      <c r="H86" s="43" t="s">
        <v>0</v>
      </c>
      <c r="I86" s="156">
        <v>42339</v>
      </c>
      <c r="J86" s="44" t="s">
        <v>1</v>
      </c>
      <c r="K86" s="45">
        <v>39.25</v>
      </c>
      <c r="L86" s="45">
        <f t="shared" si="26"/>
        <v>1.6354166666666667</v>
      </c>
      <c r="M86" s="46">
        <v>13</v>
      </c>
      <c r="N86" s="46">
        <v>0</v>
      </c>
      <c r="O86" s="19">
        <f t="shared" si="27"/>
        <v>0</v>
      </c>
      <c r="P86" s="59"/>
    </row>
    <row r="87" spans="1:16" s="1" customFormat="1" ht="15.6" customHeight="1">
      <c r="A87" s="37" t="s">
        <v>61</v>
      </c>
      <c r="B87" s="38" t="s">
        <v>65</v>
      </c>
      <c r="C87" s="39" t="s">
        <v>66</v>
      </c>
      <c r="D87" s="40">
        <v>6.9000000000000006E-2</v>
      </c>
      <c r="E87" s="41">
        <v>24</v>
      </c>
      <c r="F87" s="42">
        <v>35</v>
      </c>
      <c r="G87" s="42" t="s">
        <v>67</v>
      </c>
      <c r="H87" s="43" t="s">
        <v>0</v>
      </c>
      <c r="I87" s="156">
        <v>42339</v>
      </c>
      <c r="J87" s="44" t="s">
        <v>1</v>
      </c>
      <c r="K87" s="45">
        <v>41.25</v>
      </c>
      <c r="L87" s="45">
        <f t="shared" si="26"/>
        <v>1.71875</v>
      </c>
      <c r="M87" s="46">
        <v>4</v>
      </c>
      <c r="N87" s="46">
        <v>0</v>
      </c>
      <c r="O87" s="19">
        <f t="shared" si="27"/>
        <v>0</v>
      </c>
      <c r="P87" s="59"/>
    </row>
    <row r="88" spans="1:16" s="1" customFormat="1" ht="15.6" customHeight="1">
      <c r="A88" s="37" t="s">
        <v>61</v>
      </c>
      <c r="B88" s="38" t="s">
        <v>203</v>
      </c>
      <c r="C88" s="39" t="s">
        <v>3</v>
      </c>
      <c r="D88" s="40">
        <v>6.9000000000000006E-2</v>
      </c>
      <c r="E88" s="41">
        <v>24</v>
      </c>
      <c r="F88" s="42">
        <v>35</v>
      </c>
      <c r="G88" s="42" t="s">
        <v>204</v>
      </c>
      <c r="H88" s="43" t="s">
        <v>0</v>
      </c>
      <c r="I88" s="156">
        <v>42552</v>
      </c>
      <c r="J88" s="44" t="s">
        <v>1</v>
      </c>
      <c r="K88" s="45">
        <v>39.74</v>
      </c>
      <c r="L88" s="45">
        <f t="shared" ref="L88" si="48">(K88/E88)</f>
        <v>1.6558333333333335</v>
      </c>
      <c r="M88" s="46">
        <v>12</v>
      </c>
      <c r="N88" s="46">
        <v>0</v>
      </c>
      <c r="O88" s="19">
        <f t="shared" ref="O88" si="49">(N88*K88)</f>
        <v>0</v>
      </c>
      <c r="P88" s="59" t="s">
        <v>80</v>
      </c>
    </row>
    <row r="89" spans="1:16" s="1" customFormat="1" ht="15.6" customHeight="1">
      <c r="A89" s="37" t="s">
        <v>61</v>
      </c>
      <c r="B89" s="38" t="s">
        <v>261</v>
      </c>
      <c r="C89" s="39" t="s">
        <v>11</v>
      </c>
      <c r="D89" s="40">
        <v>0.05</v>
      </c>
      <c r="E89" s="41">
        <v>24</v>
      </c>
      <c r="F89" s="42">
        <v>35</v>
      </c>
      <c r="G89" s="42" t="s">
        <v>262</v>
      </c>
      <c r="H89" s="43" t="s">
        <v>0</v>
      </c>
      <c r="I89" s="156">
        <v>42552</v>
      </c>
      <c r="J89" s="44" t="s">
        <v>1</v>
      </c>
      <c r="K89" s="45">
        <v>39.25</v>
      </c>
      <c r="L89" s="45">
        <f t="shared" ref="L89" si="50">(K89/E89)</f>
        <v>1.6354166666666667</v>
      </c>
      <c r="M89" s="46">
        <v>6</v>
      </c>
      <c r="N89" s="46">
        <v>0</v>
      </c>
      <c r="O89" s="19">
        <f t="shared" ref="O89" si="51">(N89*K89)</f>
        <v>0</v>
      </c>
      <c r="P89" s="59" t="s">
        <v>80</v>
      </c>
    </row>
    <row r="90" spans="1:16" s="1" customFormat="1">
      <c r="A90" s="70" t="s">
        <v>25</v>
      </c>
      <c r="B90" s="71" t="s">
        <v>27</v>
      </c>
      <c r="C90" s="72" t="s">
        <v>29</v>
      </c>
      <c r="D90" s="73">
        <v>8.2000000000000003E-2</v>
      </c>
      <c r="E90" s="74">
        <v>20</v>
      </c>
      <c r="F90" s="75">
        <v>50</v>
      </c>
      <c r="G90" s="75" t="s">
        <v>28</v>
      </c>
      <c r="H90" s="76" t="s">
        <v>0</v>
      </c>
      <c r="I90" s="153">
        <v>42248</v>
      </c>
      <c r="J90" s="77" t="s">
        <v>26</v>
      </c>
      <c r="K90" s="131">
        <v>22</v>
      </c>
      <c r="L90" s="78">
        <f t="shared" si="26"/>
        <v>1.1000000000000001</v>
      </c>
      <c r="M90" s="79">
        <v>10</v>
      </c>
      <c r="N90" s="79">
        <v>0</v>
      </c>
      <c r="O90" s="19">
        <f t="shared" si="27"/>
        <v>0</v>
      </c>
      <c r="P90" s="130" t="s">
        <v>123</v>
      </c>
    </row>
    <row r="91" spans="1:16" s="1" customFormat="1">
      <c r="A91" s="132" t="s">
        <v>68</v>
      </c>
      <c r="B91" s="133" t="s">
        <v>70</v>
      </c>
      <c r="C91" s="134" t="s">
        <v>71</v>
      </c>
      <c r="D91" s="135">
        <v>8.5000000000000006E-2</v>
      </c>
      <c r="E91" s="136">
        <v>24</v>
      </c>
      <c r="F91" s="137">
        <v>33</v>
      </c>
      <c r="G91" s="137" t="s">
        <v>72</v>
      </c>
      <c r="H91" s="138" t="s">
        <v>0</v>
      </c>
      <c r="I91" s="164">
        <v>42430</v>
      </c>
      <c r="J91" s="139" t="s">
        <v>69</v>
      </c>
      <c r="K91" s="140">
        <v>43.92</v>
      </c>
      <c r="L91" s="140">
        <f t="shared" si="26"/>
        <v>1.83</v>
      </c>
      <c r="M91" s="141">
        <v>1</v>
      </c>
      <c r="N91" s="141">
        <v>0</v>
      </c>
      <c r="O91" s="19">
        <f t="shared" si="27"/>
        <v>0</v>
      </c>
      <c r="P91" s="59"/>
    </row>
    <row r="92" spans="1:16" s="1" customFormat="1">
      <c r="A92" s="4"/>
      <c r="B92" s="5"/>
      <c r="C92" s="25"/>
      <c r="D92" s="22"/>
      <c r="E92" s="10"/>
      <c r="F92" s="11"/>
      <c r="G92" s="11"/>
      <c r="H92" s="12"/>
      <c r="I92" s="12"/>
      <c r="J92" s="13"/>
      <c r="K92" s="14"/>
      <c r="L92" s="14"/>
      <c r="M92" s="16"/>
      <c r="N92" s="16"/>
      <c r="O92" s="19"/>
    </row>
    <row r="93" spans="1:16">
      <c r="A93" s="4"/>
      <c r="B93" s="5"/>
      <c r="C93" s="25"/>
      <c r="D93" s="22"/>
      <c r="E93" s="10"/>
      <c r="F93" s="11"/>
      <c r="G93" s="11"/>
      <c r="H93" s="12"/>
      <c r="I93" s="12"/>
      <c r="J93" s="13"/>
      <c r="K93" s="14"/>
      <c r="L93" s="14"/>
      <c r="M93" s="16"/>
      <c r="N93" s="16" t="s">
        <v>7</v>
      </c>
      <c r="O93" s="20">
        <f>SUM(O13:O91)</f>
        <v>0</v>
      </c>
    </row>
    <row r="94" spans="1:16" s="1" customFormat="1">
      <c r="A94" s="263" t="s">
        <v>190</v>
      </c>
      <c r="B94" s="264"/>
      <c r="C94" s="264"/>
      <c r="D94" s="264"/>
      <c r="E94" s="264"/>
      <c r="F94" s="264"/>
      <c r="G94" s="264"/>
      <c r="H94" s="264"/>
      <c r="I94" s="264"/>
      <c r="J94" s="264"/>
      <c r="K94" s="264"/>
      <c r="L94" s="264"/>
      <c r="M94" s="264"/>
      <c r="N94" s="264"/>
      <c r="O94" s="265"/>
    </row>
    <row r="95" spans="1:16" s="1" customFormat="1" ht="15.6" customHeight="1">
      <c r="A95" s="191" t="s">
        <v>124</v>
      </c>
      <c r="B95" s="192" t="s">
        <v>125</v>
      </c>
      <c r="C95" s="192" t="s">
        <v>126</v>
      </c>
      <c r="D95" s="193" t="s">
        <v>127</v>
      </c>
      <c r="E95" s="194" t="s">
        <v>128</v>
      </c>
      <c r="F95" s="195" t="s">
        <v>129</v>
      </c>
      <c r="G95" s="195" t="s">
        <v>130</v>
      </c>
      <c r="H95" s="196" t="s">
        <v>131</v>
      </c>
      <c r="I95" s="197" t="s">
        <v>132</v>
      </c>
      <c r="J95" s="198" t="s">
        <v>133</v>
      </c>
      <c r="K95" s="199" t="s">
        <v>135</v>
      </c>
      <c r="L95" s="199" t="s">
        <v>134</v>
      </c>
      <c r="M95" s="200" t="s">
        <v>136</v>
      </c>
      <c r="N95" s="200"/>
      <c r="O95" s="199"/>
      <c r="P95" s="59"/>
    </row>
    <row r="96" spans="1:16" s="1" customFormat="1">
      <c r="A96" s="231" t="s">
        <v>191</v>
      </c>
      <c r="B96" s="232" t="s">
        <v>192</v>
      </c>
      <c r="C96" s="233" t="s">
        <v>193</v>
      </c>
      <c r="D96" s="234">
        <v>4.8000000000000001E-2</v>
      </c>
      <c r="E96" s="235">
        <v>24</v>
      </c>
      <c r="F96" s="236">
        <v>33</v>
      </c>
      <c r="G96" s="236" t="s">
        <v>195</v>
      </c>
      <c r="H96" s="237" t="s">
        <v>0</v>
      </c>
      <c r="I96" s="238">
        <v>42401</v>
      </c>
      <c r="J96" s="239" t="s">
        <v>194</v>
      </c>
      <c r="K96" s="240">
        <v>27.59</v>
      </c>
      <c r="L96" s="240">
        <f>(K96/E96)</f>
        <v>1.1495833333333334</v>
      </c>
      <c r="M96" s="241">
        <v>64</v>
      </c>
      <c r="N96" s="241">
        <v>0</v>
      </c>
      <c r="O96" s="19">
        <f>(N96*K96)</f>
        <v>0</v>
      </c>
      <c r="P96" s="59"/>
    </row>
    <row r="97" spans="1:16" s="1" customFormat="1">
      <c r="A97" s="231" t="s">
        <v>191</v>
      </c>
      <c r="B97" s="232" t="s">
        <v>192</v>
      </c>
      <c r="C97" s="233" t="s">
        <v>193</v>
      </c>
      <c r="D97" s="234">
        <v>4.8000000000000001E-2</v>
      </c>
      <c r="E97" s="235">
        <v>12</v>
      </c>
      <c r="F97" s="236">
        <v>65</v>
      </c>
      <c r="G97" s="236" t="s">
        <v>196</v>
      </c>
      <c r="H97" s="237" t="s">
        <v>0</v>
      </c>
      <c r="I97" s="238">
        <v>42401</v>
      </c>
      <c r="J97" s="239" t="s">
        <v>194</v>
      </c>
      <c r="K97" s="240">
        <v>27.59</v>
      </c>
      <c r="L97" s="240">
        <f>(K97/E97)</f>
        <v>2.2991666666666668</v>
      </c>
      <c r="M97" s="241">
        <v>17</v>
      </c>
      <c r="N97" s="241">
        <v>0</v>
      </c>
      <c r="O97" s="19">
        <f>(N97*K97)</f>
        <v>0</v>
      </c>
      <c r="P97" s="59"/>
    </row>
    <row r="98" spans="1:16" ht="14.4" customHeight="1">
      <c r="A98" s="4"/>
      <c r="B98" s="5"/>
      <c r="C98" s="25"/>
      <c r="D98" s="22"/>
      <c r="E98" s="10"/>
      <c r="F98" s="11"/>
      <c r="G98" s="11"/>
      <c r="H98" s="12"/>
      <c r="I98" s="12"/>
      <c r="J98" s="13"/>
      <c r="K98" s="14"/>
      <c r="L98" s="14"/>
      <c r="M98" s="16"/>
      <c r="N98" s="16"/>
      <c r="O98" s="14"/>
    </row>
    <row r="99" spans="1:16" ht="14.4" hidden="1" customHeight="1">
      <c r="A99" s="27"/>
      <c r="B99" s="28"/>
      <c r="C99" s="29"/>
      <c r="D99" s="30"/>
      <c r="E99" s="31"/>
      <c r="F99" s="32"/>
      <c r="G99" s="32"/>
      <c r="H99" s="33"/>
      <c r="I99" s="33"/>
      <c r="J99" s="34"/>
      <c r="K99" s="35"/>
      <c r="L99" s="35"/>
      <c r="M99" s="36"/>
      <c r="N99" s="36"/>
      <c r="O99" s="35"/>
    </row>
    <row r="100" spans="1:16" ht="6" hidden="1" customHeight="1">
      <c r="A100" s="262" t="s">
        <v>8</v>
      </c>
      <c r="B100" s="262"/>
      <c r="C100" s="262"/>
      <c r="D100" s="262"/>
      <c r="E100" s="262"/>
      <c r="F100" s="262"/>
      <c r="G100" s="262"/>
      <c r="H100" s="262"/>
      <c r="I100" s="262"/>
      <c r="J100" s="262"/>
      <c r="K100" s="262"/>
      <c r="L100" s="262"/>
      <c r="M100" s="262"/>
      <c r="N100" s="262"/>
      <c r="O100" s="262"/>
    </row>
    <row r="101" spans="1:16" ht="48" hidden="1" customHeight="1">
      <c r="A101" s="260" t="s">
        <v>45</v>
      </c>
      <c r="B101" s="260"/>
      <c r="C101" s="260"/>
      <c r="D101" s="260"/>
      <c r="E101" s="260"/>
      <c r="F101" s="260"/>
      <c r="G101" s="261" t="s">
        <v>46</v>
      </c>
      <c r="H101" s="261"/>
      <c r="I101" s="261"/>
      <c r="J101" s="261"/>
      <c r="K101" s="261"/>
      <c r="L101" s="261"/>
      <c r="M101" s="261"/>
      <c r="N101" s="261"/>
      <c r="O101" s="261"/>
    </row>
    <row r="102" spans="1:16" s="1" customFormat="1" ht="15.6" customHeight="1">
      <c r="A102" s="260"/>
      <c r="B102" s="260"/>
      <c r="C102" s="260"/>
      <c r="D102" s="260"/>
      <c r="E102" s="260"/>
      <c r="F102" s="260"/>
      <c r="G102" s="261"/>
      <c r="H102" s="261"/>
      <c r="I102" s="261"/>
      <c r="J102" s="261"/>
      <c r="K102" s="261"/>
      <c r="L102" s="261"/>
      <c r="M102" s="261"/>
      <c r="N102" s="261"/>
      <c r="O102" s="261"/>
    </row>
    <row r="103" spans="1:16" s="1" customFormat="1" ht="48" customHeight="1">
      <c r="A103" s="260"/>
      <c r="B103" s="260"/>
      <c r="C103" s="260"/>
      <c r="D103" s="260"/>
      <c r="E103" s="260"/>
      <c r="F103" s="260"/>
      <c r="G103" s="261"/>
      <c r="H103" s="261"/>
      <c r="I103" s="261"/>
      <c r="J103" s="261"/>
      <c r="K103" s="261"/>
      <c r="L103" s="261"/>
      <c r="M103" s="261"/>
      <c r="N103" s="261"/>
      <c r="O103" s="261"/>
    </row>
    <row r="104" spans="1:16">
      <c r="A104" s="260"/>
      <c r="B104" s="260"/>
      <c r="C104" s="260"/>
      <c r="D104" s="260"/>
      <c r="E104" s="260"/>
      <c r="F104" s="260"/>
      <c r="G104" s="261"/>
      <c r="H104" s="261"/>
      <c r="I104" s="261"/>
      <c r="J104" s="261"/>
      <c r="K104" s="261"/>
      <c r="L104" s="261"/>
      <c r="M104" s="261"/>
      <c r="N104" s="261"/>
      <c r="O104" s="261"/>
    </row>
    <row r="105" spans="1:16">
      <c r="A105" s="260"/>
      <c r="B105" s="260"/>
      <c r="C105" s="260"/>
      <c r="D105" s="260"/>
      <c r="E105" s="260"/>
      <c r="F105" s="260"/>
      <c r="G105" s="261"/>
      <c r="H105" s="261"/>
      <c r="I105" s="261"/>
      <c r="J105" s="261"/>
      <c r="K105" s="261"/>
      <c r="L105" s="261"/>
      <c r="M105" s="261"/>
      <c r="N105" s="261"/>
      <c r="O105" s="261"/>
    </row>
    <row r="106" spans="1:16">
      <c r="A106" s="260"/>
      <c r="B106" s="260"/>
      <c r="C106" s="260"/>
      <c r="D106" s="260"/>
      <c r="E106" s="260"/>
      <c r="F106" s="260"/>
      <c r="G106" s="261"/>
      <c r="H106" s="261"/>
      <c r="I106" s="261"/>
      <c r="J106" s="261"/>
      <c r="K106" s="261"/>
      <c r="L106" s="261"/>
      <c r="M106" s="261"/>
      <c r="N106" s="261"/>
      <c r="O106" s="261"/>
    </row>
    <row r="107" spans="1:16">
      <c r="A107" s="260"/>
      <c r="B107" s="260"/>
      <c r="C107" s="260"/>
      <c r="D107" s="260"/>
      <c r="E107" s="260"/>
      <c r="F107" s="260"/>
      <c r="G107" s="261"/>
      <c r="H107" s="261"/>
      <c r="I107" s="261"/>
      <c r="J107" s="261"/>
      <c r="K107" s="261"/>
      <c r="L107" s="261"/>
      <c r="M107" s="261"/>
      <c r="N107" s="261"/>
      <c r="O107" s="261"/>
    </row>
    <row r="108" spans="1:16">
      <c r="A108" s="260"/>
      <c r="B108" s="260"/>
      <c r="C108" s="260"/>
      <c r="D108" s="260"/>
      <c r="E108" s="260"/>
      <c r="F108" s="260"/>
      <c r="G108" s="261"/>
      <c r="H108" s="261"/>
      <c r="I108" s="261"/>
      <c r="J108" s="261"/>
      <c r="K108" s="261"/>
      <c r="L108" s="261"/>
      <c r="M108" s="261"/>
      <c r="N108" s="261"/>
      <c r="O108" s="261"/>
    </row>
    <row r="109" spans="1:16">
      <c r="A109" s="260"/>
      <c r="B109" s="260"/>
      <c r="C109" s="260"/>
      <c r="D109" s="260"/>
      <c r="E109" s="260"/>
      <c r="F109" s="260"/>
      <c r="G109" s="261"/>
      <c r="H109" s="261"/>
      <c r="I109" s="261"/>
      <c r="J109" s="261"/>
      <c r="K109" s="261"/>
      <c r="L109" s="261"/>
      <c r="M109" s="261"/>
      <c r="N109" s="261"/>
      <c r="O109" s="261"/>
    </row>
    <row r="110" spans="1:16">
      <c r="A110" s="260"/>
      <c r="B110" s="260"/>
      <c r="C110" s="260"/>
      <c r="D110" s="260"/>
      <c r="E110" s="260"/>
      <c r="F110" s="260"/>
      <c r="G110" s="261"/>
      <c r="H110" s="261"/>
      <c r="I110" s="261"/>
      <c r="J110" s="261"/>
      <c r="K110" s="261"/>
      <c r="L110" s="261"/>
      <c r="M110" s="261"/>
      <c r="N110" s="261"/>
      <c r="O110" s="261"/>
    </row>
  </sheetData>
  <mergeCells count="8">
    <mergeCell ref="D1:F1"/>
    <mergeCell ref="G1:N2"/>
    <mergeCell ref="A2:F2"/>
    <mergeCell ref="A101:F110"/>
    <mergeCell ref="G101:O110"/>
    <mergeCell ref="A100:O100"/>
    <mergeCell ref="A94:O94"/>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2015-04-24T10:21:49Z</cp:lastPrinted>
  <dcterms:created xsi:type="dcterms:W3CDTF">2014-01-24T15:25:29Z</dcterms:created>
  <dcterms:modified xsi:type="dcterms:W3CDTF">2015-08-05T12:54:57Z</dcterms:modified>
</cp:coreProperties>
</file>