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735" windowHeight="11955"/>
  </bookViews>
  <sheets>
    <sheet name="Feuil1" sheetId="1" r:id="rId1"/>
    <sheet name="GOATHELS " sheetId="2" r:id="rId2"/>
    <sheet name="MONFILLETE" sheetId="3" r:id="rId3"/>
    <sheet name="LIENARD" sheetId="4" r:id="rId4"/>
    <sheet name="DUCATILLON" sheetId="5" r:id="rId5"/>
  </sheets>
  <calcPr calcId="124519"/>
</workbook>
</file>

<file path=xl/calcChain.xml><?xml version="1.0" encoding="utf-8"?>
<calcChain xmlns="http://schemas.openxmlformats.org/spreadsheetml/2006/main">
  <c r="B5" i="2"/>
  <c r="B4"/>
  <c r="H14" i="1"/>
  <c r="B10" i="5"/>
  <c r="B11" s="1"/>
  <c r="B8"/>
  <c r="B7"/>
  <c r="B6"/>
  <c r="F3" s="1"/>
  <c r="B5"/>
  <c r="B10" i="4"/>
  <c r="B11" s="1"/>
  <c r="B8"/>
  <c r="B7"/>
  <c r="B6"/>
  <c r="F3" s="1"/>
  <c r="B5"/>
  <c r="B10" i="3"/>
  <c r="B11" s="1"/>
  <c r="B8"/>
  <c r="B7"/>
  <c r="B6"/>
  <c r="F3" s="1"/>
  <c r="B5"/>
  <c r="B10" i="2"/>
  <c r="B11" s="1"/>
  <c r="B8"/>
  <c r="F3"/>
</calcChain>
</file>

<file path=xl/sharedStrings.xml><?xml version="1.0" encoding="utf-8"?>
<sst xmlns="http://schemas.openxmlformats.org/spreadsheetml/2006/main" count="88" uniqueCount="47">
  <si>
    <t>Prime d'ancienneté</t>
  </si>
  <si>
    <t xml:space="preserve">années </t>
  </si>
  <si>
    <t>prime</t>
  </si>
  <si>
    <t>2 à 4</t>
  </si>
  <si>
    <t>5 à 8</t>
  </si>
  <si>
    <t>9 à 12</t>
  </si>
  <si>
    <t>12 à 15</t>
  </si>
  <si>
    <t>15 et plus</t>
  </si>
  <si>
    <t>Dépense nourriture ( repas)</t>
  </si>
  <si>
    <t>Salariés</t>
  </si>
  <si>
    <t>Catégorie</t>
  </si>
  <si>
    <t>Salaire mensuel fixe</t>
  </si>
  <si>
    <t>Date d'embauche</t>
  </si>
  <si>
    <t>MONFILLETE</t>
  </si>
  <si>
    <t>Technico-commercial responsable de la zone Belgique - Pays-bas</t>
  </si>
  <si>
    <t>Responsable du service international</t>
  </si>
  <si>
    <t>Technico-commercial responsable de la zone Espagne-Italie</t>
  </si>
  <si>
    <t xml:space="preserve">Technico-commercial responsable de la zone Allemagne </t>
  </si>
  <si>
    <t>Nombre de repas</t>
  </si>
  <si>
    <t>Commades HT</t>
  </si>
  <si>
    <t xml:space="preserve">Rémunération variable des technico-commerciaux : </t>
  </si>
  <si>
    <t xml:space="preserve">Rémunération variable du responsable du service international: </t>
  </si>
  <si>
    <t>(commandes fermes du mois)</t>
  </si>
  <si>
    <t xml:space="preserve">Élements relatifs à la paye de : </t>
  </si>
  <si>
    <t>RS</t>
  </si>
  <si>
    <t>TC</t>
  </si>
  <si>
    <t>raccourci</t>
  </si>
  <si>
    <t xml:space="preserve"> Nom :</t>
  </si>
  <si>
    <t>Catégorie :</t>
  </si>
  <si>
    <t>Total des commandes :</t>
  </si>
  <si>
    <t>Salaire fixe :</t>
  </si>
  <si>
    <t>Prénom :</t>
  </si>
  <si>
    <t>Date d'embauche :</t>
  </si>
  <si>
    <t xml:space="preserve">Ancienneté : </t>
  </si>
  <si>
    <t xml:space="preserve">Nombre de repas : </t>
  </si>
  <si>
    <t>Prix par repas :</t>
  </si>
  <si>
    <t>GOATHELS</t>
  </si>
  <si>
    <t>Raymond</t>
  </si>
  <si>
    <t>Indemnité repas :</t>
  </si>
  <si>
    <t>Gaston</t>
  </si>
  <si>
    <t>LIENARD</t>
  </si>
  <si>
    <t>Géry</t>
  </si>
  <si>
    <t>DUCATILLON</t>
  </si>
  <si>
    <t>François</t>
  </si>
  <si>
    <t>temps d'ancienneté :</t>
  </si>
  <si>
    <t>nom</t>
  </si>
  <si>
    <t xml:space="preserve">DUCATILLON </t>
  </si>
</sst>
</file>

<file path=xl/styles.xml><?xml version="1.0" encoding="utf-8"?>
<styleSheet xmlns="http://schemas.openxmlformats.org/spreadsheetml/2006/main">
  <numFmts count="2">
    <numFmt numFmtId="6" formatCode="#,##0\ &quot;€&quot;;[Red]\-#,##0\ &quot;€&quot;"/>
    <numFmt numFmtId="164" formatCode="#,##0.00\ &quot;€&quot;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9" fontId="0" fillId="0" borderId="0" xfId="0" applyNumberFormat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9" fontId="0" fillId="0" borderId="3" xfId="0" applyNumberFormat="1" applyBorder="1" applyAlignment="1">
      <alignment horizontal="center"/>
    </xf>
    <xf numFmtId="9" fontId="0" fillId="0" borderId="4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/>
    <xf numFmtId="0" fontId="0" fillId="0" borderId="5" xfId="0" applyBorder="1"/>
    <xf numFmtId="0" fontId="0" fillId="0" borderId="1" xfId="0" applyFill="1" applyBorder="1" applyAlignment="1">
      <alignment horizontal="center"/>
    </xf>
    <xf numFmtId="15" fontId="0" fillId="0" borderId="1" xfId="0" applyNumberFormat="1" applyBorder="1" applyAlignment="1">
      <alignment horizontal="center"/>
    </xf>
    <xf numFmtId="6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0" fillId="0" borderId="0" xfId="0" applyBorder="1"/>
    <xf numFmtId="164" fontId="0" fillId="0" borderId="6" xfId="0" applyNumberFormat="1" applyBorder="1"/>
    <xf numFmtId="164" fontId="0" fillId="0" borderId="7" xfId="0" applyNumberForma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164" fontId="0" fillId="0" borderId="1" xfId="0" applyNumberFormat="1" applyBorder="1"/>
    <xf numFmtId="0" fontId="0" fillId="0" borderId="0" xfId="0" applyAlignment="1">
      <alignment horizontal="left"/>
    </xf>
    <xf numFmtId="10" fontId="0" fillId="0" borderId="0" xfId="0" applyNumberFormat="1"/>
    <xf numFmtId="0" fontId="1" fillId="0" borderId="0" xfId="0" applyFont="1"/>
    <xf numFmtId="17" fontId="0" fillId="0" borderId="0" xfId="0" applyNumberFormat="1"/>
    <xf numFmtId="15" fontId="0" fillId="0" borderId="0" xfId="0" applyNumberFormat="1" applyAlignment="1">
      <alignment horizontal="center"/>
    </xf>
    <xf numFmtId="6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164" fontId="0" fillId="0" borderId="0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"/>
  <sheetViews>
    <sheetView tabSelected="1" workbookViewId="0">
      <selection activeCell="K3" sqref="K3"/>
    </sheetView>
  </sheetViews>
  <sheetFormatPr baseColWidth="10" defaultRowHeight="15"/>
  <cols>
    <col min="2" max="3" width="20.5703125" customWidth="1"/>
    <col min="4" max="4" width="21.140625" customWidth="1"/>
    <col min="6" max="6" width="19" customWidth="1"/>
    <col min="8" max="8" width="13.28515625" customWidth="1"/>
  </cols>
  <sheetData>
    <row r="1" spans="1:11">
      <c r="B1" t="s">
        <v>0</v>
      </c>
      <c r="F1" t="s">
        <v>8</v>
      </c>
      <c r="H1" s="21">
        <v>12.4</v>
      </c>
    </row>
    <row r="2" spans="1:11" ht="15.75" thickBot="1">
      <c r="F2" s="14"/>
      <c r="G2" s="14"/>
      <c r="H2" s="14"/>
    </row>
    <row r="3" spans="1:11">
      <c r="B3" s="3" t="s">
        <v>1</v>
      </c>
      <c r="C3" s="3" t="s">
        <v>2</v>
      </c>
      <c r="D3" s="3"/>
      <c r="F3" s="14"/>
      <c r="G3" s="14"/>
      <c r="H3" s="14"/>
    </row>
    <row r="4" spans="1:11">
      <c r="B4" s="6">
        <v>0</v>
      </c>
      <c r="C4" s="4">
        <v>0</v>
      </c>
      <c r="D4" s="4"/>
      <c r="F4" s="14"/>
      <c r="G4" s="14"/>
      <c r="H4" s="28"/>
    </row>
    <row r="5" spans="1:11">
      <c r="B5" s="6" t="s">
        <v>3</v>
      </c>
      <c r="C5" s="4">
        <v>0.06</v>
      </c>
      <c r="D5" s="4"/>
      <c r="F5" s="14"/>
      <c r="G5" s="14"/>
      <c r="H5" s="28"/>
    </row>
    <row r="6" spans="1:11">
      <c r="B6" s="6" t="s">
        <v>4</v>
      </c>
      <c r="C6" s="4">
        <v>0.08</v>
      </c>
      <c r="D6" s="4"/>
      <c r="F6" s="14"/>
      <c r="G6" s="14"/>
      <c r="H6" s="28"/>
    </row>
    <row r="7" spans="1:11">
      <c r="B7" s="6" t="s">
        <v>5</v>
      </c>
      <c r="C7" s="4">
        <v>0.1</v>
      </c>
      <c r="D7" s="4"/>
      <c r="F7" s="14"/>
      <c r="G7" s="14"/>
      <c r="H7" s="28"/>
    </row>
    <row r="8" spans="1:11">
      <c r="B8" s="6" t="s">
        <v>6</v>
      </c>
      <c r="C8" s="4">
        <v>0.12</v>
      </c>
      <c r="D8" s="4"/>
    </row>
    <row r="9" spans="1:11" ht="15.75" thickBot="1">
      <c r="B9" s="7" t="s">
        <v>7</v>
      </c>
      <c r="C9" s="5">
        <v>0.15</v>
      </c>
      <c r="D9" s="5"/>
      <c r="F9" t="s">
        <v>20</v>
      </c>
      <c r="I9" s="22">
        <v>0.04</v>
      </c>
      <c r="K9" t="s">
        <v>22</v>
      </c>
    </row>
    <row r="10" spans="1:11">
      <c r="F10" t="s">
        <v>21</v>
      </c>
      <c r="I10" s="22">
        <v>0.02</v>
      </c>
      <c r="J10" s="1"/>
      <c r="K10" t="s">
        <v>22</v>
      </c>
    </row>
    <row r="11" spans="1:11" ht="15.75" thickBot="1"/>
    <row r="12" spans="1:11" ht="15.75" thickBot="1">
      <c r="A12" s="17" t="s">
        <v>45</v>
      </c>
      <c r="B12" s="10" t="s">
        <v>9</v>
      </c>
      <c r="C12" s="10" t="s">
        <v>26</v>
      </c>
      <c r="D12" s="8" t="s">
        <v>10</v>
      </c>
      <c r="E12" s="8" t="s">
        <v>11</v>
      </c>
      <c r="F12" s="8" t="s">
        <v>12</v>
      </c>
      <c r="G12" s="8" t="s">
        <v>18</v>
      </c>
      <c r="H12" s="9" t="s">
        <v>19</v>
      </c>
    </row>
    <row r="13" spans="1:11" ht="15.75" thickBot="1">
      <c r="A13" s="8" t="s">
        <v>46</v>
      </c>
      <c r="B13" s="13" t="s">
        <v>43</v>
      </c>
      <c r="C13" s="10" t="s">
        <v>25</v>
      </c>
      <c r="D13" s="8" t="s">
        <v>17</v>
      </c>
      <c r="E13" s="12">
        <v>1480</v>
      </c>
      <c r="F13" s="11">
        <v>41439</v>
      </c>
      <c r="G13" s="8">
        <v>41</v>
      </c>
      <c r="H13" s="20">
        <v>33210</v>
      </c>
    </row>
    <row r="14" spans="1:11" ht="15.75" thickBot="1">
      <c r="A14" s="18" t="s">
        <v>36</v>
      </c>
      <c r="B14" s="13" t="s">
        <v>37</v>
      </c>
      <c r="C14" s="10" t="s">
        <v>24</v>
      </c>
      <c r="D14" s="8" t="s">
        <v>15</v>
      </c>
      <c r="E14" s="12">
        <v>2836</v>
      </c>
      <c r="F14" s="11">
        <v>36871</v>
      </c>
      <c r="G14" s="18">
        <v>22</v>
      </c>
      <c r="H14" s="15">
        <f>H15+H17+H16</f>
        <v>36990</v>
      </c>
    </row>
    <row r="15" spans="1:11" ht="15.75" thickBot="1">
      <c r="A15" s="8" t="s">
        <v>40</v>
      </c>
      <c r="B15" s="13" t="s">
        <v>41</v>
      </c>
      <c r="C15" s="10" t="s">
        <v>25</v>
      </c>
      <c r="D15" s="8" t="s">
        <v>16</v>
      </c>
      <c r="E15" s="12">
        <v>2487</v>
      </c>
      <c r="F15" s="11">
        <v>37207</v>
      </c>
      <c r="G15" s="8">
        <v>38</v>
      </c>
      <c r="H15" s="20">
        <v>19540</v>
      </c>
    </row>
    <row r="16" spans="1:11" ht="15.75" thickBot="1">
      <c r="A16" s="19" t="s">
        <v>13</v>
      </c>
      <c r="B16" s="13" t="s">
        <v>39</v>
      </c>
      <c r="C16" s="10" t="s">
        <v>25</v>
      </c>
      <c r="D16" s="8" t="s">
        <v>14</v>
      </c>
      <c r="E16" s="12">
        <v>1460</v>
      </c>
      <c r="F16" s="11">
        <v>39827</v>
      </c>
      <c r="G16" s="19">
        <v>26</v>
      </c>
      <c r="H16" s="16">
        <v>17450</v>
      </c>
    </row>
  </sheetData>
  <sortState ref="A13:H16">
    <sortCondition ref="A1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1"/>
  <sheetViews>
    <sheetView workbookViewId="0">
      <selection activeCell="B6" sqref="B6"/>
    </sheetView>
  </sheetViews>
  <sheetFormatPr baseColWidth="10" defaultRowHeight="15"/>
  <cols>
    <col min="1" max="1" width="21.140625" customWidth="1"/>
  </cols>
  <sheetData>
    <row r="1" spans="1:6">
      <c r="A1" s="23" t="s">
        <v>23</v>
      </c>
      <c r="D1" s="24">
        <v>42156</v>
      </c>
    </row>
    <row r="3" spans="1:6">
      <c r="A3" t="s">
        <v>27</v>
      </c>
      <c r="B3" s="2" t="s">
        <v>36</v>
      </c>
      <c r="D3" t="s">
        <v>44</v>
      </c>
      <c r="F3">
        <f>ROUNDUP((D1-B6)/365,0)</f>
        <v>116</v>
      </c>
    </row>
    <row r="4" spans="1:6">
      <c r="A4" t="s">
        <v>31</v>
      </c>
      <c r="B4" s="2" t="str">
        <f>VLOOKUP(B3,Feuil1!A13:H16,2)</f>
        <v>Raymond</v>
      </c>
    </row>
    <row r="5" spans="1:6">
      <c r="A5" t="s">
        <v>28</v>
      </c>
      <c r="B5" s="2" t="str">
        <f>VLOOKUP(B3,Feuil1!A13:H16,3)</f>
        <v>RS</v>
      </c>
    </row>
    <row r="6" spans="1:6">
      <c r="A6" t="s">
        <v>32</v>
      </c>
      <c r="B6" s="25"/>
    </row>
    <row r="7" spans="1:6">
      <c r="A7" t="s">
        <v>29</v>
      </c>
      <c r="B7" s="2"/>
    </row>
    <row r="8" spans="1:6">
      <c r="A8" t="s">
        <v>30</v>
      </c>
      <c r="B8" s="26">
        <f>Feuil1!E13</f>
        <v>1480</v>
      </c>
    </row>
    <row r="9" spans="1:6">
      <c r="A9" t="s">
        <v>33</v>
      </c>
      <c r="B9" s="27"/>
    </row>
    <row r="10" spans="1:6">
      <c r="A10" t="s">
        <v>34</v>
      </c>
      <c r="B10" s="2">
        <f>Feuil1!G4</f>
        <v>0</v>
      </c>
    </row>
    <row r="11" spans="1:6">
      <c r="A11" t="s">
        <v>38</v>
      </c>
      <c r="B11" s="2">
        <f>B10*Feuil1!H1</f>
        <v>0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1"/>
  <sheetViews>
    <sheetView workbookViewId="0">
      <selection activeCell="E11" sqref="E11"/>
    </sheetView>
  </sheetViews>
  <sheetFormatPr baseColWidth="10" defaultRowHeight="15"/>
  <cols>
    <col min="1" max="1" width="22.7109375" customWidth="1"/>
    <col min="2" max="2" width="12.5703125" customWidth="1"/>
  </cols>
  <sheetData>
    <row r="1" spans="1:6">
      <c r="A1" s="23" t="s">
        <v>23</v>
      </c>
      <c r="D1" s="24">
        <v>42156</v>
      </c>
    </row>
    <row r="3" spans="1:6">
      <c r="A3" t="s">
        <v>27</v>
      </c>
      <c r="B3" s="2" t="s">
        <v>13</v>
      </c>
      <c r="D3" t="s">
        <v>44</v>
      </c>
      <c r="F3">
        <f>ROUNDUP((D1-B6)/365,0)</f>
        <v>15</v>
      </c>
    </row>
    <row r="4" spans="1:6">
      <c r="A4" t="s">
        <v>31</v>
      </c>
      <c r="B4" s="2" t="s">
        <v>39</v>
      </c>
    </row>
    <row r="5" spans="1:6">
      <c r="A5" t="s">
        <v>28</v>
      </c>
      <c r="B5" s="2" t="str">
        <f>Feuil1!C14</f>
        <v>RS</v>
      </c>
    </row>
    <row r="6" spans="1:6">
      <c r="A6" t="s">
        <v>32</v>
      </c>
      <c r="B6" s="25">
        <f>Feuil1!F14</f>
        <v>36871</v>
      </c>
    </row>
    <row r="7" spans="1:6">
      <c r="A7" t="s">
        <v>29</v>
      </c>
      <c r="B7" s="2">
        <f>Feuil1!H5</f>
        <v>0</v>
      </c>
    </row>
    <row r="8" spans="1:6">
      <c r="A8" t="s">
        <v>30</v>
      </c>
      <c r="B8" s="26">
        <f>Feuil1!E14</f>
        <v>2836</v>
      </c>
    </row>
    <row r="9" spans="1:6">
      <c r="A9" t="s">
        <v>33</v>
      </c>
      <c r="B9" s="2"/>
    </row>
    <row r="10" spans="1:6">
      <c r="A10" t="s">
        <v>34</v>
      </c>
      <c r="B10" s="2">
        <f>Feuil1!G5</f>
        <v>0</v>
      </c>
    </row>
    <row r="11" spans="1:6">
      <c r="A11" t="s">
        <v>35</v>
      </c>
      <c r="B11" s="2">
        <f>MONFILLETE!B10*Feuil1!H1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1"/>
  <sheetViews>
    <sheetView workbookViewId="0">
      <selection activeCell="D3" sqref="D3:F3"/>
    </sheetView>
  </sheetViews>
  <sheetFormatPr baseColWidth="10" defaultRowHeight="15"/>
  <cols>
    <col min="1" max="1" width="22.7109375" customWidth="1"/>
  </cols>
  <sheetData>
    <row r="1" spans="1:6">
      <c r="A1" s="23" t="s">
        <v>23</v>
      </c>
      <c r="D1" s="24">
        <v>42156</v>
      </c>
    </row>
    <row r="3" spans="1:6">
      <c r="A3" t="s">
        <v>27</v>
      </c>
      <c r="B3" s="2" t="s">
        <v>40</v>
      </c>
      <c r="D3" t="s">
        <v>44</v>
      </c>
      <c r="F3">
        <f>ROUNDUP((D1-B6)/365,0)</f>
        <v>14</v>
      </c>
    </row>
    <row r="4" spans="1:6">
      <c r="A4" t="s">
        <v>31</v>
      </c>
      <c r="B4" s="2" t="s">
        <v>41</v>
      </c>
    </row>
    <row r="5" spans="1:6">
      <c r="A5" t="s">
        <v>28</v>
      </c>
      <c r="B5" s="2" t="str">
        <f>Feuil1!C15</f>
        <v>TC</v>
      </c>
    </row>
    <row r="6" spans="1:6">
      <c r="A6" t="s">
        <v>32</v>
      </c>
      <c r="B6" s="25">
        <f>Feuil1!F15</f>
        <v>37207</v>
      </c>
    </row>
    <row r="7" spans="1:6">
      <c r="A7" t="s">
        <v>29</v>
      </c>
      <c r="B7" s="2">
        <f>Feuil1!H6</f>
        <v>0</v>
      </c>
    </row>
    <row r="8" spans="1:6">
      <c r="A8" t="s">
        <v>30</v>
      </c>
      <c r="B8" s="26">
        <f>Feuil1!E15</f>
        <v>2487</v>
      </c>
    </row>
    <row r="9" spans="1:6">
      <c r="A9" t="s">
        <v>33</v>
      </c>
      <c r="B9" s="2"/>
    </row>
    <row r="10" spans="1:6">
      <c r="A10" t="s">
        <v>34</v>
      </c>
      <c r="B10" s="2">
        <f>Feuil1!G6</f>
        <v>0</v>
      </c>
    </row>
    <row r="11" spans="1:6">
      <c r="A11" t="s">
        <v>35</v>
      </c>
      <c r="B11" s="2">
        <f>B10*Feuil1!H1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11"/>
  <sheetViews>
    <sheetView workbookViewId="0">
      <selection activeCell="F3" sqref="F3"/>
    </sheetView>
  </sheetViews>
  <sheetFormatPr baseColWidth="10" defaultRowHeight="15"/>
  <cols>
    <col min="1" max="1" width="22.85546875" customWidth="1"/>
    <col min="2" max="2" width="13.5703125" customWidth="1"/>
  </cols>
  <sheetData>
    <row r="1" spans="1:6">
      <c r="A1" s="23" t="s">
        <v>23</v>
      </c>
      <c r="D1" s="24">
        <v>42156</v>
      </c>
    </row>
    <row r="3" spans="1:6">
      <c r="A3" t="s">
        <v>27</v>
      </c>
      <c r="B3" s="2" t="s">
        <v>42</v>
      </c>
      <c r="D3" t="s">
        <v>44</v>
      </c>
      <c r="F3">
        <f>ROUNDUP((D1-B6)/365,0)</f>
        <v>7</v>
      </c>
    </row>
    <row r="4" spans="1:6">
      <c r="A4" t="s">
        <v>31</v>
      </c>
      <c r="B4" s="2" t="s">
        <v>43</v>
      </c>
    </row>
    <row r="5" spans="1:6">
      <c r="A5" t="s">
        <v>28</v>
      </c>
      <c r="B5" s="2" t="str">
        <f>Feuil1!C16</f>
        <v>TC</v>
      </c>
    </row>
    <row r="6" spans="1:6">
      <c r="A6" t="s">
        <v>32</v>
      </c>
      <c r="B6" s="25">
        <f>Feuil1!F16</f>
        <v>39827</v>
      </c>
    </row>
    <row r="7" spans="1:6">
      <c r="A7" t="s">
        <v>29</v>
      </c>
      <c r="B7" s="2">
        <f>Feuil1!H7</f>
        <v>0</v>
      </c>
    </row>
    <row r="8" spans="1:6">
      <c r="A8" t="s">
        <v>30</v>
      </c>
      <c r="B8" s="26">
        <f>Feuil1!E16</f>
        <v>1460</v>
      </c>
    </row>
    <row r="9" spans="1:6">
      <c r="A9" t="s">
        <v>33</v>
      </c>
      <c r="B9" s="2"/>
    </row>
    <row r="10" spans="1:6">
      <c r="A10" t="s">
        <v>34</v>
      </c>
      <c r="B10" s="2">
        <f>Feuil1!G7</f>
        <v>0</v>
      </c>
    </row>
    <row r="11" spans="1:6">
      <c r="A11" t="s">
        <v>35</v>
      </c>
      <c r="B11" s="2">
        <f>B10*Feuil1!H1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Feuil1</vt:lpstr>
      <vt:lpstr>GOATHELS </vt:lpstr>
      <vt:lpstr>MONFILLETE</vt:lpstr>
      <vt:lpstr>LIENARD</vt:lpstr>
      <vt:lpstr>DUCATILLON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2015-10-16T11:58:59Z</dcterms:created>
  <dcterms:modified xsi:type="dcterms:W3CDTF">2015-10-16T13:24:14Z</dcterms:modified>
</cp:coreProperties>
</file>