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d\Desktop\"/>
    </mc:Choice>
  </mc:AlternateContent>
  <bookViews>
    <workbookView xWindow="0" yWindow="0" windowWidth="23625" windowHeight="9240"/>
  </bookViews>
  <sheets>
    <sheet name="Cotisation" sheetId="1" r:id="rId1"/>
    <sheet name="Items" sheetId="2" r:id="rId2"/>
    <sheet name="Prêt de Pdp" sheetId="4" r:id="rId3"/>
  </sheets>
  <calcPr calcId="152511"/>
</workbook>
</file>

<file path=xl/calcChain.xml><?xml version="1.0" encoding="utf-8"?>
<calcChain xmlns="http://schemas.openxmlformats.org/spreadsheetml/2006/main">
  <c r="Q16" i="1" l="1"/>
  <c r="K16" i="1"/>
  <c r="O20" i="1" l="1"/>
  <c r="O16" i="1" l="1"/>
  <c r="H5" i="1" l="1"/>
  <c r="I16" i="1" l="1"/>
  <c r="H8" i="1" l="1"/>
  <c r="H7" i="1" l="1"/>
  <c r="E16" i="1"/>
  <c r="C16" i="1" l="1"/>
  <c r="H4" i="1" l="1"/>
  <c r="H10" i="1" s="1"/>
  <c r="H11" i="1" s="1"/>
  <c r="H14" i="1" s="1"/>
</calcChain>
</file>

<file path=xl/sharedStrings.xml><?xml version="1.0" encoding="utf-8"?>
<sst xmlns="http://schemas.openxmlformats.org/spreadsheetml/2006/main" count="219" uniqueCount="172">
  <si>
    <t>Nom de l'item</t>
  </si>
  <si>
    <t>Prix d'achat</t>
  </si>
  <si>
    <t>Date d'achat</t>
  </si>
  <si>
    <t>Prix de revente</t>
  </si>
  <si>
    <t>Date de revente</t>
  </si>
  <si>
    <t>L'item se trouve chez</t>
  </si>
  <si>
    <t>Parfaite Jupe Runique*</t>
  </si>
  <si>
    <t>* Acheté avant que je reprenne la trésorerie</t>
  </si>
  <si>
    <t>PdP lors de la reprise de la trésorerie</t>
  </si>
  <si>
    <t>Total cotisation en caisse</t>
  </si>
  <si>
    <t>Total achat</t>
  </si>
  <si>
    <t>Total prêt en cours</t>
  </si>
  <si>
    <t>Emprunteur</t>
  </si>
  <si>
    <t>Date emprunt</t>
  </si>
  <si>
    <t>Somme PdP</t>
  </si>
  <si>
    <t>Date et montant des remboursement</t>
  </si>
  <si>
    <t>Prêt fini ?</t>
  </si>
  <si>
    <t>Remboursé</t>
  </si>
  <si>
    <t>Total caisse disponible</t>
  </si>
  <si>
    <t>Total caisse</t>
  </si>
  <si>
    <t>Total pdp sur moi</t>
  </si>
  <si>
    <t>Mes pdp</t>
  </si>
  <si>
    <t>Pdp reçu</t>
  </si>
  <si>
    <t>Pdp envoyé</t>
  </si>
  <si>
    <t>Pdp cotisé :</t>
  </si>
  <si>
    <t>∑ cotisations</t>
  </si>
  <si>
    <t>Lien cotisation :</t>
  </si>
  <si>
    <t>Pdp rendu :</t>
  </si>
  <si>
    <t>Lien rendu :</t>
  </si>
  <si>
    <t>Total vente</t>
  </si>
  <si>
    <t>466 - marvela</t>
  </si>
  <si>
    <t>1342 - Amendil</t>
  </si>
  <si>
    <t>1075 - Sethie</t>
  </si>
  <si>
    <t>10757 - nightbird</t>
  </si>
  <si>
    <t>4938 - Valkyrie</t>
  </si>
  <si>
    <t>ID - Cotiseurs :</t>
  </si>
  <si>
    <t>10749 - lholo</t>
  </si>
  <si>
    <t>16642 - simetiere</t>
  </si>
  <si>
    <t>74 - kracken</t>
  </si>
  <si>
    <t>17326 - adema</t>
  </si>
  <si>
    <t>8886 - seysilia</t>
  </si>
  <si>
    <t>8887 - morgane93</t>
  </si>
  <si>
    <t>3484 - bibendum</t>
  </si>
  <si>
    <t>3387 - crowa</t>
  </si>
  <si>
    <t>3565 - cidje</t>
  </si>
  <si>
    <t>939 - shere khan</t>
  </si>
  <si>
    <t>1468 - byakuya</t>
  </si>
  <si>
    <t>10 - mutafukaz</t>
  </si>
  <si>
    <t>Ancien tréso</t>
  </si>
  <si>
    <t>http://r4.fr.bloodwars.net/showmsg.php?mid=74450135&amp;key=d75b530bf4</t>
  </si>
  <si>
    <t>http://r4.fr.bloodwars.net/showmsg.php?mid=74450137&amp;key=83f2e55d9d</t>
  </si>
  <si>
    <t>http://r4.fr.bloodwars.net/showmsg.php?mid=74450214&amp;key=f85a4c8604</t>
  </si>
  <si>
    <t>http://r4.fr.bloodwars.net/showmsg.php?mid=74450276&amp;key=a271f3e2f3</t>
  </si>
  <si>
    <t>http://r4.fr.bloodwars.net/showmsg.php?mid=74450329&amp;key=0c9f3d9fe6</t>
  </si>
  <si>
    <t>http://r4.fr.bloodwars.net/showmsg.php?mid=74450366&amp;key=54a87633ae</t>
  </si>
  <si>
    <t>http://r4.fr.bloodwars.net/showmsg.php?mid=74452926&amp;key=447c79c0a4</t>
  </si>
  <si>
    <t>http://r4.fr.bloodwars.net/showmsg.php?mid=74452950&amp;key=955168a91b</t>
  </si>
  <si>
    <t>http://r4.fr.bloodwars.net/showmsg.php?mid=74453655&amp;key=22efae7adf</t>
  </si>
  <si>
    <t>http://r4.fr.bloodwars.net/showmsg.php?mid=74453664&amp;key=7a89f74319</t>
  </si>
  <si>
    <t>Tresorier</t>
  </si>
  <si>
    <t>http://r4.fr.bloodwars.net/showmsg.php?mid=74456749&amp;key=8104f78888</t>
  </si>
  <si>
    <t>http://r4.fr.bloodwars.net/showmsg.php?mid=74479465&amp;key=7c9751b289</t>
  </si>
  <si>
    <t>http://r4.fr.bloodwars.net/showmsg.php?mid=74489246&amp;key=100b756e3e</t>
  </si>
  <si>
    <t>http://r4.fr.bloodwars.net/showmsg.php?mid=74513244&amp;key=59d0b139bf</t>
  </si>
  <si>
    <t>http://r4.fr.bloodwars.net/showmsg.php?mid=74557248&amp;key=1148f37a35</t>
  </si>
  <si>
    <t>http://r4.fr.bloodwars.net/showmsg.php?mid=74680676&amp;key=9aaab2534a</t>
  </si>
  <si>
    <t>LP Veston Runique</t>
  </si>
  <si>
    <t>P Jupe Runique</t>
  </si>
  <si>
    <t>1342 - MégaBoulet</t>
  </si>
  <si>
    <t>4184 -  Namikaze Minato</t>
  </si>
  <si>
    <t>12892 - XaVieR3601</t>
  </si>
  <si>
    <t>939 - Shere Khan</t>
  </si>
  <si>
    <t>673 - Death</t>
  </si>
  <si>
    <t>1468 - Byakuya</t>
  </si>
  <si>
    <t>8887 -  morgane93</t>
  </si>
  <si>
    <t>17124 - Khohl</t>
  </si>
  <si>
    <t>477 - Cellendhyll</t>
  </si>
  <si>
    <t>Légendaire Parfait Veston Runique</t>
  </si>
  <si>
    <t>17326 -  Adema</t>
  </si>
  <si>
    <t>8886 -  seysilia</t>
  </si>
  <si>
    <t>10 - Zakufatum</t>
  </si>
  <si>
    <t>1438 -  chrno</t>
  </si>
  <si>
    <t>1441 - Regane</t>
  </si>
  <si>
    <t>1566 - miminne</t>
  </si>
  <si>
    <t>121 - Sithounet</t>
  </si>
  <si>
    <t>http://r4.fr.bloodwars.net/showmsg.php?mid=75566769&amp;key=fadc530b09</t>
  </si>
  <si>
    <t>http://r4.fr.bloodwars.net/showmsg.php?mid=75566784&amp;key=ff22fbd1aa</t>
  </si>
  <si>
    <t>http://r4.fr.bloodwars.net/showmsg.php?mid=75566830&amp;key=e07efd2044</t>
  </si>
  <si>
    <t>http://r4.fr.bloodwars.net/showmsg.php?mid=75567022&amp;key=c29491a668</t>
  </si>
  <si>
    <t>http://r4.fr.bloodwars.net/showmsg.php?mid=75567159&amp;key=1b99ead93e</t>
  </si>
  <si>
    <t>Pdp reçu en vendant acheter par l'ex-trésorier</t>
  </si>
  <si>
    <t>http://r4.fr.bloodwars.net/showmsg.php?mid=75567360&amp;key=3298ff0221</t>
  </si>
  <si>
    <t>http://r4.fr.bloodwars.net/showmsg.php?mid=75567623&amp;key=5071fe467a</t>
  </si>
  <si>
    <t>http://r4.fr.bloodwars.net/showmsg.php?mid=75582899&amp;key=3ae4d43e32</t>
  </si>
  <si>
    <t>http://r4.fr.bloodwars.net/showmsg.php?mid=75584962&amp;key=d67a064797</t>
  </si>
  <si>
    <t>http://r4.fr.bloodwars.net/showmsg.php?mid=75593005&amp;key=4f269f2bcb</t>
  </si>
  <si>
    <t>4938 -  Valkyrie</t>
  </si>
  <si>
    <t>http://r4.fr.bloodwars.net/showmsg.php?mid=75609568&amp;key=b116e06822</t>
  </si>
  <si>
    <t>http://r4.fr.bloodwars.net/showmsg.php?mid=75614104&amp;key=08a30e3942</t>
  </si>
  <si>
    <t>http://r4.fr.bloodwars.net/showmsg.php?mid=75619724&amp;key=dec133feef</t>
  </si>
  <si>
    <t>http://r4.fr.bloodwars.net/showmsg.php?mid=75636684&amp;key=e4ec4384ce</t>
  </si>
  <si>
    <t>http://r4.fr.bloodwars.net/showmsg.php?mid=75651735&amp;key=8055a986cd</t>
  </si>
  <si>
    <t>http://r4.fr.bloodwars.net/showmsg.php?mid=75652711&amp;key=811171b102</t>
  </si>
  <si>
    <t>http://r4.fr.bloodwars.net/showmsg.php?mid=75652713&amp;key=db157a945f</t>
  </si>
  <si>
    <t>http://r4.fr.bloodwars.net/showmsg.php?mid=75656478&amp;key=1077d65168</t>
  </si>
  <si>
    <t>MégaBoulet - id 1342</t>
  </si>
  <si>
    <t>LP Pantalon Runique</t>
  </si>
  <si>
    <t>18052 - Elfine</t>
  </si>
  <si>
    <t>17968 - grosdodo</t>
  </si>
  <si>
    <t>15148 - Love</t>
  </si>
  <si>
    <t>13721 -  Chymeria</t>
  </si>
  <si>
    <t>2515 - solty</t>
  </si>
  <si>
    <t>1044 - Ziva</t>
  </si>
  <si>
    <t>1527 - Ciphalion</t>
  </si>
  <si>
    <t>6810 - freddy</t>
  </si>
  <si>
    <t>466 - MARVELA</t>
  </si>
  <si>
    <t>3484 - Initials BB</t>
  </si>
  <si>
    <t>384 - Crevette Zombie</t>
  </si>
  <si>
    <t>1438 - chrno</t>
  </si>
  <si>
    <t>388 - basara</t>
  </si>
  <si>
    <t>1862 - LSD</t>
  </si>
  <si>
    <t>13 - Guili</t>
  </si>
  <si>
    <t>516 - diva</t>
  </si>
  <si>
    <t>3861 - hell</t>
  </si>
  <si>
    <t>1618 - jphilipe</t>
  </si>
  <si>
    <t>19518 - Mobihuus</t>
  </si>
  <si>
    <t>179 - winlord</t>
  </si>
  <si>
    <t>9049 - Eowins</t>
  </si>
  <si>
    <t>Légendaire Parfait Pantalon Runique</t>
  </si>
  <si>
    <t>Lien section 500+k</t>
  </si>
  <si>
    <t>http://forum.fr.bloodwars.net/index.php?page=Thread&amp;threadID=238755</t>
  </si>
  <si>
    <t>http://forum.fr.bloodwars.net/index.php?page=Thread&amp;threadID=235034</t>
  </si>
  <si>
    <t>http://forum.fr.bloodwars.net/index.php?page=Thread&amp;threadID=233160</t>
  </si>
  <si>
    <t>http://r4.fr.bloodwars.net/showmsg.php?mid=79408896&amp;key=056ba231ed</t>
  </si>
  <si>
    <t>Détails envoyés</t>
  </si>
  <si>
    <t>1342 - MégaBoulet*</t>
  </si>
  <si>
    <t>http://r4.fr.bloodwars.net/showmsg.php?mid=79523959&amp;key=dfc911215b</t>
  </si>
  <si>
    <t>http://r4.fr.bloodwars.net/showmsg.php?mid=79524011&amp;key=512b724e83</t>
  </si>
  <si>
    <t>http://r4.fr.bloodwars.net/showmsg.php?mid=79524214&amp;key=758ec1dff0</t>
  </si>
  <si>
    <t>http://r4.fr.bloodwars.net/showmsg.php?mid=79524259&amp;key=5ec931fe6c</t>
  </si>
  <si>
    <t>http://r4.fr.bloodwars.net/showmsg.php?mid=79524270&amp;key=3043ee83d3</t>
  </si>
  <si>
    <t>http://r4.fr.bloodwars.net/showmsg.php?mid=79525218&amp;key=6d0da03fb6</t>
  </si>
  <si>
    <t>http://r4.fr.bloodwars.net/showmsg.php?mid=79533636&amp;key=cc3f4c28dc</t>
  </si>
  <si>
    <t>http://r4.fr.bloodwars.net/showmsg.php?mid=79534605&amp;key=ce3dd15534</t>
  </si>
  <si>
    <t>http://r4.fr.bloodwars.net/showmsg.php?mid=79539542&amp;key=83884df9ab</t>
  </si>
  <si>
    <t>http://r4.fr.bloodwars.net/showmsg.php?mid=79540406&amp;key=d2fffc99f1</t>
  </si>
  <si>
    <t>http://r4.fr.bloodwars.net/showmsg.php?mid=79545498&amp;key=c15cf404c4</t>
  </si>
  <si>
    <t>http://r4.fr.bloodwars.net/showmsg.php?mid=79548841&amp;key=4f30a2da72</t>
  </si>
  <si>
    <t>http://r4.fr.bloodwars.net/showmsg.php?mid=79549461&amp;key=60f5365e09</t>
  </si>
  <si>
    <t>http://r4.fr.bloodwars.net/showmsg.php?mid=79550323&amp;key=b3408e5552</t>
  </si>
  <si>
    <t>http://r4.fr.bloodwars.net/showmsg.php?mid=79563947&amp;key=a0f9a6a91f</t>
  </si>
  <si>
    <t>http://r4.fr.bloodwars.net/showmsg.php?mid=79576406&amp;key=92e7ed5545</t>
  </si>
  <si>
    <t>http://r4.fr.bloodwars.net/showmsg.php?mid=79577781&amp;key=aa9d46834a</t>
  </si>
  <si>
    <t>*(500k+don de pdp reçu)</t>
  </si>
  <si>
    <t>http://r4.fr.bloodwars.net/showmsg.php?mid=79580806&amp;key=b00e84df1a</t>
  </si>
  <si>
    <t>http://r4.fr.bloodwars.net/showmsg.php?mid=79643411&amp;key=806486424d</t>
  </si>
  <si>
    <t>http://r4.fr.bloodwars.net/showmsg.php?mid=79657269&amp;key=4021f0d174</t>
  </si>
  <si>
    <t>http://r4.fr.bloodwars.net/showmsg.php?mid=79783174&amp;key=0ae30082e8</t>
  </si>
  <si>
    <t>http://r4.fr.bloodwars.net/showmsg.php?mid=79829185&amp;key=49d9c4df79</t>
  </si>
  <si>
    <t>http://r4.fr.bloodwars.net/showmsg.php?mid=79843723&amp;key=4676a1528c</t>
  </si>
  <si>
    <t>http://r4.fr.bloodwars.net/showmsg.php?mid=79866595&amp;key=c43401c582</t>
  </si>
  <si>
    <t>http://r4.fr.bloodwars.net/showmsg.php?mid=79891637&amp;key=8a27713476</t>
  </si>
  <si>
    <t>http://r4.fr.bloodwars.net/showmsg.php?mid=79895360&amp;key=ff45253c2b</t>
  </si>
  <si>
    <t>http://r4.fr.bloodwars.net/showmsg.php?mid=79961800&amp;key=7f2d13440b</t>
  </si>
  <si>
    <t>http://r4.fr.bloodwars.net/showmsg.php?mid=80061119&amp;key=d1de0860b4</t>
  </si>
  <si>
    <t>http://r4.fr.bloodwars.net/showmsg.php?mid=80455614&amp;key=a3fc29a9c9</t>
  </si>
  <si>
    <t>http://r4.fr.bloodwars.net/showmsg.php?mid=80484418&amp;key=4e796fef46</t>
  </si>
  <si>
    <t>http://r4.fr.bloodwars.net/showmsg.php?mid=80505151&amp;key=59ed1f27a1</t>
  </si>
  <si>
    <t>http://r4.fr.bloodwars.net/showmsg.php?mid=80505153&amp;key=26d2c5d878</t>
  </si>
  <si>
    <t>** Acheté le jour même et mis dans l'échange pour le même prix</t>
  </si>
  <si>
    <t>4756667 pdp + Légendaire Parfaite Cagoule Runique  (86 667)** + Légendaire Parfait Veston Runique (1 366 667)</t>
  </si>
  <si>
    <t>http://r4.fr.bloodwars.net/showmsg.php?mid=83613906&amp;key=8a7bfa628e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</si>
</sst>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2" borderId="0" xfId="0" applyFill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4" fontId="0" fillId="2" borderId="8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1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164" fontId="0" fillId="2" borderId="5" xfId="1" applyNumberFormat="1" applyFont="1" applyFill="1" applyBorder="1" applyAlignment="1">
      <alignment horizontal="right" wrapText="1"/>
    </xf>
    <xf numFmtId="164" fontId="0" fillId="2" borderId="0" xfId="1" applyNumberFormat="1" applyFont="1" applyFill="1"/>
    <xf numFmtId="0" fontId="0" fillId="0" borderId="0" xfId="0" applyAlignment="1"/>
    <xf numFmtId="0" fontId="0" fillId="2" borderId="0" xfId="0" applyFill="1" applyAlignme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2" fillId="2" borderId="32" xfId="0" applyFont="1" applyFill="1" applyBorder="1"/>
    <xf numFmtId="164" fontId="0" fillId="2" borderId="22" xfId="1" applyNumberFormat="1" applyFont="1" applyFill="1" applyBorder="1" applyAlignment="1">
      <alignment horizontal="right" wrapText="1"/>
    </xf>
    <xf numFmtId="164" fontId="0" fillId="2" borderId="23" xfId="1" applyNumberFormat="1" applyFont="1" applyFill="1" applyBorder="1" applyAlignment="1">
      <alignment horizontal="right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5" borderId="15" xfId="1" applyNumberFormat="1" applyFont="1" applyFill="1" applyBorder="1"/>
    <xf numFmtId="164" fontId="0" fillId="4" borderId="17" xfId="1" applyNumberFormat="1" applyFont="1" applyFill="1" applyBorder="1"/>
    <xf numFmtId="164" fontId="0" fillId="8" borderId="20" xfId="1" applyNumberFormat="1" applyFont="1" applyFill="1" applyBorder="1"/>
    <xf numFmtId="0" fontId="3" fillId="4" borderId="8" xfId="0" applyFont="1" applyFill="1" applyBorder="1"/>
    <xf numFmtId="0" fontId="3" fillId="5" borderId="9" xfId="0" applyFont="1" applyFill="1" applyBorder="1"/>
    <xf numFmtId="0" fontId="3" fillId="3" borderId="22" xfId="0" applyFont="1" applyFill="1" applyBorder="1"/>
    <xf numFmtId="0" fontId="3" fillId="7" borderId="7" xfId="0" applyFont="1" applyFill="1" applyBorder="1"/>
    <xf numFmtId="0" fontId="0" fillId="7" borderId="2" xfId="0" applyFill="1" applyBorder="1"/>
    <xf numFmtId="0" fontId="0" fillId="7" borderId="4" xfId="0" applyFill="1" applyBorder="1"/>
    <xf numFmtId="0" fontId="3" fillId="5" borderId="8" xfId="0" applyFont="1" applyFill="1" applyBorder="1"/>
    <xf numFmtId="0" fontId="0" fillId="5" borderId="1" xfId="0" applyFill="1" applyBorder="1"/>
    <xf numFmtId="0" fontId="0" fillId="5" borderId="5" xfId="0" applyFill="1" applyBorder="1"/>
    <xf numFmtId="0" fontId="0" fillId="5" borderId="3" xfId="0" applyFill="1" applyBorder="1" applyAlignment="1">
      <alignment horizontal="right"/>
    </xf>
    <xf numFmtId="0" fontId="4" fillId="5" borderId="3" xfId="2" applyFill="1" applyBorder="1" applyAlignment="1">
      <alignment horizontal="right"/>
    </xf>
    <xf numFmtId="0" fontId="4" fillId="5" borderId="6" xfId="2" applyFill="1" applyBorder="1" applyAlignment="1">
      <alignment horizontal="right"/>
    </xf>
    <xf numFmtId="14" fontId="0" fillId="2" borderId="1" xfId="0" applyNumberFormat="1" applyFill="1" applyBorder="1" applyAlignment="1">
      <alignment wrapText="1"/>
    </xf>
    <xf numFmtId="164" fontId="0" fillId="5" borderId="17" xfId="1" applyNumberFormat="1" applyFont="1" applyFill="1" applyBorder="1"/>
    <xf numFmtId="164" fontId="0" fillId="8" borderId="17" xfId="1" applyNumberFormat="1" applyFont="1" applyFill="1" applyBorder="1"/>
    <xf numFmtId="164" fontId="0" fillId="2" borderId="36" xfId="1" applyNumberFormat="1" applyFont="1" applyFill="1" applyBorder="1"/>
    <xf numFmtId="164" fontId="0" fillId="3" borderId="17" xfId="1" applyNumberFormat="1" applyFont="1" applyFill="1" applyBorder="1"/>
    <xf numFmtId="164" fontId="0" fillId="6" borderId="17" xfId="1" applyNumberFormat="1" applyFont="1" applyFill="1" applyBorder="1" applyAlignment="1">
      <alignment horizontal="right"/>
    </xf>
    <xf numFmtId="0" fontId="4" fillId="2" borderId="1" xfId="2" applyFill="1" applyBorder="1" applyAlignment="1">
      <alignment horizontal="right"/>
    </xf>
    <xf numFmtId="0" fontId="4" fillId="0" borderId="0" xfId="2" applyAlignment="1">
      <alignment horizontal="right"/>
    </xf>
    <xf numFmtId="0" fontId="4" fillId="2" borderId="38" xfId="2" applyFill="1" applyBorder="1" applyAlignment="1">
      <alignment horizontal="right"/>
    </xf>
    <xf numFmtId="0" fontId="4" fillId="0" borderId="5" xfId="2" applyFill="1" applyBorder="1" applyAlignment="1">
      <alignment horizontal="right"/>
    </xf>
    <xf numFmtId="0" fontId="0" fillId="7" borderId="2" xfId="0" quotePrefix="1" applyFill="1" applyBorder="1"/>
    <xf numFmtId="0" fontId="0" fillId="7" borderId="37" xfId="0" applyFill="1" applyBorder="1"/>
    <xf numFmtId="0" fontId="0" fillId="2" borderId="0" xfId="0" quotePrefix="1" applyFill="1"/>
    <xf numFmtId="0" fontId="0" fillId="0" borderId="0" xfId="0" quotePrefix="1"/>
    <xf numFmtId="0" fontId="3" fillId="7" borderId="40" xfId="0" applyFont="1" applyFill="1" applyBorder="1"/>
    <xf numFmtId="0" fontId="3" fillId="4" borderId="41" xfId="0" applyFont="1" applyFill="1" applyBorder="1"/>
    <xf numFmtId="0" fontId="3" fillId="5" borderId="41" xfId="0" applyFont="1" applyFill="1" applyBorder="1"/>
    <xf numFmtId="0" fontId="3" fillId="3" borderId="41" xfId="0" applyFont="1" applyFill="1" applyBorder="1"/>
    <xf numFmtId="0" fontId="3" fillId="5" borderId="42" xfId="0" applyFont="1" applyFill="1" applyBorder="1"/>
    <xf numFmtId="164" fontId="5" fillId="2" borderId="8" xfId="1" applyNumberFormat="1" applyFont="1" applyFill="1" applyBorder="1" applyAlignment="1">
      <alignment horizontal="right" wrapText="1"/>
    </xf>
    <xf numFmtId="164" fontId="5" fillId="2" borderId="1" xfId="1" applyNumberFormat="1" applyFont="1" applyFill="1" applyBorder="1" applyAlignment="1">
      <alignment horizontal="right" wrapText="1"/>
    </xf>
    <xf numFmtId="164" fontId="5" fillId="2" borderId="5" xfId="1" applyNumberFormat="1" applyFont="1" applyFill="1" applyBorder="1" applyAlignment="1">
      <alignment horizontal="right" wrapText="1"/>
    </xf>
    <xf numFmtId="0" fontId="2" fillId="2" borderId="0" xfId="0" applyFont="1" applyFill="1" applyBorder="1"/>
    <xf numFmtId="14" fontId="0" fillId="2" borderId="0" xfId="0" applyNumberFormat="1" applyFill="1" applyBorder="1" applyAlignment="1">
      <alignment wrapText="1"/>
    </xf>
    <xf numFmtId="0" fontId="0" fillId="2" borderId="0" xfId="0" applyFill="1" applyBorder="1" applyAlignment="1">
      <alignment wrapText="1"/>
    </xf>
    <xf numFmtId="14" fontId="6" fillId="2" borderId="1" xfId="2" applyNumberFormat="1" applyFont="1" applyFill="1" applyBorder="1" applyAlignment="1">
      <alignment wrapText="1"/>
    </xf>
    <xf numFmtId="14" fontId="6" fillId="2" borderId="9" xfId="2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4" fontId="5" fillId="2" borderId="8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14" fontId="0" fillId="2" borderId="22" xfId="1" applyNumberFormat="1" applyFont="1" applyFill="1" applyBorder="1" applyAlignment="1">
      <alignment horizontal="right" wrapText="1"/>
    </xf>
    <xf numFmtId="0" fontId="4" fillId="0" borderId="1" xfId="2" applyBorder="1" applyAlignment="1">
      <alignment horizontal="right"/>
    </xf>
    <xf numFmtId="0" fontId="4" fillId="0" borderId="1" xfId="2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3" fontId="0" fillId="4" borderId="1" xfId="0" applyNumberFormat="1" applyFill="1" applyBorder="1"/>
    <xf numFmtId="164" fontId="0" fillId="2" borderId="0" xfId="0" applyNumberFormat="1" applyFill="1"/>
    <xf numFmtId="43" fontId="0" fillId="2" borderId="0" xfId="0" applyNumberFormat="1" applyFill="1"/>
    <xf numFmtId="3" fontId="0" fillId="4" borderId="28" xfId="0" applyNumberFormat="1" applyFill="1" applyBorder="1"/>
    <xf numFmtId="14" fontId="0" fillId="2" borderId="23" xfId="1" applyNumberFormat="1" applyFont="1" applyFill="1" applyBorder="1" applyAlignment="1">
      <alignment horizontal="right" wrapText="1"/>
    </xf>
    <xf numFmtId="14" fontId="0" fillId="2" borderId="24" xfId="1" applyNumberFormat="1" applyFont="1" applyFill="1" applyBorder="1" applyAlignment="1">
      <alignment horizontal="right" wrapText="1"/>
    </xf>
    <xf numFmtId="14" fontId="0" fillId="2" borderId="5" xfId="0" applyNumberFormat="1" applyFill="1" applyBorder="1" applyAlignment="1">
      <alignment wrapText="1"/>
    </xf>
    <xf numFmtId="3" fontId="0" fillId="2" borderId="0" xfId="0" applyNumberFormat="1" applyFill="1"/>
    <xf numFmtId="0" fontId="4" fillId="2" borderId="5" xfId="2" applyFill="1" applyBorder="1" applyAlignment="1">
      <alignment horizontal="right"/>
    </xf>
    <xf numFmtId="3" fontId="0" fillId="4" borderId="38" xfId="0" applyNumberFormat="1" applyFill="1" applyBorder="1"/>
    <xf numFmtId="3" fontId="0" fillId="4" borderId="5" xfId="0" applyNumberFormat="1" applyFill="1" applyBorder="1"/>
    <xf numFmtId="3" fontId="0" fillId="3" borderId="1" xfId="0" applyNumberFormat="1" applyFill="1" applyBorder="1"/>
    <xf numFmtId="3" fontId="0" fillId="3" borderId="5" xfId="0" applyNumberForma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2" borderId="28" xfId="0" applyNumberFormat="1" applyFill="1" applyBorder="1"/>
    <xf numFmtId="3" fontId="0" fillId="3" borderId="28" xfId="0" applyNumberFormat="1" applyFill="1" applyBorder="1"/>
    <xf numFmtId="3" fontId="0" fillId="2" borderId="25" xfId="0" applyNumberFormat="1" applyFill="1" applyBorder="1"/>
    <xf numFmtId="3" fontId="0" fillId="2" borderId="43" xfId="0" applyNumberFormat="1" applyFill="1" applyBorder="1"/>
    <xf numFmtId="0" fontId="0" fillId="2" borderId="3" xfId="0" applyFill="1" applyBorder="1" applyAlignment="1">
      <alignment horizontal="right"/>
    </xf>
    <xf numFmtId="0" fontId="4" fillId="2" borderId="3" xfId="2" applyFill="1" applyBorder="1" applyAlignment="1">
      <alignment horizontal="right"/>
    </xf>
    <xf numFmtId="0" fontId="0" fillId="2" borderId="39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4" fillId="2" borderId="39" xfId="2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6" fillId="2" borderId="3" xfId="2" applyFont="1" applyFill="1" applyBorder="1" applyAlignment="1">
      <alignment wrapText="1"/>
    </xf>
    <xf numFmtId="164" fontId="7" fillId="2" borderId="1" xfId="1" applyNumberFormat="1" applyFont="1" applyFill="1" applyBorder="1" applyAlignment="1">
      <alignment horizontal="right" wrapText="1"/>
    </xf>
    <xf numFmtId="0" fontId="4" fillId="0" borderId="0" xfId="2"/>
    <xf numFmtId="0" fontId="2" fillId="5" borderId="3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16" xfId="0" applyFill="1" applyBorder="1"/>
    <xf numFmtId="0" fontId="0" fillId="5" borderId="0" xfId="0" applyFill="1" applyBorder="1"/>
    <xf numFmtId="0" fontId="0" fillId="4" borderId="16" xfId="0" applyFill="1" applyBorder="1"/>
    <xf numFmtId="0" fontId="0" fillId="4" borderId="0" xfId="0" applyFill="1" applyBorder="1"/>
    <xf numFmtId="0" fontId="0" fillId="3" borderId="16" xfId="0" applyFill="1" applyBorder="1"/>
    <xf numFmtId="0" fontId="0" fillId="3" borderId="0" xfId="0" applyFill="1" applyBorder="1"/>
    <xf numFmtId="0" fontId="0" fillId="2" borderId="35" xfId="0" applyFill="1" applyBorder="1"/>
    <xf numFmtId="0" fontId="0" fillId="2" borderId="28" xfId="0" applyFill="1" applyBorder="1"/>
    <xf numFmtId="0" fontId="0" fillId="6" borderId="16" xfId="0" applyFill="1" applyBorder="1"/>
    <xf numFmtId="0" fontId="0" fillId="6" borderId="0" xfId="0" applyFill="1" applyBorder="1"/>
    <xf numFmtId="0" fontId="0" fillId="8" borderId="16" xfId="0" applyFill="1" applyBorder="1"/>
    <xf numFmtId="0" fontId="0" fillId="8" borderId="0" xfId="0" applyFill="1" applyBorder="1"/>
    <xf numFmtId="0" fontId="0" fillId="8" borderId="18" xfId="0" applyFill="1" applyBorder="1"/>
    <xf numFmtId="0" fontId="0" fillId="8" borderId="19" xfId="0" applyFill="1" applyBorder="1"/>
    <xf numFmtId="0" fontId="0" fillId="2" borderId="23" xfId="0" applyFill="1" applyBorder="1"/>
    <xf numFmtId="0" fontId="0" fillId="2" borderId="25" xfId="0" applyFill="1" applyBorder="1"/>
    <xf numFmtId="0" fontId="0" fillId="2" borderId="24" xfId="0" applyFill="1" applyBorder="1"/>
    <xf numFmtId="0" fontId="0" fillId="2" borderId="29" xfId="0" applyFill="1" applyBorder="1"/>
    <xf numFmtId="0" fontId="0" fillId="2" borderId="26" xfId="0" applyFill="1" applyBorder="1"/>
    <xf numFmtId="0" fontId="2" fillId="2" borderId="11" xfId="0" applyFont="1" applyFill="1" applyBorder="1" applyAlignment="1">
      <alignment horizontal="left"/>
    </xf>
    <xf numFmtId="0" fontId="0" fillId="2" borderId="30" xfId="0" applyFill="1" applyBorder="1"/>
    <xf numFmtId="0" fontId="0" fillId="2" borderId="27" xfId="0" applyFill="1" applyBorder="1"/>
    <xf numFmtId="0" fontId="0" fillId="2" borderId="31" xfId="0" applyFill="1" applyBorder="1"/>
  </cellXfs>
  <cellStyles count="3">
    <cellStyle name="Lien hypertexte" xfId="2" builtinId="8"/>
    <cellStyle name="Milliers" xfId="1" builtinId="3"/>
    <cellStyle name="Normal" xfId="0" builtinId="0"/>
  </cellStyles>
  <dxfs count="4"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4.fr.bloodwars.net/showmsg.php?mid=75609568&amp;key=b116e06822" TargetMode="External"/><Relationship Id="rId21" Type="http://schemas.openxmlformats.org/officeDocument/2006/relationships/hyperlink" Target="http://r4.fr.bloodwars.net/showmsg.php?mid=75566769&amp;key=fadc530b09" TargetMode="External"/><Relationship Id="rId34" Type="http://schemas.openxmlformats.org/officeDocument/2006/relationships/hyperlink" Target="http://r4.fr.bloodwars.net/showmsg.php?mid=75656478&amp;key=1077d65168" TargetMode="External"/><Relationship Id="rId42" Type="http://schemas.openxmlformats.org/officeDocument/2006/relationships/hyperlink" Target="http://r4.fr.bloodwars.net/showmsg.php?mid=79534605&amp;key=ce3dd15534" TargetMode="External"/><Relationship Id="rId47" Type="http://schemas.openxmlformats.org/officeDocument/2006/relationships/hyperlink" Target="http://r4.fr.bloodwars.net/showmsg.php?mid=79549461&amp;key=60f5365e09" TargetMode="External"/><Relationship Id="rId50" Type="http://schemas.openxmlformats.org/officeDocument/2006/relationships/hyperlink" Target="http://r4.fr.bloodwars.net/showmsg.php?mid=79576406&amp;key=92e7ed5545" TargetMode="External"/><Relationship Id="rId55" Type="http://schemas.openxmlformats.org/officeDocument/2006/relationships/hyperlink" Target="http://r4.fr.bloodwars.net/showmsg.php?mid=79783174&amp;key=0ae30082e8" TargetMode="External"/><Relationship Id="rId63" Type="http://schemas.openxmlformats.org/officeDocument/2006/relationships/hyperlink" Target="http://r4.fr.bloodwars.net/showmsg.php?mid=80455614&amp;key=a3fc29a9c9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r4.fr.bloodwars.net/showmsg.php?mid=74452926&amp;key=447c79c0a4" TargetMode="External"/><Relationship Id="rId2" Type="http://schemas.openxmlformats.org/officeDocument/2006/relationships/hyperlink" Target="http://r4.fr.bloodwars.net/showmsg.php?mid=74450135&amp;key=d75b530bf4" TargetMode="External"/><Relationship Id="rId16" Type="http://schemas.openxmlformats.org/officeDocument/2006/relationships/hyperlink" Target="http://r4.fr.bloodwars.net/showmsg.php?mid=74680676&amp;key=9aaab2534a" TargetMode="External"/><Relationship Id="rId29" Type="http://schemas.openxmlformats.org/officeDocument/2006/relationships/hyperlink" Target="http://r4.fr.bloodwars.net/showmsg.php?mid=75636684&amp;key=e4ec4384ce" TargetMode="External"/><Relationship Id="rId11" Type="http://schemas.openxmlformats.org/officeDocument/2006/relationships/hyperlink" Target="http://r4.fr.bloodwars.net/showmsg.php?mid=74456749&amp;key=8104f78888" TargetMode="External"/><Relationship Id="rId24" Type="http://schemas.openxmlformats.org/officeDocument/2006/relationships/hyperlink" Target="http://r4.fr.bloodwars.net/showmsg.php?mid=75582899&amp;key=3ae4d43e32" TargetMode="External"/><Relationship Id="rId32" Type="http://schemas.openxmlformats.org/officeDocument/2006/relationships/hyperlink" Target="http://r4.fr.bloodwars.net/showmsg.php?mid=75652711&amp;key=811171b102" TargetMode="External"/><Relationship Id="rId37" Type="http://schemas.openxmlformats.org/officeDocument/2006/relationships/hyperlink" Target="http://r4.fr.bloodwars.net/showmsg.php?mid=79524214&amp;key=758ec1dff0" TargetMode="External"/><Relationship Id="rId40" Type="http://schemas.openxmlformats.org/officeDocument/2006/relationships/hyperlink" Target="http://r4.fr.bloodwars.net/showmsg.php?mid=79525218&amp;key=6d0da03fb6" TargetMode="External"/><Relationship Id="rId45" Type="http://schemas.openxmlformats.org/officeDocument/2006/relationships/hyperlink" Target="http://r4.fr.bloodwars.net/showmsg.php?mid=79545498&amp;key=c15cf404c4" TargetMode="External"/><Relationship Id="rId53" Type="http://schemas.openxmlformats.org/officeDocument/2006/relationships/hyperlink" Target="http://r4.fr.bloodwars.net/showmsg.php?mid=79643411&amp;key=806486424d" TargetMode="External"/><Relationship Id="rId58" Type="http://schemas.openxmlformats.org/officeDocument/2006/relationships/hyperlink" Target="http://r4.fr.bloodwars.net/showmsg.php?mid=79866595&amp;key=c43401c582" TargetMode="External"/><Relationship Id="rId66" Type="http://schemas.openxmlformats.org/officeDocument/2006/relationships/hyperlink" Target="http://r4.fr.bloodwars.net/showmsg.php?mid=80505153&amp;key=26d2c5d878" TargetMode="External"/><Relationship Id="rId5" Type="http://schemas.openxmlformats.org/officeDocument/2006/relationships/hyperlink" Target="http://r4.fr.bloodwars.net/showmsg.php?mid=74450329&amp;key=0c9f3d9fe6" TargetMode="External"/><Relationship Id="rId61" Type="http://schemas.openxmlformats.org/officeDocument/2006/relationships/hyperlink" Target="http://r4.fr.bloodwars.net/showmsg.php?mid=79961800&amp;key=7f2d13440b" TargetMode="External"/><Relationship Id="rId19" Type="http://schemas.openxmlformats.org/officeDocument/2006/relationships/hyperlink" Target="http://r4.fr.bloodwars.net/showmsg.php?mid=75566830&amp;key=e07efd2044" TargetMode="External"/><Relationship Id="rId14" Type="http://schemas.openxmlformats.org/officeDocument/2006/relationships/hyperlink" Target="http://r4.fr.bloodwars.net/showmsg.php?mid=74513244&amp;key=59d0b139bf" TargetMode="External"/><Relationship Id="rId22" Type="http://schemas.openxmlformats.org/officeDocument/2006/relationships/hyperlink" Target="http://r4.fr.bloodwars.net/showmsg.php?mid=75567022&amp;key=c29491a668" TargetMode="External"/><Relationship Id="rId27" Type="http://schemas.openxmlformats.org/officeDocument/2006/relationships/hyperlink" Target="http://r4.fr.bloodwars.net/showmsg.php?mid=75614104&amp;key=08a30e3942" TargetMode="External"/><Relationship Id="rId30" Type="http://schemas.openxmlformats.org/officeDocument/2006/relationships/hyperlink" Target="http://r4.fr.bloodwars.net/showmsg.php?mid=75651735&amp;key=8055a986cd" TargetMode="External"/><Relationship Id="rId35" Type="http://schemas.openxmlformats.org/officeDocument/2006/relationships/hyperlink" Target="http://r4.fr.bloodwars.net/showmsg.php?mid=79408896&amp;key=056ba231ed" TargetMode="External"/><Relationship Id="rId43" Type="http://schemas.openxmlformats.org/officeDocument/2006/relationships/hyperlink" Target="http://r4.fr.bloodwars.net/showmsg.php?mid=79539542&amp;key=83884df9ab" TargetMode="External"/><Relationship Id="rId48" Type="http://schemas.openxmlformats.org/officeDocument/2006/relationships/hyperlink" Target="http://r4.fr.bloodwars.net/showmsg.php?mid=79550323&amp;key=b3408e5552" TargetMode="External"/><Relationship Id="rId56" Type="http://schemas.openxmlformats.org/officeDocument/2006/relationships/hyperlink" Target="http://r4.fr.bloodwars.net/showmsg.php?mid=79829185&amp;key=49d9c4df79" TargetMode="External"/><Relationship Id="rId64" Type="http://schemas.openxmlformats.org/officeDocument/2006/relationships/hyperlink" Target="http://r4.fr.bloodwars.net/showmsg.php?mid=80484418&amp;key=4e796fef46" TargetMode="External"/><Relationship Id="rId8" Type="http://schemas.openxmlformats.org/officeDocument/2006/relationships/hyperlink" Target="http://r4.fr.bloodwars.net/showmsg.php?mid=74452950&amp;key=955168a91b" TargetMode="External"/><Relationship Id="rId51" Type="http://schemas.openxmlformats.org/officeDocument/2006/relationships/hyperlink" Target="http://r4.fr.bloodwars.net/showmsg.php?mid=79577781&amp;key=aa9d46834a" TargetMode="External"/><Relationship Id="rId3" Type="http://schemas.openxmlformats.org/officeDocument/2006/relationships/hyperlink" Target="http://r4.fr.bloodwars.net/showmsg.php?mid=74450214&amp;key=f85a4c8604" TargetMode="External"/><Relationship Id="rId12" Type="http://schemas.openxmlformats.org/officeDocument/2006/relationships/hyperlink" Target="http://r4.fr.bloodwars.net/showmsg.php?mid=74479465&amp;key=7c9751b289" TargetMode="External"/><Relationship Id="rId17" Type="http://schemas.openxmlformats.org/officeDocument/2006/relationships/hyperlink" Target="http://r4.fr.bloodwars.net/showmsg.php?mid=75567360&amp;key=3298ff0221" TargetMode="External"/><Relationship Id="rId25" Type="http://schemas.openxmlformats.org/officeDocument/2006/relationships/hyperlink" Target="http://r4.fr.bloodwars.net/showmsg.php?mid=75584962&amp;key=d67a064797" TargetMode="External"/><Relationship Id="rId33" Type="http://schemas.openxmlformats.org/officeDocument/2006/relationships/hyperlink" Target="http://r4.fr.bloodwars.net/showmsg.php?mid=75652713&amp;key=db157a945f" TargetMode="External"/><Relationship Id="rId38" Type="http://schemas.openxmlformats.org/officeDocument/2006/relationships/hyperlink" Target="http://r4.fr.bloodwars.net/showmsg.php?mid=79524259&amp;key=5ec931fe6c" TargetMode="External"/><Relationship Id="rId46" Type="http://schemas.openxmlformats.org/officeDocument/2006/relationships/hyperlink" Target="http://r4.fr.bloodwars.net/showmsg.php?mid=79548841&amp;key=4f30a2da72" TargetMode="External"/><Relationship Id="rId59" Type="http://schemas.openxmlformats.org/officeDocument/2006/relationships/hyperlink" Target="http://r4.fr.bloodwars.net/showmsg.php?mid=79891637&amp;key=8a27713476" TargetMode="External"/><Relationship Id="rId67" Type="http://schemas.openxmlformats.org/officeDocument/2006/relationships/hyperlink" Target="http://r4.fr.bloodwars.net/showmsg.php?mid=83613906&amp;key=8a7bfa628e" TargetMode="External"/><Relationship Id="rId20" Type="http://schemas.openxmlformats.org/officeDocument/2006/relationships/hyperlink" Target="http://r4.fr.bloodwars.net/showmsg.php?mid=75567159&amp;key=1b99ead93e" TargetMode="External"/><Relationship Id="rId41" Type="http://schemas.openxmlformats.org/officeDocument/2006/relationships/hyperlink" Target="http://r4.fr.bloodwars.net/showmsg.php?mid=79533636&amp;key=cc3f4c28dc" TargetMode="External"/><Relationship Id="rId54" Type="http://schemas.openxmlformats.org/officeDocument/2006/relationships/hyperlink" Target="http://r4.fr.bloodwars.net/showmsg.php?mid=79657269&amp;key=4021f0d174" TargetMode="External"/><Relationship Id="rId62" Type="http://schemas.openxmlformats.org/officeDocument/2006/relationships/hyperlink" Target="http://r4.fr.bloodwars.net/showmsg.php?mid=80061119&amp;key=d1de0860b4" TargetMode="External"/><Relationship Id="rId1" Type="http://schemas.openxmlformats.org/officeDocument/2006/relationships/hyperlink" Target="http://r4.fr.bloodwars.net/showmsg.php?mid=74450137&amp;key=83f2e55d9d" TargetMode="External"/><Relationship Id="rId6" Type="http://schemas.openxmlformats.org/officeDocument/2006/relationships/hyperlink" Target="http://r4.fr.bloodwars.net/showmsg.php?mid=74450366&amp;key=54a87633ae" TargetMode="External"/><Relationship Id="rId15" Type="http://schemas.openxmlformats.org/officeDocument/2006/relationships/hyperlink" Target="http://r4.fr.bloodwars.net/showmsg.php?mid=74557248&amp;key=1148f37a35" TargetMode="External"/><Relationship Id="rId23" Type="http://schemas.openxmlformats.org/officeDocument/2006/relationships/hyperlink" Target="http://r4.fr.bloodwars.net/showmsg.php?mid=75567623&amp;key=5071fe467a" TargetMode="External"/><Relationship Id="rId28" Type="http://schemas.openxmlformats.org/officeDocument/2006/relationships/hyperlink" Target="http://r4.fr.bloodwars.net/showmsg.php?mid=75619724&amp;key=dec133feef" TargetMode="External"/><Relationship Id="rId36" Type="http://schemas.openxmlformats.org/officeDocument/2006/relationships/hyperlink" Target="http://r4.fr.bloodwars.net/showmsg.php?mid=79523959&amp;key=dfc911215b" TargetMode="External"/><Relationship Id="rId49" Type="http://schemas.openxmlformats.org/officeDocument/2006/relationships/hyperlink" Target="http://r4.fr.bloodwars.net/showmsg.php?mid=79563947&amp;key=a0f9a6a91f" TargetMode="External"/><Relationship Id="rId57" Type="http://schemas.openxmlformats.org/officeDocument/2006/relationships/hyperlink" Target="http://r4.fr.bloodwars.net/showmsg.php?mid=79843723&amp;key=4676a1528c" TargetMode="External"/><Relationship Id="rId10" Type="http://schemas.openxmlformats.org/officeDocument/2006/relationships/hyperlink" Target="http://r4.fr.bloodwars.net/showmsg.php?mid=74453664&amp;key=7a89f74319" TargetMode="External"/><Relationship Id="rId31" Type="http://schemas.openxmlformats.org/officeDocument/2006/relationships/hyperlink" Target="http://r4.fr.bloodwars.net/showmsg.php?mid=75593005&amp;key=4f269f2bcb" TargetMode="External"/><Relationship Id="rId44" Type="http://schemas.openxmlformats.org/officeDocument/2006/relationships/hyperlink" Target="http://r4.fr.bloodwars.net/showmsg.php?mid=79540406&amp;key=d2fffc99f1" TargetMode="External"/><Relationship Id="rId52" Type="http://schemas.openxmlformats.org/officeDocument/2006/relationships/hyperlink" Target="http://r4.fr.bloodwars.net/showmsg.php?mid=79580806&amp;key=b00e84df1a" TargetMode="External"/><Relationship Id="rId60" Type="http://schemas.openxmlformats.org/officeDocument/2006/relationships/hyperlink" Target="http://r4.fr.bloodwars.net/showmsg.php?mid=79895360&amp;key=ff45253c2b" TargetMode="External"/><Relationship Id="rId65" Type="http://schemas.openxmlformats.org/officeDocument/2006/relationships/hyperlink" Target="http://r4.fr.bloodwars.net/showmsg.php?mid=80505151&amp;key=59ed1f27a1" TargetMode="External"/><Relationship Id="rId4" Type="http://schemas.openxmlformats.org/officeDocument/2006/relationships/hyperlink" Target="http://r4.fr.bloodwars.net/showmsg.php?mid=74450276&amp;key=a271f3e2f3" TargetMode="External"/><Relationship Id="rId9" Type="http://schemas.openxmlformats.org/officeDocument/2006/relationships/hyperlink" Target="http://r4.fr.bloodwars.net/showmsg.php?mid=74453655&amp;key=22efae7adf" TargetMode="External"/><Relationship Id="rId13" Type="http://schemas.openxmlformats.org/officeDocument/2006/relationships/hyperlink" Target="http://r4.fr.bloodwars.net/showmsg.php?mid=74489246&amp;key=100b756e3e" TargetMode="External"/><Relationship Id="rId18" Type="http://schemas.openxmlformats.org/officeDocument/2006/relationships/hyperlink" Target="http://r4.fr.bloodwars.net/showmsg.php?mid=75566784&amp;key=ff22fbd1aa" TargetMode="External"/><Relationship Id="rId39" Type="http://schemas.openxmlformats.org/officeDocument/2006/relationships/hyperlink" Target="http://r4.fr.bloodwars.net/showmsg.php?mid=79524270&amp;key=3043ee83d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forum.fr.bloodwars.net/index.php?page=Thread&amp;threadID=233160" TargetMode="External"/><Relationship Id="rId2" Type="http://schemas.openxmlformats.org/officeDocument/2006/relationships/hyperlink" Target="http://forum.fr.bloodwars.net/index.php?page=Thread&amp;threadID=235034" TargetMode="External"/><Relationship Id="rId1" Type="http://schemas.openxmlformats.org/officeDocument/2006/relationships/hyperlink" Target="http://forum.fr.bloodwars.net/index.php?page=Thread&amp;threadID=238755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forum.fr.bloodwars.net/index.php?page=Thread&amp;threadID=23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7" workbookViewId="0">
      <selection activeCell="L27" sqref="L27"/>
    </sheetView>
  </sheetViews>
  <sheetFormatPr baseColWidth="10" defaultRowHeight="15" x14ac:dyDescent="0.25"/>
  <cols>
    <col min="1" max="1" width="1.7109375" customWidth="1"/>
    <col min="2" max="2" width="16.7109375" customWidth="1"/>
    <col min="4" max="4" width="14.140625" customWidth="1"/>
    <col min="6" max="6" width="14" customWidth="1"/>
    <col min="7" max="7" width="0.42578125" customWidth="1"/>
    <col min="8" max="8" width="22.7109375" customWidth="1"/>
    <col min="10" max="10" width="14.140625" customWidth="1"/>
    <col min="12" max="12" width="19.7109375" customWidth="1"/>
    <col min="13" max="13" width="0.42578125" customWidth="1"/>
    <col min="14" max="14" width="22.7109375" customWidth="1"/>
    <col min="15" max="15" width="12.85546875" bestFit="1" customWidth="1"/>
  </cols>
  <sheetData>
    <row r="1" spans="1:18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122" t="s">
        <v>8</v>
      </c>
      <c r="D2" s="123"/>
      <c r="E2" s="123"/>
      <c r="F2" s="123"/>
      <c r="G2" s="123"/>
      <c r="H2" s="39">
        <v>0</v>
      </c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124" t="s">
        <v>90</v>
      </c>
      <c r="D3" s="125"/>
      <c r="E3" s="125"/>
      <c r="F3" s="125"/>
      <c r="G3" s="125"/>
      <c r="H3" s="55">
        <v>362771</v>
      </c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2"/>
      <c r="B4" s="2"/>
      <c r="C4" s="126" t="s">
        <v>9</v>
      </c>
      <c r="D4" s="127"/>
      <c r="E4" s="127"/>
      <c r="F4" s="127"/>
      <c r="G4" s="127"/>
      <c r="H4" s="40">
        <f>SUM(C16:R16)</f>
        <v>7539839</v>
      </c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2"/>
      <c r="B5" s="2"/>
      <c r="C5" s="128" t="s">
        <v>11</v>
      </c>
      <c r="D5" s="129"/>
      <c r="E5" s="129"/>
      <c r="F5" s="129"/>
      <c r="G5" s="129"/>
      <c r="H5" s="58">
        <f>SUM('Prêt de Pdp'!D3:D28)-SUM('Prêt de Pdp'!E3:E28)</f>
        <v>0</v>
      </c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2"/>
      <c r="B6" s="2"/>
      <c r="C6" s="130"/>
      <c r="D6" s="131"/>
      <c r="E6" s="131"/>
      <c r="F6" s="131"/>
      <c r="G6" s="131"/>
      <c r="H6" s="57"/>
      <c r="I6" s="2"/>
      <c r="J6" s="2"/>
      <c r="K6" s="2"/>
      <c r="L6" s="2"/>
      <c r="M6" s="2"/>
      <c r="N6" s="2"/>
      <c r="O6" s="97"/>
      <c r="P6" s="2"/>
      <c r="Q6" s="2"/>
      <c r="R6" s="2"/>
    </row>
    <row r="7" spans="1:18" x14ac:dyDescent="0.25">
      <c r="A7" s="2"/>
      <c r="B7" s="2"/>
      <c r="C7" s="128" t="s">
        <v>10</v>
      </c>
      <c r="D7" s="129"/>
      <c r="E7" s="129"/>
      <c r="F7" s="129"/>
      <c r="G7" s="129"/>
      <c r="H7" s="58">
        <f>SUM(Items!E3:E29)</f>
        <v>9776667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2"/>
      <c r="B8" s="2"/>
      <c r="C8" s="126" t="s">
        <v>29</v>
      </c>
      <c r="D8" s="127"/>
      <c r="E8" s="127"/>
      <c r="F8" s="127"/>
      <c r="G8" s="127"/>
      <c r="H8" s="40">
        <f>SUM(Items!J3:J29)</f>
        <v>2566667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2"/>
      <c r="B9" s="2"/>
      <c r="C9" s="130"/>
      <c r="D9" s="131"/>
      <c r="E9" s="131"/>
      <c r="F9" s="131"/>
      <c r="G9" s="131"/>
      <c r="H9" s="57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2"/>
      <c r="B10" s="2"/>
      <c r="C10" s="132" t="s">
        <v>18</v>
      </c>
      <c r="D10" s="133"/>
      <c r="E10" s="133"/>
      <c r="F10" s="133"/>
      <c r="G10" s="133"/>
      <c r="H10" s="59">
        <f>H2+H3+H4-H5-H7+H8</f>
        <v>692610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2"/>
      <c r="B11" s="2"/>
      <c r="C11" s="132" t="s">
        <v>19</v>
      </c>
      <c r="D11" s="133"/>
      <c r="E11" s="133"/>
      <c r="F11" s="133"/>
      <c r="G11" s="133"/>
      <c r="H11" s="59">
        <f>H10+H5</f>
        <v>692610</v>
      </c>
      <c r="I11" s="2"/>
      <c r="J11" s="2"/>
      <c r="K11" s="2"/>
      <c r="L11" s="2"/>
      <c r="M11" s="2"/>
      <c r="N11" s="2"/>
      <c r="O11" s="91"/>
      <c r="P11" s="2"/>
      <c r="Q11" s="2"/>
      <c r="R11" s="2"/>
    </row>
    <row r="12" spans="1:18" x14ac:dyDescent="0.25">
      <c r="A12" s="2"/>
      <c r="B12" s="2"/>
      <c r="C12" s="130"/>
      <c r="D12" s="131"/>
      <c r="E12" s="131"/>
      <c r="F12" s="131"/>
      <c r="G12" s="131"/>
      <c r="H12" s="57"/>
      <c r="I12" s="2"/>
      <c r="J12" s="2"/>
      <c r="K12" s="2"/>
      <c r="L12" s="2"/>
      <c r="M12" s="2"/>
      <c r="N12" s="2"/>
      <c r="O12" s="91"/>
      <c r="P12" s="2"/>
      <c r="Q12" s="2"/>
      <c r="R12" s="2"/>
    </row>
    <row r="13" spans="1:18" x14ac:dyDescent="0.25">
      <c r="A13" s="2"/>
      <c r="B13" s="2"/>
      <c r="C13" s="134" t="s">
        <v>20</v>
      </c>
      <c r="D13" s="135"/>
      <c r="E13" s="135"/>
      <c r="F13" s="135"/>
      <c r="G13" s="135"/>
      <c r="H13" s="56">
        <v>1700000</v>
      </c>
      <c r="I13" s="2"/>
      <c r="J13" s="2"/>
      <c r="K13" s="2"/>
      <c r="L13" s="2"/>
      <c r="M13" s="2"/>
      <c r="N13" s="2"/>
      <c r="O13" s="92"/>
      <c r="P13" s="2"/>
      <c r="Q13" s="2"/>
      <c r="R13" s="2"/>
    </row>
    <row r="14" spans="1:18" ht="15.75" thickBot="1" x14ac:dyDescent="0.3">
      <c r="A14" s="2"/>
      <c r="B14" s="2"/>
      <c r="C14" s="136" t="s">
        <v>21</v>
      </c>
      <c r="D14" s="137"/>
      <c r="E14" s="137"/>
      <c r="F14" s="137"/>
      <c r="G14" s="137"/>
      <c r="H14" s="41">
        <f>H13-H11</f>
        <v>1007390</v>
      </c>
      <c r="I14" s="2"/>
      <c r="J14" s="2"/>
      <c r="K14" s="2"/>
      <c r="L14" s="2"/>
      <c r="M14" s="2"/>
      <c r="N14" s="2"/>
      <c r="O14" s="97"/>
      <c r="P14" s="2"/>
      <c r="Q14" s="2"/>
      <c r="R14" s="2"/>
    </row>
    <row r="15" spans="1: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2"/>
      <c r="B16" s="24" t="s">
        <v>25</v>
      </c>
      <c r="C16" s="93">
        <f>SUM(C20:C36)</f>
        <v>837229</v>
      </c>
      <c r="D16" s="105"/>
      <c r="E16" s="106">
        <f>-SUM(E20:E36)</f>
        <v>-837229</v>
      </c>
      <c r="F16" s="107"/>
      <c r="G16" s="108"/>
      <c r="H16" s="105"/>
      <c r="I16" s="93">
        <f>SUM(I20:I38)</f>
        <v>1064000</v>
      </c>
      <c r="J16" s="105"/>
      <c r="K16" s="106">
        <f>-SUM(K20:K38)</f>
        <v>-336000</v>
      </c>
      <c r="L16" s="107"/>
      <c r="M16" s="108"/>
      <c r="N16" s="105"/>
      <c r="O16" s="93">
        <f>SUM(O20:O55)</f>
        <v>6951839</v>
      </c>
      <c r="P16" s="105"/>
      <c r="Q16" s="106">
        <f>-SUM(Q20:Q55)</f>
        <v>-140000</v>
      </c>
      <c r="R16" s="107"/>
    </row>
    <row r="17" spans="1:18" ht="15.75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153</v>
      </c>
      <c r="O17" s="2"/>
      <c r="P17" s="2"/>
      <c r="Q17" s="2"/>
      <c r="R17" s="2"/>
    </row>
    <row r="18" spans="1:18" ht="15.75" thickBot="1" x14ac:dyDescent="0.3">
      <c r="A18" s="2"/>
      <c r="B18" s="119" t="s">
        <v>67</v>
      </c>
      <c r="C18" s="120"/>
      <c r="D18" s="120"/>
      <c r="E18" s="120"/>
      <c r="F18" s="121"/>
      <c r="G18" s="2"/>
      <c r="H18" s="119" t="s">
        <v>66</v>
      </c>
      <c r="I18" s="120"/>
      <c r="J18" s="120"/>
      <c r="K18" s="120"/>
      <c r="L18" s="121"/>
      <c r="M18" s="2"/>
      <c r="N18" s="119" t="s">
        <v>106</v>
      </c>
      <c r="O18" s="120"/>
      <c r="P18" s="120"/>
      <c r="Q18" s="120"/>
      <c r="R18" s="121"/>
    </row>
    <row r="19" spans="1:18" x14ac:dyDescent="0.25">
      <c r="A19" s="2"/>
      <c r="B19" s="45" t="s">
        <v>35</v>
      </c>
      <c r="C19" s="42" t="s">
        <v>24</v>
      </c>
      <c r="D19" s="48" t="s">
        <v>26</v>
      </c>
      <c r="E19" s="44" t="s">
        <v>27</v>
      </c>
      <c r="F19" s="43" t="s">
        <v>28</v>
      </c>
      <c r="G19" s="2"/>
      <c r="H19" s="45" t="s">
        <v>35</v>
      </c>
      <c r="I19" s="42" t="s">
        <v>24</v>
      </c>
      <c r="J19" s="48" t="s">
        <v>26</v>
      </c>
      <c r="K19" s="44" t="s">
        <v>27</v>
      </c>
      <c r="L19" s="43" t="s">
        <v>28</v>
      </c>
      <c r="M19" s="2"/>
      <c r="N19" s="68" t="s">
        <v>35</v>
      </c>
      <c r="O19" s="69" t="s">
        <v>24</v>
      </c>
      <c r="P19" s="70" t="s">
        <v>26</v>
      </c>
      <c r="Q19" s="71" t="s">
        <v>27</v>
      </c>
      <c r="R19" s="72" t="s">
        <v>28</v>
      </c>
    </row>
    <row r="20" spans="1:18" x14ac:dyDescent="0.25">
      <c r="A20" s="2"/>
      <c r="B20" s="46" t="s">
        <v>31</v>
      </c>
      <c r="C20" s="90">
        <v>245229</v>
      </c>
      <c r="D20" s="49" t="s">
        <v>48</v>
      </c>
      <c r="E20" s="103">
        <v>245229</v>
      </c>
      <c r="F20" s="51" t="s">
        <v>59</v>
      </c>
      <c r="G20" s="2"/>
      <c r="H20" s="46" t="s">
        <v>68</v>
      </c>
      <c r="I20" s="90">
        <v>56000</v>
      </c>
      <c r="J20" s="24" t="s">
        <v>59</v>
      </c>
      <c r="K20" s="101"/>
      <c r="L20" s="109"/>
      <c r="M20" s="2"/>
      <c r="N20" s="46" t="s">
        <v>135</v>
      </c>
      <c r="O20" s="90">
        <f>1611839+500000</f>
        <v>2111839</v>
      </c>
      <c r="P20" s="24" t="s">
        <v>59</v>
      </c>
      <c r="Q20" s="101"/>
      <c r="R20" s="109"/>
    </row>
    <row r="21" spans="1:18" x14ac:dyDescent="0.25">
      <c r="A21" s="2"/>
      <c r="B21" s="46" t="s">
        <v>32</v>
      </c>
      <c r="C21" s="90">
        <v>37000</v>
      </c>
      <c r="D21" s="49" t="s">
        <v>48</v>
      </c>
      <c r="E21" s="103">
        <v>37000</v>
      </c>
      <c r="F21" s="52" t="s">
        <v>64</v>
      </c>
      <c r="G21" s="2"/>
      <c r="H21" s="46" t="s">
        <v>69</v>
      </c>
      <c r="I21" s="90">
        <v>56000</v>
      </c>
      <c r="J21" s="60" t="s">
        <v>89</v>
      </c>
      <c r="K21" s="101">
        <v>56000</v>
      </c>
      <c r="L21" s="110" t="s">
        <v>163</v>
      </c>
      <c r="M21" s="2"/>
      <c r="N21" s="46" t="s">
        <v>70</v>
      </c>
      <c r="O21" s="90">
        <v>140000</v>
      </c>
      <c r="P21" s="60" t="s">
        <v>145</v>
      </c>
      <c r="Q21" s="101"/>
      <c r="R21" s="109"/>
    </row>
    <row r="22" spans="1:18" x14ac:dyDescent="0.25">
      <c r="A22" s="2"/>
      <c r="B22" s="46" t="s">
        <v>33</v>
      </c>
      <c r="C22" s="90">
        <v>37000</v>
      </c>
      <c r="D22" s="49" t="s">
        <v>48</v>
      </c>
      <c r="E22" s="103">
        <v>37000</v>
      </c>
      <c r="F22" s="52" t="s">
        <v>60</v>
      </c>
      <c r="G22" s="2"/>
      <c r="H22" s="46" t="s">
        <v>70</v>
      </c>
      <c r="I22" s="90">
        <v>56000</v>
      </c>
      <c r="J22" s="60" t="s">
        <v>87</v>
      </c>
      <c r="K22" s="101">
        <v>56000</v>
      </c>
      <c r="L22" s="110" t="s">
        <v>162</v>
      </c>
      <c r="M22" s="2"/>
      <c r="N22" s="46" t="s">
        <v>72</v>
      </c>
      <c r="O22" s="90">
        <v>140000</v>
      </c>
      <c r="P22" s="60" t="s">
        <v>138</v>
      </c>
      <c r="Q22" s="101"/>
      <c r="R22" s="109"/>
    </row>
    <row r="23" spans="1:18" x14ac:dyDescent="0.25">
      <c r="A23" s="2"/>
      <c r="B23" s="46" t="s">
        <v>34</v>
      </c>
      <c r="C23" s="90">
        <v>37000</v>
      </c>
      <c r="D23" s="49" t="s">
        <v>48</v>
      </c>
      <c r="E23" s="103">
        <v>37000</v>
      </c>
      <c r="F23" s="52" t="s">
        <v>54</v>
      </c>
      <c r="G23" s="2"/>
      <c r="H23" s="46" t="s">
        <v>71</v>
      </c>
      <c r="I23" s="90">
        <v>56000</v>
      </c>
      <c r="J23" s="60" t="s">
        <v>86</v>
      </c>
      <c r="K23" s="101">
        <v>56000</v>
      </c>
      <c r="L23" s="110" t="s">
        <v>167</v>
      </c>
      <c r="M23" s="2"/>
      <c r="N23" s="46" t="s">
        <v>107</v>
      </c>
      <c r="O23" s="90">
        <v>140000</v>
      </c>
      <c r="P23" s="60"/>
      <c r="Q23" s="101"/>
      <c r="R23" s="109"/>
    </row>
    <row r="24" spans="1:18" x14ac:dyDescent="0.25">
      <c r="A24" s="2"/>
      <c r="B24" s="46" t="s">
        <v>36</v>
      </c>
      <c r="C24" s="90">
        <v>37000</v>
      </c>
      <c r="D24" s="49" t="s">
        <v>48</v>
      </c>
      <c r="E24" s="103">
        <v>37000</v>
      </c>
      <c r="F24" s="52" t="s">
        <v>63</v>
      </c>
      <c r="G24" s="2"/>
      <c r="H24" s="46" t="s">
        <v>33</v>
      </c>
      <c r="I24" s="90">
        <v>56000</v>
      </c>
      <c r="J24" s="60" t="s">
        <v>91</v>
      </c>
      <c r="K24" s="101">
        <v>56000</v>
      </c>
      <c r="L24" s="110" t="s">
        <v>168</v>
      </c>
      <c r="M24" s="2"/>
      <c r="N24" s="46" t="s">
        <v>96</v>
      </c>
      <c r="O24" s="90">
        <v>140000</v>
      </c>
      <c r="P24" s="60" t="s">
        <v>143</v>
      </c>
      <c r="Q24" s="101"/>
      <c r="R24" s="109"/>
    </row>
    <row r="25" spans="1:18" x14ac:dyDescent="0.25">
      <c r="A25" s="2"/>
      <c r="B25" s="46" t="s">
        <v>30</v>
      </c>
      <c r="C25" s="90">
        <v>37000</v>
      </c>
      <c r="D25" s="49" t="s">
        <v>48</v>
      </c>
      <c r="E25" s="103">
        <v>37000</v>
      </c>
      <c r="F25" s="52" t="s">
        <v>57</v>
      </c>
      <c r="G25" s="2"/>
      <c r="H25" s="46" t="s">
        <v>72</v>
      </c>
      <c r="I25" s="90">
        <v>56000</v>
      </c>
      <c r="J25" s="60" t="s">
        <v>92</v>
      </c>
      <c r="K25" s="101"/>
      <c r="L25" s="109"/>
      <c r="M25" s="2"/>
      <c r="N25" s="46" t="s">
        <v>41</v>
      </c>
      <c r="O25" s="90">
        <v>140000</v>
      </c>
      <c r="P25" s="60" t="s">
        <v>166</v>
      </c>
      <c r="Q25" s="101"/>
      <c r="R25" s="109"/>
    </row>
    <row r="26" spans="1:18" x14ac:dyDescent="0.25">
      <c r="A26" s="2"/>
      <c r="B26" s="46" t="s">
        <v>37</v>
      </c>
      <c r="C26" s="90">
        <v>37000</v>
      </c>
      <c r="D26" s="49" t="s">
        <v>48</v>
      </c>
      <c r="E26" s="103">
        <v>37000</v>
      </c>
      <c r="F26" s="52" t="s">
        <v>49</v>
      </c>
      <c r="G26" s="2"/>
      <c r="H26" s="46" t="s">
        <v>36</v>
      </c>
      <c r="I26" s="90">
        <v>56000</v>
      </c>
      <c r="J26" s="60" t="s">
        <v>93</v>
      </c>
      <c r="K26" s="101"/>
      <c r="L26" s="109"/>
      <c r="M26" s="2"/>
      <c r="N26" s="46" t="s">
        <v>108</v>
      </c>
      <c r="O26" s="90">
        <v>140000</v>
      </c>
      <c r="P26" s="60" t="s">
        <v>154</v>
      </c>
      <c r="Q26" s="101"/>
      <c r="R26" s="109"/>
    </row>
    <row r="27" spans="1:18" x14ac:dyDescent="0.25">
      <c r="A27" s="2"/>
      <c r="B27" s="46" t="s">
        <v>38</v>
      </c>
      <c r="C27" s="90">
        <v>37000</v>
      </c>
      <c r="D27" s="49" t="s">
        <v>48</v>
      </c>
      <c r="E27" s="103">
        <v>37000</v>
      </c>
      <c r="F27" s="52" t="s">
        <v>65</v>
      </c>
      <c r="G27" s="2"/>
      <c r="H27" s="46" t="s">
        <v>73</v>
      </c>
      <c r="I27" s="90">
        <v>56000</v>
      </c>
      <c r="J27" s="61" t="s">
        <v>103</v>
      </c>
      <c r="K27" s="101">
        <v>56000</v>
      </c>
      <c r="L27" s="109"/>
      <c r="M27" s="2"/>
      <c r="N27" s="46" t="s">
        <v>82</v>
      </c>
      <c r="O27" s="90">
        <v>140000</v>
      </c>
      <c r="P27" s="87" t="s">
        <v>159</v>
      </c>
      <c r="Q27" s="101"/>
      <c r="R27" s="109"/>
    </row>
    <row r="28" spans="1:18" x14ac:dyDescent="0.25">
      <c r="A28" s="2"/>
      <c r="B28" s="46" t="s">
        <v>39</v>
      </c>
      <c r="C28" s="90">
        <v>37000</v>
      </c>
      <c r="D28" s="49" t="s">
        <v>48</v>
      </c>
      <c r="E28" s="103">
        <v>37000</v>
      </c>
      <c r="F28" s="52" t="s">
        <v>58</v>
      </c>
      <c r="G28" s="2"/>
      <c r="H28" s="46" t="s">
        <v>74</v>
      </c>
      <c r="I28" s="90">
        <v>56000</v>
      </c>
      <c r="J28" s="61" t="s">
        <v>102</v>
      </c>
      <c r="K28" s="101"/>
      <c r="L28" s="109"/>
      <c r="M28" s="2"/>
      <c r="N28" s="46" t="s">
        <v>109</v>
      </c>
      <c r="O28" s="90">
        <v>140000</v>
      </c>
      <c r="P28" s="87" t="s">
        <v>144</v>
      </c>
      <c r="Q28" s="101"/>
      <c r="R28" s="109"/>
    </row>
    <row r="29" spans="1:18" x14ac:dyDescent="0.25">
      <c r="A29" s="2"/>
      <c r="B29" s="46" t="s">
        <v>40</v>
      </c>
      <c r="C29" s="90">
        <v>37000</v>
      </c>
      <c r="D29" s="49" t="s">
        <v>48</v>
      </c>
      <c r="E29" s="103">
        <v>37000</v>
      </c>
      <c r="F29" s="52" t="s">
        <v>50</v>
      </c>
      <c r="G29" s="2"/>
      <c r="H29" s="64" t="s">
        <v>75</v>
      </c>
      <c r="I29" s="90">
        <v>56000</v>
      </c>
      <c r="J29" s="60" t="s">
        <v>95</v>
      </c>
      <c r="K29" s="101"/>
      <c r="L29" s="109"/>
      <c r="M29" s="2"/>
      <c r="N29" s="64" t="s">
        <v>40</v>
      </c>
      <c r="O29" s="90">
        <v>140000</v>
      </c>
      <c r="P29" s="60" t="s">
        <v>165</v>
      </c>
      <c r="Q29" s="101"/>
      <c r="R29" s="109"/>
    </row>
    <row r="30" spans="1:18" x14ac:dyDescent="0.25">
      <c r="A30" s="2"/>
      <c r="B30" s="46" t="s">
        <v>41</v>
      </c>
      <c r="C30" s="90">
        <v>37000</v>
      </c>
      <c r="D30" s="49" t="s">
        <v>48</v>
      </c>
      <c r="E30" s="103">
        <v>37000</v>
      </c>
      <c r="F30" s="52" t="s">
        <v>53</v>
      </c>
      <c r="G30" s="2"/>
      <c r="H30" s="46" t="s">
        <v>76</v>
      </c>
      <c r="I30" s="90">
        <v>56000</v>
      </c>
      <c r="J30" s="61" t="s">
        <v>101</v>
      </c>
      <c r="K30" s="101">
        <v>56000</v>
      </c>
      <c r="L30" s="110" t="s">
        <v>155</v>
      </c>
      <c r="M30" s="2"/>
      <c r="N30" s="46" t="s">
        <v>110</v>
      </c>
      <c r="O30" s="90">
        <v>140000</v>
      </c>
      <c r="P30" s="61" t="s">
        <v>161</v>
      </c>
      <c r="Q30" s="101"/>
      <c r="R30" s="109"/>
    </row>
    <row r="31" spans="1:18" x14ac:dyDescent="0.25">
      <c r="A31" s="2"/>
      <c r="B31" s="46" t="s">
        <v>42</v>
      </c>
      <c r="C31" s="90">
        <v>37000</v>
      </c>
      <c r="D31" s="49" t="s">
        <v>48</v>
      </c>
      <c r="E31" s="103">
        <v>37000</v>
      </c>
      <c r="F31" s="52" t="s">
        <v>55</v>
      </c>
      <c r="G31" s="2"/>
      <c r="H31" s="46" t="s">
        <v>78</v>
      </c>
      <c r="I31" s="90">
        <v>56000</v>
      </c>
      <c r="J31" s="60" t="s">
        <v>100</v>
      </c>
      <c r="K31" s="101"/>
      <c r="L31" s="109"/>
      <c r="M31" s="2"/>
      <c r="N31" s="46" t="s">
        <v>76</v>
      </c>
      <c r="O31" s="90">
        <v>140000</v>
      </c>
      <c r="P31" s="60" t="s">
        <v>156</v>
      </c>
      <c r="Q31" s="101"/>
      <c r="R31" s="109"/>
    </row>
    <row r="32" spans="1:18" x14ac:dyDescent="0.25">
      <c r="A32" s="2"/>
      <c r="B32" s="46" t="s">
        <v>43</v>
      </c>
      <c r="C32" s="90">
        <v>37000</v>
      </c>
      <c r="D32" s="49" t="s">
        <v>48</v>
      </c>
      <c r="E32" s="103">
        <v>37000</v>
      </c>
      <c r="F32" s="52" t="s">
        <v>52</v>
      </c>
      <c r="G32" s="2"/>
      <c r="H32" s="46" t="s">
        <v>79</v>
      </c>
      <c r="I32" s="90">
        <v>56000</v>
      </c>
      <c r="J32" s="60" t="s">
        <v>85</v>
      </c>
      <c r="K32" s="101"/>
      <c r="L32" s="109"/>
      <c r="M32" s="2"/>
      <c r="N32" s="46" t="s">
        <v>80</v>
      </c>
      <c r="O32" s="90">
        <v>140000</v>
      </c>
      <c r="P32" s="60" t="s">
        <v>136</v>
      </c>
      <c r="Q32" s="101"/>
      <c r="R32" s="109"/>
    </row>
    <row r="33" spans="1:18" x14ac:dyDescent="0.25">
      <c r="A33" s="2"/>
      <c r="B33" s="46" t="s">
        <v>44</v>
      </c>
      <c r="C33" s="90">
        <v>37000</v>
      </c>
      <c r="D33" s="49" t="s">
        <v>48</v>
      </c>
      <c r="E33" s="103">
        <v>37000</v>
      </c>
      <c r="F33" s="52" t="s">
        <v>56</v>
      </c>
      <c r="G33" s="2"/>
      <c r="H33" s="46" t="s">
        <v>80</v>
      </c>
      <c r="I33" s="90">
        <v>56000</v>
      </c>
      <c r="J33" s="60" t="s">
        <v>94</v>
      </c>
      <c r="K33" s="101"/>
      <c r="L33" s="109"/>
      <c r="M33" s="2"/>
      <c r="N33" s="46" t="s">
        <v>73</v>
      </c>
      <c r="O33" s="90">
        <v>500000</v>
      </c>
      <c r="P33" s="60" t="s">
        <v>133</v>
      </c>
      <c r="Q33" s="101"/>
      <c r="R33" s="109"/>
    </row>
    <row r="34" spans="1:18" x14ac:dyDescent="0.25">
      <c r="A34" s="2"/>
      <c r="B34" s="46" t="s">
        <v>45</v>
      </c>
      <c r="C34" s="90">
        <v>37000</v>
      </c>
      <c r="D34" s="49" t="s">
        <v>48</v>
      </c>
      <c r="E34" s="103">
        <v>37000</v>
      </c>
      <c r="F34" s="52" t="s">
        <v>51</v>
      </c>
      <c r="G34" s="2"/>
      <c r="H34" s="46" t="s">
        <v>81</v>
      </c>
      <c r="I34" s="90">
        <v>56000</v>
      </c>
      <c r="J34" s="60" t="s">
        <v>99</v>
      </c>
      <c r="K34" s="101"/>
      <c r="L34" s="109"/>
      <c r="M34" s="2"/>
      <c r="N34" s="46" t="s">
        <v>36</v>
      </c>
      <c r="O34" s="90">
        <v>140000</v>
      </c>
      <c r="P34" s="60" t="s">
        <v>152</v>
      </c>
      <c r="Q34" s="101"/>
      <c r="R34" s="109"/>
    </row>
    <row r="35" spans="1:18" x14ac:dyDescent="0.25">
      <c r="A35" s="2"/>
      <c r="B35" s="46" t="s">
        <v>46</v>
      </c>
      <c r="C35" s="90">
        <v>37000</v>
      </c>
      <c r="D35" s="49" t="s">
        <v>48</v>
      </c>
      <c r="E35" s="103">
        <v>37000</v>
      </c>
      <c r="F35" s="52" t="s">
        <v>61</v>
      </c>
      <c r="G35" s="2"/>
      <c r="H35" s="46" t="s">
        <v>82</v>
      </c>
      <c r="I35" s="90">
        <v>56000</v>
      </c>
      <c r="J35" s="60" t="s">
        <v>104</v>
      </c>
      <c r="K35" s="101"/>
      <c r="L35" s="109"/>
      <c r="M35" s="2"/>
      <c r="N35" s="46" t="s">
        <v>111</v>
      </c>
      <c r="O35" s="90">
        <v>140000</v>
      </c>
      <c r="P35" s="118" t="s">
        <v>171</v>
      </c>
      <c r="Q35" s="101"/>
      <c r="R35" s="109"/>
    </row>
    <row r="36" spans="1:18" ht="15.75" thickBot="1" x14ac:dyDescent="0.3">
      <c r="A36" s="2"/>
      <c r="B36" s="47" t="s">
        <v>47</v>
      </c>
      <c r="C36" s="100">
        <v>37000</v>
      </c>
      <c r="D36" s="50" t="s">
        <v>48</v>
      </c>
      <c r="E36" s="104">
        <v>37000</v>
      </c>
      <c r="F36" s="53" t="s">
        <v>62</v>
      </c>
      <c r="G36" s="2"/>
      <c r="H36" s="46" t="s">
        <v>83</v>
      </c>
      <c r="I36" s="90">
        <v>56000</v>
      </c>
      <c r="J36" s="60" t="s">
        <v>98</v>
      </c>
      <c r="K36" s="101"/>
      <c r="L36" s="109"/>
      <c r="M36" s="2"/>
      <c r="N36" s="46" t="s">
        <v>112</v>
      </c>
      <c r="O36" s="90"/>
      <c r="P36" s="60"/>
      <c r="Q36" s="101"/>
      <c r="R36" s="109"/>
    </row>
    <row r="37" spans="1:18" x14ac:dyDescent="0.25">
      <c r="A37" s="2"/>
      <c r="B37" s="2"/>
      <c r="C37" s="2"/>
      <c r="D37" s="2"/>
      <c r="E37" s="2"/>
      <c r="F37" s="2"/>
      <c r="G37" s="2"/>
      <c r="H37" s="65" t="s">
        <v>84</v>
      </c>
      <c r="I37" s="99">
        <v>56000</v>
      </c>
      <c r="J37" s="62" t="s">
        <v>88</v>
      </c>
      <c r="K37" s="101"/>
      <c r="L37" s="111"/>
      <c r="M37" s="2"/>
      <c r="N37" s="46" t="s">
        <v>113</v>
      </c>
      <c r="O37" s="90">
        <v>140000</v>
      </c>
      <c r="P37" s="60" t="s">
        <v>147</v>
      </c>
      <c r="Q37" s="101"/>
      <c r="R37" s="109"/>
    </row>
    <row r="38" spans="1:18" ht="15.75" thickBot="1" x14ac:dyDescent="0.3">
      <c r="A38" s="2"/>
      <c r="B38" s="2"/>
      <c r="C38" s="2"/>
      <c r="D38" s="2"/>
      <c r="E38" s="2"/>
      <c r="F38" s="2"/>
      <c r="G38" s="2"/>
      <c r="H38" s="47" t="s">
        <v>96</v>
      </c>
      <c r="I38" s="100">
        <v>56000</v>
      </c>
      <c r="J38" s="63" t="s">
        <v>97</v>
      </c>
      <c r="K38" s="102"/>
      <c r="L38" s="112"/>
      <c r="M38" s="2"/>
      <c r="N38" s="46" t="s">
        <v>114</v>
      </c>
      <c r="O38" s="90"/>
      <c r="P38" s="88"/>
      <c r="Q38" s="101"/>
      <c r="R38" s="114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6" t="s">
        <v>115</v>
      </c>
      <c r="O39" s="90">
        <v>140000</v>
      </c>
      <c r="P39" s="60" t="s">
        <v>148</v>
      </c>
      <c r="Q39" s="101"/>
      <c r="R39" s="109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6" t="s">
        <v>116</v>
      </c>
      <c r="O40" s="90">
        <v>140000</v>
      </c>
      <c r="P40" s="60" t="s">
        <v>139</v>
      </c>
      <c r="Q40" s="101"/>
      <c r="R40" s="109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6" t="s">
        <v>117</v>
      </c>
      <c r="O41" s="90">
        <v>140000</v>
      </c>
      <c r="P41" s="60" t="s">
        <v>151</v>
      </c>
      <c r="Q41" s="101"/>
      <c r="R41" s="109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6" t="s">
        <v>118</v>
      </c>
      <c r="O42" s="90">
        <v>140000</v>
      </c>
      <c r="P42" s="61" t="s">
        <v>150</v>
      </c>
      <c r="Q42" s="101"/>
      <c r="R42" s="109"/>
    </row>
    <row r="43" spans="1:1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6" t="s">
        <v>120</v>
      </c>
      <c r="O43" s="90">
        <v>140000</v>
      </c>
      <c r="P43" s="89"/>
      <c r="Q43" s="101"/>
      <c r="R43" s="109"/>
    </row>
    <row r="44" spans="1:1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6" t="s">
        <v>33</v>
      </c>
      <c r="O44" s="90">
        <v>140000</v>
      </c>
      <c r="P44" s="60" t="s">
        <v>141</v>
      </c>
      <c r="Q44" s="101"/>
      <c r="R44" s="109"/>
    </row>
    <row r="45" spans="1:18" s="2" customFormat="1" x14ac:dyDescent="0.25">
      <c r="N45" s="46" t="s">
        <v>121</v>
      </c>
      <c r="O45" s="90">
        <v>140000</v>
      </c>
      <c r="P45" s="60" t="s">
        <v>146</v>
      </c>
      <c r="Q45" s="101"/>
      <c r="R45" s="109"/>
    </row>
    <row r="46" spans="1:18" s="2" customFormat="1" x14ac:dyDescent="0.25">
      <c r="N46" s="46" t="s">
        <v>123</v>
      </c>
      <c r="O46" s="90">
        <v>140000</v>
      </c>
      <c r="P46" s="89"/>
      <c r="Q46" s="101"/>
      <c r="R46" s="109"/>
    </row>
    <row r="47" spans="1:18" s="2" customFormat="1" x14ac:dyDescent="0.25">
      <c r="N47" s="46" t="s">
        <v>126</v>
      </c>
      <c r="O47" s="90"/>
      <c r="P47" s="89"/>
      <c r="Q47" s="101"/>
      <c r="R47" s="109"/>
    </row>
    <row r="48" spans="1:18" s="2" customFormat="1" x14ac:dyDescent="0.25">
      <c r="N48" s="46" t="s">
        <v>122</v>
      </c>
      <c r="O48" s="90">
        <v>140000</v>
      </c>
      <c r="P48" s="89"/>
      <c r="Q48" s="101"/>
      <c r="R48" s="109"/>
    </row>
    <row r="49" spans="14:18" s="2" customFormat="1" x14ac:dyDescent="0.25">
      <c r="N49" s="46" t="s">
        <v>124</v>
      </c>
      <c r="O49" s="90">
        <v>140000</v>
      </c>
      <c r="P49" s="61" t="s">
        <v>160</v>
      </c>
      <c r="Q49" s="101"/>
      <c r="R49" s="109"/>
    </row>
    <row r="50" spans="14:18" s="2" customFormat="1" x14ac:dyDescent="0.25">
      <c r="N50" s="46" t="s">
        <v>71</v>
      </c>
      <c r="O50" s="90">
        <v>140000</v>
      </c>
      <c r="P50" s="60" t="s">
        <v>142</v>
      </c>
      <c r="Q50" s="101"/>
      <c r="R50" s="109"/>
    </row>
    <row r="51" spans="14:18" s="2" customFormat="1" x14ac:dyDescent="0.25">
      <c r="N51" s="46" t="s">
        <v>127</v>
      </c>
      <c r="O51" s="90">
        <v>140000</v>
      </c>
      <c r="P51" s="60" t="s">
        <v>157</v>
      </c>
      <c r="Q51" s="101"/>
      <c r="R51" s="109"/>
    </row>
    <row r="52" spans="14:18" s="2" customFormat="1" x14ac:dyDescent="0.25">
      <c r="N52" s="46" t="s">
        <v>125</v>
      </c>
      <c r="O52" s="90">
        <v>140000</v>
      </c>
      <c r="P52" s="60" t="s">
        <v>158</v>
      </c>
      <c r="Q52" s="101"/>
      <c r="R52" s="109"/>
    </row>
    <row r="53" spans="14:18" s="2" customFormat="1" x14ac:dyDescent="0.25">
      <c r="N53" s="65" t="s">
        <v>75</v>
      </c>
      <c r="O53" s="99">
        <v>140000</v>
      </c>
      <c r="P53" s="62" t="s">
        <v>140</v>
      </c>
      <c r="Q53" s="101"/>
      <c r="R53" s="111"/>
    </row>
    <row r="54" spans="14:18" s="2" customFormat="1" x14ac:dyDescent="0.25">
      <c r="N54" s="65" t="s">
        <v>37</v>
      </c>
      <c r="O54" s="99">
        <v>140000</v>
      </c>
      <c r="P54" s="62" t="s">
        <v>137</v>
      </c>
      <c r="Q54" s="101">
        <v>140000</v>
      </c>
      <c r="R54" s="113" t="s">
        <v>164</v>
      </c>
    </row>
    <row r="55" spans="14:18" s="2" customFormat="1" ht="15.75" thickBot="1" x14ac:dyDescent="0.3">
      <c r="N55" s="47" t="s">
        <v>119</v>
      </c>
      <c r="O55" s="100">
        <v>140000</v>
      </c>
      <c r="P55" s="98" t="s">
        <v>149</v>
      </c>
      <c r="Q55" s="102"/>
      <c r="R55" s="115"/>
    </row>
    <row r="56" spans="14:18" s="2" customFormat="1" x14ac:dyDescent="0.25"/>
    <row r="57" spans="14:18" s="2" customFormat="1" x14ac:dyDescent="0.25"/>
    <row r="58" spans="14:18" s="2" customFormat="1" x14ac:dyDescent="0.25"/>
    <row r="59" spans="14:18" s="2" customFormat="1" x14ac:dyDescent="0.25"/>
    <row r="60" spans="14:18" s="2" customFormat="1" x14ac:dyDescent="0.25"/>
    <row r="61" spans="14:18" s="2" customFormat="1" x14ac:dyDescent="0.25"/>
    <row r="62" spans="14:18" s="2" customFormat="1" x14ac:dyDescent="0.25"/>
    <row r="63" spans="14:18" s="2" customFormat="1" x14ac:dyDescent="0.25"/>
    <row r="64" spans="14:18" s="2" customFormat="1" x14ac:dyDescent="0.25"/>
    <row r="65" spans="14:19" s="2" customFormat="1" x14ac:dyDescent="0.25"/>
    <row r="66" spans="14:19" s="2" customFormat="1" x14ac:dyDescent="0.25"/>
    <row r="67" spans="14:19" s="2" customFormat="1" x14ac:dyDescent="0.25"/>
    <row r="68" spans="14:19" s="2" customFormat="1" x14ac:dyDescent="0.25"/>
    <row r="69" spans="14:19" s="2" customFormat="1" x14ac:dyDescent="0.25"/>
    <row r="70" spans="14:19" s="2" customFormat="1" x14ac:dyDescent="0.25">
      <c r="O70" s="66"/>
    </row>
    <row r="71" spans="14:19" s="2" customFormat="1" x14ac:dyDescent="0.25"/>
    <row r="72" spans="14:19" s="2" customFormat="1" x14ac:dyDescent="0.25">
      <c r="O72" s="67"/>
      <c r="P72"/>
      <c r="Q72"/>
      <c r="R72"/>
    </row>
    <row r="73" spans="14:19" s="2" customFormat="1" x14ac:dyDescent="0.25">
      <c r="O73" s="66"/>
      <c r="S73"/>
    </row>
    <row r="74" spans="14:19" s="2" customFormat="1" x14ac:dyDescent="0.25"/>
    <row r="75" spans="14:19" s="2" customFormat="1" x14ac:dyDescent="0.25">
      <c r="N75"/>
      <c r="O75"/>
      <c r="P75"/>
      <c r="Q75"/>
      <c r="R75"/>
    </row>
  </sheetData>
  <mergeCells count="16">
    <mergeCell ref="N18:R18"/>
    <mergeCell ref="C2:G2"/>
    <mergeCell ref="C3:G3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H18:L18"/>
    <mergeCell ref="B18:F18"/>
  </mergeCells>
  <conditionalFormatting sqref="E20:E36 Q20:Q55">
    <cfRule type="expression" dxfId="3" priority="8">
      <formula>C20=E20</formula>
    </cfRule>
  </conditionalFormatting>
  <conditionalFormatting sqref="E20:E36">
    <cfRule type="expression" dxfId="2" priority="7">
      <formula>C20&lt;E20</formula>
    </cfRule>
  </conditionalFormatting>
  <conditionalFormatting sqref="O20:O55">
    <cfRule type="containsBlanks" dxfId="1" priority="6">
      <formula>LEN(TRIM(O20))=0</formula>
    </cfRule>
  </conditionalFormatting>
  <conditionalFormatting sqref="K20:K38">
    <cfRule type="expression" dxfId="0" priority="2">
      <formula>I20=K20</formula>
    </cfRule>
  </conditionalFormatting>
  <hyperlinks>
    <hyperlink ref="F29" r:id="rId1"/>
    <hyperlink ref="F26" r:id="rId2"/>
    <hyperlink ref="F34" r:id="rId3"/>
    <hyperlink ref="F32" r:id="rId4"/>
    <hyperlink ref="F30" r:id="rId5"/>
    <hyperlink ref="F23" r:id="rId6"/>
    <hyperlink ref="F31" r:id="rId7"/>
    <hyperlink ref="F33" r:id="rId8"/>
    <hyperlink ref="F25" r:id="rId9"/>
    <hyperlink ref="F28" r:id="rId10"/>
    <hyperlink ref="F22" r:id="rId11"/>
    <hyperlink ref="F35" r:id="rId12"/>
    <hyperlink ref="F36" r:id="rId13"/>
    <hyperlink ref="F24" r:id="rId14"/>
    <hyperlink ref="F21" r:id="rId15"/>
    <hyperlink ref="F27" r:id="rId16"/>
    <hyperlink ref="J24" r:id="rId17"/>
    <hyperlink ref="J23" r:id="rId18"/>
    <hyperlink ref="J22" r:id="rId19"/>
    <hyperlink ref="J21" r:id="rId20"/>
    <hyperlink ref="J32" r:id="rId21"/>
    <hyperlink ref="J37" r:id="rId22"/>
    <hyperlink ref="J25" r:id="rId23"/>
    <hyperlink ref="J26" r:id="rId24"/>
    <hyperlink ref="J33" r:id="rId25"/>
    <hyperlink ref="J38" r:id="rId26"/>
    <hyperlink ref="J36" r:id="rId27"/>
    <hyperlink ref="J34" r:id="rId28"/>
    <hyperlink ref="J31" r:id="rId29"/>
    <hyperlink ref="J30" r:id="rId30"/>
    <hyperlink ref="J29" r:id="rId31"/>
    <hyperlink ref="J28" r:id="rId32"/>
    <hyperlink ref="J27" r:id="rId33"/>
    <hyperlink ref="J35" r:id="rId34"/>
    <hyperlink ref="P33" r:id="rId35"/>
    <hyperlink ref="P32" r:id="rId36"/>
    <hyperlink ref="P22" r:id="rId37"/>
    <hyperlink ref="P40" r:id="rId38"/>
    <hyperlink ref="P53" r:id="rId39"/>
    <hyperlink ref="P44" r:id="rId40"/>
    <hyperlink ref="P50" r:id="rId41"/>
    <hyperlink ref="P24" r:id="rId42"/>
    <hyperlink ref="P28" r:id="rId43"/>
    <hyperlink ref="P21" r:id="rId44"/>
    <hyperlink ref="P45" r:id="rId45"/>
    <hyperlink ref="P37" r:id="rId46"/>
    <hyperlink ref="P39" r:id="rId47"/>
    <hyperlink ref="P55" r:id="rId48"/>
    <hyperlink ref="P42" r:id="rId49"/>
    <hyperlink ref="P41" r:id="rId50"/>
    <hyperlink ref="P34" r:id="rId51"/>
    <hyperlink ref="P26" r:id="rId52"/>
    <hyperlink ref="L30" r:id="rId53"/>
    <hyperlink ref="P31" r:id="rId54"/>
    <hyperlink ref="P51" r:id="rId55"/>
    <hyperlink ref="P52" r:id="rId56"/>
    <hyperlink ref="P27" r:id="rId57"/>
    <hyperlink ref="P49" r:id="rId58"/>
    <hyperlink ref="P30" r:id="rId59"/>
    <hyperlink ref="L22" r:id="rId60"/>
    <hyperlink ref="L21" r:id="rId61"/>
    <hyperlink ref="R54" r:id="rId62"/>
    <hyperlink ref="P29" r:id="rId63"/>
    <hyperlink ref="P25" r:id="rId64"/>
    <hyperlink ref="L23" r:id="rId65"/>
    <hyperlink ref="L24" r:id="rId66"/>
    <hyperlink ref="P35" r:id="rId67"/>
  </hyperlinks>
  <pageMargins left="0.7" right="0.7" top="0.75" bottom="0.75" header="0.3" footer="0.3"/>
  <pageSetup paperSize="9" orientation="portrait" horizontalDpi="4294967292" verticalDpi="4294967292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E4" sqref="E4"/>
    </sheetView>
  </sheetViews>
  <sheetFormatPr baseColWidth="10" defaultRowHeight="15" x14ac:dyDescent="0.25"/>
  <cols>
    <col min="2" max="2" width="13.7109375" customWidth="1"/>
    <col min="3" max="3" width="19.7109375" customWidth="1"/>
    <col min="4" max="4" width="13.140625" bestFit="1" customWidth="1"/>
    <col min="5" max="5" width="13.140625" customWidth="1"/>
    <col min="6" max="6" width="14.7109375" customWidth="1"/>
    <col min="7" max="7" width="12" customWidth="1"/>
    <col min="8" max="8" width="17.28515625" customWidth="1"/>
    <col min="9" max="11" width="14.7109375" customWidth="1"/>
    <col min="12" max="12" width="17.140625" customWidth="1"/>
    <col min="13" max="13" width="15.5703125" customWidth="1"/>
  </cols>
  <sheetData>
    <row r="1" spans="1:17" ht="15.75" thickBot="1" x14ac:dyDescent="0.3">
      <c r="A1" s="2"/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thickBot="1" x14ac:dyDescent="0.3">
      <c r="A2" s="2"/>
      <c r="B2" s="3" t="s">
        <v>0</v>
      </c>
      <c r="C2" s="4" t="s">
        <v>5</v>
      </c>
      <c r="D2" s="4" t="s">
        <v>1</v>
      </c>
      <c r="E2" s="4" t="s">
        <v>23</v>
      </c>
      <c r="F2" s="4" t="s">
        <v>134</v>
      </c>
      <c r="G2" s="4" t="s">
        <v>2</v>
      </c>
      <c r="H2" s="4" t="s">
        <v>129</v>
      </c>
      <c r="I2" s="4" t="s">
        <v>3</v>
      </c>
      <c r="J2" s="35" t="s">
        <v>22</v>
      </c>
      <c r="K2" s="35" t="s">
        <v>4</v>
      </c>
      <c r="L2" s="5" t="s">
        <v>129</v>
      </c>
      <c r="M2" s="76"/>
      <c r="N2" s="2"/>
      <c r="O2" s="2"/>
      <c r="P2" s="2"/>
      <c r="Q2" s="2"/>
    </row>
    <row r="3" spans="1:17" s="1" customFormat="1" ht="45.75" x14ac:dyDescent="0.25">
      <c r="A3" s="6"/>
      <c r="B3" s="7" t="s">
        <v>6</v>
      </c>
      <c r="C3" s="8"/>
      <c r="D3" s="9">
        <v>1200000</v>
      </c>
      <c r="E3" s="9">
        <v>1200000</v>
      </c>
      <c r="F3" s="73"/>
      <c r="G3" s="10">
        <v>41445</v>
      </c>
      <c r="H3" s="83"/>
      <c r="I3" s="9">
        <v>1200000</v>
      </c>
      <c r="J3" s="36">
        <v>1200000</v>
      </c>
      <c r="K3" s="86">
        <v>41556</v>
      </c>
      <c r="L3" s="80" t="s">
        <v>132</v>
      </c>
      <c r="M3" s="77"/>
      <c r="N3" s="6"/>
      <c r="O3" s="6"/>
      <c r="P3" s="6"/>
      <c r="Q3" s="6"/>
    </row>
    <row r="4" spans="1:17" s="1" customFormat="1" ht="45.75" x14ac:dyDescent="0.25">
      <c r="A4" s="6"/>
      <c r="B4" s="11" t="s">
        <v>77</v>
      </c>
      <c r="C4" s="12" t="s">
        <v>105</v>
      </c>
      <c r="D4" s="13">
        <v>1366667</v>
      </c>
      <c r="E4" s="13">
        <v>1366667</v>
      </c>
      <c r="F4" s="74"/>
      <c r="G4" s="54">
        <v>41620</v>
      </c>
      <c r="H4" s="79" t="s">
        <v>131</v>
      </c>
      <c r="I4" s="13">
        <v>1366667</v>
      </c>
      <c r="J4" s="37">
        <v>1366667</v>
      </c>
      <c r="K4" s="94">
        <v>41821</v>
      </c>
      <c r="L4" s="116" t="s">
        <v>130</v>
      </c>
      <c r="M4" s="78"/>
      <c r="N4" s="6"/>
      <c r="O4" s="6"/>
      <c r="P4" s="6"/>
      <c r="Q4" s="6"/>
    </row>
    <row r="5" spans="1:17" s="1" customFormat="1" ht="75" x14ac:dyDescent="0.25">
      <c r="A5" s="6"/>
      <c r="B5" s="11" t="s">
        <v>128</v>
      </c>
      <c r="C5" s="12" t="s">
        <v>105</v>
      </c>
      <c r="D5" s="13">
        <v>7210000</v>
      </c>
      <c r="E5" s="13">
        <v>7210000</v>
      </c>
      <c r="F5" s="117" t="s">
        <v>170</v>
      </c>
      <c r="G5" s="54">
        <v>41821</v>
      </c>
      <c r="H5" s="79" t="s">
        <v>130</v>
      </c>
      <c r="I5" s="13"/>
      <c r="J5" s="37"/>
      <c r="K5" s="94"/>
      <c r="L5" s="81"/>
      <c r="M5" s="78" t="s">
        <v>169</v>
      </c>
      <c r="N5" s="6"/>
      <c r="O5" s="6"/>
      <c r="P5" s="6"/>
      <c r="Q5" s="6"/>
    </row>
    <row r="6" spans="1:17" s="1" customFormat="1" x14ac:dyDescent="0.25">
      <c r="A6" s="6"/>
      <c r="B6" s="11"/>
      <c r="C6" s="12"/>
      <c r="D6" s="13"/>
      <c r="E6" s="13"/>
      <c r="F6" s="74"/>
      <c r="G6" s="54"/>
      <c r="H6" s="84"/>
      <c r="I6" s="13"/>
      <c r="J6" s="37"/>
      <c r="K6" s="94"/>
      <c r="L6" s="81"/>
      <c r="M6" s="78"/>
      <c r="N6" s="6"/>
      <c r="O6" s="6"/>
      <c r="P6" s="6"/>
      <c r="Q6" s="6"/>
    </row>
    <row r="7" spans="1:17" s="1" customFormat="1" x14ac:dyDescent="0.25">
      <c r="A7" s="6"/>
      <c r="B7" s="11"/>
      <c r="C7" s="12"/>
      <c r="D7" s="13"/>
      <c r="E7" s="13"/>
      <c r="F7" s="74"/>
      <c r="G7" s="54"/>
      <c r="H7" s="84"/>
      <c r="I7" s="13"/>
      <c r="J7" s="37"/>
      <c r="K7" s="94"/>
      <c r="L7" s="81"/>
      <c r="M7" s="78"/>
      <c r="N7" s="6"/>
      <c r="O7" s="6"/>
      <c r="P7" s="6"/>
      <c r="Q7" s="6"/>
    </row>
    <row r="8" spans="1:17" s="1" customFormat="1" x14ac:dyDescent="0.25">
      <c r="A8" s="6"/>
      <c r="B8" s="11"/>
      <c r="C8" s="12"/>
      <c r="D8" s="13"/>
      <c r="E8" s="13"/>
      <c r="F8" s="74"/>
      <c r="G8" s="54"/>
      <c r="H8" s="84"/>
      <c r="I8" s="13"/>
      <c r="J8" s="37"/>
      <c r="K8" s="94"/>
      <c r="L8" s="81"/>
      <c r="M8" s="78"/>
      <c r="N8" s="6"/>
      <c r="O8" s="6"/>
      <c r="P8" s="6"/>
      <c r="Q8" s="6"/>
    </row>
    <row r="9" spans="1:17" s="1" customFormat="1" x14ac:dyDescent="0.25">
      <c r="A9" s="6"/>
      <c r="B9" s="11"/>
      <c r="C9" s="12"/>
      <c r="D9" s="13"/>
      <c r="E9" s="13"/>
      <c r="F9" s="74"/>
      <c r="G9" s="54"/>
      <c r="H9" s="84"/>
      <c r="I9" s="13"/>
      <c r="J9" s="37"/>
      <c r="K9" s="94"/>
      <c r="L9" s="81"/>
      <c r="M9" s="78"/>
      <c r="N9" s="6"/>
      <c r="O9" s="6"/>
      <c r="P9" s="6"/>
      <c r="Q9" s="6"/>
    </row>
    <row r="10" spans="1:17" s="1" customFormat="1" x14ac:dyDescent="0.25">
      <c r="A10" s="6"/>
      <c r="B10" s="11"/>
      <c r="C10" s="12"/>
      <c r="D10" s="13"/>
      <c r="E10" s="13"/>
      <c r="F10" s="74"/>
      <c r="G10" s="54"/>
      <c r="H10" s="84"/>
      <c r="I10" s="13"/>
      <c r="J10" s="37"/>
      <c r="K10" s="94"/>
      <c r="L10" s="81"/>
      <c r="M10" s="78"/>
      <c r="N10" s="6"/>
      <c r="O10" s="6"/>
      <c r="P10" s="6"/>
      <c r="Q10" s="6"/>
    </row>
    <row r="11" spans="1:17" s="1" customFormat="1" x14ac:dyDescent="0.25">
      <c r="A11" s="6"/>
      <c r="B11" s="11"/>
      <c r="C11" s="12"/>
      <c r="D11" s="13"/>
      <c r="E11" s="13"/>
      <c r="F11" s="74"/>
      <c r="G11" s="54"/>
      <c r="H11" s="84"/>
      <c r="I11" s="13"/>
      <c r="J11" s="37"/>
      <c r="K11" s="94"/>
      <c r="L11" s="81"/>
      <c r="M11" s="78"/>
      <c r="N11" s="6"/>
      <c r="O11" s="6"/>
      <c r="P11" s="6"/>
      <c r="Q11" s="6"/>
    </row>
    <row r="12" spans="1:17" s="1" customFormat="1" x14ac:dyDescent="0.25">
      <c r="A12" s="6"/>
      <c r="B12" s="11"/>
      <c r="C12" s="12"/>
      <c r="D12" s="13"/>
      <c r="E12" s="13"/>
      <c r="F12" s="74"/>
      <c r="G12" s="54"/>
      <c r="H12" s="84"/>
      <c r="I12" s="13"/>
      <c r="J12" s="37"/>
      <c r="K12" s="94"/>
      <c r="L12" s="81"/>
      <c r="M12" s="78"/>
      <c r="N12" s="6"/>
      <c r="O12" s="6"/>
      <c r="P12" s="6"/>
      <c r="Q12" s="6"/>
    </row>
    <row r="13" spans="1:17" s="1" customFormat="1" x14ac:dyDescent="0.25">
      <c r="A13" s="6"/>
      <c r="B13" s="11"/>
      <c r="C13" s="12"/>
      <c r="D13" s="13"/>
      <c r="E13" s="13"/>
      <c r="F13" s="74"/>
      <c r="G13" s="54"/>
      <c r="H13" s="84"/>
      <c r="I13" s="13"/>
      <c r="J13" s="37"/>
      <c r="K13" s="94"/>
      <c r="L13" s="81"/>
      <c r="M13" s="78"/>
      <c r="N13" s="6"/>
      <c r="O13" s="6"/>
      <c r="P13" s="6"/>
      <c r="Q13" s="6"/>
    </row>
    <row r="14" spans="1:17" s="1" customFormat="1" x14ac:dyDescent="0.25">
      <c r="A14" s="6"/>
      <c r="B14" s="11"/>
      <c r="C14" s="12"/>
      <c r="D14" s="13"/>
      <c r="E14" s="13"/>
      <c r="F14" s="74"/>
      <c r="G14" s="54"/>
      <c r="H14" s="84"/>
      <c r="I14" s="13"/>
      <c r="J14" s="37"/>
      <c r="K14" s="94"/>
      <c r="L14" s="81"/>
      <c r="M14" s="78"/>
      <c r="N14" s="6"/>
      <c r="O14" s="6"/>
      <c r="P14" s="6"/>
      <c r="Q14" s="6"/>
    </row>
    <row r="15" spans="1:17" s="1" customFormat="1" x14ac:dyDescent="0.25">
      <c r="A15" s="6"/>
      <c r="B15" s="11"/>
      <c r="C15" s="12"/>
      <c r="D15" s="13"/>
      <c r="E15" s="13"/>
      <c r="F15" s="74"/>
      <c r="G15" s="54"/>
      <c r="H15" s="84"/>
      <c r="I15" s="13"/>
      <c r="J15" s="37"/>
      <c r="K15" s="94"/>
      <c r="L15" s="81"/>
      <c r="M15" s="78"/>
      <c r="N15" s="6"/>
      <c r="O15" s="6"/>
      <c r="P15" s="6"/>
      <c r="Q15" s="6"/>
    </row>
    <row r="16" spans="1:17" s="1" customFormat="1" x14ac:dyDescent="0.25">
      <c r="A16" s="6"/>
      <c r="B16" s="11"/>
      <c r="C16" s="12"/>
      <c r="D16" s="13"/>
      <c r="E16" s="13"/>
      <c r="F16" s="74"/>
      <c r="G16" s="54"/>
      <c r="H16" s="84"/>
      <c r="I16" s="13"/>
      <c r="J16" s="37"/>
      <c r="K16" s="94"/>
      <c r="L16" s="81"/>
      <c r="M16" s="78"/>
      <c r="N16" s="6"/>
      <c r="O16" s="6"/>
      <c r="P16" s="6"/>
      <c r="Q16" s="6"/>
    </row>
    <row r="17" spans="1:17" s="1" customFormat="1" x14ac:dyDescent="0.25">
      <c r="A17" s="6"/>
      <c r="B17" s="11"/>
      <c r="C17" s="12"/>
      <c r="D17" s="13"/>
      <c r="E17" s="13"/>
      <c r="F17" s="74"/>
      <c r="G17" s="54"/>
      <c r="H17" s="84"/>
      <c r="I17" s="13"/>
      <c r="J17" s="37"/>
      <c r="K17" s="94"/>
      <c r="L17" s="81"/>
      <c r="M17" s="78"/>
      <c r="N17" s="6"/>
      <c r="O17" s="6"/>
      <c r="P17" s="6"/>
      <c r="Q17" s="6"/>
    </row>
    <row r="18" spans="1:17" s="1" customFormat="1" x14ac:dyDescent="0.25">
      <c r="A18" s="6"/>
      <c r="B18" s="11"/>
      <c r="C18" s="12"/>
      <c r="D18" s="13"/>
      <c r="E18" s="13"/>
      <c r="F18" s="74"/>
      <c r="G18" s="54"/>
      <c r="H18" s="84"/>
      <c r="I18" s="13"/>
      <c r="J18" s="37"/>
      <c r="K18" s="94"/>
      <c r="L18" s="81"/>
      <c r="M18" s="78"/>
      <c r="N18" s="6"/>
      <c r="O18" s="6"/>
      <c r="P18" s="6"/>
      <c r="Q18" s="6"/>
    </row>
    <row r="19" spans="1:17" s="1" customFormat="1" x14ac:dyDescent="0.25">
      <c r="A19" s="6"/>
      <c r="B19" s="11"/>
      <c r="C19" s="12"/>
      <c r="D19" s="13"/>
      <c r="E19" s="13"/>
      <c r="F19" s="74"/>
      <c r="G19" s="54"/>
      <c r="H19" s="84"/>
      <c r="I19" s="13"/>
      <c r="J19" s="37"/>
      <c r="K19" s="94"/>
      <c r="L19" s="81"/>
      <c r="M19" s="78"/>
      <c r="N19" s="6"/>
      <c r="O19" s="6"/>
      <c r="P19" s="6"/>
      <c r="Q19" s="6"/>
    </row>
    <row r="20" spans="1:17" s="1" customFormat="1" x14ac:dyDescent="0.25">
      <c r="A20" s="6"/>
      <c r="B20" s="11"/>
      <c r="C20" s="12"/>
      <c r="D20" s="13"/>
      <c r="E20" s="13"/>
      <c r="F20" s="74"/>
      <c r="G20" s="54"/>
      <c r="H20" s="84"/>
      <c r="I20" s="13"/>
      <c r="J20" s="37"/>
      <c r="K20" s="94"/>
      <c r="L20" s="81"/>
      <c r="M20" s="78"/>
      <c r="N20" s="6"/>
      <c r="O20" s="6"/>
      <c r="P20" s="6"/>
      <c r="Q20" s="6"/>
    </row>
    <row r="21" spans="1:17" s="1" customFormat="1" x14ac:dyDescent="0.25">
      <c r="A21" s="6"/>
      <c r="B21" s="11"/>
      <c r="C21" s="12"/>
      <c r="D21" s="13"/>
      <c r="E21" s="13"/>
      <c r="F21" s="74"/>
      <c r="G21" s="54"/>
      <c r="H21" s="84"/>
      <c r="I21" s="13"/>
      <c r="J21" s="37"/>
      <c r="K21" s="94"/>
      <c r="L21" s="81"/>
      <c r="M21" s="78"/>
      <c r="N21" s="6"/>
      <c r="O21" s="6"/>
      <c r="P21" s="6"/>
      <c r="Q21" s="6"/>
    </row>
    <row r="22" spans="1:17" s="1" customFormat="1" x14ac:dyDescent="0.25">
      <c r="A22" s="6"/>
      <c r="B22" s="11"/>
      <c r="C22" s="12"/>
      <c r="D22" s="13"/>
      <c r="E22" s="13"/>
      <c r="F22" s="74"/>
      <c r="G22" s="54"/>
      <c r="H22" s="84"/>
      <c r="I22" s="13"/>
      <c r="J22" s="37"/>
      <c r="K22" s="94"/>
      <c r="L22" s="81"/>
      <c r="M22" s="78"/>
      <c r="N22" s="6"/>
      <c r="O22" s="6"/>
      <c r="P22" s="6"/>
      <c r="Q22" s="6"/>
    </row>
    <row r="23" spans="1:17" s="1" customFormat="1" x14ac:dyDescent="0.25">
      <c r="A23" s="6"/>
      <c r="B23" s="11"/>
      <c r="C23" s="12"/>
      <c r="D23" s="13"/>
      <c r="E23" s="13"/>
      <c r="F23" s="74"/>
      <c r="G23" s="54"/>
      <c r="H23" s="84"/>
      <c r="I23" s="13"/>
      <c r="J23" s="37"/>
      <c r="K23" s="94"/>
      <c r="L23" s="81"/>
      <c r="M23" s="78"/>
      <c r="N23" s="6"/>
      <c r="O23" s="6"/>
      <c r="P23" s="6"/>
      <c r="Q23" s="6"/>
    </row>
    <row r="24" spans="1:17" s="1" customFormat="1" x14ac:dyDescent="0.25">
      <c r="A24" s="6"/>
      <c r="B24" s="11"/>
      <c r="C24" s="12"/>
      <c r="D24" s="13"/>
      <c r="E24" s="13"/>
      <c r="F24" s="74"/>
      <c r="G24" s="54"/>
      <c r="H24" s="84"/>
      <c r="I24" s="13"/>
      <c r="J24" s="37"/>
      <c r="K24" s="94"/>
      <c r="L24" s="81"/>
      <c r="M24" s="78"/>
      <c r="N24" s="6"/>
      <c r="O24" s="6"/>
      <c r="P24" s="6"/>
      <c r="Q24" s="6"/>
    </row>
    <row r="25" spans="1:17" s="1" customFormat="1" x14ac:dyDescent="0.25">
      <c r="A25" s="6"/>
      <c r="B25" s="11"/>
      <c r="C25" s="12"/>
      <c r="D25" s="13"/>
      <c r="E25" s="13"/>
      <c r="F25" s="74"/>
      <c r="G25" s="54"/>
      <c r="H25" s="84"/>
      <c r="I25" s="13"/>
      <c r="J25" s="37"/>
      <c r="K25" s="94"/>
      <c r="L25" s="81"/>
      <c r="M25" s="78"/>
      <c r="N25" s="6"/>
      <c r="O25" s="6"/>
      <c r="P25" s="6"/>
      <c r="Q25" s="6"/>
    </row>
    <row r="26" spans="1:17" s="1" customFormat="1" x14ac:dyDescent="0.25">
      <c r="A26" s="6"/>
      <c r="B26" s="11"/>
      <c r="C26" s="12"/>
      <c r="D26" s="13"/>
      <c r="E26" s="13"/>
      <c r="F26" s="74"/>
      <c r="G26" s="54"/>
      <c r="H26" s="84"/>
      <c r="I26" s="13"/>
      <c r="J26" s="37"/>
      <c r="K26" s="94"/>
      <c r="L26" s="81"/>
      <c r="M26" s="78"/>
      <c r="N26" s="6"/>
      <c r="O26" s="6"/>
      <c r="P26" s="6"/>
      <c r="Q26" s="6"/>
    </row>
    <row r="27" spans="1:17" s="1" customFormat="1" x14ac:dyDescent="0.25">
      <c r="A27" s="6"/>
      <c r="B27" s="11"/>
      <c r="C27" s="12"/>
      <c r="D27" s="13"/>
      <c r="E27" s="13"/>
      <c r="F27" s="74"/>
      <c r="G27" s="54"/>
      <c r="H27" s="84"/>
      <c r="I27" s="13"/>
      <c r="J27" s="37"/>
      <c r="K27" s="94"/>
      <c r="L27" s="81"/>
      <c r="M27" s="78"/>
      <c r="N27" s="6"/>
      <c r="O27" s="6"/>
      <c r="P27" s="6"/>
      <c r="Q27" s="6"/>
    </row>
    <row r="28" spans="1:17" s="1" customFormat="1" x14ac:dyDescent="0.25">
      <c r="A28" s="6"/>
      <c r="B28" s="11"/>
      <c r="C28" s="12"/>
      <c r="D28" s="13"/>
      <c r="E28" s="13"/>
      <c r="F28" s="74"/>
      <c r="G28" s="54"/>
      <c r="H28" s="84"/>
      <c r="I28" s="13"/>
      <c r="J28" s="37"/>
      <c r="K28" s="94"/>
      <c r="L28" s="81"/>
      <c r="M28" s="78"/>
      <c r="N28" s="6"/>
      <c r="O28" s="6"/>
      <c r="P28" s="6"/>
      <c r="Q28" s="6"/>
    </row>
    <row r="29" spans="1:17" s="1" customFormat="1" ht="15.75" thickBot="1" x14ac:dyDescent="0.3">
      <c r="A29" s="6"/>
      <c r="B29" s="14"/>
      <c r="C29" s="15"/>
      <c r="D29" s="16"/>
      <c r="E29" s="16"/>
      <c r="F29" s="75"/>
      <c r="G29" s="96"/>
      <c r="H29" s="85"/>
      <c r="I29" s="16"/>
      <c r="J29" s="38"/>
      <c r="K29" s="95"/>
      <c r="L29" s="82"/>
      <c r="M29" s="78"/>
      <c r="N29" s="6"/>
      <c r="O29" s="6"/>
      <c r="P29" s="6"/>
      <c r="Q29" s="6"/>
    </row>
    <row r="30" spans="1:17" x14ac:dyDescent="0.25">
      <c r="A30" s="2"/>
      <c r="B30" s="2"/>
      <c r="C30" s="2"/>
      <c r="D30" s="17"/>
      <c r="E30" s="17"/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hyperlinks>
    <hyperlink ref="H5" r:id="rId1"/>
    <hyperlink ref="H4" r:id="rId2"/>
    <hyperlink ref="L3" r:id="rId3"/>
    <hyperlink ref="L4" r:id="rId4"/>
  </hyperlinks>
  <pageMargins left="0.7" right="0.7" top="0.75" bottom="0.75" header="0.3" footer="0.3"/>
  <pageSetup paperSize="9" orientation="portrait" horizontalDpi="4294967292" verticalDpi="4294967292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K10" sqref="K10"/>
    </sheetView>
  </sheetViews>
  <sheetFormatPr baseColWidth="10" defaultRowHeight="15" x14ac:dyDescent="0.25"/>
  <cols>
    <col min="2" max="2" width="14" customWidth="1"/>
    <col min="3" max="3" width="13.140625" customWidth="1"/>
    <col min="9" max="9" width="12.5703125" customWidth="1"/>
  </cols>
  <sheetData>
    <row r="1" spans="1:15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75" thickBot="1" x14ac:dyDescent="0.3">
      <c r="A2" s="19"/>
      <c r="B2" s="29" t="s">
        <v>12</v>
      </c>
      <c r="C2" s="30" t="s">
        <v>13</v>
      </c>
      <c r="D2" s="30" t="s">
        <v>14</v>
      </c>
      <c r="E2" s="30" t="s">
        <v>17</v>
      </c>
      <c r="F2" s="143" t="s">
        <v>15</v>
      </c>
      <c r="G2" s="143"/>
      <c r="H2" s="143"/>
      <c r="I2" s="31" t="s">
        <v>16</v>
      </c>
      <c r="J2" s="19"/>
      <c r="K2" s="19"/>
      <c r="L2" s="19"/>
      <c r="M2" s="19"/>
      <c r="N2" s="19"/>
      <c r="O2" s="19"/>
    </row>
    <row r="3" spans="1:15" x14ac:dyDescent="0.25">
      <c r="A3" s="2"/>
      <c r="B3" s="20"/>
      <c r="C3" s="21"/>
      <c r="D3" s="21"/>
      <c r="E3" s="32"/>
      <c r="F3" s="144"/>
      <c r="G3" s="145"/>
      <c r="H3" s="146"/>
      <c r="I3" s="22"/>
      <c r="J3" s="2"/>
      <c r="K3" s="2"/>
      <c r="L3" s="2"/>
      <c r="M3" s="2"/>
      <c r="N3" s="2"/>
      <c r="O3" s="2"/>
    </row>
    <row r="4" spans="1:15" x14ac:dyDescent="0.25">
      <c r="A4" s="2"/>
      <c r="B4" s="23"/>
      <c r="C4" s="24"/>
      <c r="D4" s="24"/>
      <c r="E4" s="33"/>
      <c r="F4" s="138"/>
      <c r="G4" s="131"/>
      <c r="H4" s="139"/>
      <c r="I4" s="25"/>
      <c r="J4" s="2"/>
      <c r="K4" s="2"/>
      <c r="L4" s="2"/>
      <c r="M4" s="2"/>
      <c r="N4" s="2"/>
      <c r="O4" s="2"/>
    </row>
    <row r="5" spans="1:15" x14ac:dyDescent="0.25">
      <c r="A5" s="2"/>
      <c r="B5" s="23"/>
      <c r="C5" s="24"/>
      <c r="D5" s="24"/>
      <c r="E5" s="33"/>
      <c r="F5" s="138"/>
      <c r="G5" s="131"/>
      <c r="H5" s="139"/>
      <c r="I5" s="25"/>
      <c r="J5" s="2"/>
      <c r="K5" s="2"/>
      <c r="L5" s="2"/>
      <c r="M5" s="2"/>
      <c r="N5" s="2"/>
      <c r="O5" s="2"/>
    </row>
    <row r="6" spans="1:15" x14ac:dyDescent="0.25">
      <c r="A6" s="2"/>
      <c r="B6" s="23"/>
      <c r="C6" s="24"/>
      <c r="D6" s="24"/>
      <c r="E6" s="33"/>
      <c r="F6" s="138"/>
      <c r="G6" s="131"/>
      <c r="H6" s="139"/>
      <c r="I6" s="25"/>
      <c r="J6" s="2"/>
      <c r="K6" s="2"/>
      <c r="L6" s="2"/>
      <c r="M6" s="2"/>
      <c r="N6" s="2"/>
      <c r="O6" s="2"/>
    </row>
    <row r="7" spans="1:15" x14ac:dyDescent="0.25">
      <c r="A7" s="2"/>
      <c r="B7" s="23"/>
      <c r="C7" s="24"/>
      <c r="D7" s="24"/>
      <c r="E7" s="33"/>
      <c r="F7" s="138"/>
      <c r="G7" s="131"/>
      <c r="H7" s="139"/>
      <c r="I7" s="25"/>
      <c r="J7" s="2"/>
      <c r="K7" s="2"/>
      <c r="L7" s="2"/>
      <c r="M7" s="2"/>
      <c r="N7" s="2"/>
      <c r="O7" s="2"/>
    </row>
    <row r="8" spans="1:15" x14ac:dyDescent="0.25">
      <c r="A8" s="2"/>
      <c r="B8" s="23"/>
      <c r="C8" s="24"/>
      <c r="D8" s="24"/>
      <c r="E8" s="33"/>
      <c r="F8" s="138"/>
      <c r="G8" s="131"/>
      <c r="H8" s="139"/>
      <c r="I8" s="25"/>
      <c r="J8" s="2"/>
      <c r="K8" s="2"/>
      <c r="L8" s="2"/>
      <c r="M8" s="2"/>
      <c r="N8" s="2"/>
      <c r="O8" s="2"/>
    </row>
    <row r="9" spans="1:15" x14ac:dyDescent="0.25">
      <c r="A9" s="2"/>
      <c r="B9" s="23"/>
      <c r="C9" s="24"/>
      <c r="D9" s="24"/>
      <c r="E9" s="33"/>
      <c r="F9" s="138"/>
      <c r="G9" s="131"/>
      <c r="H9" s="139"/>
      <c r="I9" s="25"/>
      <c r="J9" s="2"/>
      <c r="K9" s="2"/>
      <c r="L9" s="2"/>
      <c r="M9" s="2"/>
      <c r="N9" s="2"/>
      <c r="O9" s="2"/>
    </row>
    <row r="10" spans="1:15" x14ac:dyDescent="0.25">
      <c r="A10" s="2"/>
      <c r="B10" s="23"/>
      <c r="C10" s="24"/>
      <c r="D10" s="24"/>
      <c r="E10" s="33"/>
      <c r="F10" s="138"/>
      <c r="G10" s="131"/>
      <c r="H10" s="139"/>
      <c r="I10" s="25"/>
      <c r="J10" s="2"/>
      <c r="K10" s="2"/>
      <c r="L10" s="2"/>
      <c r="M10" s="2"/>
      <c r="N10" s="2"/>
      <c r="O10" s="2"/>
    </row>
    <row r="11" spans="1:15" x14ac:dyDescent="0.25">
      <c r="A11" s="2"/>
      <c r="B11" s="23"/>
      <c r="C11" s="24"/>
      <c r="D11" s="24"/>
      <c r="E11" s="33"/>
      <c r="F11" s="138"/>
      <c r="G11" s="131"/>
      <c r="H11" s="139"/>
      <c r="I11" s="25"/>
      <c r="J11" s="2"/>
      <c r="K11" s="2"/>
      <c r="L11" s="2"/>
      <c r="M11" s="2"/>
      <c r="N11" s="2"/>
      <c r="O11" s="2"/>
    </row>
    <row r="12" spans="1:15" x14ac:dyDescent="0.25">
      <c r="A12" s="2"/>
      <c r="B12" s="23"/>
      <c r="C12" s="24"/>
      <c r="D12" s="24"/>
      <c r="E12" s="33"/>
      <c r="F12" s="138"/>
      <c r="G12" s="131"/>
      <c r="H12" s="139"/>
      <c r="I12" s="25"/>
      <c r="J12" s="2"/>
      <c r="K12" s="2"/>
      <c r="L12" s="2"/>
      <c r="M12" s="2"/>
      <c r="N12" s="2"/>
      <c r="O12" s="2"/>
    </row>
    <row r="13" spans="1:15" x14ac:dyDescent="0.25">
      <c r="A13" s="2"/>
      <c r="B13" s="23"/>
      <c r="C13" s="24"/>
      <c r="D13" s="24"/>
      <c r="E13" s="33"/>
      <c r="F13" s="138"/>
      <c r="G13" s="131"/>
      <c r="H13" s="139"/>
      <c r="I13" s="25"/>
      <c r="J13" s="2"/>
      <c r="K13" s="2"/>
      <c r="L13" s="2"/>
      <c r="M13" s="2"/>
      <c r="N13" s="2"/>
      <c r="O13" s="2"/>
    </row>
    <row r="14" spans="1:15" x14ac:dyDescent="0.25">
      <c r="A14" s="2"/>
      <c r="B14" s="23"/>
      <c r="C14" s="24"/>
      <c r="D14" s="24"/>
      <c r="E14" s="33"/>
      <c r="F14" s="138"/>
      <c r="G14" s="131"/>
      <c r="H14" s="139"/>
      <c r="I14" s="25"/>
      <c r="J14" s="2"/>
      <c r="K14" s="2"/>
      <c r="L14" s="2"/>
      <c r="M14" s="2"/>
      <c r="N14" s="2"/>
      <c r="O14" s="2"/>
    </row>
    <row r="15" spans="1:15" x14ac:dyDescent="0.25">
      <c r="A15" s="2"/>
      <c r="B15" s="23"/>
      <c r="C15" s="24"/>
      <c r="D15" s="24"/>
      <c r="E15" s="33"/>
      <c r="F15" s="138"/>
      <c r="G15" s="131"/>
      <c r="H15" s="139"/>
      <c r="I15" s="25"/>
      <c r="J15" s="2"/>
      <c r="K15" s="2"/>
      <c r="L15" s="2"/>
      <c r="M15" s="2"/>
      <c r="N15" s="2"/>
      <c r="O15" s="2"/>
    </row>
    <row r="16" spans="1:15" x14ac:dyDescent="0.25">
      <c r="A16" s="2"/>
      <c r="B16" s="23"/>
      <c r="C16" s="24"/>
      <c r="D16" s="24"/>
      <c r="E16" s="33"/>
      <c r="F16" s="138"/>
      <c r="G16" s="131"/>
      <c r="H16" s="139"/>
      <c r="I16" s="25"/>
      <c r="J16" s="2"/>
      <c r="K16" s="2"/>
      <c r="L16" s="2"/>
      <c r="M16" s="2"/>
      <c r="N16" s="2"/>
      <c r="O16" s="2"/>
    </row>
    <row r="17" spans="1:15" x14ac:dyDescent="0.25">
      <c r="A17" s="2"/>
      <c r="B17" s="23"/>
      <c r="C17" s="24"/>
      <c r="D17" s="24"/>
      <c r="E17" s="33"/>
      <c r="F17" s="138"/>
      <c r="G17" s="131"/>
      <c r="H17" s="139"/>
      <c r="I17" s="25"/>
      <c r="J17" s="2"/>
      <c r="K17" s="2"/>
      <c r="L17" s="2"/>
      <c r="M17" s="2"/>
      <c r="N17" s="2"/>
      <c r="O17" s="2"/>
    </row>
    <row r="18" spans="1:15" x14ac:dyDescent="0.25">
      <c r="A18" s="2"/>
      <c r="B18" s="23"/>
      <c r="C18" s="24"/>
      <c r="D18" s="24"/>
      <c r="E18" s="33"/>
      <c r="F18" s="138"/>
      <c r="G18" s="131"/>
      <c r="H18" s="139"/>
      <c r="I18" s="25"/>
      <c r="J18" s="2"/>
      <c r="K18" s="2"/>
      <c r="L18" s="2"/>
      <c r="M18" s="2"/>
      <c r="N18" s="2"/>
      <c r="O18" s="2"/>
    </row>
    <row r="19" spans="1:15" x14ac:dyDescent="0.25">
      <c r="A19" s="2"/>
      <c r="B19" s="23"/>
      <c r="C19" s="24"/>
      <c r="D19" s="24"/>
      <c r="E19" s="33"/>
      <c r="F19" s="138"/>
      <c r="G19" s="131"/>
      <c r="H19" s="139"/>
      <c r="I19" s="25"/>
      <c r="J19" s="2"/>
      <c r="K19" s="2"/>
      <c r="L19" s="2"/>
      <c r="M19" s="2"/>
      <c r="N19" s="2"/>
      <c r="O19" s="2"/>
    </row>
    <row r="20" spans="1:15" x14ac:dyDescent="0.25">
      <c r="A20" s="2"/>
      <c r="B20" s="23"/>
      <c r="C20" s="24"/>
      <c r="D20" s="24"/>
      <c r="E20" s="33"/>
      <c r="F20" s="138"/>
      <c r="G20" s="131"/>
      <c r="H20" s="139"/>
      <c r="I20" s="25"/>
      <c r="J20" s="2"/>
      <c r="K20" s="2"/>
      <c r="L20" s="2"/>
      <c r="M20" s="2"/>
      <c r="N20" s="2"/>
      <c r="O20" s="2"/>
    </row>
    <row r="21" spans="1:15" x14ac:dyDescent="0.25">
      <c r="A21" s="2"/>
      <c r="B21" s="23"/>
      <c r="C21" s="24"/>
      <c r="D21" s="24"/>
      <c r="E21" s="33"/>
      <c r="F21" s="138"/>
      <c r="G21" s="131"/>
      <c r="H21" s="139"/>
      <c r="I21" s="25"/>
      <c r="J21" s="2"/>
      <c r="K21" s="2"/>
      <c r="L21" s="2"/>
      <c r="M21" s="2"/>
      <c r="N21" s="2"/>
      <c r="O21" s="2"/>
    </row>
    <row r="22" spans="1:15" x14ac:dyDescent="0.25">
      <c r="A22" s="2"/>
      <c r="B22" s="23"/>
      <c r="C22" s="24"/>
      <c r="D22" s="24"/>
      <c r="E22" s="33"/>
      <c r="F22" s="138"/>
      <c r="G22" s="131"/>
      <c r="H22" s="139"/>
      <c r="I22" s="25"/>
      <c r="J22" s="2"/>
      <c r="K22" s="2"/>
      <c r="L22" s="2"/>
      <c r="M22" s="2"/>
      <c r="N22" s="2"/>
      <c r="O22" s="2"/>
    </row>
    <row r="23" spans="1:15" x14ac:dyDescent="0.25">
      <c r="A23" s="2"/>
      <c r="B23" s="23"/>
      <c r="C23" s="24"/>
      <c r="D23" s="24"/>
      <c r="E23" s="33"/>
      <c r="F23" s="138"/>
      <c r="G23" s="131"/>
      <c r="H23" s="139"/>
      <c r="I23" s="25"/>
      <c r="J23" s="2"/>
      <c r="K23" s="2"/>
      <c r="L23" s="2"/>
      <c r="M23" s="2"/>
      <c r="N23" s="2"/>
      <c r="O23" s="2"/>
    </row>
    <row r="24" spans="1:15" x14ac:dyDescent="0.25">
      <c r="A24" s="2"/>
      <c r="B24" s="23"/>
      <c r="C24" s="24"/>
      <c r="D24" s="24"/>
      <c r="E24" s="33"/>
      <c r="F24" s="138"/>
      <c r="G24" s="131"/>
      <c r="H24" s="139"/>
      <c r="I24" s="25"/>
      <c r="J24" s="2"/>
      <c r="K24" s="2"/>
      <c r="L24" s="2"/>
      <c r="M24" s="2"/>
      <c r="N24" s="2"/>
      <c r="O24" s="2"/>
    </row>
    <row r="25" spans="1:15" x14ac:dyDescent="0.25">
      <c r="A25" s="2"/>
      <c r="B25" s="23"/>
      <c r="C25" s="24"/>
      <c r="D25" s="24"/>
      <c r="E25" s="33"/>
      <c r="F25" s="138"/>
      <c r="G25" s="131"/>
      <c r="H25" s="139"/>
      <c r="I25" s="25"/>
      <c r="J25" s="2"/>
      <c r="K25" s="2"/>
      <c r="L25" s="2"/>
      <c r="M25" s="2"/>
      <c r="N25" s="2"/>
      <c r="O25" s="2"/>
    </row>
    <row r="26" spans="1:15" x14ac:dyDescent="0.25">
      <c r="A26" s="2"/>
      <c r="B26" s="23"/>
      <c r="C26" s="24"/>
      <c r="D26" s="24"/>
      <c r="E26" s="33"/>
      <c r="F26" s="138"/>
      <c r="G26" s="131"/>
      <c r="H26" s="139"/>
      <c r="I26" s="25"/>
      <c r="J26" s="2"/>
      <c r="K26" s="2"/>
      <c r="L26" s="2"/>
      <c r="M26" s="2"/>
      <c r="N26" s="2"/>
      <c r="O26" s="2"/>
    </row>
    <row r="27" spans="1:15" x14ac:dyDescent="0.25">
      <c r="A27" s="2"/>
      <c r="B27" s="23"/>
      <c r="C27" s="24"/>
      <c r="D27" s="24"/>
      <c r="E27" s="33"/>
      <c r="F27" s="138"/>
      <c r="G27" s="131"/>
      <c r="H27" s="139"/>
      <c r="I27" s="25"/>
      <c r="J27" s="2"/>
      <c r="K27" s="2"/>
      <c r="L27" s="2"/>
      <c r="M27" s="2"/>
      <c r="N27" s="2"/>
      <c r="O27" s="2"/>
    </row>
    <row r="28" spans="1:15" ht="15.75" thickBot="1" x14ac:dyDescent="0.3">
      <c r="A28" s="2"/>
      <c r="B28" s="26"/>
      <c r="C28" s="27"/>
      <c r="D28" s="27"/>
      <c r="E28" s="34"/>
      <c r="F28" s="140"/>
      <c r="G28" s="141"/>
      <c r="H28" s="142"/>
      <c r="I28" s="28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27">
    <mergeCell ref="F7:H7"/>
    <mergeCell ref="F2:H2"/>
    <mergeCell ref="F3:H3"/>
    <mergeCell ref="F4:H4"/>
    <mergeCell ref="F5:H5"/>
    <mergeCell ref="F6:H6"/>
    <mergeCell ref="F19:H19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26:H26"/>
    <mergeCell ref="F27:H27"/>
    <mergeCell ref="F28:H28"/>
    <mergeCell ref="F20:H20"/>
    <mergeCell ref="F21:H21"/>
    <mergeCell ref="F22:H22"/>
    <mergeCell ref="F23:H23"/>
    <mergeCell ref="F24:H24"/>
    <mergeCell ref="F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Cotisation</vt:lpstr>
      <vt:lpstr>Items</vt:lpstr>
      <vt:lpstr>Prêt de Pdp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Amendil</dc:creator>
  <cp:lastModifiedBy>snad</cp:lastModifiedBy>
  <dcterms:created xsi:type="dcterms:W3CDTF">2013-06-18T18:01:25Z</dcterms:created>
  <dcterms:modified xsi:type="dcterms:W3CDTF">2015-06-03T18:37:33Z</dcterms:modified>
</cp:coreProperties>
</file>