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92" yWindow="48" windowWidth="12132" windowHeight="5568"/>
  </bookViews>
  <sheets>
    <sheet name="Feuil1" sheetId="1" r:id="rId1"/>
    <sheet name="Feuil2" sheetId="2" r:id="rId2"/>
    <sheet name="Feuil3" sheetId="3" r:id="rId3"/>
  </sheets>
  <calcPr calcId="125725"/>
</workbook>
</file>

<file path=xl/calcChain.xml><?xml version="1.0" encoding="utf-8"?>
<calcChain xmlns="http://schemas.openxmlformats.org/spreadsheetml/2006/main">
  <c r="O115" i="1"/>
  <c r="L115"/>
  <c r="O98"/>
  <c r="L98"/>
  <c r="O96"/>
  <c r="L96"/>
  <c r="O108"/>
  <c r="L108"/>
  <c r="O74" l="1"/>
  <c r="L74"/>
  <c r="O107"/>
  <c r="L107"/>
  <c r="O71"/>
  <c r="L71"/>
  <c r="O17" l="1"/>
  <c r="L17"/>
  <c r="O16" l="1"/>
  <c r="L16"/>
  <c r="O88"/>
  <c r="L88"/>
  <c r="O87" l="1"/>
  <c r="L87"/>
  <c r="O86"/>
  <c r="L86"/>
  <c r="O24"/>
  <c r="L24"/>
  <c r="O23"/>
  <c r="L23"/>
  <c r="O22"/>
  <c r="L22"/>
  <c r="O12"/>
  <c r="L12"/>
  <c r="O11"/>
  <c r="L11"/>
  <c r="O36"/>
  <c r="L36"/>
  <c r="O35"/>
  <c r="L35"/>
  <c r="O34"/>
  <c r="L34"/>
  <c r="O33"/>
  <c r="L33"/>
  <c r="O32"/>
  <c r="L32"/>
  <c r="O31"/>
  <c r="L31"/>
  <c r="O30"/>
  <c r="L30"/>
  <c r="O7"/>
  <c r="L7"/>
  <c r="O6"/>
  <c r="L6"/>
  <c r="O5"/>
  <c r="L5"/>
  <c r="O57" l="1"/>
  <c r="L57"/>
  <c r="O56"/>
  <c r="L56"/>
  <c r="O55"/>
  <c r="L55"/>
  <c r="L61"/>
  <c r="O61"/>
  <c r="O60"/>
  <c r="L60"/>
  <c r="L59"/>
  <c r="O59"/>
  <c r="O15"/>
  <c r="L15"/>
  <c r="O14"/>
  <c r="L14"/>
  <c r="O13"/>
  <c r="L13"/>
  <c r="O21"/>
  <c r="L21"/>
  <c r="L8"/>
  <c r="O8"/>
  <c r="L9"/>
  <c r="O9"/>
  <c r="L10"/>
  <c r="O10"/>
  <c r="L58"/>
  <c r="O58"/>
  <c r="O40"/>
  <c r="L40"/>
  <c r="O39"/>
  <c r="L39"/>
  <c r="O38"/>
  <c r="L38"/>
  <c r="O37"/>
  <c r="L37"/>
  <c r="O99"/>
  <c r="L99"/>
  <c r="O105" l="1"/>
  <c r="L105"/>
  <c r="O76"/>
  <c r="L76"/>
  <c r="O75"/>
  <c r="L75"/>
  <c r="O73"/>
  <c r="L73"/>
  <c r="O85"/>
  <c r="L85"/>
  <c r="O82"/>
  <c r="L82"/>
  <c r="O81"/>
  <c r="L81"/>
  <c r="O80"/>
  <c r="L80"/>
  <c r="O46"/>
  <c r="L46"/>
  <c r="L44"/>
  <c r="L45"/>
  <c r="L43"/>
  <c r="O45"/>
  <c r="O44"/>
  <c r="O43"/>
  <c r="O42"/>
  <c r="L42"/>
  <c r="L49"/>
  <c r="L48"/>
  <c r="L47"/>
  <c r="O49"/>
  <c r="O48"/>
  <c r="O47"/>
  <c r="O89"/>
  <c r="O41"/>
  <c r="L41"/>
  <c r="O69"/>
  <c r="L69"/>
  <c r="O68"/>
  <c r="L68"/>
  <c r="O67"/>
  <c r="L67"/>
  <c r="O66"/>
  <c r="L66"/>
  <c r="O65"/>
  <c r="L65"/>
  <c r="O64"/>
  <c r="L64"/>
  <c r="O63"/>
  <c r="L63"/>
  <c r="O62"/>
  <c r="L62"/>
  <c r="O72"/>
  <c r="L72"/>
  <c r="O70"/>
  <c r="L70"/>
  <c r="O54"/>
  <c r="L54"/>
  <c r="O53"/>
  <c r="L53"/>
  <c r="O52"/>
  <c r="L52"/>
  <c r="O51"/>
  <c r="L51"/>
  <c r="O50"/>
  <c r="L50"/>
  <c r="O29"/>
  <c r="L29"/>
  <c r="O28"/>
  <c r="L28"/>
  <c r="O27"/>
  <c r="L27"/>
  <c r="O26"/>
  <c r="L26"/>
  <c r="O25"/>
  <c r="L25"/>
  <c r="O83"/>
  <c r="L83"/>
  <c r="L89"/>
  <c r="O90" l="1"/>
  <c r="L90"/>
  <c r="O103" l="1"/>
  <c r="L103"/>
  <c r="O106"/>
  <c r="L106"/>
  <c r="O114" l="1"/>
  <c r="L114"/>
  <c r="O113"/>
  <c r="L113"/>
  <c r="O95"/>
  <c r="L95"/>
  <c r="O94"/>
  <c r="L94"/>
  <c r="O93"/>
  <c r="L93"/>
  <c r="O92"/>
  <c r="L92"/>
  <c r="O91"/>
  <c r="L91"/>
  <c r="O84"/>
  <c r="L84"/>
  <c r="O79"/>
  <c r="L79"/>
  <c r="O78"/>
  <c r="L78"/>
  <c r="O77"/>
  <c r="L77"/>
  <c r="O102"/>
  <c r="L102"/>
  <c r="O97"/>
  <c r="L97"/>
  <c r="O100"/>
  <c r="L100"/>
  <c r="O104"/>
  <c r="L104"/>
  <c r="O101"/>
  <c r="L101"/>
  <c r="O110" l="1"/>
</calcChain>
</file>

<file path=xl/sharedStrings.xml><?xml version="1.0" encoding="utf-8"?>
<sst xmlns="http://schemas.openxmlformats.org/spreadsheetml/2006/main" count="719" uniqueCount="333">
  <si>
    <t>NRB</t>
  </si>
  <si>
    <t>USA</t>
  </si>
  <si>
    <t>FULLERS</t>
  </si>
  <si>
    <t>IPA</t>
  </si>
  <si>
    <t>England</t>
  </si>
  <si>
    <t>Porter</t>
  </si>
  <si>
    <t>Scotland</t>
  </si>
  <si>
    <t>TOTAL:</t>
  </si>
  <si>
    <r>
      <t xml:space="preserve">Conditions générales de vente:                                                                    </t>
    </r>
    <r>
      <rPr>
        <b/>
        <sz val="12"/>
        <color indexed="60"/>
        <rFont val="Calibri"/>
        <family val="2"/>
      </rPr>
      <t xml:space="preserve"> </t>
    </r>
    <r>
      <rPr>
        <b/>
        <i/>
        <sz val="12"/>
        <color indexed="60"/>
        <rFont val="Calibri"/>
        <family val="2"/>
      </rPr>
      <t xml:space="preserve">                           </t>
    </r>
    <r>
      <rPr>
        <b/>
        <i/>
        <sz val="12"/>
        <color indexed="16"/>
        <rFont val="Calibri"/>
        <family val="2"/>
      </rPr>
      <t>General terms of Sale:</t>
    </r>
  </si>
  <si>
    <t>English Strong Ale</t>
  </si>
  <si>
    <t>American Pale Ale</t>
  </si>
  <si>
    <t>Foreign Stout</t>
  </si>
  <si>
    <t>Imperial Stout</t>
  </si>
  <si>
    <t>THIRIEZ</t>
  </si>
  <si>
    <t>France</t>
  </si>
  <si>
    <t>La Maline</t>
  </si>
  <si>
    <t>Saison</t>
  </si>
  <si>
    <t>3.010.005box</t>
  </si>
  <si>
    <t>Germany</t>
  </si>
  <si>
    <t xml:space="preserve">Pale Ale </t>
  </si>
  <si>
    <t>BROOKLYN</t>
  </si>
  <si>
    <t>Brown Ale</t>
  </si>
  <si>
    <t>American Brown Ale</t>
  </si>
  <si>
    <t>Chocolate Stout</t>
  </si>
  <si>
    <t>9.016.002box</t>
  </si>
  <si>
    <t xml:space="preserve">Tous les prix affichés sont Hors TVA, et accises belges comprises. Ils ne sont valables que pour les professionnels en Belgique. Nous livrons gratuitement toutes les commandes. Le montant minimal de commande est à fixer pour chaque client au début de notre collaboration.  Nous accordons des ristournes dans deux cas: Paiement à l'avance, avant ou lors de la livraison: escompte de 2%.  Commande de minimum 600 euros hors TVA: 2% de ristourne, ou -4% pour les commandes de minimum 1200€ hors TVA. Ristourne et escompte sont cumulables (max -6%) </t>
  </si>
  <si>
    <t>All the price are excluding VAT (Tax) but including excises. The prices on the list are only available for professionnals in Belgium. The delivery is free in Belgium! We fix together the order value for free delivery.  We give two different discount:  2% on the invoice if you pay in advance. And 2% for minimum 600euros order or 4% for minimum 1200euros order. You can use the two discount together (max -6%).</t>
  </si>
  <si>
    <t>ANCHOR</t>
  </si>
  <si>
    <t>ROGUE</t>
  </si>
  <si>
    <t>Imperial IPA</t>
  </si>
  <si>
    <t>ANDERSON VALLEY</t>
  </si>
  <si>
    <t>Barney Oatmeal Stout</t>
  </si>
  <si>
    <t>Stout (with Oatmeal)</t>
  </si>
  <si>
    <t>9.007.002box</t>
  </si>
  <si>
    <t>Italy</t>
  </si>
  <si>
    <t>Lion Stout</t>
  </si>
  <si>
    <t>Sri Lanka</t>
  </si>
  <si>
    <t>LION BREWERY</t>
  </si>
  <si>
    <t>8.005.001box</t>
  </si>
  <si>
    <t>East India Pale Ale</t>
  </si>
  <si>
    <t>9.016.001box</t>
  </si>
  <si>
    <t>Winter Ale</t>
  </si>
  <si>
    <t>Scotch</t>
  </si>
  <si>
    <t>9.016.011box</t>
  </si>
  <si>
    <t>English Strong Ale (Mild)</t>
  </si>
  <si>
    <t>Past Masters 1914</t>
  </si>
  <si>
    <t>1.013.024box</t>
  </si>
  <si>
    <t>Golden Pride</t>
  </si>
  <si>
    <t>1.013.025box</t>
  </si>
  <si>
    <r>
      <rPr>
        <b/>
        <sz val="16"/>
        <color indexed="17"/>
        <rFont val="Calibri"/>
        <family val="2"/>
      </rPr>
      <t xml:space="preserve"> BEER CITY</t>
    </r>
    <r>
      <rPr>
        <b/>
        <sz val="16"/>
        <color indexed="10"/>
        <rFont val="Calibri"/>
        <family val="2"/>
      </rPr>
      <t xml:space="preserve">   </t>
    </r>
  </si>
  <si>
    <t xml:space="preserve">       0474/86.89.84     -    info@beer-city.be</t>
  </si>
  <si>
    <t>9.012.007box</t>
  </si>
  <si>
    <t>TINY REBEL</t>
  </si>
  <si>
    <t>Wales</t>
  </si>
  <si>
    <t>Dirty Stop Out</t>
  </si>
  <si>
    <t>1.037.003box</t>
  </si>
  <si>
    <t>Smoked Stout</t>
  </si>
  <si>
    <t>BREWERY</t>
  </si>
  <si>
    <t>Beer</t>
  </si>
  <si>
    <t>Style</t>
  </si>
  <si>
    <t>Alc/%</t>
  </si>
  <si>
    <t>n/b</t>
  </si>
  <si>
    <t>CL</t>
  </si>
  <si>
    <t>Code</t>
  </si>
  <si>
    <t>Format</t>
  </si>
  <si>
    <t>BBDate</t>
  </si>
  <si>
    <t>Counrty</t>
  </si>
  <si>
    <t>Price/b</t>
  </si>
  <si>
    <t>Price/case</t>
  </si>
  <si>
    <t>STOCK</t>
  </si>
  <si>
    <t>3 MOUSQUETAIRES</t>
  </si>
  <si>
    <t>Québec</t>
  </si>
  <si>
    <t>Oud Bruin</t>
  </si>
  <si>
    <t>Sticke Alt</t>
  </si>
  <si>
    <t>Pale Ale Américain</t>
  </si>
  <si>
    <t>Altbier</t>
  </si>
  <si>
    <t>FLYING MONKEYS</t>
  </si>
  <si>
    <t xml:space="preserve">Hoptical Illusion Almost </t>
  </si>
  <si>
    <t>Canada</t>
  </si>
  <si>
    <t>11.012.005box</t>
  </si>
  <si>
    <t>11.012.008box</t>
  </si>
  <si>
    <t>11.012.009box</t>
  </si>
  <si>
    <t>8.006.001box</t>
  </si>
  <si>
    <t>Black IPA</t>
  </si>
  <si>
    <t>DUNHAM</t>
  </si>
  <si>
    <t>LaPatt Porter Robuste</t>
  </si>
  <si>
    <t>11.004.001box</t>
  </si>
  <si>
    <t>Saison du Pinacle</t>
  </si>
  <si>
    <t>Propolis</t>
  </si>
  <si>
    <t>11.004.002box</t>
  </si>
  <si>
    <t>11.004.004box</t>
  </si>
  <si>
    <t>11.004.005box</t>
  </si>
  <si>
    <t>Special Saison</t>
  </si>
  <si>
    <t>WEIRD BEARD</t>
  </si>
  <si>
    <t>Double Perle</t>
  </si>
  <si>
    <t>1.044.003box</t>
  </si>
  <si>
    <t>LES BIERES DE SERVICE  (bières commerciales)</t>
  </si>
  <si>
    <t>KINGFISHER</t>
  </si>
  <si>
    <t>Kingfisher pils</t>
  </si>
  <si>
    <t>Lager</t>
  </si>
  <si>
    <t>India</t>
  </si>
  <si>
    <t>8.008.001box</t>
  </si>
  <si>
    <t>8.008.002box</t>
  </si>
  <si>
    <t>CAN</t>
  </si>
  <si>
    <t>Session IPA</t>
  </si>
  <si>
    <t xml:space="preserve">Hop Ottin </t>
  </si>
  <si>
    <t>9.007.004box</t>
  </si>
  <si>
    <t>WESTONS</t>
  </si>
  <si>
    <t>Old Rosie</t>
  </si>
  <si>
    <t>Cider (craft, unfiltered)</t>
  </si>
  <si>
    <t>1.016.003box</t>
  </si>
  <si>
    <t>FOUNDERS</t>
  </si>
  <si>
    <t>Blushing Monk</t>
  </si>
  <si>
    <t>9.021.011box</t>
  </si>
  <si>
    <t xml:space="preserve">Strong Fruit Beer </t>
  </si>
  <si>
    <t>London Black Cab Stout</t>
  </si>
  <si>
    <t xml:space="preserve">Oatmeal Stout </t>
  </si>
  <si>
    <t>170th Anniversary Ale</t>
  </si>
  <si>
    <t>Wild River</t>
  </si>
  <si>
    <t>London Porter</t>
  </si>
  <si>
    <t>English Strong Ale (in box)</t>
  </si>
  <si>
    <t>Imperial Stout (in box)</t>
  </si>
  <si>
    <t>1.013.002box</t>
  </si>
  <si>
    <t>1.013.014box</t>
  </si>
  <si>
    <t>1.013.013box</t>
  </si>
  <si>
    <t>1.013.027box</t>
  </si>
  <si>
    <t>1.013.021box</t>
  </si>
  <si>
    <t>1.013.003box</t>
  </si>
  <si>
    <t>Voodoo serie IV</t>
  </si>
  <si>
    <t>9.017.015box</t>
  </si>
  <si>
    <t>Special Beer Vanilla/Lemon</t>
  </si>
  <si>
    <t>American IPA</t>
  </si>
  <si>
    <t>FLYING DOG</t>
  </si>
  <si>
    <t>Easy IPA</t>
  </si>
  <si>
    <t>Snake Dog (CAN!)</t>
  </si>
  <si>
    <t>10.002.001box</t>
  </si>
  <si>
    <t>9.010.013box</t>
  </si>
  <si>
    <t>ALASKAN</t>
  </si>
  <si>
    <t>Alaskan Smoked Porter</t>
  </si>
  <si>
    <t>Porter (smoked)</t>
  </si>
  <si>
    <t>9.008.001box</t>
  </si>
  <si>
    <t>HARVIESTOUN</t>
  </si>
  <si>
    <t xml:space="preserve">Bitter &amp; Twisted </t>
  </si>
  <si>
    <t>Schiehallion</t>
  </si>
  <si>
    <t>The Ridge</t>
  </si>
  <si>
    <t>Old Engine Oil</t>
  </si>
  <si>
    <t>Ola Dubh 12 years</t>
  </si>
  <si>
    <t>Scottish Bitter</t>
  </si>
  <si>
    <t>Scottish Lager</t>
  </si>
  <si>
    <t>Porter/Old Ale</t>
  </si>
  <si>
    <t>Old Ale in whisky cask</t>
  </si>
  <si>
    <t>1.007.008box</t>
  </si>
  <si>
    <t>1.007.009box</t>
  </si>
  <si>
    <t>1.007.010box</t>
  </si>
  <si>
    <t>1.007.003box</t>
  </si>
  <si>
    <t>1.007.004box</t>
  </si>
  <si>
    <t>Kriek</t>
  </si>
  <si>
    <t>Sour Kriek</t>
  </si>
  <si>
    <t>American lager</t>
  </si>
  <si>
    <t>9.016.013box</t>
  </si>
  <si>
    <t>9.016.015box</t>
  </si>
  <si>
    <t>BIRRA DEL BORGO</t>
  </si>
  <si>
    <t>Keto Reporter</t>
  </si>
  <si>
    <t>Porter Tobacco</t>
  </si>
  <si>
    <t>2.003.008box</t>
  </si>
  <si>
    <t>KINN</t>
  </si>
  <si>
    <t>Norway</t>
  </si>
  <si>
    <t>5.006.001box</t>
  </si>
  <si>
    <t>5.006.003box</t>
  </si>
  <si>
    <t>5.006.005box</t>
  </si>
  <si>
    <t>Bresjnev</t>
  </si>
  <si>
    <t>Prestesonen</t>
  </si>
  <si>
    <t>Svartekunst</t>
  </si>
  <si>
    <t>Fresh</t>
  </si>
  <si>
    <t xml:space="preserve">Les Fûts //  Kegs </t>
  </si>
  <si>
    <t>Type</t>
  </si>
  <si>
    <t>Qté/L</t>
  </si>
  <si>
    <t>Price/Keg</t>
  </si>
  <si>
    <t>Price/L</t>
  </si>
  <si>
    <t>BUDDELSHIP</t>
  </si>
  <si>
    <t>Kohlentrimmer</t>
  </si>
  <si>
    <t>Schwarzbier</t>
  </si>
  <si>
    <t>6.013.002box</t>
  </si>
  <si>
    <t>BRAUKUNSTKELLER</t>
  </si>
  <si>
    <t>6.015.002box</t>
  </si>
  <si>
    <t>6.015.001box</t>
  </si>
  <si>
    <t>6.015.003box</t>
  </si>
  <si>
    <t>Amarsi IPA</t>
  </si>
  <si>
    <t>Laguna IPA</t>
  </si>
  <si>
    <t>Mandarina IPA</t>
  </si>
  <si>
    <t>Hopfenstopfer</t>
  </si>
  <si>
    <t>Citra</t>
  </si>
  <si>
    <t>6.008.002box</t>
  </si>
  <si>
    <t>EMELISSE</t>
  </si>
  <si>
    <t>Holland</t>
  </si>
  <si>
    <t>Double IPA</t>
  </si>
  <si>
    <t>Triple IPA</t>
  </si>
  <si>
    <t>7.004.005box</t>
  </si>
  <si>
    <t>7.004.006box</t>
  </si>
  <si>
    <t>7.004.007box</t>
  </si>
  <si>
    <t>New !</t>
  </si>
  <si>
    <t>Brutal IPA</t>
  </si>
  <si>
    <t>9.017.013box</t>
  </si>
  <si>
    <t xml:space="preserve">Snake Dog </t>
  </si>
  <si>
    <t>9.010.007box</t>
  </si>
  <si>
    <t>Pale Ale</t>
  </si>
  <si>
    <t>9.010.004box</t>
  </si>
  <si>
    <t>Easy IPA (CAN!)</t>
  </si>
  <si>
    <t>9.010.014box</t>
  </si>
  <si>
    <t>Fall Hornin's Pumpkin</t>
  </si>
  <si>
    <t>Pumpkin Ale</t>
  </si>
  <si>
    <t>9.007.009box</t>
  </si>
  <si>
    <t>Brekle's Brown Ale</t>
  </si>
  <si>
    <t>American Brown</t>
  </si>
  <si>
    <t>9.012.001box</t>
  </si>
  <si>
    <t>PROMO</t>
  </si>
  <si>
    <t>Bières Artisanales en Bouteille /Craft beer in Bottle</t>
  </si>
  <si>
    <t>OAKHAM</t>
  </si>
  <si>
    <t>Green Devil IPA</t>
  </si>
  <si>
    <t>Inferno</t>
  </si>
  <si>
    <t>JHB</t>
  </si>
  <si>
    <t>1.046.001box</t>
  </si>
  <si>
    <t>1.046.004box</t>
  </si>
  <si>
    <t>1.046.002box</t>
  </si>
  <si>
    <t>1.046.003box</t>
  </si>
  <si>
    <t>Golden Ale</t>
  </si>
  <si>
    <t>One Way</t>
  </si>
  <si>
    <t>1.046.004KEG</t>
  </si>
  <si>
    <t>EcoKeg</t>
  </si>
  <si>
    <t>Astaroth</t>
  </si>
  <si>
    <t>Dead Man's Trousers</t>
  </si>
  <si>
    <t>1.046.005KEG</t>
  </si>
  <si>
    <t>1.046.006KEG</t>
  </si>
  <si>
    <t>PAULANER</t>
  </si>
  <si>
    <t>Hefe-Weissbier</t>
  </si>
  <si>
    <t>Hefeweizen</t>
  </si>
  <si>
    <t>6.004.003box</t>
  </si>
  <si>
    <t>OEDIPUS</t>
  </si>
  <si>
    <t>Netherlands</t>
  </si>
  <si>
    <t>Gaia</t>
  </si>
  <si>
    <t>7.018.002box</t>
  </si>
  <si>
    <t>NAPARBIER</t>
  </si>
  <si>
    <t>Spain</t>
  </si>
  <si>
    <t>Aker</t>
  </si>
  <si>
    <t>Keykeg</t>
  </si>
  <si>
    <t>Napar Porter</t>
  </si>
  <si>
    <t>Napar Pale Ale</t>
  </si>
  <si>
    <t>10.011.003KEG</t>
  </si>
  <si>
    <t>10.011.008KEG</t>
  </si>
  <si>
    <t>10.011.009KEG</t>
  </si>
  <si>
    <t>LA PIRATA</t>
  </si>
  <si>
    <t>Lupulus Pirata</t>
  </si>
  <si>
    <t>Viakrucis</t>
  </si>
  <si>
    <t>10.020.001box</t>
  </si>
  <si>
    <t>10.020.002box</t>
  </si>
  <si>
    <t>GUINEU</t>
  </si>
  <si>
    <t>Dr Calypso</t>
  </si>
  <si>
    <t>10.021.003box</t>
  </si>
  <si>
    <t>Blast!</t>
  </si>
  <si>
    <t>Post Road</t>
  </si>
  <si>
    <t>Sorachi</t>
  </si>
  <si>
    <t>Saison/Sorachi</t>
  </si>
  <si>
    <t>9.016.010box</t>
  </si>
  <si>
    <t>9.016.014box</t>
  </si>
  <si>
    <t>9.016.012box</t>
  </si>
  <si>
    <t>Sorachi Ace</t>
  </si>
  <si>
    <t>9.016.012KEG</t>
  </si>
  <si>
    <t>9.016.014KEG</t>
  </si>
  <si>
    <t>9.016.002KEG</t>
  </si>
  <si>
    <t>BELCHING BEAVER</t>
  </si>
  <si>
    <t>Hop Highway</t>
  </si>
  <si>
    <t>Easy Beaver</t>
  </si>
  <si>
    <t>Peanut Butter Milk Stout</t>
  </si>
  <si>
    <t>Peanut Stout</t>
  </si>
  <si>
    <t>9.037.001box</t>
  </si>
  <si>
    <t>9.037.002box</t>
  </si>
  <si>
    <t>9.037.003box</t>
  </si>
  <si>
    <t>BLACK MARKET</t>
  </si>
  <si>
    <t>Deception Coconut/Lime</t>
  </si>
  <si>
    <t>9.038.003box</t>
  </si>
  <si>
    <t>9.038.005box</t>
  </si>
  <si>
    <t>Blonde Ale with Coconut</t>
  </si>
  <si>
    <t>MAD RIVER</t>
  </si>
  <si>
    <t>Steelhead Extra Stout</t>
  </si>
  <si>
    <t>Steelhead Extra Porter</t>
  </si>
  <si>
    <t>9.039.001box</t>
  </si>
  <si>
    <t>9.039.003box</t>
  </si>
  <si>
    <t>MIKE HESS</t>
  </si>
  <si>
    <t>Habitus</t>
  </si>
  <si>
    <t>Solis</t>
  </si>
  <si>
    <t>9.041.001KEG</t>
  </si>
  <si>
    <t>9.041.002KEG</t>
  </si>
  <si>
    <t>BREWDOG</t>
  </si>
  <si>
    <t>Punk IPA</t>
  </si>
  <si>
    <t>5 am red</t>
  </si>
  <si>
    <t>Punk IPA CAN</t>
  </si>
  <si>
    <t xml:space="preserve">Amber Ale </t>
  </si>
  <si>
    <t>1.006.002box</t>
  </si>
  <si>
    <t>1.006.008box</t>
  </si>
  <si>
    <t>1.006.024box</t>
  </si>
  <si>
    <t>Blackberry</t>
  </si>
  <si>
    <t>Sour Ale with blackberry</t>
  </si>
  <si>
    <t>Dead Guy Ale</t>
  </si>
  <si>
    <t>Kellerbier</t>
  </si>
  <si>
    <t>9.017.007box</t>
  </si>
  <si>
    <t>Stout</t>
  </si>
  <si>
    <t>9.017.004box</t>
  </si>
  <si>
    <t>Farms 7 Hops</t>
  </si>
  <si>
    <t>9.017.009box</t>
  </si>
  <si>
    <t>9.010.013KEG</t>
  </si>
  <si>
    <t>Snake Dog</t>
  </si>
  <si>
    <t>9.010.007KEG</t>
  </si>
  <si>
    <t>Gonzo Imperial Porter</t>
  </si>
  <si>
    <t>Strong Porter</t>
  </si>
  <si>
    <t>9.010.008box</t>
  </si>
  <si>
    <t>Poleeko</t>
  </si>
  <si>
    <t>9.007.006box</t>
  </si>
  <si>
    <t>Raging Bitch</t>
  </si>
  <si>
    <t>9.010.006box</t>
  </si>
  <si>
    <t>SAMUEL ADAMS</t>
  </si>
  <si>
    <t>Boston Lager</t>
  </si>
  <si>
    <t>Vienna Lager</t>
  </si>
  <si>
    <t>9.001.001box</t>
  </si>
  <si>
    <t>Liberty Ale</t>
  </si>
  <si>
    <t>9.012.004box</t>
  </si>
  <si>
    <t>Double Liberty</t>
  </si>
  <si>
    <t>9.012.010box</t>
  </si>
  <si>
    <t>New</t>
  </si>
  <si>
    <t>BUDWEISER</t>
  </si>
  <si>
    <t>Budweiser</t>
  </si>
  <si>
    <t>9.042.001box</t>
  </si>
  <si>
    <t xml:space="preserve">New ! </t>
  </si>
  <si>
    <t>Promo -40% !!</t>
  </si>
</sst>
</file>

<file path=xl/styles.xml><?xml version="1.0" encoding="utf-8"?>
<styleSheet xmlns="http://schemas.openxmlformats.org/spreadsheetml/2006/main">
  <numFmts count="3">
    <numFmt numFmtId="164" formatCode="_-* #,##0.00\ &quot;€&quot;_-;\-* #,##0.00\ &quot;€&quot;_-;_-* &quot;-&quot;??\ &quot;€&quot;_-;_-@_-"/>
    <numFmt numFmtId="165" formatCode="_-* #,##0.00\ _€_-;\-* #,##0.00\ _€_-;_-* &quot;-&quot;??\ _€_-;_-@_-"/>
    <numFmt numFmtId="166" formatCode="&quot;€&quot;\ #,##0.00"/>
  </numFmts>
  <fonts count="31">
    <font>
      <sz val="11"/>
      <color theme="1"/>
      <name val="Calibri"/>
      <family val="2"/>
      <scheme val="minor"/>
    </font>
    <font>
      <sz val="11"/>
      <color indexed="8"/>
      <name val="Calibri"/>
      <family val="2"/>
    </font>
    <font>
      <sz val="10"/>
      <name val="Arial"/>
      <family val="2"/>
    </font>
    <font>
      <sz val="10"/>
      <name val="Calibri"/>
      <family val="2"/>
    </font>
    <font>
      <sz val="10"/>
      <name val="Arial"/>
      <family val="2"/>
    </font>
    <font>
      <b/>
      <sz val="12"/>
      <color indexed="60"/>
      <name val="Calibri"/>
      <family val="2"/>
    </font>
    <font>
      <b/>
      <i/>
      <sz val="12"/>
      <color indexed="60"/>
      <name val="Calibri"/>
      <family val="2"/>
    </font>
    <font>
      <b/>
      <i/>
      <sz val="12"/>
      <color indexed="16"/>
      <name val="Calibri"/>
      <family val="2"/>
    </font>
    <font>
      <b/>
      <sz val="16"/>
      <color indexed="10"/>
      <name val="Calibri"/>
      <family val="2"/>
    </font>
    <font>
      <b/>
      <sz val="16"/>
      <color indexed="17"/>
      <name val="Calibri"/>
      <family val="2"/>
    </font>
    <font>
      <sz val="11"/>
      <color theme="1"/>
      <name val="Calibri"/>
      <family val="2"/>
      <scheme val="minor"/>
    </font>
    <font>
      <b/>
      <sz val="11"/>
      <color theme="1"/>
      <name val="Calibri"/>
      <family val="2"/>
    </font>
    <font>
      <b/>
      <sz val="10"/>
      <color theme="1"/>
      <name val="Calibri"/>
      <family val="2"/>
    </font>
    <font>
      <sz val="10"/>
      <name val="Calibri"/>
      <family val="2"/>
      <scheme val="minor"/>
    </font>
    <font>
      <b/>
      <sz val="11"/>
      <color rgb="FFFFFF00"/>
      <name val="Calibri"/>
      <family val="2"/>
    </font>
    <font>
      <sz val="10"/>
      <color theme="1"/>
      <name val="Calibri"/>
      <family val="2"/>
    </font>
    <font>
      <b/>
      <sz val="11"/>
      <color rgb="FFFF0000"/>
      <name val="Calibri"/>
      <family val="2"/>
      <scheme val="minor"/>
    </font>
    <font>
      <b/>
      <i/>
      <sz val="11"/>
      <color rgb="FFFF0000"/>
      <name val="Calibri"/>
      <family val="2"/>
      <scheme val="minor"/>
    </font>
    <font>
      <b/>
      <sz val="16"/>
      <color rgb="FFFF0000"/>
      <name val="Calibri"/>
      <family val="2"/>
    </font>
    <font>
      <b/>
      <sz val="14"/>
      <color rgb="FFFF0000"/>
      <name val="Calibri"/>
      <family val="2"/>
    </font>
    <font>
      <sz val="14"/>
      <color rgb="FFFF0000"/>
      <name val="Calibri"/>
      <family val="2"/>
    </font>
    <font>
      <sz val="10"/>
      <color theme="1"/>
      <name val="Calibri"/>
      <family val="2"/>
      <scheme val="minor"/>
    </font>
    <font>
      <b/>
      <i/>
      <sz val="11"/>
      <color theme="1"/>
      <name val="Calibri"/>
      <family val="2"/>
    </font>
    <font>
      <b/>
      <i/>
      <sz val="10"/>
      <color theme="1"/>
      <name val="Calibri"/>
      <family val="2"/>
    </font>
    <font>
      <b/>
      <i/>
      <sz val="10"/>
      <color theme="1"/>
      <name val="Calibri"/>
      <family val="2"/>
      <scheme val="minor"/>
    </font>
    <font>
      <sz val="11"/>
      <color theme="5" tint="-0.499984740745262"/>
      <name val="Calibri"/>
      <family val="2"/>
      <scheme val="minor"/>
    </font>
    <font>
      <b/>
      <sz val="12"/>
      <color theme="1"/>
      <name val="Calibri"/>
      <family val="2"/>
      <scheme val="minor"/>
    </font>
    <font>
      <sz val="14"/>
      <color rgb="FFFF0000"/>
      <name val="Calibri"/>
      <family val="2"/>
      <scheme val="minor"/>
    </font>
    <font>
      <b/>
      <sz val="10"/>
      <color rgb="FFFF0000"/>
      <name val="Calibri"/>
      <family val="2"/>
    </font>
    <font>
      <b/>
      <sz val="12"/>
      <color theme="1"/>
      <name val="Calibri"/>
      <family val="2"/>
    </font>
    <font>
      <sz val="12"/>
      <color theme="1"/>
      <name val="Calibri"/>
      <family val="2"/>
      <scheme val="minor"/>
    </font>
  </fonts>
  <fills count="28">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B05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00B0F0"/>
        <bgColor indexed="64"/>
      </patternFill>
    </fill>
    <fill>
      <patternFill patternType="solid">
        <fgColor theme="8" tint="-0.249977111117893"/>
        <bgColor indexed="64"/>
      </patternFill>
    </fill>
    <fill>
      <patternFill patternType="solid">
        <fgColor rgb="FFAB57FF"/>
        <bgColor indexed="64"/>
      </patternFill>
    </fill>
    <fill>
      <patternFill patternType="solid">
        <fgColor theme="6" tint="-0.249977111117893"/>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CF2513"/>
        <bgColor indexed="64"/>
      </patternFill>
    </fill>
    <fill>
      <patternFill patternType="solid">
        <fgColor rgb="FF92D050"/>
        <bgColor indexed="64"/>
      </patternFill>
    </fill>
    <fill>
      <patternFill patternType="solid">
        <fgColor theme="5" tint="-0.249977111117893"/>
        <bgColor indexed="64"/>
      </patternFill>
    </fill>
    <fill>
      <patternFill patternType="solid">
        <fgColor rgb="FFFFC000"/>
        <bgColor indexed="64"/>
      </patternFill>
    </fill>
    <fill>
      <patternFill patternType="solid">
        <fgColor theme="6" tint="0.39997558519241921"/>
        <bgColor indexed="64"/>
      </patternFill>
    </fill>
    <fill>
      <patternFill patternType="solid">
        <fgColor rgb="FFFF0000"/>
        <bgColor indexed="64"/>
      </patternFill>
    </fill>
    <fill>
      <patternFill patternType="solid">
        <fgColor rgb="FF0070C0"/>
        <bgColor indexed="64"/>
      </patternFill>
    </fill>
    <fill>
      <patternFill patternType="solid">
        <fgColor rgb="FFC0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9">
    <xf numFmtId="0" fontId="0" fillId="0" borderId="0"/>
    <xf numFmtId="164"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10" fillId="0" borderId="0"/>
    <xf numFmtId="0" fontId="2" fillId="0" borderId="0"/>
    <xf numFmtId="0" fontId="2" fillId="0" borderId="0"/>
    <xf numFmtId="0" fontId="2"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2" fillId="0" borderId="0" applyFont="0" applyFill="0" applyBorder="0" applyAlignment="0" applyProtection="0"/>
  </cellStyleXfs>
  <cellXfs count="316">
    <xf numFmtId="0" fontId="0" fillId="0" borderId="0" xfId="0"/>
    <xf numFmtId="0" fontId="0" fillId="0" borderId="0" xfId="0"/>
    <xf numFmtId="0" fontId="11" fillId="2" borderId="1" xfId="9" applyFont="1" applyFill="1" applyBorder="1" applyAlignment="1">
      <alignment vertical="center" wrapText="1"/>
    </xf>
    <xf numFmtId="0" fontId="12" fillId="2" borderId="1" xfId="9" applyFont="1" applyFill="1" applyBorder="1" applyAlignment="1">
      <alignment horizontal="left" vertical="center"/>
    </xf>
    <xf numFmtId="0" fontId="11" fillId="3" borderId="1" xfId="9" applyFont="1" applyFill="1" applyBorder="1" applyAlignment="1">
      <alignment vertical="center"/>
    </xf>
    <xf numFmtId="0" fontId="12" fillId="3" borderId="1" xfId="0" applyFont="1" applyFill="1" applyBorder="1" applyAlignment="1">
      <alignment horizontal="left" vertical="center"/>
    </xf>
    <xf numFmtId="0" fontId="13" fillId="2" borderId="1" xfId="0" applyNumberFormat="1" applyFont="1" applyFill="1" applyBorder="1" applyAlignment="1">
      <alignment horizontal="center" vertical="center" wrapText="1"/>
    </xf>
    <xf numFmtId="1" fontId="13"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9" applyFont="1" applyFill="1" applyBorder="1" applyAlignment="1">
      <alignment horizontal="center" vertical="center" wrapText="1"/>
    </xf>
    <xf numFmtId="0" fontId="13" fillId="3" borderId="1" xfId="0" applyNumberFormat="1" applyFont="1" applyFill="1" applyBorder="1" applyAlignment="1">
      <alignment horizontal="center" vertical="center"/>
    </xf>
    <xf numFmtId="1" fontId="13" fillId="3" borderId="1" xfId="0" applyNumberFormat="1" applyFont="1" applyFill="1" applyBorder="1" applyAlignment="1">
      <alignment horizontal="center" vertical="center"/>
    </xf>
    <xf numFmtId="0" fontId="13" fillId="3" borderId="1" xfId="0" applyFont="1" applyFill="1" applyBorder="1" applyAlignment="1">
      <alignment horizontal="center" vertical="center"/>
    </xf>
    <xf numFmtId="0" fontId="13" fillId="3" borderId="1" xfId="9" applyFont="1" applyFill="1" applyBorder="1" applyAlignment="1">
      <alignment horizontal="center" vertical="center" wrapText="1"/>
    </xf>
    <xf numFmtId="166" fontId="3" fillId="3" borderId="1" xfId="0" applyNumberFormat="1" applyFont="1" applyFill="1" applyBorder="1" applyAlignment="1">
      <alignment vertical="center"/>
    </xf>
    <xf numFmtId="0" fontId="3" fillId="2" borderId="1" xfId="0" applyNumberFormat="1" applyFont="1" applyFill="1" applyBorder="1" applyAlignment="1">
      <alignment vertical="center"/>
    </xf>
    <xf numFmtId="0" fontId="3" fillId="3" borderId="1" xfId="0" applyNumberFormat="1" applyFont="1" applyFill="1" applyBorder="1" applyAlignment="1">
      <alignment vertical="center"/>
    </xf>
    <xf numFmtId="0" fontId="0" fillId="0" borderId="0" xfId="0" applyNumberFormat="1"/>
    <xf numFmtId="166" fontId="0" fillId="0" borderId="0" xfId="0" applyNumberFormat="1"/>
    <xf numFmtId="166" fontId="3" fillId="4" borderId="1" xfId="0" applyNumberFormat="1" applyFont="1" applyFill="1" applyBorder="1" applyAlignment="1">
      <alignment vertical="center"/>
    </xf>
    <xf numFmtId="166" fontId="14" fillId="5" borderId="1" xfId="0" applyNumberFormat="1" applyFont="1" applyFill="1" applyBorder="1" applyAlignment="1">
      <alignment vertical="center"/>
    </xf>
    <xf numFmtId="10" fontId="13" fillId="2" borderId="1" xfId="0" applyNumberFormat="1" applyFont="1" applyFill="1" applyBorder="1" applyAlignment="1">
      <alignment horizontal="center" vertical="center" wrapText="1"/>
    </xf>
    <xf numFmtId="10" fontId="13" fillId="3" borderId="1" xfId="0" applyNumberFormat="1" applyFont="1" applyFill="1" applyBorder="1" applyAlignment="1">
      <alignment horizontal="center" vertical="center"/>
    </xf>
    <xf numFmtId="10" fontId="0" fillId="0" borderId="0" xfId="0" applyNumberFormat="1"/>
    <xf numFmtId="0" fontId="15" fillId="2" borderId="1" xfId="9" applyFont="1" applyFill="1" applyBorder="1" applyAlignment="1">
      <alignment horizontal="left" vertical="center"/>
    </xf>
    <xf numFmtId="0" fontId="15" fillId="3" borderId="1" xfId="0" applyFont="1" applyFill="1" applyBorder="1" applyAlignment="1">
      <alignment horizontal="left" vertical="center"/>
    </xf>
    <xf numFmtId="0" fontId="0" fillId="0" borderId="0" xfId="0" applyFont="1"/>
    <xf numFmtId="0" fontId="11" fillId="6" borderId="0" xfId="9" applyFont="1" applyFill="1" applyBorder="1" applyAlignment="1">
      <alignment vertical="center"/>
    </xf>
    <xf numFmtId="0" fontId="12" fillId="6" borderId="0" xfId="0" applyFont="1" applyFill="1" applyBorder="1" applyAlignment="1">
      <alignment horizontal="left" vertical="center"/>
    </xf>
    <xf numFmtId="0" fontId="15" fillId="6" borderId="0" xfId="0" applyFont="1" applyFill="1" applyBorder="1" applyAlignment="1">
      <alignment horizontal="left" vertical="center"/>
    </xf>
    <xf numFmtId="10" fontId="13" fillId="6" borderId="0" xfId="0" applyNumberFormat="1" applyFont="1" applyFill="1" applyBorder="1" applyAlignment="1">
      <alignment horizontal="center" vertical="center"/>
    </xf>
    <xf numFmtId="0" fontId="13" fillId="6" borderId="0" xfId="0" applyNumberFormat="1" applyFont="1" applyFill="1" applyBorder="1" applyAlignment="1">
      <alignment horizontal="center" vertical="center"/>
    </xf>
    <xf numFmtId="1" fontId="13" fillId="6" borderId="0" xfId="0" applyNumberFormat="1" applyFont="1" applyFill="1" applyBorder="1" applyAlignment="1">
      <alignment horizontal="center" vertical="center"/>
    </xf>
    <xf numFmtId="0" fontId="13" fillId="6" borderId="0" xfId="0" applyFont="1" applyFill="1" applyBorder="1" applyAlignment="1">
      <alignment horizontal="center" vertical="center"/>
    </xf>
    <xf numFmtId="0" fontId="13" fillId="6" borderId="0" xfId="9" applyFont="1" applyFill="1" applyBorder="1" applyAlignment="1">
      <alignment horizontal="center" vertical="center" wrapText="1"/>
    </xf>
    <xf numFmtId="166" fontId="3" fillId="6" borderId="0" xfId="0" applyNumberFormat="1" applyFont="1" applyFill="1" applyBorder="1" applyAlignment="1">
      <alignment vertical="center"/>
    </xf>
    <xf numFmtId="0" fontId="3" fillId="6" borderId="0" xfId="0" applyNumberFormat="1" applyFont="1" applyFill="1" applyBorder="1" applyAlignment="1">
      <alignment vertical="center"/>
    </xf>
    <xf numFmtId="0" fontId="11" fillId="7" borderId="1" xfId="9" applyFont="1" applyFill="1" applyBorder="1" applyAlignment="1">
      <alignment vertical="center" wrapText="1"/>
    </xf>
    <xf numFmtId="0" fontId="12" fillId="7" borderId="1" xfId="9" applyFont="1" applyFill="1" applyBorder="1" applyAlignment="1">
      <alignment horizontal="left" vertical="center"/>
    </xf>
    <xf numFmtId="0" fontId="15" fillId="7" borderId="1" xfId="9" applyFont="1" applyFill="1" applyBorder="1" applyAlignment="1">
      <alignment horizontal="left" vertical="center"/>
    </xf>
    <xf numFmtId="10" fontId="13" fillId="7" borderId="1" xfId="9" applyNumberFormat="1" applyFont="1" applyFill="1" applyBorder="1" applyAlignment="1">
      <alignment horizontal="center" vertical="center"/>
    </xf>
    <xf numFmtId="0" fontId="13" fillId="7" borderId="1" xfId="9" applyNumberFormat="1" applyFont="1" applyFill="1" applyBorder="1" applyAlignment="1">
      <alignment horizontal="center" vertical="center"/>
    </xf>
    <xf numFmtId="1" fontId="13" fillId="7" borderId="1" xfId="9" applyNumberFormat="1" applyFont="1" applyFill="1" applyBorder="1" applyAlignment="1">
      <alignment horizontal="center" vertical="center"/>
    </xf>
    <xf numFmtId="0" fontId="13" fillId="7" borderId="1" xfId="9" applyFont="1" applyFill="1" applyBorder="1" applyAlignment="1">
      <alignment horizontal="center" vertical="center"/>
    </xf>
    <xf numFmtId="0" fontId="13" fillId="7" borderId="1" xfId="9" applyFont="1" applyFill="1" applyBorder="1" applyAlignment="1">
      <alignment horizontal="center" vertical="center" wrapText="1"/>
    </xf>
    <xf numFmtId="166" fontId="3" fillId="7" borderId="1" xfId="0" applyNumberFormat="1" applyFont="1" applyFill="1" applyBorder="1" applyAlignment="1">
      <alignment vertical="center"/>
    </xf>
    <xf numFmtId="0" fontId="3" fillId="7" borderId="1" xfId="0" applyNumberFormat="1" applyFont="1" applyFill="1" applyBorder="1" applyAlignment="1">
      <alignment vertical="center"/>
    </xf>
    <xf numFmtId="0" fontId="16" fillId="0" borderId="0" xfId="0" applyFont="1"/>
    <xf numFmtId="166" fontId="3" fillId="8" borderId="1" xfId="0" applyNumberFormat="1" applyFont="1" applyFill="1" applyBorder="1" applyAlignment="1">
      <alignment vertical="center"/>
    </xf>
    <xf numFmtId="0" fontId="17" fillId="0" borderId="0" xfId="0" applyFont="1"/>
    <xf numFmtId="0" fontId="11" fillId="9" borderId="1" xfId="9" applyFont="1" applyFill="1" applyBorder="1" applyAlignment="1">
      <alignment vertical="center" wrapText="1"/>
    </xf>
    <xf numFmtId="0" fontId="12" fillId="9" borderId="1" xfId="9" applyFont="1" applyFill="1" applyBorder="1" applyAlignment="1">
      <alignment horizontal="left" vertical="center"/>
    </xf>
    <xf numFmtId="0" fontId="15" fillId="9" borderId="1" xfId="9" applyFont="1" applyFill="1" applyBorder="1" applyAlignment="1">
      <alignment horizontal="left" vertical="center"/>
    </xf>
    <xf numFmtId="10" fontId="13" fillId="9" borderId="1" xfId="9" applyNumberFormat="1" applyFont="1" applyFill="1" applyBorder="1" applyAlignment="1">
      <alignment horizontal="center" vertical="center"/>
    </xf>
    <xf numFmtId="0" fontId="13" fillId="9" borderId="1" xfId="9" applyNumberFormat="1" applyFont="1" applyFill="1" applyBorder="1" applyAlignment="1">
      <alignment horizontal="center" vertical="center"/>
    </xf>
    <xf numFmtId="1" fontId="13" fillId="9" borderId="1" xfId="9" applyNumberFormat="1" applyFont="1" applyFill="1" applyBorder="1" applyAlignment="1">
      <alignment horizontal="center" vertical="center"/>
    </xf>
    <xf numFmtId="0" fontId="13" fillId="9" borderId="1" xfId="9" applyFont="1" applyFill="1" applyBorder="1" applyAlignment="1">
      <alignment horizontal="center" vertical="center"/>
    </xf>
    <xf numFmtId="0" fontId="13" fillId="9" borderId="1" xfId="9" applyFont="1" applyFill="1" applyBorder="1" applyAlignment="1">
      <alignment horizontal="center" vertical="center" wrapText="1"/>
    </xf>
    <xf numFmtId="166" fontId="3" fillId="9" borderId="1" xfId="0" applyNumberFormat="1" applyFont="1" applyFill="1" applyBorder="1" applyAlignment="1">
      <alignment vertical="center"/>
    </xf>
    <xf numFmtId="0" fontId="3" fillId="9" borderId="1" xfId="0" applyNumberFormat="1" applyFont="1" applyFill="1" applyBorder="1" applyAlignment="1">
      <alignment vertical="center"/>
    </xf>
    <xf numFmtId="0" fontId="11" fillId="10" borderId="1" xfId="9" applyFont="1" applyFill="1" applyBorder="1" applyAlignment="1">
      <alignment vertical="center" wrapText="1"/>
    </xf>
    <xf numFmtId="0" fontId="12" fillId="10" borderId="1" xfId="9" applyFont="1" applyFill="1" applyBorder="1" applyAlignment="1">
      <alignment horizontal="left" vertical="center"/>
    </xf>
    <xf numFmtId="0" fontId="15" fillId="10" borderId="1" xfId="9" applyFont="1" applyFill="1" applyBorder="1" applyAlignment="1">
      <alignment horizontal="left" vertical="center"/>
    </xf>
    <xf numFmtId="10" fontId="13" fillId="10" borderId="1" xfId="9" applyNumberFormat="1" applyFont="1" applyFill="1" applyBorder="1" applyAlignment="1">
      <alignment horizontal="center" vertical="center"/>
    </xf>
    <xf numFmtId="0" fontId="13" fillId="10" borderId="1" xfId="9" applyNumberFormat="1" applyFont="1" applyFill="1" applyBorder="1" applyAlignment="1">
      <alignment horizontal="center" vertical="center"/>
    </xf>
    <xf numFmtId="1" fontId="13" fillId="10" borderId="1" xfId="9" applyNumberFormat="1" applyFont="1" applyFill="1" applyBorder="1" applyAlignment="1">
      <alignment horizontal="center" vertical="center"/>
    </xf>
    <xf numFmtId="0" fontId="13" fillId="10" borderId="1" xfId="9" applyFont="1" applyFill="1" applyBorder="1" applyAlignment="1">
      <alignment horizontal="center" vertical="center"/>
    </xf>
    <xf numFmtId="0" fontId="13" fillId="10" borderId="1" xfId="9" applyFont="1" applyFill="1" applyBorder="1" applyAlignment="1">
      <alignment horizontal="center" vertical="center" wrapText="1"/>
    </xf>
    <xf numFmtId="166" fontId="3" fillId="10" borderId="1" xfId="0" applyNumberFormat="1" applyFont="1" applyFill="1" applyBorder="1" applyAlignment="1">
      <alignment vertical="center"/>
    </xf>
    <xf numFmtId="0" fontId="3" fillId="10" borderId="1" xfId="0" applyNumberFormat="1" applyFont="1" applyFill="1" applyBorder="1" applyAlignment="1">
      <alignment vertical="center"/>
    </xf>
    <xf numFmtId="0" fontId="11" fillId="11" borderId="1" xfId="9" applyFont="1" applyFill="1" applyBorder="1" applyAlignment="1">
      <alignment vertical="center" wrapText="1"/>
    </xf>
    <xf numFmtId="0" fontId="12" fillId="11" borderId="1" xfId="9" applyFont="1" applyFill="1" applyBorder="1" applyAlignment="1">
      <alignment horizontal="left" vertical="center"/>
    </xf>
    <xf numFmtId="0" fontId="15" fillId="11" borderId="1" xfId="9" applyFont="1" applyFill="1" applyBorder="1" applyAlignment="1">
      <alignment horizontal="left" vertical="center"/>
    </xf>
    <xf numFmtId="10" fontId="13" fillId="11" borderId="1" xfId="9" applyNumberFormat="1" applyFont="1" applyFill="1" applyBorder="1" applyAlignment="1">
      <alignment horizontal="center" vertical="center"/>
    </xf>
    <xf numFmtId="0" fontId="13" fillId="11" borderId="1" xfId="9" applyNumberFormat="1" applyFont="1" applyFill="1" applyBorder="1" applyAlignment="1">
      <alignment horizontal="center" vertical="center"/>
    </xf>
    <xf numFmtId="1" fontId="13" fillId="11" borderId="1" xfId="9" applyNumberFormat="1" applyFont="1" applyFill="1" applyBorder="1" applyAlignment="1">
      <alignment horizontal="center" vertical="center"/>
    </xf>
    <xf numFmtId="0" fontId="13" fillId="11" borderId="1" xfId="9" applyFont="1" applyFill="1" applyBorder="1" applyAlignment="1">
      <alignment horizontal="center" vertical="center"/>
    </xf>
    <xf numFmtId="0" fontId="13" fillId="11" borderId="1" xfId="9" applyFont="1" applyFill="1" applyBorder="1" applyAlignment="1">
      <alignment horizontal="center" vertical="center" wrapText="1"/>
    </xf>
    <xf numFmtId="166" fontId="3" fillId="11" borderId="1" xfId="0" applyNumberFormat="1" applyFont="1" applyFill="1" applyBorder="1" applyAlignment="1">
      <alignment vertical="center"/>
    </xf>
    <xf numFmtId="0" fontId="3" fillId="11" borderId="1" xfId="0" applyNumberFormat="1" applyFont="1" applyFill="1" applyBorder="1" applyAlignment="1">
      <alignment vertical="center"/>
    </xf>
    <xf numFmtId="0" fontId="11" fillId="5" borderId="1" xfId="9" applyFont="1" applyFill="1" applyBorder="1" applyAlignment="1">
      <alignment vertical="center" wrapText="1"/>
    </xf>
    <xf numFmtId="0" fontId="12" fillId="5" borderId="1" xfId="9" applyFont="1" applyFill="1" applyBorder="1" applyAlignment="1">
      <alignment horizontal="left" vertical="center"/>
    </xf>
    <xf numFmtId="0" fontId="15" fillId="5" borderId="1" xfId="9" applyFont="1" applyFill="1" applyBorder="1" applyAlignment="1">
      <alignment horizontal="left" vertical="center"/>
    </xf>
    <xf numFmtId="10" fontId="13" fillId="5" borderId="1" xfId="9" applyNumberFormat="1" applyFont="1" applyFill="1" applyBorder="1" applyAlignment="1">
      <alignment horizontal="center" vertical="center"/>
    </xf>
    <xf numFmtId="0" fontId="13" fillId="5" borderId="1" xfId="9" applyNumberFormat="1" applyFont="1" applyFill="1" applyBorder="1" applyAlignment="1">
      <alignment horizontal="center" vertical="center"/>
    </xf>
    <xf numFmtId="1" fontId="13" fillId="5" borderId="1" xfId="9" applyNumberFormat="1" applyFont="1" applyFill="1" applyBorder="1" applyAlignment="1">
      <alignment horizontal="center" vertical="center"/>
    </xf>
    <xf numFmtId="0" fontId="13" fillId="5" borderId="1" xfId="9" applyFont="1" applyFill="1" applyBorder="1" applyAlignment="1">
      <alignment horizontal="center" vertical="center"/>
    </xf>
    <xf numFmtId="0" fontId="13" fillId="5" borderId="1" xfId="9" applyFont="1" applyFill="1" applyBorder="1" applyAlignment="1">
      <alignment horizontal="center" vertical="center" wrapText="1"/>
    </xf>
    <xf numFmtId="166" fontId="3" fillId="5" borderId="1" xfId="0" applyNumberFormat="1" applyFont="1" applyFill="1" applyBorder="1" applyAlignment="1">
      <alignment vertical="center"/>
    </xf>
    <xf numFmtId="0" fontId="3" fillId="5" borderId="1" xfId="0" applyNumberFormat="1" applyFont="1" applyFill="1" applyBorder="1" applyAlignment="1">
      <alignment vertical="center"/>
    </xf>
    <xf numFmtId="0" fontId="11" fillId="12" borderId="1" xfId="9" applyFont="1" applyFill="1" applyBorder="1" applyAlignment="1">
      <alignment vertical="center" wrapText="1"/>
    </xf>
    <xf numFmtId="0" fontId="12" fillId="12" borderId="1" xfId="9" applyFont="1" applyFill="1" applyBorder="1" applyAlignment="1">
      <alignment horizontal="left" vertical="center"/>
    </xf>
    <xf numFmtId="0" fontId="15" fillId="12" borderId="1" xfId="9" applyFont="1" applyFill="1" applyBorder="1" applyAlignment="1">
      <alignment horizontal="left" vertical="center"/>
    </xf>
    <xf numFmtId="10" fontId="13" fillId="12" borderId="1" xfId="9" applyNumberFormat="1" applyFont="1" applyFill="1" applyBorder="1" applyAlignment="1">
      <alignment horizontal="center" vertical="center"/>
    </xf>
    <xf numFmtId="0" fontId="13" fillId="12" borderId="1" xfId="9" applyNumberFormat="1" applyFont="1" applyFill="1" applyBorder="1" applyAlignment="1">
      <alignment horizontal="center" vertical="center"/>
    </xf>
    <xf numFmtId="1" fontId="13" fillId="12" borderId="1" xfId="9" applyNumberFormat="1" applyFont="1" applyFill="1" applyBorder="1" applyAlignment="1">
      <alignment horizontal="center" vertical="center"/>
    </xf>
    <xf numFmtId="0" fontId="13" fillId="12" borderId="1" xfId="9" applyFont="1" applyFill="1" applyBorder="1" applyAlignment="1">
      <alignment horizontal="center" vertical="center"/>
    </xf>
    <xf numFmtId="0" fontId="13" fillId="12" borderId="1" xfId="9" applyFont="1" applyFill="1" applyBorder="1" applyAlignment="1">
      <alignment horizontal="center" vertical="center" wrapText="1"/>
    </xf>
    <xf numFmtId="166" fontId="3" fillId="12" borderId="1" xfId="0" applyNumberFormat="1" applyFont="1" applyFill="1" applyBorder="1" applyAlignment="1">
      <alignment vertical="center"/>
    </xf>
    <xf numFmtId="0" fontId="3" fillId="12" borderId="1" xfId="0" applyNumberFormat="1" applyFont="1" applyFill="1" applyBorder="1" applyAlignment="1">
      <alignment vertical="center"/>
    </xf>
    <xf numFmtId="0" fontId="11" fillId="13" borderId="1" xfId="9" applyFont="1" applyFill="1" applyBorder="1" applyAlignment="1">
      <alignment vertical="center" wrapText="1"/>
    </xf>
    <xf numFmtId="0" fontId="12" fillId="13" borderId="1" xfId="9" applyFont="1" applyFill="1" applyBorder="1" applyAlignment="1">
      <alignment horizontal="left" vertical="center"/>
    </xf>
    <xf numFmtId="0" fontId="15" fillId="13" borderId="1" xfId="9" applyFont="1" applyFill="1" applyBorder="1" applyAlignment="1">
      <alignment horizontal="left" vertical="center"/>
    </xf>
    <xf numFmtId="10" fontId="13" fillId="13" borderId="1" xfId="9" applyNumberFormat="1" applyFont="1" applyFill="1" applyBorder="1" applyAlignment="1">
      <alignment horizontal="center" vertical="center"/>
    </xf>
    <xf numFmtId="0" fontId="13" fillId="13" borderId="1" xfId="9" applyNumberFormat="1" applyFont="1" applyFill="1" applyBorder="1" applyAlignment="1">
      <alignment horizontal="center" vertical="center"/>
    </xf>
    <xf numFmtId="1" fontId="13" fillId="13" borderId="1" xfId="9" applyNumberFormat="1" applyFont="1" applyFill="1" applyBorder="1" applyAlignment="1">
      <alignment horizontal="center" vertical="center"/>
    </xf>
    <xf numFmtId="0" fontId="13" fillId="13" borderId="1" xfId="9" applyFont="1" applyFill="1" applyBorder="1" applyAlignment="1">
      <alignment horizontal="center" vertical="center"/>
    </xf>
    <xf numFmtId="0" fontId="13" fillId="13" borderId="1" xfId="9" applyFont="1" applyFill="1" applyBorder="1" applyAlignment="1">
      <alignment horizontal="center" vertical="center" wrapText="1"/>
    </xf>
    <xf numFmtId="166" fontId="3" fillId="13" borderId="1" xfId="0" applyNumberFormat="1" applyFont="1" applyFill="1" applyBorder="1" applyAlignment="1">
      <alignment vertical="center"/>
    </xf>
    <xf numFmtId="0" fontId="3" fillId="13" borderId="1" xfId="0" applyNumberFormat="1" applyFont="1" applyFill="1" applyBorder="1" applyAlignment="1">
      <alignment vertical="center"/>
    </xf>
    <xf numFmtId="166" fontId="15" fillId="2" borderId="1" xfId="0" applyNumberFormat="1" applyFont="1" applyFill="1" applyBorder="1" applyAlignment="1">
      <alignment vertical="center"/>
    </xf>
    <xf numFmtId="17" fontId="13" fillId="10" borderId="1" xfId="9" applyNumberFormat="1" applyFont="1" applyFill="1" applyBorder="1" applyAlignment="1">
      <alignment horizontal="center" vertical="center"/>
    </xf>
    <xf numFmtId="17" fontId="13" fillId="11" borderId="1" xfId="9" applyNumberFormat="1" applyFont="1" applyFill="1" applyBorder="1" applyAlignment="1">
      <alignment horizontal="center" vertical="center"/>
    </xf>
    <xf numFmtId="17" fontId="13" fillId="5" borderId="1" xfId="9" applyNumberFormat="1" applyFont="1" applyFill="1" applyBorder="1" applyAlignment="1">
      <alignment horizontal="center" vertical="center"/>
    </xf>
    <xf numFmtId="17" fontId="13" fillId="7" borderId="1" xfId="9" applyNumberFormat="1" applyFont="1" applyFill="1" applyBorder="1" applyAlignment="1">
      <alignment horizontal="center" vertical="center"/>
    </xf>
    <xf numFmtId="17" fontId="13" fillId="2" borderId="1" xfId="0" applyNumberFormat="1" applyFont="1" applyFill="1" applyBorder="1" applyAlignment="1">
      <alignment horizontal="center" vertical="center" wrapText="1"/>
    </xf>
    <xf numFmtId="17" fontId="13" fillId="13" borderId="1" xfId="9" applyNumberFormat="1" applyFont="1" applyFill="1" applyBorder="1" applyAlignment="1">
      <alignment horizontal="center" vertical="center"/>
    </xf>
    <xf numFmtId="17" fontId="13" fillId="9" borderId="1" xfId="9" applyNumberFormat="1" applyFont="1" applyFill="1" applyBorder="1" applyAlignment="1">
      <alignment horizontal="center" vertical="center"/>
    </xf>
    <xf numFmtId="17" fontId="13" fillId="12" borderId="1" xfId="9" applyNumberFormat="1" applyFont="1" applyFill="1" applyBorder="1" applyAlignment="1">
      <alignment horizontal="center" vertical="center"/>
    </xf>
    <xf numFmtId="0" fontId="18" fillId="4" borderId="0" xfId="0" applyFont="1" applyFill="1" applyBorder="1" applyAlignment="1">
      <alignment horizontal="center" vertical="center" wrapText="1"/>
    </xf>
    <xf numFmtId="0" fontId="19" fillId="4" borderId="2" xfId="0" applyFont="1" applyFill="1" applyBorder="1" applyAlignment="1">
      <alignment horizontal="left" vertical="center"/>
    </xf>
    <xf numFmtId="0" fontId="20" fillId="4" borderId="0" xfId="0" applyFont="1" applyFill="1" applyBorder="1" applyAlignment="1">
      <alignment horizontal="left" vertical="center"/>
    </xf>
    <xf numFmtId="0" fontId="21" fillId="0" borderId="0" xfId="0" applyFont="1"/>
    <xf numFmtId="0" fontId="11" fillId="14" borderId="1" xfId="9" applyFont="1" applyFill="1" applyBorder="1" applyAlignment="1">
      <alignment vertical="center" wrapText="1"/>
    </xf>
    <xf numFmtId="0" fontId="12" fillId="14" borderId="1" xfId="9" applyFont="1" applyFill="1" applyBorder="1" applyAlignment="1">
      <alignment horizontal="left" vertical="center"/>
    </xf>
    <xf numFmtId="0" fontId="15" fillId="14" borderId="1" xfId="9" applyFont="1" applyFill="1" applyBorder="1" applyAlignment="1">
      <alignment horizontal="left" vertical="center"/>
    </xf>
    <xf numFmtId="10" fontId="13" fillId="14" borderId="1" xfId="9" applyNumberFormat="1" applyFont="1" applyFill="1" applyBorder="1" applyAlignment="1">
      <alignment horizontal="center" vertical="center"/>
    </xf>
    <xf numFmtId="0" fontId="13" fillId="14" borderId="1" xfId="9" applyNumberFormat="1" applyFont="1" applyFill="1" applyBorder="1" applyAlignment="1">
      <alignment horizontal="center" vertical="center"/>
    </xf>
    <xf numFmtId="1" fontId="13" fillId="14" borderId="1" xfId="9" applyNumberFormat="1" applyFont="1" applyFill="1" applyBorder="1" applyAlignment="1">
      <alignment horizontal="center" vertical="center"/>
    </xf>
    <xf numFmtId="0" fontId="13" fillId="14" borderId="1" xfId="9" applyFont="1" applyFill="1" applyBorder="1" applyAlignment="1">
      <alignment horizontal="center" vertical="center"/>
    </xf>
    <xf numFmtId="17" fontId="13" fillId="14" borderId="1" xfId="9" applyNumberFormat="1" applyFont="1" applyFill="1" applyBorder="1" applyAlignment="1">
      <alignment horizontal="center" vertical="center"/>
    </xf>
    <xf numFmtId="0" fontId="13" fillId="14" borderId="1" xfId="9" applyFont="1" applyFill="1" applyBorder="1" applyAlignment="1">
      <alignment horizontal="center" vertical="center" wrapText="1"/>
    </xf>
    <xf numFmtId="166" fontId="3" fillId="14" borderId="1" xfId="0" applyNumberFormat="1" applyFont="1" applyFill="1" applyBorder="1" applyAlignment="1">
      <alignment vertical="center"/>
    </xf>
    <xf numFmtId="0" fontId="3" fillId="14" borderId="1" xfId="0" applyNumberFormat="1" applyFont="1" applyFill="1" applyBorder="1" applyAlignment="1">
      <alignment vertical="center"/>
    </xf>
    <xf numFmtId="0" fontId="11" fillId="15" borderId="1" xfId="9" applyFont="1" applyFill="1" applyBorder="1" applyAlignment="1">
      <alignment vertical="center" wrapText="1"/>
    </xf>
    <xf numFmtId="0" fontId="12" fillId="15" borderId="1" xfId="9" applyFont="1" applyFill="1" applyBorder="1" applyAlignment="1">
      <alignment horizontal="left" vertical="center"/>
    </xf>
    <xf numFmtId="0" fontId="15" fillId="15" borderId="1" xfId="9" applyFont="1" applyFill="1" applyBorder="1" applyAlignment="1">
      <alignment horizontal="left" vertical="center"/>
    </xf>
    <xf numFmtId="10" fontId="13" fillId="15" borderId="1" xfId="9" applyNumberFormat="1" applyFont="1" applyFill="1" applyBorder="1" applyAlignment="1">
      <alignment horizontal="center" vertical="center"/>
    </xf>
    <xf numFmtId="0" fontId="13" fillId="15" borderId="1" xfId="9" applyNumberFormat="1" applyFont="1" applyFill="1" applyBorder="1" applyAlignment="1">
      <alignment horizontal="center" vertical="center"/>
    </xf>
    <xf numFmtId="1" fontId="13" fillId="15" borderId="1" xfId="9" applyNumberFormat="1" applyFont="1" applyFill="1" applyBorder="1" applyAlignment="1">
      <alignment horizontal="center" vertical="center"/>
    </xf>
    <xf numFmtId="0" fontId="13" fillId="15" borderId="1" xfId="9" applyFont="1" applyFill="1" applyBorder="1" applyAlignment="1">
      <alignment horizontal="center" vertical="center"/>
    </xf>
    <xf numFmtId="17" fontId="13" fillId="15" borderId="1" xfId="9" applyNumberFormat="1" applyFont="1" applyFill="1" applyBorder="1" applyAlignment="1">
      <alignment horizontal="center" vertical="center"/>
    </xf>
    <xf numFmtId="0" fontId="13" fillId="15" borderId="1" xfId="9" applyFont="1" applyFill="1" applyBorder="1" applyAlignment="1">
      <alignment horizontal="center" vertical="center" wrapText="1"/>
    </xf>
    <xf numFmtId="166" fontId="3" fillId="15" borderId="1" xfId="0" applyNumberFormat="1" applyFont="1" applyFill="1" applyBorder="1" applyAlignment="1">
      <alignment vertical="center"/>
    </xf>
    <xf numFmtId="0" fontId="3" fillId="15" borderId="1" xfId="0" applyNumberFormat="1" applyFont="1" applyFill="1" applyBorder="1" applyAlignment="1">
      <alignment vertical="center"/>
    </xf>
    <xf numFmtId="0" fontId="22" fillId="4" borderId="1" xfId="9" applyFont="1" applyFill="1" applyBorder="1" applyAlignment="1">
      <alignment vertical="center" wrapText="1"/>
    </xf>
    <xf numFmtId="0" fontId="23" fillId="4" borderId="1" xfId="9" applyFont="1" applyFill="1" applyBorder="1" applyAlignment="1">
      <alignment horizontal="left" vertical="center"/>
    </xf>
    <xf numFmtId="10" fontId="24" fillId="4" borderId="1" xfId="9" applyNumberFormat="1" applyFont="1" applyFill="1" applyBorder="1" applyAlignment="1">
      <alignment horizontal="center" vertical="center"/>
    </xf>
    <xf numFmtId="0" fontId="24" fillId="4" borderId="1" xfId="9" applyNumberFormat="1" applyFont="1" applyFill="1" applyBorder="1" applyAlignment="1">
      <alignment horizontal="center" vertical="center"/>
    </xf>
    <xf numFmtId="1" fontId="24" fillId="4" borderId="1" xfId="9" applyNumberFormat="1" applyFont="1" applyFill="1" applyBorder="1" applyAlignment="1">
      <alignment horizontal="center" vertical="center"/>
    </xf>
    <xf numFmtId="0" fontId="24" fillId="4" borderId="1" xfId="9" applyFont="1" applyFill="1" applyBorder="1" applyAlignment="1">
      <alignment horizontal="center" vertical="center"/>
    </xf>
    <xf numFmtId="17" fontId="24" fillId="4" borderId="1" xfId="9" applyNumberFormat="1" applyFont="1" applyFill="1" applyBorder="1" applyAlignment="1">
      <alignment horizontal="center" vertical="center"/>
    </xf>
    <xf numFmtId="0" fontId="24" fillId="4" borderId="1" xfId="9" applyFont="1" applyFill="1" applyBorder="1" applyAlignment="1">
      <alignment horizontal="center" vertical="center" wrapText="1"/>
    </xf>
    <xf numFmtId="166" fontId="23" fillId="4" borderId="1" xfId="0" applyNumberFormat="1" applyFont="1" applyFill="1" applyBorder="1" applyAlignment="1">
      <alignment vertical="center"/>
    </xf>
    <xf numFmtId="0" fontId="23" fillId="4" borderId="1" xfId="0" applyNumberFormat="1" applyFont="1" applyFill="1" applyBorder="1" applyAlignment="1">
      <alignment vertical="center"/>
    </xf>
    <xf numFmtId="0" fontId="11" fillId="16" borderId="1" xfId="9" applyFont="1" applyFill="1" applyBorder="1" applyAlignment="1">
      <alignment vertical="center" wrapText="1"/>
    </xf>
    <xf numFmtId="0" fontId="12" fillId="16" borderId="1" xfId="9" applyFont="1" applyFill="1" applyBorder="1" applyAlignment="1">
      <alignment horizontal="left" vertical="center"/>
    </xf>
    <xf numFmtId="0" fontId="15" fillId="16" borderId="1" xfId="9" applyFont="1" applyFill="1" applyBorder="1" applyAlignment="1">
      <alignment horizontal="left" vertical="center"/>
    </xf>
    <xf numFmtId="10" fontId="13" fillId="16" borderId="1" xfId="9" applyNumberFormat="1" applyFont="1" applyFill="1" applyBorder="1" applyAlignment="1">
      <alignment horizontal="center" vertical="center"/>
    </xf>
    <xf numFmtId="0" fontId="13" fillId="16" borderId="1" xfId="9" applyNumberFormat="1" applyFont="1" applyFill="1" applyBorder="1" applyAlignment="1">
      <alignment horizontal="center" vertical="center"/>
    </xf>
    <xf numFmtId="1" fontId="13" fillId="16" borderId="1" xfId="9" applyNumberFormat="1" applyFont="1" applyFill="1" applyBorder="1" applyAlignment="1">
      <alignment horizontal="center" vertical="center"/>
    </xf>
    <xf numFmtId="0" fontId="13" fillId="16" borderId="1" xfId="9" applyFont="1" applyFill="1" applyBorder="1" applyAlignment="1">
      <alignment horizontal="center" vertical="center"/>
    </xf>
    <xf numFmtId="17" fontId="13" fillId="16" borderId="1" xfId="9" applyNumberFormat="1" applyFont="1" applyFill="1" applyBorder="1" applyAlignment="1">
      <alignment horizontal="center" vertical="center"/>
    </xf>
    <xf numFmtId="0" fontId="13" fillId="16" borderId="1" xfId="9" applyFont="1" applyFill="1" applyBorder="1" applyAlignment="1">
      <alignment horizontal="center" vertical="center" wrapText="1"/>
    </xf>
    <xf numFmtId="166" fontId="3" fillId="16" borderId="1" xfId="0" applyNumberFormat="1" applyFont="1" applyFill="1" applyBorder="1" applyAlignment="1">
      <alignment vertical="center"/>
    </xf>
    <xf numFmtId="0" fontId="3" fillId="16" borderId="1" xfId="0" applyNumberFormat="1" applyFont="1" applyFill="1" applyBorder="1" applyAlignment="1">
      <alignment vertical="center"/>
    </xf>
    <xf numFmtId="0" fontId="11" fillId="17" borderId="1" xfId="9" applyFont="1" applyFill="1" applyBorder="1" applyAlignment="1">
      <alignment vertical="center" wrapText="1"/>
    </xf>
    <xf numFmtId="0" fontId="12" fillId="17" borderId="1" xfId="9" applyFont="1" applyFill="1" applyBorder="1" applyAlignment="1">
      <alignment horizontal="left" vertical="center"/>
    </xf>
    <xf numFmtId="0" fontId="15" fillId="17" borderId="1" xfId="9" applyFont="1" applyFill="1" applyBorder="1" applyAlignment="1">
      <alignment horizontal="left" vertical="center"/>
    </xf>
    <xf numFmtId="10" fontId="13" fillId="17" borderId="1" xfId="9" applyNumberFormat="1" applyFont="1" applyFill="1" applyBorder="1" applyAlignment="1">
      <alignment horizontal="center" vertical="center"/>
    </xf>
    <xf numFmtId="0" fontId="13" fillId="17" borderId="1" xfId="9" applyNumberFormat="1" applyFont="1" applyFill="1" applyBorder="1" applyAlignment="1">
      <alignment horizontal="center" vertical="center"/>
    </xf>
    <xf numFmtId="1" fontId="13" fillId="17" borderId="1" xfId="9" applyNumberFormat="1" applyFont="1" applyFill="1" applyBorder="1" applyAlignment="1">
      <alignment horizontal="center" vertical="center"/>
    </xf>
    <xf numFmtId="0" fontId="13" fillId="17" borderId="1" xfId="9" applyFont="1" applyFill="1" applyBorder="1" applyAlignment="1">
      <alignment horizontal="center" vertical="center"/>
    </xf>
    <xf numFmtId="17" fontId="13" fillId="17" borderId="1" xfId="9" applyNumberFormat="1" applyFont="1" applyFill="1" applyBorder="1" applyAlignment="1">
      <alignment horizontal="center" vertical="center"/>
    </xf>
    <xf numFmtId="0" fontId="13" fillId="17" borderId="1" xfId="9" applyFont="1" applyFill="1" applyBorder="1" applyAlignment="1">
      <alignment horizontal="center" vertical="center" wrapText="1"/>
    </xf>
    <xf numFmtId="166" fontId="3" fillId="17" borderId="1" xfId="0" applyNumberFormat="1" applyFont="1" applyFill="1" applyBorder="1" applyAlignment="1">
      <alignment vertical="center"/>
    </xf>
    <xf numFmtId="0" fontId="3" fillId="17" borderId="1" xfId="0" applyNumberFormat="1" applyFont="1" applyFill="1" applyBorder="1" applyAlignment="1">
      <alignment vertical="center"/>
    </xf>
    <xf numFmtId="0" fontId="11" fillId="3" borderId="1" xfId="9" applyFont="1" applyFill="1" applyBorder="1" applyAlignment="1">
      <alignment vertical="center" wrapText="1"/>
    </xf>
    <xf numFmtId="0" fontId="12" fillId="3" borderId="1" xfId="9" applyFont="1" applyFill="1" applyBorder="1" applyAlignment="1">
      <alignment horizontal="left" vertical="center"/>
    </xf>
    <xf numFmtId="0" fontId="15" fillId="3" borderId="1" xfId="9" applyFont="1" applyFill="1" applyBorder="1" applyAlignment="1">
      <alignment horizontal="left" vertical="center"/>
    </xf>
    <xf numFmtId="10" fontId="13" fillId="3" borderId="1" xfId="9" applyNumberFormat="1" applyFont="1" applyFill="1" applyBorder="1" applyAlignment="1">
      <alignment horizontal="center" vertical="center"/>
    </xf>
    <xf numFmtId="0" fontId="13" fillId="3" borderId="1" xfId="9" applyNumberFormat="1" applyFont="1" applyFill="1" applyBorder="1" applyAlignment="1">
      <alignment horizontal="center" vertical="center"/>
    </xf>
    <xf numFmtId="1" fontId="13" fillId="3" borderId="1" xfId="9" applyNumberFormat="1" applyFont="1" applyFill="1" applyBorder="1" applyAlignment="1">
      <alignment horizontal="center" vertical="center"/>
    </xf>
    <xf numFmtId="0" fontId="13" fillId="3" borderId="1" xfId="9" applyFont="1" applyFill="1" applyBorder="1" applyAlignment="1">
      <alignment horizontal="center" vertical="center"/>
    </xf>
    <xf numFmtId="17" fontId="13" fillId="3" borderId="1" xfId="9" applyNumberFormat="1" applyFont="1" applyFill="1" applyBorder="1" applyAlignment="1">
      <alignment horizontal="center" vertical="center"/>
    </xf>
    <xf numFmtId="0" fontId="11" fillId="18" borderId="1" xfId="9" applyFont="1" applyFill="1" applyBorder="1" applyAlignment="1">
      <alignment vertical="center" wrapText="1"/>
    </xf>
    <xf numFmtId="0" fontId="12" fillId="18" borderId="1" xfId="9" applyFont="1" applyFill="1" applyBorder="1" applyAlignment="1">
      <alignment horizontal="left" vertical="center"/>
    </xf>
    <xf numFmtId="0" fontId="15" fillId="18" borderId="1" xfId="9" applyFont="1" applyFill="1" applyBorder="1" applyAlignment="1">
      <alignment horizontal="left" vertical="center"/>
    </xf>
    <xf numFmtId="10" fontId="13" fillId="18" borderId="1" xfId="9" applyNumberFormat="1" applyFont="1" applyFill="1" applyBorder="1" applyAlignment="1">
      <alignment horizontal="center" vertical="center"/>
    </xf>
    <xf numFmtId="0" fontId="13" fillId="18" borderId="1" xfId="9" applyNumberFormat="1" applyFont="1" applyFill="1" applyBorder="1" applyAlignment="1">
      <alignment horizontal="center" vertical="center"/>
    </xf>
    <xf numFmtId="1" fontId="13" fillId="18" borderId="1" xfId="9" applyNumberFormat="1" applyFont="1" applyFill="1" applyBorder="1" applyAlignment="1">
      <alignment horizontal="center" vertical="center"/>
    </xf>
    <xf numFmtId="0" fontId="13" fillId="18" borderId="1" xfId="9" applyFont="1" applyFill="1" applyBorder="1" applyAlignment="1">
      <alignment horizontal="center" vertical="center"/>
    </xf>
    <xf numFmtId="17" fontId="13" fillId="18" borderId="1" xfId="9" applyNumberFormat="1" applyFont="1" applyFill="1" applyBorder="1" applyAlignment="1">
      <alignment horizontal="center" vertical="center"/>
    </xf>
    <xf numFmtId="0" fontId="13" fillId="18" borderId="1" xfId="9" applyFont="1" applyFill="1" applyBorder="1" applyAlignment="1">
      <alignment horizontal="center" vertical="center" wrapText="1"/>
    </xf>
    <xf numFmtId="166" fontId="3" fillId="18" borderId="1" xfId="0" applyNumberFormat="1" applyFont="1" applyFill="1" applyBorder="1" applyAlignment="1">
      <alignment vertical="center"/>
    </xf>
    <xf numFmtId="0" fontId="3" fillId="18" borderId="1" xfId="0" applyNumberFormat="1" applyFont="1" applyFill="1" applyBorder="1" applyAlignment="1">
      <alignment vertical="center"/>
    </xf>
    <xf numFmtId="0" fontId="11" fillId="19" borderId="1" xfId="9" applyFont="1" applyFill="1" applyBorder="1" applyAlignment="1">
      <alignment vertical="center" wrapText="1"/>
    </xf>
    <xf numFmtId="0" fontId="12" fillId="19" borderId="1" xfId="9" applyFont="1" applyFill="1" applyBorder="1" applyAlignment="1">
      <alignment horizontal="left" vertical="center"/>
    </xf>
    <xf numFmtId="0" fontId="15" fillId="19" borderId="1" xfId="9" applyFont="1" applyFill="1" applyBorder="1" applyAlignment="1">
      <alignment horizontal="left" vertical="center"/>
    </xf>
    <xf numFmtId="10" fontId="13" fillId="19" borderId="1" xfId="9" applyNumberFormat="1" applyFont="1" applyFill="1" applyBorder="1" applyAlignment="1">
      <alignment horizontal="center" vertical="center"/>
    </xf>
    <xf numFmtId="0" fontId="13" fillId="19" borderId="1" xfId="9" applyNumberFormat="1" applyFont="1" applyFill="1" applyBorder="1" applyAlignment="1">
      <alignment horizontal="center" vertical="center"/>
    </xf>
    <xf numFmtId="1" fontId="13" fillId="19" borderId="1" xfId="9" applyNumberFormat="1" applyFont="1" applyFill="1" applyBorder="1" applyAlignment="1">
      <alignment horizontal="center" vertical="center"/>
    </xf>
    <xf numFmtId="0" fontId="13" fillId="19" borderId="1" xfId="9" applyFont="1" applyFill="1" applyBorder="1" applyAlignment="1">
      <alignment horizontal="center" vertical="center"/>
    </xf>
    <xf numFmtId="17" fontId="13" fillId="19" borderId="1" xfId="9" applyNumberFormat="1" applyFont="1" applyFill="1" applyBorder="1" applyAlignment="1">
      <alignment horizontal="center" vertical="center"/>
    </xf>
    <xf numFmtId="0" fontId="13" fillId="19" borderId="1" xfId="9" applyFont="1" applyFill="1" applyBorder="1" applyAlignment="1">
      <alignment horizontal="center" vertical="center" wrapText="1"/>
    </xf>
    <xf numFmtId="166" fontId="3" fillId="19" borderId="1" xfId="0" applyNumberFormat="1" applyFont="1" applyFill="1" applyBorder="1" applyAlignment="1">
      <alignment vertical="center"/>
    </xf>
    <xf numFmtId="0" fontId="3" fillId="19" borderId="1" xfId="0" applyNumberFormat="1" applyFont="1" applyFill="1" applyBorder="1" applyAlignment="1">
      <alignment vertical="center"/>
    </xf>
    <xf numFmtId="0" fontId="16" fillId="0" borderId="0" xfId="0" applyFont="1" applyFill="1"/>
    <xf numFmtId="0" fontId="11" fillId="20" borderId="1" xfId="9" applyFont="1" applyFill="1" applyBorder="1" applyAlignment="1">
      <alignment vertical="center" wrapText="1"/>
    </xf>
    <xf numFmtId="0" fontId="12" fillId="20" borderId="1" xfId="9" applyFont="1" applyFill="1" applyBorder="1" applyAlignment="1">
      <alignment horizontal="left" vertical="center"/>
    </xf>
    <xf numFmtId="0" fontId="15" fillId="20" borderId="1" xfId="9" applyFont="1" applyFill="1" applyBorder="1" applyAlignment="1">
      <alignment horizontal="left" vertical="center"/>
    </xf>
    <xf numFmtId="10" fontId="13" fillId="20" borderId="1" xfId="9" applyNumberFormat="1" applyFont="1" applyFill="1" applyBorder="1" applyAlignment="1">
      <alignment horizontal="center" vertical="center"/>
    </xf>
    <xf numFmtId="0" fontId="13" fillId="20" borderId="1" xfId="9" applyNumberFormat="1" applyFont="1" applyFill="1" applyBorder="1" applyAlignment="1">
      <alignment horizontal="center" vertical="center"/>
    </xf>
    <xf numFmtId="1" fontId="13" fillId="20" borderId="1" xfId="9" applyNumberFormat="1" applyFont="1" applyFill="1" applyBorder="1" applyAlignment="1">
      <alignment horizontal="center" vertical="center"/>
    </xf>
    <xf numFmtId="0" fontId="13" fillId="20" borderId="1" xfId="9" applyFont="1" applyFill="1" applyBorder="1" applyAlignment="1">
      <alignment horizontal="center" vertical="center"/>
    </xf>
    <xf numFmtId="17" fontId="13" fillId="20" borderId="1" xfId="9" applyNumberFormat="1" applyFont="1" applyFill="1" applyBorder="1" applyAlignment="1">
      <alignment horizontal="center" vertical="center"/>
    </xf>
    <xf numFmtId="0" fontId="13" fillId="20" borderId="1" xfId="9" applyFont="1" applyFill="1" applyBorder="1" applyAlignment="1">
      <alignment horizontal="center" vertical="center" wrapText="1"/>
    </xf>
    <xf numFmtId="166" fontId="3" fillId="20" borderId="1" xfId="0" applyNumberFormat="1" applyFont="1" applyFill="1" applyBorder="1" applyAlignment="1">
      <alignment vertical="center"/>
    </xf>
    <xf numFmtId="0" fontId="3" fillId="20" borderId="1" xfId="0" applyNumberFormat="1" applyFont="1" applyFill="1" applyBorder="1" applyAlignment="1">
      <alignment vertical="center"/>
    </xf>
    <xf numFmtId="0" fontId="11" fillId="21" borderId="1" xfId="9" applyFont="1" applyFill="1" applyBorder="1" applyAlignment="1">
      <alignment vertical="center" wrapText="1"/>
    </xf>
    <xf numFmtId="0" fontId="12" fillId="21" borderId="1" xfId="9" applyFont="1" applyFill="1" applyBorder="1" applyAlignment="1">
      <alignment horizontal="left" vertical="center"/>
    </xf>
    <xf numFmtId="0" fontId="15" fillId="21" borderId="1" xfId="9" applyFont="1" applyFill="1" applyBorder="1" applyAlignment="1">
      <alignment horizontal="left" vertical="center"/>
    </xf>
    <xf numFmtId="10" fontId="13" fillId="21" borderId="1" xfId="9" applyNumberFormat="1" applyFont="1" applyFill="1" applyBorder="1" applyAlignment="1">
      <alignment horizontal="center" vertical="center"/>
    </xf>
    <xf numFmtId="0" fontId="13" fillId="21" borderId="1" xfId="9" applyNumberFormat="1" applyFont="1" applyFill="1" applyBorder="1" applyAlignment="1">
      <alignment horizontal="center" vertical="center"/>
    </xf>
    <xf numFmtId="1" fontId="13" fillId="21" borderId="1" xfId="9" applyNumberFormat="1" applyFont="1" applyFill="1" applyBorder="1" applyAlignment="1">
      <alignment horizontal="center" vertical="center"/>
    </xf>
    <xf numFmtId="0" fontId="13" fillId="21" borderId="1" xfId="9" applyFont="1" applyFill="1" applyBorder="1" applyAlignment="1">
      <alignment horizontal="center" vertical="center"/>
    </xf>
    <xf numFmtId="17" fontId="13" fillId="21" borderId="1" xfId="9" applyNumberFormat="1" applyFont="1" applyFill="1" applyBorder="1" applyAlignment="1">
      <alignment horizontal="center" vertical="center"/>
    </xf>
    <xf numFmtId="0" fontId="13" fillId="21" borderId="1" xfId="9" applyFont="1" applyFill="1" applyBorder="1" applyAlignment="1">
      <alignment horizontal="center" vertical="center" wrapText="1"/>
    </xf>
    <xf numFmtId="166" fontId="3" fillId="21" borderId="1" xfId="0" applyNumberFormat="1" applyFont="1" applyFill="1" applyBorder="1" applyAlignment="1">
      <alignment vertical="center"/>
    </xf>
    <xf numFmtId="0" fontId="3" fillId="21" borderId="1" xfId="0" applyNumberFormat="1" applyFont="1" applyFill="1" applyBorder="1" applyAlignment="1">
      <alignment vertical="center"/>
    </xf>
    <xf numFmtId="0" fontId="11" fillId="22" borderId="1" xfId="9" applyFont="1" applyFill="1" applyBorder="1" applyAlignment="1">
      <alignment vertical="center" wrapText="1"/>
    </xf>
    <xf numFmtId="0" fontId="12" fillId="22" borderId="1" xfId="9" applyFont="1" applyFill="1" applyBorder="1" applyAlignment="1">
      <alignment horizontal="left" vertical="center"/>
    </xf>
    <xf numFmtId="0" fontId="15" fillId="22" borderId="1" xfId="9" applyFont="1" applyFill="1" applyBorder="1" applyAlignment="1">
      <alignment horizontal="left" vertical="center"/>
    </xf>
    <xf numFmtId="10" fontId="13" fillId="22" borderId="1" xfId="9" applyNumberFormat="1" applyFont="1" applyFill="1" applyBorder="1" applyAlignment="1">
      <alignment horizontal="center" vertical="center"/>
    </xf>
    <xf numFmtId="0" fontId="13" fillId="22" borderId="1" xfId="9" applyNumberFormat="1" applyFont="1" applyFill="1" applyBorder="1" applyAlignment="1">
      <alignment horizontal="center" vertical="center"/>
    </xf>
    <xf numFmtId="1" fontId="13" fillId="22" borderId="1" xfId="9" applyNumberFormat="1" applyFont="1" applyFill="1" applyBorder="1" applyAlignment="1">
      <alignment horizontal="center" vertical="center"/>
    </xf>
    <xf numFmtId="0" fontId="13" fillId="22" borderId="1" xfId="9" applyFont="1" applyFill="1" applyBorder="1" applyAlignment="1">
      <alignment horizontal="center" vertical="center"/>
    </xf>
    <xf numFmtId="17" fontId="13" fillId="22" borderId="1" xfId="9" applyNumberFormat="1" applyFont="1" applyFill="1" applyBorder="1" applyAlignment="1">
      <alignment horizontal="center" vertical="center"/>
    </xf>
    <xf numFmtId="0" fontId="13" fillId="22" borderId="1" xfId="9" applyFont="1" applyFill="1" applyBorder="1" applyAlignment="1">
      <alignment horizontal="center" vertical="center" wrapText="1"/>
    </xf>
    <xf numFmtId="166" fontId="3" fillId="22" borderId="1" xfId="0" applyNumberFormat="1" applyFont="1" applyFill="1" applyBorder="1" applyAlignment="1">
      <alignment vertical="center"/>
    </xf>
    <xf numFmtId="0" fontId="3" fillId="22" borderId="1" xfId="0" applyNumberFormat="1" applyFont="1" applyFill="1" applyBorder="1" applyAlignment="1">
      <alignment vertical="center"/>
    </xf>
    <xf numFmtId="166" fontId="28" fillId="23" borderId="1" xfId="0" applyNumberFormat="1" applyFont="1" applyFill="1" applyBorder="1" applyAlignment="1">
      <alignment vertical="center"/>
    </xf>
    <xf numFmtId="0" fontId="16" fillId="23" borderId="0" xfId="0" applyFont="1" applyFill="1"/>
    <xf numFmtId="0" fontId="30" fillId="9" borderId="0" xfId="0" applyFont="1" applyFill="1"/>
    <xf numFmtId="0" fontId="11" fillId="24" borderId="1" xfId="9" applyFont="1" applyFill="1" applyBorder="1" applyAlignment="1">
      <alignment vertical="center" wrapText="1"/>
    </xf>
    <xf numFmtId="0" fontId="12" fillId="24" borderId="1" xfId="9" applyFont="1" applyFill="1" applyBorder="1" applyAlignment="1">
      <alignment horizontal="left" vertical="center"/>
    </xf>
    <xf numFmtId="0" fontId="15" fillId="24" borderId="1" xfId="9" applyFont="1" applyFill="1" applyBorder="1" applyAlignment="1">
      <alignment horizontal="left" vertical="center"/>
    </xf>
    <xf numFmtId="10" fontId="13" fillId="24" borderId="1" xfId="9" applyNumberFormat="1" applyFont="1" applyFill="1" applyBorder="1" applyAlignment="1">
      <alignment horizontal="center" vertical="center"/>
    </xf>
    <xf numFmtId="0" fontId="13" fillId="24" borderId="1" xfId="9" applyNumberFormat="1" applyFont="1" applyFill="1" applyBorder="1" applyAlignment="1">
      <alignment horizontal="center" vertical="center"/>
    </xf>
    <xf numFmtId="1" fontId="13" fillId="24" borderId="1" xfId="9" applyNumberFormat="1" applyFont="1" applyFill="1" applyBorder="1" applyAlignment="1">
      <alignment horizontal="center" vertical="center"/>
    </xf>
    <xf numFmtId="0" fontId="13" fillId="24" borderId="1" xfId="9" applyFont="1" applyFill="1" applyBorder="1" applyAlignment="1">
      <alignment horizontal="center" vertical="center"/>
    </xf>
    <xf numFmtId="17" fontId="13" fillId="24" borderId="1" xfId="9" applyNumberFormat="1" applyFont="1" applyFill="1" applyBorder="1" applyAlignment="1">
      <alignment horizontal="center" vertical="center"/>
    </xf>
    <xf numFmtId="0" fontId="13" fillId="24" borderId="1" xfId="9" applyFont="1" applyFill="1" applyBorder="1" applyAlignment="1">
      <alignment horizontal="center" vertical="center" wrapText="1"/>
    </xf>
    <xf numFmtId="166" fontId="3" fillId="24" borderId="1" xfId="0" applyNumberFormat="1" applyFont="1" applyFill="1" applyBorder="1" applyAlignment="1">
      <alignment vertical="center"/>
    </xf>
    <xf numFmtId="0" fontId="3" fillId="24" borderId="1" xfId="0" applyNumberFormat="1" applyFont="1" applyFill="1" applyBorder="1" applyAlignment="1">
      <alignment vertical="center"/>
    </xf>
    <xf numFmtId="0" fontId="11" fillId="25" borderId="1" xfId="9" applyFont="1" applyFill="1" applyBorder="1" applyAlignment="1">
      <alignment vertical="center" wrapText="1"/>
    </xf>
    <xf numFmtId="0" fontId="12" fillId="25" borderId="1" xfId="9" applyFont="1" applyFill="1" applyBorder="1" applyAlignment="1">
      <alignment horizontal="left" vertical="center"/>
    </xf>
    <xf numFmtId="0" fontId="15" fillId="25" borderId="1" xfId="9" applyFont="1" applyFill="1" applyBorder="1" applyAlignment="1">
      <alignment horizontal="left" vertical="center"/>
    </xf>
    <xf numFmtId="10" fontId="13" fillId="25" borderId="1" xfId="9" applyNumberFormat="1" applyFont="1" applyFill="1" applyBorder="1" applyAlignment="1">
      <alignment horizontal="center" vertical="center"/>
    </xf>
    <xf numFmtId="0" fontId="13" fillId="25" borderId="1" xfId="9" applyNumberFormat="1" applyFont="1" applyFill="1" applyBorder="1" applyAlignment="1">
      <alignment horizontal="center" vertical="center"/>
    </xf>
    <xf numFmtId="1" fontId="13" fillId="25" borderId="1" xfId="9" applyNumberFormat="1" applyFont="1" applyFill="1" applyBorder="1" applyAlignment="1">
      <alignment horizontal="center" vertical="center"/>
    </xf>
    <xf numFmtId="0" fontId="13" fillId="25" borderId="1" xfId="9" applyFont="1" applyFill="1" applyBorder="1" applyAlignment="1">
      <alignment horizontal="center" vertical="center"/>
    </xf>
    <xf numFmtId="17" fontId="13" fillId="25" borderId="1" xfId="9" applyNumberFormat="1" applyFont="1" applyFill="1" applyBorder="1" applyAlignment="1">
      <alignment horizontal="center" vertical="center"/>
    </xf>
    <xf numFmtId="0" fontId="13" fillId="25" borderId="1" xfId="9" applyFont="1" applyFill="1" applyBorder="1" applyAlignment="1">
      <alignment horizontal="center" vertical="center" wrapText="1"/>
    </xf>
    <xf numFmtId="166" fontId="3" fillId="25" borderId="1" xfId="0" applyNumberFormat="1" applyFont="1" applyFill="1" applyBorder="1" applyAlignment="1">
      <alignment vertical="center"/>
    </xf>
    <xf numFmtId="0" fontId="3" fillId="25" borderId="1" xfId="0" applyNumberFormat="1" applyFont="1" applyFill="1" applyBorder="1" applyAlignment="1">
      <alignment vertical="center"/>
    </xf>
    <xf numFmtId="0" fontId="11" fillId="26" borderId="1" xfId="9" applyFont="1" applyFill="1" applyBorder="1" applyAlignment="1">
      <alignment vertical="center" wrapText="1"/>
    </xf>
    <xf numFmtId="0" fontId="12" fillId="26" borderId="1" xfId="9" applyFont="1" applyFill="1" applyBorder="1" applyAlignment="1">
      <alignment horizontal="left" vertical="center"/>
    </xf>
    <xf numFmtId="0" fontId="15" fillId="26" borderId="1" xfId="9" applyFont="1" applyFill="1" applyBorder="1" applyAlignment="1">
      <alignment horizontal="left" vertical="center"/>
    </xf>
    <xf numFmtId="10" fontId="13" fillId="26" borderId="1" xfId="9" applyNumberFormat="1" applyFont="1" applyFill="1" applyBorder="1" applyAlignment="1">
      <alignment horizontal="center" vertical="center"/>
    </xf>
    <xf numFmtId="0" fontId="13" fillId="26" borderId="1" xfId="9" applyNumberFormat="1" applyFont="1" applyFill="1" applyBorder="1" applyAlignment="1">
      <alignment horizontal="center" vertical="center"/>
    </xf>
    <xf numFmtId="1" fontId="13" fillId="26" borderId="1" xfId="9" applyNumberFormat="1" applyFont="1" applyFill="1" applyBorder="1" applyAlignment="1">
      <alignment horizontal="center" vertical="center"/>
    </xf>
    <xf numFmtId="0" fontId="13" fillId="26" borderId="1" xfId="9" applyFont="1" applyFill="1" applyBorder="1" applyAlignment="1">
      <alignment horizontal="center" vertical="center"/>
    </xf>
    <xf numFmtId="17" fontId="13" fillId="26" borderId="1" xfId="9" applyNumberFormat="1" applyFont="1" applyFill="1" applyBorder="1" applyAlignment="1">
      <alignment horizontal="center" vertical="center"/>
    </xf>
    <xf numFmtId="0" fontId="13" fillId="26" borderId="1" xfId="9" applyFont="1" applyFill="1" applyBorder="1" applyAlignment="1">
      <alignment horizontal="center" vertical="center" wrapText="1"/>
    </xf>
    <xf numFmtId="166" fontId="3" fillId="26" borderId="1" xfId="0" applyNumberFormat="1" applyFont="1" applyFill="1" applyBorder="1" applyAlignment="1">
      <alignment vertical="center"/>
    </xf>
    <xf numFmtId="0" fontId="3" fillId="26" borderId="1" xfId="0" applyNumberFormat="1" applyFont="1" applyFill="1" applyBorder="1" applyAlignment="1">
      <alignment vertical="center"/>
    </xf>
    <xf numFmtId="0" fontId="11" fillId="23" borderId="1" xfId="9" applyFont="1" applyFill="1" applyBorder="1" applyAlignment="1">
      <alignment vertical="center" wrapText="1"/>
    </xf>
    <xf numFmtId="0" fontId="12" fillId="23" borderId="1" xfId="9" applyFont="1" applyFill="1" applyBorder="1" applyAlignment="1">
      <alignment horizontal="left" vertical="center"/>
    </xf>
    <xf numFmtId="0" fontId="15" fillId="23" borderId="1" xfId="9" applyFont="1" applyFill="1" applyBorder="1" applyAlignment="1">
      <alignment horizontal="left" vertical="center"/>
    </xf>
    <xf numFmtId="10" fontId="13" fillId="23" borderId="1" xfId="9" applyNumberFormat="1" applyFont="1" applyFill="1" applyBorder="1" applyAlignment="1">
      <alignment horizontal="center" vertical="center"/>
    </xf>
    <xf numFmtId="0" fontId="13" fillId="23" borderId="1" xfId="9" applyNumberFormat="1" applyFont="1" applyFill="1" applyBorder="1" applyAlignment="1">
      <alignment horizontal="center" vertical="center"/>
    </xf>
    <xf numFmtId="1" fontId="13" fillId="23" borderId="1" xfId="9" applyNumberFormat="1" applyFont="1" applyFill="1" applyBorder="1" applyAlignment="1">
      <alignment horizontal="center" vertical="center"/>
    </xf>
    <xf numFmtId="0" fontId="13" fillId="23" borderId="1" xfId="9" applyFont="1" applyFill="1" applyBorder="1" applyAlignment="1">
      <alignment horizontal="center" vertical="center"/>
    </xf>
    <xf numFmtId="17" fontId="13" fillId="23" borderId="1" xfId="9" applyNumberFormat="1" applyFont="1" applyFill="1" applyBorder="1" applyAlignment="1">
      <alignment horizontal="center" vertical="center"/>
    </xf>
    <xf numFmtId="0" fontId="13" fillId="23" borderId="1" xfId="9" applyFont="1" applyFill="1" applyBorder="1" applyAlignment="1">
      <alignment horizontal="center" vertical="center" wrapText="1"/>
    </xf>
    <xf numFmtId="166" fontId="3" fillId="23" borderId="1" xfId="0" applyNumberFormat="1" applyFont="1" applyFill="1" applyBorder="1" applyAlignment="1">
      <alignment vertical="center"/>
    </xf>
    <xf numFmtId="0" fontId="3" fillId="23" borderId="1" xfId="0" applyNumberFormat="1" applyFont="1" applyFill="1" applyBorder="1" applyAlignment="1">
      <alignment vertical="center"/>
    </xf>
    <xf numFmtId="18" fontId="12" fillId="12" borderId="1" xfId="9" applyNumberFormat="1" applyFont="1" applyFill="1" applyBorder="1" applyAlignment="1">
      <alignment horizontal="left" vertical="center"/>
    </xf>
    <xf numFmtId="0" fontId="11" fillId="27" borderId="1" xfId="9" applyFont="1" applyFill="1" applyBorder="1" applyAlignment="1">
      <alignment vertical="center" wrapText="1"/>
    </xf>
    <xf numFmtId="0" fontId="12" fillId="27" borderId="1" xfId="9" applyFont="1" applyFill="1" applyBorder="1" applyAlignment="1">
      <alignment horizontal="left" vertical="center"/>
    </xf>
    <xf numFmtId="0" fontId="15" fillId="27" borderId="1" xfId="9" applyFont="1" applyFill="1" applyBorder="1" applyAlignment="1">
      <alignment horizontal="left" vertical="center"/>
    </xf>
    <xf numFmtId="10" fontId="13" fillId="27" borderId="1" xfId="9" applyNumberFormat="1" applyFont="1" applyFill="1" applyBorder="1" applyAlignment="1">
      <alignment horizontal="center" vertical="center"/>
    </xf>
    <xf numFmtId="0" fontId="13" fillId="27" borderId="1" xfId="9" applyNumberFormat="1" applyFont="1" applyFill="1" applyBorder="1" applyAlignment="1">
      <alignment horizontal="center" vertical="center"/>
    </xf>
    <xf numFmtId="1" fontId="13" fillId="27" borderId="1" xfId="9" applyNumberFormat="1" applyFont="1" applyFill="1" applyBorder="1" applyAlignment="1">
      <alignment horizontal="center" vertical="center"/>
    </xf>
    <xf numFmtId="0" fontId="13" fillId="27" borderId="1" xfId="9" applyFont="1" applyFill="1" applyBorder="1" applyAlignment="1">
      <alignment horizontal="center" vertical="center"/>
    </xf>
    <xf numFmtId="17" fontId="13" fillId="27" borderId="1" xfId="9" applyNumberFormat="1" applyFont="1" applyFill="1" applyBorder="1" applyAlignment="1">
      <alignment horizontal="center" vertical="center"/>
    </xf>
    <xf numFmtId="0" fontId="13" fillId="27" borderId="1" xfId="9" applyFont="1" applyFill="1" applyBorder="1" applyAlignment="1">
      <alignment horizontal="center" vertical="center" wrapText="1"/>
    </xf>
    <xf numFmtId="166" fontId="3" fillId="27" borderId="1" xfId="0" applyNumberFormat="1" applyFont="1" applyFill="1" applyBorder="1" applyAlignment="1">
      <alignment vertical="center"/>
    </xf>
    <xf numFmtId="0" fontId="3" fillId="27" borderId="1" xfId="0" applyNumberFormat="1" applyFont="1" applyFill="1" applyBorder="1" applyAlignment="1">
      <alignment vertical="center"/>
    </xf>
    <xf numFmtId="10" fontId="27" fillId="4" borderId="0" xfId="0" applyNumberFormat="1" applyFont="1" applyFill="1" applyBorder="1" applyAlignment="1">
      <alignment horizontal="center" vertical="center"/>
    </xf>
    <xf numFmtId="1" fontId="27" fillId="4" borderId="2" xfId="0" applyNumberFormat="1" applyFont="1" applyFill="1" applyBorder="1" applyAlignment="1">
      <alignment horizontal="center" vertical="center"/>
    </xf>
    <xf numFmtId="1" fontId="27" fillId="4" borderId="3" xfId="0" applyNumberFormat="1" applyFont="1" applyFill="1" applyBorder="1" applyAlignment="1">
      <alignment horizontal="center" vertical="center"/>
    </xf>
    <xf numFmtId="1" fontId="27" fillId="4" borderId="4" xfId="0" applyNumberFormat="1" applyFont="1" applyFill="1" applyBorder="1" applyAlignment="1">
      <alignment horizontal="center" vertical="center"/>
    </xf>
    <xf numFmtId="1" fontId="27" fillId="4" borderId="5" xfId="0" applyNumberFormat="1" applyFont="1" applyFill="1" applyBorder="1" applyAlignment="1">
      <alignment horizontal="center" vertical="center"/>
    </xf>
    <xf numFmtId="0" fontId="28" fillId="4" borderId="4" xfId="0" applyFont="1" applyFill="1" applyBorder="1" applyAlignment="1">
      <alignment horizontal="left" vertical="center" wrapText="1"/>
    </xf>
    <xf numFmtId="0" fontId="0" fillId="6" borderId="0" xfId="0" applyFill="1" applyAlignment="1">
      <alignment horizontal="center" vertical="center" wrapText="1"/>
    </xf>
    <xf numFmtId="0" fontId="25" fillId="6" borderId="0" xfId="0" applyFont="1" applyFill="1" applyAlignment="1">
      <alignment horizontal="center" vertical="center" wrapText="1"/>
    </xf>
    <xf numFmtId="0" fontId="26" fillId="6" borderId="0" xfId="0" applyFont="1" applyFill="1" applyAlignment="1">
      <alignment horizontal="left"/>
    </xf>
    <xf numFmtId="0" fontId="11" fillId="9" borderId="6" xfId="9" applyFont="1" applyFill="1" applyBorder="1" applyAlignment="1">
      <alignment horizontal="center" vertical="center"/>
    </xf>
    <xf numFmtId="0" fontId="11" fillId="9" borderId="7" xfId="9" applyFont="1" applyFill="1" applyBorder="1" applyAlignment="1">
      <alignment horizontal="center" vertical="center"/>
    </xf>
    <xf numFmtId="0" fontId="11" fillId="9" borderId="8" xfId="9" applyFont="1" applyFill="1" applyBorder="1" applyAlignment="1">
      <alignment horizontal="center" vertical="center"/>
    </xf>
    <xf numFmtId="0" fontId="29" fillId="9" borderId="6" xfId="9" applyFont="1" applyFill="1" applyBorder="1" applyAlignment="1">
      <alignment horizontal="center" vertical="center"/>
    </xf>
    <xf numFmtId="0" fontId="29" fillId="9" borderId="7" xfId="9" applyFont="1" applyFill="1" applyBorder="1" applyAlignment="1">
      <alignment horizontal="center" vertical="center"/>
    </xf>
    <xf numFmtId="0" fontId="29" fillId="9" borderId="8" xfId="9" applyFont="1" applyFill="1" applyBorder="1" applyAlignment="1">
      <alignment horizontal="center" vertical="center"/>
    </xf>
    <xf numFmtId="9" fontId="17" fillId="23" borderId="0" xfId="0" applyNumberFormat="1" applyFont="1" applyFill="1"/>
  </cellXfs>
  <cellStyles count="19">
    <cellStyle name="Euro" xfId="1"/>
    <cellStyle name="Milliers 2" xfId="2"/>
    <cellStyle name="Milliers 2 2" xfId="3"/>
    <cellStyle name="Monétaire 2" xfId="4"/>
    <cellStyle name="Monétaire 3" xfId="5"/>
    <cellStyle name="Normal" xfId="0" builtinId="0"/>
    <cellStyle name="Normal 2" xfId="6"/>
    <cellStyle name="Normal 2 2" xfId="7"/>
    <cellStyle name="Normal 2 3" xfId="8"/>
    <cellStyle name="Normal 3" xfId="9"/>
    <cellStyle name="Normal 4" xfId="10"/>
    <cellStyle name="Normal 57" xfId="11"/>
    <cellStyle name="Normal 58" xfId="12"/>
    <cellStyle name="Normal 59" xfId="13"/>
    <cellStyle name="Normal 60" xfId="14"/>
    <cellStyle name="Normal 61" xfId="15"/>
    <cellStyle name="Normal 62" xfId="16"/>
    <cellStyle name="Normal 63" xfId="17"/>
    <cellStyle name="Pourcentage 2" xfId="18"/>
  </cellStyles>
  <dxfs count="0"/>
  <tableStyles count="0" defaultTableStyle="TableStyleMedium2" defaultPivotStyle="PivotStyleLight16"/>
  <colors>
    <mruColors>
      <color rgb="FFCF2513"/>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xdr:col>
      <xdr:colOff>266700</xdr:colOff>
      <xdr:row>0</xdr:row>
      <xdr:rowOff>0</xdr:rowOff>
    </xdr:from>
    <xdr:to>
      <xdr:col>7</xdr:col>
      <xdr:colOff>251460</xdr:colOff>
      <xdr:row>1</xdr:row>
      <xdr:rowOff>167640</xdr:rowOff>
    </xdr:to>
    <xdr:pic>
      <xdr:nvPicPr>
        <xdr:cNvPr id="3" name="Image 1" descr="Box Steam.jpg"/>
        <xdr:cNvPicPr>
          <a:picLocks noChangeAspect="1"/>
        </xdr:cNvPicPr>
      </xdr:nvPicPr>
      <xdr:blipFill>
        <a:blip xmlns:r="http://schemas.openxmlformats.org/officeDocument/2006/relationships" r:embed="rId1" cstate="print"/>
        <a:srcRect/>
        <a:stretch>
          <a:fillRect/>
        </a:stretch>
      </xdr:blipFill>
      <xdr:spPr bwMode="auto">
        <a:xfrm>
          <a:off x="6126480" y="0"/>
          <a:ext cx="845820" cy="601980"/>
        </a:xfrm>
        <a:prstGeom prst="rect">
          <a:avLst/>
        </a:prstGeom>
        <a:noFill/>
        <a:ln w="9525">
          <a:noFill/>
          <a:miter lim="800000"/>
          <a:headEnd/>
          <a:tailEnd/>
        </a:ln>
      </xdr:spPr>
    </xdr:pic>
    <xdr:clientData/>
  </xdr:twoCellAnchor>
  <xdr:twoCellAnchor editAs="oneCell">
    <xdr:from>
      <xdr:col>7</xdr:col>
      <xdr:colOff>228600</xdr:colOff>
      <xdr:row>0</xdr:row>
      <xdr:rowOff>15240</xdr:rowOff>
    </xdr:from>
    <xdr:to>
      <xdr:col>8</xdr:col>
      <xdr:colOff>320040</xdr:colOff>
      <xdr:row>1</xdr:row>
      <xdr:rowOff>160020</xdr:rowOff>
    </xdr:to>
    <xdr:pic>
      <xdr:nvPicPr>
        <xdr:cNvPr id="4" name="Image 2" descr="DSCN4435.JPG"/>
        <xdr:cNvPicPr>
          <a:picLocks noChangeAspect="1"/>
        </xdr:cNvPicPr>
      </xdr:nvPicPr>
      <xdr:blipFill>
        <a:blip xmlns:r="http://schemas.openxmlformats.org/officeDocument/2006/relationships" r:embed="rId2" cstate="print"/>
        <a:srcRect/>
        <a:stretch>
          <a:fillRect/>
        </a:stretch>
      </xdr:blipFill>
      <xdr:spPr bwMode="auto">
        <a:xfrm>
          <a:off x="6949440" y="15240"/>
          <a:ext cx="632460" cy="579120"/>
        </a:xfrm>
        <a:prstGeom prst="rect">
          <a:avLst/>
        </a:prstGeom>
        <a:noFill/>
        <a:ln w="9525">
          <a:noFill/>
          <a:miter lim="800000"/>
          <a:headEnd/>
          <a:tailEnd/>
        </a:ln>
      </xdr:spPr>
    </xdr:pic>
    <xdr:clientData/>
  </xdr:twoCellAnchor>
  <xdr:twoCellAnchor editAs="oneCell">
    <xdr:from>
      <xdr:col>8</xdr:col>
      <xdr:colOff>304800</xdr:colOff>
      <xdr:row>0</xdr:row>
      <xdr:rowOff>0</xdr:rowOff>
    </xdr:from>
    <xdr:to>
      <xdr:col>9</xdr:col>
      <xdr:colOff>464820</xdr:colOff>
      <xdr:row>1</xdr:row>
      <xdr:rowOff>167640</xdr:rowOff>
    </xdr:to>
    <xdr:pic>
      <xdr:nvPicPr>
        <xdr:cNvPr id="5" name="Image 3" descr="DSCN3235.JPG"/>
        <xdr:cNvPicPr>
          <a:picLocks noChangeAspect="1"/>
        </xdr:cNvPicPr>
      </xdr:nvPicPr>
      <xdr:blipFill>
        <a:blip xmlns:r="http://schemas.openxmlformats.org/officeDocument/2006/relationships" r:embed="rId3" cstate="print"/>
        <a:srcRect/>
        <a:stretch>
          <a:fillRect/>
        </a:stretch>
      </xdr:blipFill>
      <xdr:spPr bwMode="auto">
        <a:xfrm>
          <a:off x="7566660" y="0"/>
          <a:ext cx="685800" cy="601980"/>
        </a:xfrm>
        <a:prstGeom prst="rect">
          <a:avLst/>
        </a:prstGeom>
        <a:noFill/>
        <a:ln w="9525">
          <a:noFill/>
          <a:miter lim="800000"/>
          <a:headEnd/>
          <a:tailEnd/>
        </a:ln>
      </xdr:spPr>
    </xdr:pic>
    <xdr:clientData/>
  </xdr:twoCellAnchor>
  <xdr:twoCellAnchor editAs="oneCell">
    <xdr:from>
      <xdr:col>9</xdr:col>
      <xdr:colOff>464820</xdr:colOff>
      <xdr:row>0</xdr:row>
      <xdr:rowOff>0</xdr:rowOff>
    </xdr:from>
    <xdr:to>
      <xdr:col>11</xdr:col>
      <xdr:colOff>68580</xdr:colOff>
      <xdr:row>1</xdr:row>
      <xdr:rowOff>167640</xdr:rowOff>
    </xdr:to>
    <xdr:pic>
      <xdr:nvPicPr>
        <xdr:cNvPr id="6" name="Image 4" descr="DSCN1362.JPG"/>
        <xdr:cNvPicPr>
          <a:picLocks noChangeAspect="1"/>
        </xdr:cNvPicPr>
      </xdr:nvPicPr>
      <xdr:blipFill>
        <a:blip xmlns:r="http://schemas.openxmlformats.org/officeDocument/2006/relationships" r:embed="rId4" cstate="print"/>
        <a:srcRect/>
        <a:stretch>
          <a:fillRect/>
        </a:stretch>
      </xdr:blipFill>
      <xdr:spPr bwMode="auto">
        <a:xfrm>
          <a:off x="8191500" y="0"/>
          <a:ext cx="906780" cy="601980"/>
        </a:xfrm>
        <a:prstGeom prst="rect">
          <a:avLst/>
        </a:prstGeom>
        <a:noFill/>
        <a:ln w="9525">
          <a:noFill/>
          <a:miter lim="800000"/>
          <a:headEnd/>
          <a:tailEnd/>
        </a:ln>
      </xdr:spPr>
    </xdr:pic>
    <xdr:clientData/>
  </xdr:twoCellAnchor>
  <xdr:twoCellAnchor editAs="oneCell">
    <xdr:from>
      <xdr:col>11</xdr:col>
      <xdr:colOff>68580</xdr:colOff>
      <xdr:row>0</xdr:row>
      <xdr:rowOff>0</xdr:rowOff>
    </xdr:from>
    <xdr:to>
      <xdr:col>13</xdr:col>
      <xdr:colOff>228600</xdr:colOff>
      <xdr:row>1</xdr:row>
      <xdr:rowOff>175260</xdr:rowOff>
    </xdr:to>
    <xdr:pic>
      <xdr:nvPicPr>
        <xdr:cNvPr id="7" name="Image 5" descr="DSCN4439.JPG"/>
        <xdr:cNvPicPr>
          <a:picLocks noChangeAspect="1"/>
        </xdr:cNvPicPr>
      </xdr:nvPicPr>
      <xdr:blipFill>
        <a:blip xmlns:r="http://schemas.openxmlformats.org/officeDocument/2006/relationships" r:embed="rId5" cstate="print"/>
        <a:srcRect/>
        <a:stretch>
          <a:fillRect/>
        </a:stretch>
      </xdr:blipFill>
      <xdr:spPr bwMode="auto">
        <a:xfrm>
          <a:off x="9159240" y="0"/>
          <a:ext cx="1097280" cy="609600"/>
        </a:xfrm>
        <a:prstGeom prst="rect">
          <a:avLst/>
        </a:prstGeom>
        <a:noFill/>
        <a:ln w="9525">
          <a:noFill/>
          <a:miter lim="800000"/>
          <a:headEnd/>
          <a:tailEnd/>
        </a:ln>
      </xdr:spPr>
    </xdr:pic>
    <xdr:clientData/>
  </xdr:twoCellAnchor>
  <xdr:twoCellAnchor editAs="oneCell">
    <xdr:from>
      <xdr:col>13</xdr:col>
      <xdr:colOff>228600</xdr:colOff>
      <xdr:row>0</xdr:row>
      <xdr:rowOff>0</xdr:rowOff>
    </xdr:from>
    <xdr:to>
      <xdr:col>14</xdr:col>
      <xdr:colOff>533400</xdr:colOff>
      <xdr:row>2</xdr:row>
      <xdr:rowOff>0</xdr:rowOff>
    </xdr:to>
    <xdr:pic>
      <xdr:nvPicPr>
        <xdr:cNvPr id="8" name="Image 6" descr="DSCN2953.JPG"/>
        <xdr:cNvPicPr>
          <a:picLocks noChangeAspect="1"/>
        </xdr:cNvPicPr>
      </xdr:nvPicPr>
      <xdr:blipFill>
        <a:blip xmlns:r="http://schemas.openxmlformats.org/officeDocument/2006/relationships" r:embed="rId6" cstate="print"/>
        <a:srcRect/>
        <a:stretch>
          <a:fillRect/>
        </a:stretch>
      </xdr:blipFill>
      <xdr:spPr bwMode="auto">
        <a:xfrm>
          <a:off x="10256520" y="0"/>
          <a:ext cx="670560" cy="617220"/>
        </a:xfrm>
        <a:prstGeom prst="rect">
          <a:avLst/>
        </a:prstGeom>
        <a:noFill/>
        <a:ln w="9525">
          <a:noFill/>
          <a:miter lim="800000"/>
          <a:headEnd/>
          <a:tailEnd/>
        </a:ln>
      </xdr:spPr>
    </xdr:pic>
    <xdr:clientData/>
  </xdr:twoCellAnchor>
  <xdr:twoCellAnchor editAs="oneCell">
    <xdr:from>
      <xdr:col>5</xdr:col>
      <xdr:colOff>15240</xdr:colOff>
      <xdr:row>0</xdr:row>
      <xdr:rowOff>0</xdr:rowOff>
    </xdr:from>
    <xdr:to>
      <xdr:col>6</xdr:col>
      <xdr:colOff>259080</xdr:colOff>
      <xdr:row>1</xdr:row>
      <xdr:rowOff>175260</xdr:rowOff>
    </xdr:to>
    <xdr:pic>
      <xdr:nvPicPr>
        <xdr:cNvPr id="10" name="Image 7" descr="Nouveau Logo.jpg"/>
        <xdr:cNvPicPr>
          <a:picLocks noChangeAspect="1"/>
        </xdr:cNvPicPr>
      </xdr:nvPicPr>
      <xdr:blipFill>
        <a:blip xmlns:r="http://schemas.openxmlformats.org/officeDocument/2006/relationships" r:embed="rId7" cstate="print"/>
        <a:srcRect/>
        <a:stretch>
          <a:fillRect/>
        </a:stretch>
      </xdr:blipFill>
      <xdr:spPr bwMode="auto">
        <a:xfrm>
          <a:off x="5509260" y="0"/>
          <a:ext cx="609600" cy="609600"/>
        </a:xfrm>
        <a:prstGeom prst="rect">
          <a:avLst/>
        </a:prstGeom>
        <a:noFill/>
        <a:ln w="9525">
          <a:noFill/>
          <a:miter lim="800000"/>
          <a:headEnd/>
          <a:tailEnd/>
        </a:ln>
      </xdr:spPr>
    </xdr:pic>
    <xdr:clientData/>
  </xdr:twoCellAnchor>
  <xdr:twoCellAnchor>
    <xdr:from>
      <xdr:col>5</xdr:col>
      <xdr:colOff>7620</xdr:colOff>
      <xdr:row>0</xdr:row>
      <xdr:rowOff>15240</xdr:rowOff>
    </xdr:from>
    <xdr:to>
      <xdr:col>14</xdr:col>
      <xdr:colOff>541020</xdr:colOff>
      <xdr:row>1</xdr:row>
      <xdr:rowOff>167640</xdr:rowOff>
    </xdr:to>
    <xdr:sp macro="" textlink="">
      <xdr:nvSpPr>
        <xdr:cNvPr id="11" name="Rectangle 10"/>
        <xdr:cNvSpPr/>
      </xdr:nvSpPr>
      <xdr:spPr>
        <a:xfrm>
          <a:off x="5501640" y="15240"/>
          <a:ext cx="5082540" cy="586740"/>
        </a:xfrm>
        <a:prstGeom prst="rect">
          <a:avLst/>
        </a:prstGeom>
        <a:noFill/>
        <a:ln w="38100">
          <a:solidFill>
            <a:schemeClr val="tx1">
              <a:alpha val="94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128"/>
  <sheetViews>
    <sheetView tabSelected="1" topLeftCell="A76" workbookViewId="0">
      <selection activeCell="Q14" sqref="Q14"/>
    </sheetView>
  </sheetViews>
  <sheetFormatPr baseColWidth="10" defaultRowHeight="14.4"/>
  <cols>
    <col min="1" max="1" width="17.88671875" customWidth="1"/>
    <col min="2" max="2" width="27.44140625" customWidth="1"/>
    <col min="3" max="3" width="21.44140625" style="26" customWidth="1"/>
    <col min="4" max="4" width="7.5546875" style="23" customWidth="1"/>
    <col min="5" max="5" width="5.77734375" customWidth="1"/>
    <col min="6" max="6" width="5.33203125" customWidth="1"/>
    <col min="7" max="7" width="12.5546875" style="1" customWidth="1"/>
    <col min="8" max="8" width="7.88671875" customWidth="1"/>
    <col min="9" max="9" width="7.6640625" style="1" customWidth="1"/>
    <col min="10" max="10" width="10.5546875" customWidth="1"/>
    <col min="11" max="11" width="8.44140625" customWidth="1"/>
    <col min="12" max="12" width="7.77734375" style="1" customWidth="1"/>
    <col min="13" max="13" width="5.88671875" style="17" customWidth="1"/>
    <col min="14" max="14" width="5.33203125" customWidth="1"/>
    <col min="15" max="15" width="8.109375" style="18" customWidth="1"/>
    <col min="16" max="16" width="15.5546875" customWidth="1"/>
  </cols>
  <sheetData>
    <row r="1" spans="1:16" s="1" customFormat="1" ht="34.200000000000003" customHeight="1">
      <c r="A1" s="119" t="s">
        <v>49</v>
      </c>
      <c r="B1" s="120" t="s">
        <v>50</v>
      </c>
      <c r="C1" s="121"/>
      <c r="D1" s="300"/>
      <c r="E1" s="300"/>
      <c r="F1" s="300"/>
      <c r="G1" s="301"/>
      <c r="H1" s="301"/>
      <c r="I1" s="301"/>
      <c r="J1" s="301"/>
      <c r="K1" s="301"/>
      <c r="L1" s="301"/>
      <c r="M1" s="301"/>
      <c r="N1" s="302"/>
    </row>
    <row r="2" spans="1:16" s="122" customFormat="1" ht="14.4" customHeight="1">
      <c r="A2" s="305"/>
      <c r="B2" s="305"/>
      <c r="C2" s="305"/>
      <c r="D2" s="305"/>
      <c r="E2" s="305"/>
      <c r="F2" s="305"/>
      <c r="G2" s="303"/>
      <c r="H2" s="303"/>
      <c r="I2" s="303"/>
      <c r="J2" s="303"/>
      <c r="K2" s="303"/>
      <c r="L2" s="303"/>
      <c r="M2" s="303"/>
      <c r="N2" s="304"/>
    </row>
    <row r="3" spans="1:16" s="243" customFormat="1" ht="17.399999999999999" customHeight="1">
      <c r="A3" s="312" t="s">
        <v>174</v>
      </c>
      <c r="B3" s="313"/>
      <c r="C3" s="313"/>
      <c r="D3" s="313"/>
      <c r="E3" s="313"/>
      <c r="F3" s="313"/>
      <c r="G3" s="313"/>
      <c r="H3" s="313"/>
      <c r="I3" s="313"/>
      <c r="J3" s="313"/>
      <c r="K3" s="313"/>
      <c r="L3" s="313"/>
      <c r="M3" s="313"/>
      <c r="N3" s="313"/>
      <c r="O3" s="314"/>
    </row>
    <row r="4" spans="1:16" s="1" customFormat="1" ht="15.6" customHeight="1">
      <c r="A4" s="145" t="s">
        <v>57</v>
      </c>
      <c r="B4" s="146" t="s">
        <v>58</v>
      </c>
      <c r="C4" s="146" t="s">
        <v>59</v>
      </c>
      <c r="D4" s="147" t="s">
        <v>60</v>
      </c>
      <c r="E4" s="148" t="s">
        <v>175</v>
      </c>
      <c r="F4" s="149" t="s">
        <v>176</v>
      </c>
      <c r="G4" s="149" t="s">
        <v>63</v>
      </c>
      <c r="H4" s="150" t="s">
        <v>64</v>
      </c>
      <c r="I4" s="151" t="s">
        <v>65</v>
      </c>
      <c r="J4" s="152" t="s">
        <v>66</v>
      </c>
      <c r="K4" s="153" t="s">
        <v>177</v>
      </c>
      <c r="L4" s="153" t="s">
        <v>178</v>
      </c>
      <c r="M4" s="154" t="s">
        <v>69</v>
      </c>
      <c r="N4" s="154"/>
      <c r="O4" s="153"/>
      <c r="P4" s="49"/>
    </row>
    <row r="5" spans="1:16" s="1" customFormat="1" ht="15.6" customHeight="1">
      <c r="A5" s="37" t="s">
        <v>20</v>
      </c>
      <c r="B5" s="38" t="s">
        <v>21</v>
      </c>
      <c r="C5" s="39" t="s">
        <v>213</v>
      </c>
      <c r="D5" s="40">
        <v>5.6000000000000001E-2</v>
      </c>
      <c r="E5" s="41" t="s">
        <v>244</v>
      </c>
      <c r="F5" s="42">
        <v>30</v>
      </c>
      <c r="G5" s="42" t="s">
        <v>268</v>
      </c>
      <c r="H5" s="43" t="s">
        <v>226</v>
      </c>
      <c r="I5" s="114">
        <v>42461</v>
      </c>
      <c r="J5" s="44" t="s">
        <v>1</v>
      </c>
      <c r="K5" s="45">
        <v>129.88999999999999</v>
      </c>
      <c r="L5" s="45">
        <f t="shared" ref="L5" si="0">(K5/F5)</f>
        <v>4.3296666666666663</v>
      </c>
      <c r="M5" s="46">
        <v>1</v>
      </c>
      <c r="N5" s="46">
        <v>0</v>
      </c>
      <c r="O5" s="19">
        <f t="shared" ref="O5" si="1">(N5*K5)</f>
        <v>0</v>
      </c>
      <c r="P5" s="49"/>
    </row>
    <row r="6" spans="1:16" s="1" customFormat="1" ht="15.6" customHeight="1">
      <c r="A6" s="37" t="s">
        <v>20</v>
      </c>
      <c r="B6" s="38" t="s">
        <v>258</v>
      </c>
      <c r="C6" s="39" t="s">
        <v>29</v>
      </c>
      <c r="D6" s="40">
        <v>8.4000000000000005E-2</v>
      </c>
      <c r="E6" s="41" t="s">
        <v>244</v>
      </c>
      <c r="F6" s="42">
        <v>30</v>
      </c>
      <c r="G6" s="42" t="s">
        <v>266</v>
      </c>
      <c r="H6" s="43" t="s">
        <v>226</v>
      </c>
      <c r="I6" s="114">
        <v>42461</v>
      </c>
      <c r="J6" s="44" t="s">
        <v>1</v>
      </c>
      <c r="K6" s="45">
        <v>142.88</v>
      </c>
      <c r="L6" s="45">
        <f t="shared" ref="L6" si="2">(K6/F6)</f>
        <v>4.7626666666666662</v>
      </c>
      <c r="M6" s="46">
        <v>1</v>
      </c>
      <c r="N6" s="46">
        <v>0</v>
      </c>
      <c r="O6" s="19">
        <f t="shared" ref="O6" si="3">(N6*K6)</f>
        <v>0</v>
      </c>
      <c r="P6" s="49"/>
    </row>
    <row r="7" spans="1:16" s="1" customFormat="1" ht="15.6" customHeight="1">
      <c r="A7" s="37" t="s">
        <v>20</v>
      </c>
      <c r="B7" s="38" t="s">
        <v>265</v>
      </c>
      <c r="C7" s="39" t="s">
        <v>261</v>
      </c>
      <c r="D7" s="40">
        <v>7.1999999999999995E-2</v>
      </c>
      <c r="E7" s="41" t="s">
        <v>244</v>
      </c>
      <c r="F7" s="42">
        <v>30</v>
      </c>
      <c r="G7" s="42" t="s">
        <v>267</v>
      </c>
      <c r="H7" s="43" t="s">
        <v>226</v>
      </c>
      <c r="I7" s="114">
        <v>42491</v>
      </c>
      <c r="J7" s="44" t="s">
        <v>1</v>
      </c>
      <c r="K7" s="45">
        <v>164.89</v>
      </c>
      <c r="L7" s="45">
        <f t="shared" ref="L7" si="4">(K7/F7)</f>
        <v>5.4963333333333333</v>
      </c>
      <c r="M7" s="46">
        <v>1</v>
      </c>
      <c r="N7" s="46">
        <v>0</v>
      </c>
      <c r="O7" s="19">
        <f t="shared" ref="O7" si="5">(N7*K7)</f>
        <v>0</v>
      </c>
      <c r="P7" s="49"/>
    </row>
    <row r="8" spans="1:16" s="1" customFormat="1" ht="15.6" customHeight="1">
      <c r="A8" s="255" t="s">
        <v>217</v>
      </c>
      <c r="B8" s="256" t="s">
        <v>218</v>
      </c>
      <c r="C8" s="257" t="s">
        <v>3</v>
      </c>
      <c r="D8" s="258">
        <v>0.06</v>
      </c>
      <c r="E8" s="259" t="s">
        <v>228</v>
      </c>
      <c r="F8" s="260">
        <v>30</v>
      </c>
      <c r="G8" s="260" t="s">
        <v>227</v>
      </c>
      <c r="H8" s="261" t="s">
        <v>226</v>
      </c>
      <c r="I8" s="262">
        <v>42370</v>
      </c>
      <c r="J8" s="263" t="s">
        <v>1</v>
      </c>
      <c r="K8" s="264">
        <v>65.88</v>
      </c>
      <c r="L8" s="241">
        <f t="shared" ref="L8" si="6">(K8/F8)</f>
        <v>2.1959999999999997</v>
      </c>
      <c r="M8" s="265">
        <v>3</v>
      </c>
      <c r="N8" s="265">
        <v>0</v>
      </c>
      <c r="O8" s="19">
        <f t="shared" ref="O8" si="7">(N8*K8)</f>
        <v>0</v>
      </c>
      <c r="P8" s="315" t="s">
        <v>332</v>
      </c>
    </row>
    <row r="9" spans="1:16" s="1" customFormat="1" ht="15.6" customHeight="1">
      <c r="A9" s="255" t="s">
        <v>217</v>
      </c>
      <c r="B9" s="256" t="s">
        <v>229</v>
      </c>
      <c r="C9" s="257" t="s">
        <v>225</v>
      </c>
      <c r="D9" s="258">
        <v>5.5E-2</v>
      </c>
      <c r="E9" s="259" t="s">
        <v>228</v>
      </c>
      <c r="F9" s="260">
        <v>30</v>
      </c>
      <c r="G9" s="260" t="s">
        <v>231</v>
      </c>
      <c r="H9" s="261" t="s">
        <v>226</v>
      </c>
      <c r="I9" s="262">
        <v>42339</v>
      </c>
      <c r="J9" s="263" t="s">
        <v>1</v>
      </c>
      <c r="K9" s="264">
        <v>63.9</v>
      </c>
      <c r="L9" s="241">
        <f t="shared" ref="L9" si="8">(K9/F9)</f>
        <v>2.13</v>
      </c>
      <c r="M9" s="265">
        <v>4</v>
      </c>
      <c r="N9" s="265">
        <v>0</v>
      </c>
      <c r="O9" s="19">
        <f t="shared" ref="O9" si="9">(N9*K9)</f>
        <v>0</v>
      </c>
      <c r="P9" s="315" t="s">
        <v>332</v>
      </c>
    </row>
    <row r="10" spans="1:16" s="1" customFormat="1" ht="15.6" customHeight="1">
      <c r="A10" s="255" t="s">
        <v>217</v>
      </c>
      <c r="B10" s="256" t="s">
        <v>230</v>
      </c>
      <c r="C10" s="257" t="s">
        <v>3</v>
      </c>
      <c r="D10" s="258">
        <v>5.7000000000000002E-2</v>
      </c>
      <c r="E10" s="259" t="s">
        <v>228</v>
      </c>
      <c r="F10" s="260">
        <v>30</v>
      </c>
      <c r="G10" s="260" t="s">
        <v>232</v>
      </c>
      <c r="H10" s="261" t="s">
        <v>226</v>
      </c>
      <c r="I10" s="262">
        <v>42401</v>
      </c>
      <c r="J10" s="263" t="s">
        <v>1</v>
      </c>
      <c r="K10" s="264">
        <v>106.5</v>
      </c>
      <c r="L10" s="264">
        <f t="shared" ref="L10" si="10">(K10/F10)</f>
        <v>3.55</v>
      </c>
      <c r="M10" s="265">
        <v>1</v>
      </c>
      <c r="N10" s="265">
        <v>0</v>
      </c>
      <c r="O10" s="19">
        <f t="shared" ref="O10" si="11">(N10*K10)</f>
        <v>0</v>
      </c>
      <c r="P10" s="49"/>
    </row>
    <row r="11" spans="1:16" s="1" customFormat="1" ht="15.6" customHeight="1">
      <c r="A11" s="100" t="s">
        <v>287</v>
      </c>
      <c r="B11" s="101" t="s">
        <v>288</v>
      </c>
      <c r="C11" s="102" t="s">
        <v>29</v>
      </c>
      <c r="D11" s="103">
        <v>0.08</v>
      </c>
      <c r="E11" s="104" t="s">
        <v>244</v>
      </c>
      <c r="F11" s="105">
        <v>20</v>
      </c>
      <c r="G11" s="105" t="s">
        <v>290</v>
      </c>
      <c r="H11" s="106" t="s">
        <v>226</v>
      </c>
      <c r="I11" s="116" t="s">
        <v>173</v>
      </c>
      <c r="J11" s="107" t="s">
        <v>1</v>
      </c>
      <c r="K11" s="108">
        <v>132.15</v>
      </c>
      <c r="L11" s="108">
        <f t="shared" ref="L11" si="12">(K11/F11)</f>
        <v>6.6074999999999999</v>
      </c>
      <c r="M11" s="109">
        <v>2</v>
      </c>
      <c r="N11" s="109">
        <v>0</v>
      </c>
      <c r="O11" s="19">
        <f t="shared" ref="O11" si="13">(N11*K11)</f>
        <v>0</v>
      </c>
      <c r="P11" s="49"/>
    </row>
    <row r="12" spans="1:16" s="1" customFormat="1" ht="15.6" customHeight="1">
      <c r="A12" s="100" t="s">
        <v>287</v>
      </c>
      <c r="B12" s="101" t="s">
        <v>289</v>
      </c>
      <c r="C12" s="102" t="s">
        <v>3</v>
      </c>
      <c r="D12" s="103">
        <v>7.4999999999999997E-2</v>
      </c>
      <c r="E12" s="104" t="s">
        <v>244</v>
      </c>
      <c r="F12" s="105">
        <v>20</v>
      </c>
      <c r="G12" s="105" t="s">
        <v>291</v>
      </c>
      <c r="H12" s="106" t="s">
        <v>226</v>
      </c>
      <c r="I12" s="116" t="s">
        <v>173</v>
      </c>
      <c r="J12" s="107" t="s">
        <v>1</v>
      </c>
      <c r="K12" s="108">
        <v>132.15</v>
      </c>
      <c r="L12" s="108">
        <f t="shared" ref="L12" si="14">(K12/F12)</f>
        <v>6.6074999999999999</v>
      </c>
      <c r="M12" s="109">
        <v>2</v>
      </c>
      <c r="N12" s="109">
        <v>0</v>
      </c>
      <c r="O12" s="19">
        <f t="shared" ref="O12" si="15">(N12*K12)</f>
        <v>0</v>
      </c>
      <c r="P12" s="49"/>
    </row>
    <row r="13" spans="1:16" s="1" customFormat="1" ht="15.6" customHeight="1">
      <c r="A13" s="166" t="s">
        <v>241</v>
      </c>
      <c r="B13" s="167" t="s">
        <v>243</v>
      </c>
      <c r="C13" s="168" t="s">
        <v>3</v>
      </c>
      <c r="D13" s="169">
        <v>6.7000000000000004E-2</v>
      </c>
      <c r="E13" s="170" t="s">
        <v>244</v>
      </c>
      <c r="F13" s="171">
        <v>30</v>
      </c>
      <c r="G13" s="171" t="s">
        <v>247</v>
      </c>
      <c r="H13" s="172" t="s">
        <v>226</v>
      </c>
      <c r="I13" s="173">
        <v>42430</v>
      </c>
      <c r="J13" s="174" t="s">
        <v>242</v>
      </c>
      <c r="K13" s="175">
        <v>121.59</v>
      </c>
      <c r="L13" s="175">
        <f t="shared" ref="L13" si="16">(K13/F13)</f>
        <v>4.0529999999999999</v>
      </c>
      <c r="M13" s="176">
        <v>1</v>
      </c>
      <c r="N13" s="176">
        <v>0</v>
      </c>
      <c r="O13" s="19">
        <f t="shared" ref="O13" si="17">(N13*K13)</f>
        <v>0</v>
      </c>
      <c r="P13" s="49"/>
    </row>
    <row r="14" spans="1:16" s="1" customFormat="1" ht="15.6" customHeight="1">
      <c r="A14" s="166" t="s">
        <v>241</v>
      </c>
      <c r="B14" s="167" t="s">
        <v>245</v>
      </c>
      <c r="C14" s="168" t="s">
        <v>5</v>
      </c>
      <c r="D14" s="169">
        <v>6.4000000000000001E-2</v>
      </c>
      <c r="E14" s="170" t="s">
        <v>244</v>
      </c>
      <c r="F14" s="171">
        <v>30</v>
      </c>
      <c r="G14" s="171" t="s">
        <v>248</v>
      </c>
      <c r="H14" s="172" t="s">
        <v>226</v>
      </c>
      <c r="I14" s="173">
        <v>42614</v>
      </c>
      <c r="J14" s="174" t="s">
        <v>242</v>
      </c>
      <c r="K14" s="175">
        <v>114.59</v>
      </c>
      <c r="L14" s="175">
        <f t="shared" ref="L14" si="18">(K14/F14)</f>
        <v>3.819666666666667</v>
      </c>
      <c r="M14" s="176">
        <v>1</v>
      </c>
      <c r="N14" s="176">
        <v>0</v>
      </c>
      <c r="O14" s="19">
        <f t="shared" ref="O14" si="19">(N14*K14)</f>
        <v>0</v>
      </c>
      <c r="P14" s="49"/>
    </row>
    <row r="15" spans="1:16" s="1" customFormat="1" ht="15.6" customHeight="1">
      <c r="A15" s="166" t="s">
        <v>241</v>
      </c>
      <c r="B15" s="167" t="s">
        <v>246</v>
      </c>
      <c r="C15" s="168" t="s">
        <v>10</v>
      </c>
      <c r="D15" s="169">
        <v>4.3999999999999997E-2</v>
      </c>
      <c r="E15" s="170" t="s">
        <v>244</v>
      </c>
      <c r="F15" s="171">
        <v>30</v>
      </c>
      <c r="G15" s="171" t="s">
        <v>249</v>
      </c>
      <c r="H15" s="172" t="s">
        <v>226</v>
      </c>
      <c r="I15" s="173">
        <v>42401</v>
      </c>
      <c r="J15" s="174" t="s">
        <v>242</v>
      </c>
      <c r="K15" s="175">
        <v>108.89</v>
      </c>
      <c r="L15" s="175">
        <f t="shared" ref="L15" si="20">(K15/F15)</f>
        <v>3.6296666666666666</v>
      </c>
      <c r="M15" s="176">
        <v>2</v>
      </c>
      <c r="N15" s="176">
        <v>0</v>
      </c>
      <c r="O15" s="19">
        <f t="shared" ref="O15" si="21">(N15*K15)</f>
        <v>0</v>
      </c>
      <c r="P15" s="49"/>
    </row>
    <row r="16" spans="1:16" s="1" customFormat="1" ht="15.6" customHeight="1">
      <c r="A16" s="80" t="s">
        <v>132</v>
      </c>
      <c r="B16" s="81" t="s">
        <v>133</v>
      </c>
      <c r="C16" s="82" t="s">
        <v>104</v>
      </c>
      <c r="D16" s="83">
        <v>4.7E-2</v>
      </c>
      <c r="E16" s="84" t="s">
        <v>244</v>
      </c>
      <c r="F16" s="85">
        <v>30</v>
      </c>
      <c r="G16" s="85" t="s">
        <v>309</v>
      </c>
      <c r="H16" s="86" t="s">
        <v>226</v>
      </c>
      <c r="I16" s="113" t="s">
        <v>173</v>
      </c>
      <c r="J16" s="87" t="s">
        <v>1</v>
      </c>
      <c r="K16" s="88">
        <v>116.5</v>
      </c>
      <c r="L16" s="88">
        <f t="shared" ref="L16" si="22">(K16/F16)</f>
        <v>3.8833333333333333</v>
      </c>
      <c r="M16" s="89">
        <v>3</v>
      </c>
      <c r="N16" s="89">
        <v>0</v>
      </c>
      <c r="O16" s="19">
        <f t="shared" ref="O16" si="23">(N16*K16)</f>
        <v>0</v>
      </c>
      <c r="P16" s="49" t="s">
        <v>327</v>
      </c>
    </row>
    <row r="17" spans="1:16" s="1" customFormat="1" ht="15.6" customHeight="1">
      <c r="A17" s="80" t="s">
        <v>132</v>
      </c>
      <c r="B17" s="81" t="s">
        <v>310</v>
      </c>
      <c r="C17" s="82" t="s">
        <v>3</v>
      </c>
      <c r="D17" s="83">
        <v>7.0999999999999994E-2</v>
      </c>
      <c r="E17" s="84" t="s">
        <v>244</v>
      </c>
      <c r="F17" s="85">
        <v>30</v>
      </c>
      <c r="G17" s="85" t="s">
        <v>311</v>
      </c>
      <c r="H17" s="86" t="s">
        <v>226</v>
      </c>
      <c r="I17" s="113" t="s">
        <v>173</v>
      </c>
      <c r="J17" s="87" t="s">
        <v>1</v>
      </c>
      <c r="K17" s="88">
        <v>119.5</v>
      </c>
      <c r="L17" s="88">
        <f t="shared" ref="L17" si="24">(K17/F17)</f>
        <v>3.9833333333333334</v>
      </c>
      <c r="M17" s="89">
        <v>3</v>
      </c>
      <c r="N17" s="89">
        <v>0</v>
      </c>
      <c r="O17" s="19">
        <f t="shared" ref="O17" si="25">(N17*K17)</f>
        <v>0</v>
      </c>
      <c r="P17" s="49" t="s">
        <v>327</v>
      </c>
    </row>
    <row r="18" spans="1:16" s="1" customFormat="1">
      <c r="A18" s="4"/>
      <c r="B18" s="5"/>
      <c r="C18" s="25"/>
      <c r="D18" s="22"/>
      <c r="E18" s="10"/>
      <c r="F18" s="11"/>
      <c r="G18" s="11"/>
      <c r="H18" s="12"/>
      <c r="I18" s="12"/>
      <c r="J18" s="13"/>
      <c r="K18" s="14"/>
      <c r="L18" s="14"/>
      <c r="M18" s="16"/>
      <c r="N18" s="16"/>
      <c r="O18" s="19"/>
    </row>
    <row r="19" spans="1:16" s="243" customFormat="1" ht="19.2" customHeight="1">
      <c r="A19" s="312" t="s">
        <v>216</v>
      </c>
      <c r="B19" s="313"/>
      <c r="C19" s="313"/>
      <c r="D19" s="313"/>
      <c r="E19" s="313"/>
      <c r="F19" s="313"/>
      <c r="G19" s="313"/>
      <c r="H19" s="313"/>
      <c r="I19" s="313"/>
      <c r="J19" s="313"/>
      <c r="K19" s="313"/>
      <c r="L19" s="313"/>
      <c r="M19" s="313"/>
      <c r="N19" s="313"/>
      <c r="O19" s="314"/>
    </row>
    <row r="20" spans="1:16" s="1" customFormat="1" ht="15.6" customHeight="1">
      <c r="A20" s="145" t="s">
        <v>57</v>
      </c>
      <c r="B20" s="146" t="s">
        <v>58</v>
      </c>
      <c r="C20" s="146" t="s">
        <v>59</v>
      </c>
      <c r="D20" s="147" t="s">
        <v>60</v>
      </c>
      <c r="E20" s="148" t="s">
        <v>61</v>
      </c>
      <c r="F20" s="149" t="s">
        <v>62</v>
      </c>
      <c r="G20" s="149" t="s">
        <v>63</v>
      </c>
      <c r="H20" s="150" t="s">
        <v>64</v>
      </c>
      <c r="I20" s="151" t="s">
        <v>65</v>
      </c>
      <c r="J20" s="152" t="s">
        <v>66</v>
      </c>
      <c r="K20" s="153" t="s">
        <v>68</v>
      </c>
      <c r="L20" s="153" t="s">
        <v>67</v>
      </c>
      <c r="M20" s="154" t="s">
        <v>69</v>
      </c>
      <c r="N20" s="154"/>
      <c r="O20" s="153"/>
      <c r="P20" s="49"/>
    </row>
    <row r="21" spans="1:16" s="1" customFormat="1" ht="15.6" customHeight="1">
      <c r="A21" s="37" t="s">
        <v>237</v>
      </c>
      <c r="B21" s="38" t="s">
        <v>239</v>
      </c>
      <c r="C21" s="39" t="s">
        <v>3</v>
      </c>
      <c r="D21" s="40">
        <v>7.0000000000000007E-2</v>
      </c>
      <c r="E21" s="41">
        <v>24</v>
      </c>
      <c r="F21" s="42">
        <v>33</v>
      </c>
      <c r="G21" s="42" t="s">
        <v>240</v>
      </c>
      <c r="H21" s="43" t="s">
        <v>0</v>
      </c>
      <c r="I21" s="114" t="s">
        <v>173</v>
      </c>
      <c r="J21" s="44" t="s">
        <v>238</v>
      </c>
      <c r="K21" s="45">
        <v>44.79</v>
      </c>
      <c r="L21" s="45">
        <f t="shared" ref="L21" si="26">(K21/E21)</f>
        <v>1.86625</v>
      </c>
      <c r="M21" s="46">
        <v>4</v>
      </c>
      <c r="N21" s="46">
        <v>0</v>
      </c>
      <c r="O21" s="19">
        <f t="shared" ref="O21" si="27">(N21*K21)</f>
        <v>0</v>
      </c>
      <c r="P21" s="49"/>
    </row>
    <row r="22" spans="1:16" s="1" customFormat="1" ht="15.6" customHeight="1">
      <c r="A22" s="90" t="s">
        <v>292</v>
      </c>
      <c r="B22" s="91" t="s">
        <v>293</v>
      </c>
      <c r="C22" s="92" t="s">
        <v>3</v>
      </c>
      <c r="D22" s="93">
        <v>5.6000000000000001E-2</v>
      </c>
      <c r="E22" s="94">
        <v>24</v>
      </c>
      <c r="F22" s="95">
        <v>33</v>
      </c>
      <c r="G22" s="95" t="s">
        <v>298</v>
      </c>
      <c r="H22" s="96" t="s">
        <v>0</v>
      </c>
      <c r="I22" s="118" t="s">
        <v>173</v>
      </c>
      <c r="J22" s="97" t="s">
        <v>6</v>
      </c>
      <c r="K22" s="98">
        <v>40.99</v>
      </c>
      <c r="L22" s="98">
        <f t="shared" ref="L22" si="28">(K22/E22)</f>
        <v>1.7079166666666667</v>
      </c>
      <c r="M22" s="99">
        <v>10</v>
      </c>
      <c r="N22" s="99">
        <v>0</v>
      </c>
      <c r="O22" s="19">
        <f t="shared" ref="O22" si="29">(N22*K22)</f>
        <v>0</v>
      </c>
      <c r="P22" s="49"/>
    </row>
    <row r="23" spans="1:16" s="1" customFormat="1" ht="15.6" customHeight="1">
      <c r="A23" s="90" t="s">
        <v>292</v>
      </c>
      <c r="B23" s="288" t="s">
        <v>294</v>
      </c>
      <c r="C23" s="92" t="s">
        <v>296</v>
      </c>
      <c r="D23" s="93">
        <v>0.05</v>
      </c>
      <c r="E23" s="94">
        <v>24</v>
      </c>
      <c r="F23" s="95">
        <v>33</v>
      </c>
      <c r="G23" s="95" t="s">
        <v>297</v>
      </c>
      <c r="H23" s="96" t="s">
        <v>0</v>
      </c>
      <c r="I23" s="118" t="s">
        <v>173</v>
      </c>
      <c r="J23" s="97" t="s">
        <v>6</v>
      </c>
      <c r="K23" s="98">
        <v>39.590000000000003</v>
      </c>
      <c r="L23" s="98">
        <f t="shared" ref="L23" si="30">(K23/E23)</f>
        <v>1.6495833333333334</v>
      </c>
      <c r="M23" s="99">
        <v>1</v>
      </c>
      <c r="N23" s="99">
        <v>0</v>
      </c>
      <c r="O23" s="19">
        <f t="shared" ref="O23" si="31">(N23*K23)</f>
        <v>0</v>
      </c>
      <c r="P23" s="49"/>
    </row>
    <row r="24" spans="1:16" s="1" customFormat="1" ht="15.6" customHeight="1">
      <c r="A24" s="90" t="s">
        <v>292</v>
      </c>
      <c r="B24" s="91" t="s">
        <v>295</v>
      </c>
      <c r="C24" s="92" t="s">
        <v>3</v>
      </c>
      <c r="D24" s="93">
        <v>5.6000000000000001E-2</v>
      </c>
      <c r="E24" s="94">
        <v>24</v>
      </c>
      <c r="F24" s="95">
        <v>33</v>
      </c>
      <c r="G24" s="95" t="s">
        <v>299</v>
      </c>
      <c r="H24" s="96" t="s">
        <v>103</v>
      </c>
      <c r="I24" s="118" t="s">
        <v>173</v>
      </c>
      <c r="J24" s="97" t="s">
        <v>6</v>
      </c>
      <c r="K24" s="98">
        <v>38.89</v>
      </c>
      <c r="L24" s="98">
        <f t="shared" ref="L24" si="32">(K24/E24)</f>
        <v>1.6204166666666666</v>
      </c>
      <c r="M24" s="99">
        <v>2</v>
      </c>
      <c r="N24" s="99">
        <v>0</v>
      </c>
      <c r="O24" s="19">
        <f t="shared" ref="O24" si="33">(N24*K24)</f>
        <v>0</v>
      </c>
      <c r="P24" s="49"/>
    </row>
    <row r="25" spans="1:16" s="1" customFormat="1" ht="15.6" customHeight="1">
      <c r="A25" s="244" t="s">
        <v>141</v>
      </c>
      <c r="B25" s="245" t="s">
        <v>142</v>
      </c>
      <c r="C25" s="246" t="s">
        <v>147</v>
      </c>
      <c r="D25" s="247">
        <v>4.2000000000000003E-2</v>
      </c>
      <c r="E25" s="248">
        <v>24</v>
      </c>
      <c r="F25" s="249">
        <v>33</v>
      </c>
      <c r="G25" s="249" t="s">
        <v>151</v>
      </c>
      <c r="H25" s="250" t="s">
        <v>0</v>
      </c>
      <c r="I25" s="251">
        <v>42644</v>
      </c>
      <c r="J25" s="252" t="s">
        <v>6</v>
      </c>
      <c r="K25" s="253">
        <v>33.590000000000003</v>
      </c>
      <c r="L25" s="253">
        <f t="shared" ref="L25:L72" si="34">(K25/E25)</f>
        <v>1.3995833333333334</v>
      </c>
      <c r="M25" s="254">
        <v>5</v>
      </c>
      <c r="N25" s="254">
        <v>0</v>
      </c>
      <c r="O25" s="19">
        <f t="shared" ref="O25:O72" si="35">(N25*K25)</f>
        <v>0</v>
      </c>
      <c r="P25" s="49"/>
    </row>
    <row r="26" spans="1:16" s="1" customFormat="1" ht="15.6" customHeight="1">
      <c r="A26" s="244" t="s">
        <v>141</v>
      </c>
      <c r="B26" s="245" t="s">
        <v>143</v>
      </c>
      <c r="C26" s="246" t="s">
        <v>148</v>
      </c>
      <c r="D26" s="247">
        <v>4.8000000000000001E-2</v>
      </c>
      <c r="E26" s="248">
        <v>24</v>
      </c>
      <c r="F26" s="249">
        <v>33</v>
      </c>
      <c r="G26" s="249" t="s">
        <v>152</v>
      </c>
      <c r="H26" s="250" t="s">
        <v>0</v>
      </c>
      <c r="I26" s="251">
        <v>42705</v>
      </c>
      <c r="J26" s="252" t="s">
        <v>6</v>
      </c>
      <c r="K26" s="253">
        <v>33.590000000000003</v>
      </c>
      <c r="L26" s="253">
        <f t="shared" si="34"/>
        <v>1.3995833333333334</v>
      </c>
      <c r="M26" s="254">
        <v>2</v>
      </c>
      <c r="N26" s="254">
        <v>0</v>
      </c>
      <c r="O26" s="19">
        <f t="shared" si="35"/>
        <v>0</v>
      </c>
      <c r="P26" s="49"/>
    </row>
    <row r="27" spans="1:16" s="1" customFormat="1" ht="15.6" customHeight="1">
      <c r="A27" s="244" t="s">
        <v>141</v>
      </c>
      <c r="B27" s="245" t="s">
        <v>144</v>
      </c>
      <c r="C27" s="246" t="s">
        <v>10</v>
      </c>
      <c r="D27" s="247">
        <v>0.05</v>
      </c>
      <c r="E27" s="248">
        <v>24</v>
      </c>
      <c r="F27" s="249">
        <v>33</v>
      </c>
      <c r="G27" s="249" t="s">
        <v>153</v>
      </c>
      <c r="H27" s="250" t="s">
        <v>0</v>
      </c>
      <c r="I27" s="251">
        <v>42552</v>
      </c>
      <c r="J27" s="252" t="s">
        <v>6</v>
      </c>
      <c r="K27" s="253">
        <v>33.590000000000003</v>
      </c>
      <c r="L27" s="253">
        <f t="shared" si="34"/>
        <v>1.3995833333333334</v>
      </c>
      <c r="M27" s="254">
        <v>2</v>
      </c>
      <c r="N27" s="254">
        <v>0</v>
      </c>
      <c r="O27" s="19">
        <f t="shared" si="35"/>
        <v>0</v>
      </c>
      <c r="P27" s="49"/>
    </row>
    <row r="28" spans="1:16" s="1" customFormat="1" ht="15.6" customHeight="1">
      <c r="A28" s="244" t="s">
        <v>141</v>
      </c>
      <c r="B28" s="245" t="s">
        <v>145</v>
      </c>
      <c r="C28" s="246" t="s">
        <v>149</v>
      </c>
      <c r="D28" s="247">
        <v>0.06</v>
      </c>
      <c r="E28" s="248">
        <v>24</v>
      </c>
      <c r="F28" s="249">
        <v>33</v>
      </c>
      <c r="G28" s="249" t="s">
        <v>154</v>
      </c>
      <c r="H28" s="250" t="s">
        <v>0</v>
      </c>
      <c r="I28" s="251">
        <v>42644</v>
      </c>
      <c r="J28" s="252" t="s">
        <v>6</v>
      </c>
      <c r="K28" s="253">
        <v>37.590000000000003</v>
      </c>
      <c r="L28" s="253">
        <f t="shared" si="34"/>
        <v>1.5662500000000001</v>
      </c>
      <c r="M28" s="254">
        <v>4</v>
      </c>
      <c r="N28" s="254">
        <v>0</v>
      </c>
      <c r="O28" s="19">
        <f t="shared" si="35"/>
        <v>0</v>
      </c>
      <c r="P28" s="49"/>
    </row>
    <row r="29" spans="1:16" s="1" customFormat="1" ht="15.6" customHeight="1">
      <c r="A29" s="244" t="s">
        <v>141</v>
      </c>
      <c r="B29" s="245" t="s">
        <v>146</v>
      </c>
      <c r="C29" s="246" t="s">
        <v>150</v>
      </c>
      <c r="D29" s="247">
        <v>0.08</v>
      </c>
      <c r="E29" s="248">
        <v>12</v>
      </c>
      <c r="F29" s="249">
        <v>33</v>
      </c>
      <c r="G29" s="249" t="s">
        <v>155</v>
      </c>
      <c r="H29" s="250" t="s">
        <v>0</v>
      </c>
      <c r="I29" s="251">
        <v>43101</v>
      </c>
      <c r="J29" s="252" t="s">
        <v>6</v>
      </c>
      <c r="K29" s="253">
        <v>38.89</v>
      </c>
      <c r="L29" s="253">
        <f t="shared" si="34"/>
        <v>3.2408333333333332</v>
      </c>
      <c r="M29" s="254">
        <v>2</v>
      </c>
      <c r="N29" s="254">
        <v>0</v>
      </c>
      <c r="O29" s="19">
        <f t="shared" si="35"/>
        <v>0</v>
      </c>
      <c r="P29" s="49"/>
    </row>
    <row r="30" spans="1:16" s="1" customFormat="1" ht="15.6" customHeight="1">
      <c r="A30" s="80" t="s">
        <v>269</v>
      </c>
      <c r="B30" s="81" t="s">
        <v>270</v>
      </c>
      <c r="C30" s="82" t="s">
        <v>3</v>
      </c>
      <c r="D30" s="83">
        <v>7.2999999999999995E-2</v>
      </c>
      <c r="E30" s="84">
        <v>24</v>
      </c>
      <c r="F30" s="85">
        <v>33</v>
      </c>
      <c r="G30" s="85" t="s">
        <v>274</v>
      </c>
      <c r="H30" s="86" t="s">
        <v>103</v>
      </c>
      <c r="I30" s="113" t="s">
        <v>173</v>
      </c>
      <c r="J30" s="87" t="s">
        <v>1</v>
      </c>
      <c r="K30" s="88">
        <v>59.89</v>
      </c>
      <c r="L30" s="88">
        <f t="shared" ref="L30" si="36">(K30/E30)</f>
        <v>2.4954166666666668</v>
      </c>
      <c r="M30" s="89">
        <v>1</v>
      </c>
      <c r="N30" s="89">
        <v>0</v>
      </c>
      <c r="O30" s="19">
        <f t="shared" ref="O30" si="37">(N30*K30)</f>
        <v>0</v>
      </c>
      <c r="P30" s="49"/>
    </row>
    <row r="31" spans="1:16" s="1" customFormat="1" ht="15.6" customHeight="1">
      <c r="A31" s="80" t="s">
        <v>269</v>
      </c>
      <c r="B31" s="81" t="s">
        <v>271</v>
      </c>
      <c r="C31" s="82" t="s">
        <v>104</v>
      </c>
      <c r="D31" s="83">
        <v>4.7E-2</v>
      </c>
      <c r="E31" s="84">
        <v>24</v>
      </c>
      <c r="F31" s="85">
        <v>33</v>
      </c>
      <c r="G31" s="85" t="s">
        <v>275</v>
      </c>
      <c r="H31" s="86" t="s">
        <v>103</v>
      </c>
      <c r="I31" s="113" t="s">
        <v>173</v>
      </c>
      <c r="J31" s="87" t="s">
        <v>1</v>
      </c>
      <c r="K31" s="88">
        <v>61.89</v>
      </c>
      <c r="L31" s="88">
        <f t="shared" ref="L31" si="38">(K31/E31)</f>
        <v>2.5787499999999999</v>
      </c>
      <c r="M31" s="89">
        <v>2</v>
      </c>
      <c r="N31" s="89">
        <v>0</v>
      </c>
      <c r="O31" s="19">
        <f t="shared" ref="O31" si="39">(N31*K31)</f>
        <v>0</v>
      </c>
      <c r="P31" s="49"/>
    </row>
    <row r="32" spans="1:16" s="1" customFormat="1" ht="15.6" customHeight="1">
      <c r="A32" s="80" t="s">
        <v>269</v>
      </c>
      <c r="B32" s="81" t="s">
        <v>272</v>
      </c>
      <c r="C32" s="82" t="s">
        <v>273</v>
      </c>
      <c r="D32" s="83">
        <v>5.2999999999999999E-2</v>
      </c>
      <c r="E32" s="84">
        <v>24</v>
      </c>
      <c r="F32" s="85">
        <v>33</v>
      </c>
      <c r="G32" s="85" t="s">
        <v>276</v>
      </c>
      <c r="H32" s="86" t="s">
        <v>103</v>
      </c>
      <c r="I32" s="113" t="s">
        <v>173</v>
      </c>
      <c r="J32" s="87" t="s">
        <v>1</v>
      </c>
      <c r="K32" s="88">
        <v>63.89</v>
      </c>
      <c r="L32" s="88">
        <f t="shared" ref="L32" si="40">(K32/E32)</f>
        <v>2.6620833333333334</v>
      </c>
      <c r="M32" s="89">
        <v>1</v>
      </c>
      <c r="N32" s="89">
        <v>0</v>
      </c>
      <c r="O32" s="19">
        <f t="shared" ref="O32" si="41">(N32*K32)</f>
        <v>0</v>
      </c>
      <c r="P32" s="49"/>
    </row>
    <row r="33" spans="1:16" s="1" customFormat="1" ht="15.6" customHeight="1">
      <c r="A33" s="277" t="s">
        <v>277</v>
      </c>
      <c r="B33" s="278" t="s">
        <v>278</v>
      </c>
      <c r="C33" s="279" t="s">
        <v>281</v>
      </c>
      <c r="D33" s="280">
        <v>4.4999999999999998E-2</v>
      </c>
      <c r="E33" s="281">
        <v>24</v>
      </c>
      <c r="F33" s="282">
        <v>33</v>
      </c>
      <c r="G33" s="282" t="s">
        <v>279</v>
      </c>
      <c r="H33" s="283" t="s">
        <v>103</v>
      </c>
      <c r="I33" s="284" t="s">
        <v>173</v>
      </c>
      <c r="J33" s="285" t="s">
        <v>1</v>
      </c>
      <c r="K33" s="286">
        <v>58.89</v>
      </c>
      <c r="L33" s="286">
        <f t="shared" ref="L33:L36" si="42">(K33/E33)</f>
        <v>2.4537499999999999</v>
      </c>
      <c r="M33" s="287">
        <v>4</v>
      </c>
      <c r="N33" s="287">
        <v>0</v>
      </c>
      <c r="O33" s="19">
        <f t="shared" ref="O33" si="43">(N33*K33)</f>
        <v>0</v>
      </c>
      <c r="P33" s="49"/>
    </row>
    <row r="34" spans="1:16" s="1" customFormat="1" ht="15.6" customHeight="1">
      <c r="A34" s="277" t="s">
        <v>277</v>
      </c>
      <c r="B34" s="278" t="s">
        <v>300</v>
      </c>
      <c r="C34" s="279" t="s">
        <v>301</v>
      </c>
      <c r="D34" s="280">
        <v>3.7999999999999999E-2</v>
      </c>
      <c r="E34" s="281">
        <v>24</v>
      </c>
      <c r="F34" s="282">
        <v>33</v>
      </c>
      <c r="G34" s="282" t="s">
        <v>280</v>
      </c>
      <c r="H34" s="283" t="s">
        <v>103</v>
      </c>
      <c r="I34" s="284" t="s">
        <v>173</v>
      </c>
      <c r="J34" s="285" t="s">
        <v>1</v>
      </c>
      <c r="K34" s="286">
        <v>57.89</v>
      </c>
      <c r="L34" s="286">
        <f t="shared" si="42"/>
        <v>2.4120833333333334</v>
      </c>
      <c r="M34" s="287">
        <v>2</v>
      </c>
      <c r="N34" s="287">
        <v>0</v>
      </c>
      <c r="O34" s="19">
        <f t="shared" ref="O34" si="44">(N34*K34)</f>
        <v>0</v>
      </c>
      <c r="P34" s="49"/>
    </row>
    <row r="35" spans="1:16" s="1" customFormat="1" ht="15.6" customHeight="1">
      <c r="A35" s="266" t="s">
        <v>282</v>
      </c>
      <c r="B35" s="267" t="s">
        <v>283</v>
      </c>
      <c r="C35" s="268" t="s">
        <v>11</v>
      </c>
      <c r="D35" s="269">
        <v>6.5000000000000002E-2</v>
      </c>
      <c r="E35" s="270">
        <v>24</v>
      </c>
      <c r="F35" s="271">
        <v>33</v>
      </c>
      <c r="G35" s="271" t="s">
        <v>285</v>
      </c>
      <c r="H35" s="272" t="s">
        <v>0</v>
      </c>
      <c r="I35" s="273" t="s">
        <v>173</v>
      </c>
      <c r="J35" s="274" t="s">
        <v>1</v>
      </c>
      <c r="K35" s="275">
        <v>55.89</v>
      </c>
      <c r="L35" s="275">
        <f t="shared" si="42"/>
        <v>2.3287499999999999</v>
      </c>
      <c r="M35" s="276">
        <v>6</v>
      </c>
      <c r="N35" s="276">
        <v>0</v>
      </c>
      <c r="O35" s="19">
        <f t="shared" ref="O35" si="45">(N35*K35)</f>
        <v>0</v>
      </c>
      <c r="P35" s="49"/>
    </row>
    <row r="36" spans="1:16" s="1" customFormat="1" ht="15.6" customHeight="1">
      <c r="A36" s="266" t="s">
        <v>282</v>
      </c>
      <c r="B36" s="267" t="s">
        <v>284</v>
      </c>
      <c r="C36" s="268" t="s">
        <v>5</v>
      </c>
      <c r="D36" s="269">
        <v>6.5000000000000002E-2</v>
      </c>
      <c r="E36" s="270">
        <v>24</v>
      </c>
      <c r="F36" s="271">
        <v>33</v>
      </c>
      <c r="G36" s="271" t="s">
        <v>286</v>
      </c>
      <c r="H36" s="272" t="s">
        <v>0</v>
      </c>
      <c r="I36" s="273" t="s">
        <v>173</v>
      </c>
      <c r="J36" s="274" t="s">
        <v>1</v>
      </c>
      <c r="K36" s="275">
        <v>55.89</v>
      </c>
      <c r="L36" s="275">
        <f t="shared" si="42"/>
        <v>2.3287499999999999</v>
      </c>
      <c r="M36" s="276">
        <v>2</v>
      </c>
      <c r="N36" s="276">
        <v>0</v>
      </c>
      <c r="O36" s="19">
        <f t="shared" ref="O36" si="46">(N36*K36)</f>
        <v>0</v>
      </c>
      <c r="P36" s="49"/>
    </row>
    <row r="37" spans="1:16" s="1" customFormat="1" ht="15.6" customHeight="1">
      <c r="A37" s="255" t="s">
        <v>217</v>
      </c>
      <c r="B37" s="256" t="s">
        <v>218</v>
      </c>
      <c r="C37" s="257" t="s">
        <v>3</v>
      </c>
      <c r="D37" s="258">
        <v>0.06</v>
      </c>
      <c r="E37" s="259">
        <v>12</v>
      </c>
      <c r="F37" s="260">
        <v>50</v>
      </c>
      <c r="G37" s="260" t="s">
        <v>222</v>
      </c>
      <c r="H37" s="261" t="s">
        <v>0</v>
      </c>
      <c r="I37" s="262">
        <v>42552</v>
      </c>
      <c r="J37" s="263" t="s">
        <v>4</v>
      </c>
      <c r="K37" s="264">
        <v>23.44</v>
      </c>
      <c r="L37" s="264">
        <f t="shared" ref="L37" si="47">(K37/E37)</f>
        <v>1.9533333333333334</v>
      </c>
      <c r="M37" s="265">
        <v>21</v>
      </c>
      <c r="N37" s="265">
        <v>0</v>
      </c>
      <c r="O37" s="19">
        <f t="shared" ref="O37" si="48">(N37*K37)</f>
        <v>0</v>
      </c>
      <c r="P37" s="49"/>
    </row>
    <row r="38" spans="1:16" s="1" customFormat="1" ht="15.6" customHeight="1">
      <c r="A38" s="255" t="s">
        <v>217</v>
      </c>
      <c r="B38" s="256" t="s">
        <v>191</v>
      </c>
      <c r="C38" s="257" t="s">
        <v>10</v>
      </c>
      <c r="D38" s="258">
        <v>4.5999999999999999E-2</v>
      </c>
      <c r="E38" s="259">
        <v>12</v>
      </c>
      <c r="F38" s="260">
        <v>50</v>
      </c>
      <c r="G38" s="260" t="s">
        <v>223</v>
      </c>
      <c r="H38" s="261" t="s">
        <v>0</v>
      </c>
      <c r="I38" s="262">
        <v>42583</v>
      </c>
      <c r="J38" s="263" t="s">
        <v>4</v>
      </c>
      <c r="K38" s="264">
        <v>21.62</v>
      </c>
      <c r="L38" s="264">
        <f t="shared" ref="L38:L39" si="49">(K38/E38)</f>
        <v>1.8016666666666667</v>
      </c>
      <c r="M38" s="265">
        <v>43</v>
      </c>
      <c r="N38" s="265">
        <v>0</v>
      </c>
      <c r="O38" s="19">
        <f t="shared" ref="O38:O39" si="50">(N38*K38)</f>
        <v>0</v>
      </c>
      <c r="P38" s="49"/>
    </row>
    <row r="39" spans="1:16" s="1" customFormat="1" ht="15.6" customHeight="1">
      <c r="A39" s="255" t="s">
        <v>217</v>
      </c>
      <c r="B39" s="256" t="s">
        <v>219</v>
      </c>
      <c r="C39" s="257" t="s">
        <v>225</v>
      </c>
      <c r="D39" s="258">
        <v>4.3999999999999997E-2</v>
      </c>
      <c r="E39" s="259">
        <v>12</v>
      </c>
      <c r="F39" s="260">
        <v>50</v>
      </c>
      <c r="G39" s="260" t="s">
        <v>221</v>
      </c>
      <c r="H39" s="261" t="s">
        <v>0</v>
      </c>
      <c r="I39" s="262">
        <v>42583</v>
      </c>
      <c r="J39" s="263" t="s">
        <v>4</v>
      </c>
      <c r="K39" s="264">
        <v>21.13</v>
      </c>
      <c r="L39" s="264">
        <f t="shared" si="49"/>
        <v>1.7608333333333333</v>
      </c>
      <c r="M39" s="265">
        <v>11</v>
      </c>
      <c r="N39" s="265">
        <v>0</v>
      </c>
      <c r="O39" s="19">
        <f t="shared" si="50"/>
        <v>0</v>
      </c>
      <c r="P39" s="49"/>
    </row>
    <row r="40" spans="1:16" s="1" customFormat="1" ht="15.6" customHeight="1">
      <c r="A40" s="255" t="s">
        <v>217</v>
      </c>
      <c r="B40" s="256" t="s">
        <v>220</v>
      </c>
      <c r="C40" s="257" t="s">
        <v>225</v>
      </c>
      <c r="D40" s="258">
        <v>4.2000000000000003E-2</v>
      </c>
      <c r="E40" s="259">
        <v>12</v>
      </c>
      <c r="F40" s="260">
        <v>50</v>
      </c>
      <c r="G40" s="260" t="s">
        <v>224</v>
      </c>
      <c r="H40" s="261" t="s">
        <v>0</v>
      </c>
      <c r="I40" s="262">
        <v>42552</v>
      </c>
      <c r="J40" s="263" t="s">
        <v>4</v>
      </c>
      <c r="K40" s="264">
        <v>21.13</v>
      </c>
      <c r="L40" s="264">
        <f t="shared" ref="L40" si="51">(K40/E40)</f>
        <v>1.7608333333333333</v>
      </c>
      <c r="M40" s="265">
        <v>8</v>
      </c>
      <c r="N40" s="265">
        <v>0</v>
      </c>
      <c r="O40" s="19">
        <f t="shared" ref="O40" si="52">(N40*K40)</f>
        <v>0</v>
      </c>
      <c r="P40" s="49"/>
    </row>
    <row r="41" spans="1:16" s="1" customFormat="1" ht="15.6" customHeight="1">
      <c r="A41" s="60" t="s">
        <v>111</v>
      </c>
      <c r="B41" s="61" t="s">
        <v>112</v>
      </c>
      <c r="C41" s="62" t="s">
        <v>114</v>
      </c>
      <c r="D41" s="63">
        <v>9.1999999999999998E-2</v>
      </c>
      <c r="E41" s="64">
        <v>12</v>
      </c>
      <c r="F41" s="65">
        <v>75</v>
      </c>
      <c r="G41" s="65" t="s">
        <v>113</v>
      </c>
      <c r="H41" s="66" t="s">
        <v>0</v>
      </c>
      <c r="I41" s="111">
        <v>42401</v>
      </c>
      <c r="J41" s="67" t="s">
        <v>1</v>
      </c>
      <c r="K41" s="68">
        <v>139</v>
      </c>
      <c r="L41" s="68">
        <f t="shared" si="34"/>
        <v>11.583333333333334</v>
      </c>
      <c r="M41" s="69">
        <v>6</v>
      </c>
      <c r="N41" s="69">
        <v>0</v>
      </c>
      <c r="O41" s="19">
        <f t="shared" si="35"/>
        <v>0</v>
      </c>
      <c r="P41" s="49"/>
    </row>
    <row r="42" spans="1:16" s="1" customFormat="1" ht="15.6" customHeight="1">
      <c r="A42" s="90" t="s">
        <v>179</v>
      </c>
      <c r="B42" s="91" t="s">
        <v>180</v>
      </c>
      <c r="C42" s="92" t="s">
        <v>181</v>
      </c>
      <c r="D42" s="93">
        <v>5.2999999999999999E-2</v>
      </c>
      <c r="E42" s="94">
        <v>24</v>
      </c>
      <c r="F42" s="95">
        <v>33</v>
      </c>
      <c r="G42" s="95" t="s">
        <v>182</v>
      </c>
      <c r="H42" s="96" t="s">
        <v>0</v>
      </c>
      <c r="I42" s="118">
        <v>42644</v>
      </c>
      <c r="J42" s="97" t="s">
        <v>18</v>
      </c>
      <c r="K42" s="98">
        <v>42.89</v>
      </c>
      <c r="L42" s="98">
        <f t="shared" ref="L42:L45" si="53">(K42/E42)</f>
        <v>1.7870833333333334</v>
      </c>
      <c r="M42" s="99">
        <v>5</v>
      </c>
      <c r="N42" s="99">
        <v>0</v>
      </c>
      <c r="O42" s="19">
        <f t="shared" ref="O42" si="54">(N42*K42)</f>
        <v>0</v>
      </c>
      <c r="P42" s="49"/>
    </row>
    <row r="43" spans="1:16" s="1" customFormat="1" ht="15.6" customHeight="1">
      <c r="A43" s="219" t="s">
        <v>183</v>
      </c>
      <c r="B43" s="220" t="s">
        <v>187</v>
      </c>
      <c r="C43" s="221" t="s">
        <v>3</v>
      </c>
      <c r="D43" s="222">
        <v>7.0999999999999994E-2</v>
      </c>
      <c r="E43" s="223">
        <v>20</v>
      </c>
      <c r="F43" s="224">
        <v>33</v>
      </c>
      <c r="G43" s="224" t="s">
        <v>185</v>
      </c>
      <c r="H43" s="225" t="s">
        <v>0</v>
      </c>
      <c r="I43" s="226">
        <v>42401</v>
      </c>
      <c r="J43" s="227" t="s">
        <v>18</v>
      </c>
      <c r="K43" s="228">
        <v>45.77</v>
      </c>
      <c r="L43" s="228">
        <f t="shared" si="53"/>
        <v>2.2885</v>
      </c>
      <c r="M43" s="229">
        <v>4</v>
      </c>
      <c r="N43" s="229">
        <v>0</v>
      </c>
      <c r="O43" s="19">
        <f t="shared" ref="O43" si="55">(N43*K43)</f>
        <v>0</v>
      </c>
      <c r="P43" s="49"/>
    </row>
    <row r="44" spans="1:16" s="1" customFormat="1" ht="15.6" customHeight="1">
      <c r="A44" s="219" t="s">
        <v>183</v>
      </c>
      <c r="B44" s="220" t="s">
        <v>188</v>
      </c>
      <c r="C44" s="221" t="s">
        <v>3</v>
      </c>
      <c r="D44" s="222">
        <v>6.0999999999999999E-2</v>
      </c>
      <c r="E44" s="223">
        <v>20</v>
      </c>
      <c r="F44" s="224">
        <v>33</v>
      </c>
      <c r="G44" s="224" t="s">
        <v>184</v>
      </c>
      <c r="H44" s="225" t="s">
        <v>0</v>
      </c>
      <c r="I44" s="226">
        <v>42401</v>
      </c>
      <c r="J44" s="227" t="s">
        <v>18</v>
      </c>
      <c r="K44" s="228">
        <v>45.77</v>
      </c>
      <c r="L44" s="228">
        <f t="shared" si="53"/>
        <v>2.2885</v>
      </c>
      <c r="M44" s="229">
        <v>4</v>
      </c>
      <c r="N44" s="229">
        <v>0</v>
      </c>
      <c r="O44" s="19">
        <f t="shared" ref="O44" si="56">(N44*K44)</f>
        <v>0</v>
      </c>
      <c r="P44" s="49"/>
    </row>
    <row r="45" spans="1:16" s="1" customFormat="1" ht="15.6" customHeight="1">
      <c r="A45" s="219" t="s">
        <v>183</v>
      </c>
      <c r="B45" s="220" t="s">
        <v>189</v>
      </c>
      <c r="C45" s="221" t="s">
        <v>3</v>
      </c>
      <c r="D45" s="222">
        <v>6.0999999999999999E-2</v>
      </c>
      <c r="E45" s="223">
        <v>20</v>
      </c>
      <c r="F45" s="224">
        <v>33</v>
      </c>
      <c r="G45" s="224" t="s">
        <v>186</v>
      </c>
      <c r="H45" s="225" t="s">
        <v>0</v>
      </c>
      <c r="I45" s="226">
        <v>42461</v>
      </c>
      <c r="J45" s="227" t="s">
        <v>18</v>
      </c>
      <c r="K45" s="228">
        <v>51.67</v>
      </c>
      <c r="L45" s="228">
        <f t="shared" si="53"/>
        <v>2.5834999999999999</v>
      </c>
      <c r="M45" s="229">
        <v>3</v>
      </c>
      <c r="N45" s="229">
        <v>0</v>
      </c>
      <c r="O45" s="19">
        <f t="shared" ref="O45" si="57">(N45*K45)</f>
        <v>0</v>
      </c>
      <c r="P45" s="49"/>
    </row>
    <row r="46" spans="1:16" s="1" customFormat="1" ht="15.6" customHeight="1">
      <c r="A46" s="230" t="s">
        <v>190</v>
      </c>
      <c r="B46" s="231" t="s">
        <v>191</v>
      </c>
      <c r="C46" s="232" t="s">
        <v>3</v>
      </c>
      <c r="D46" s="233">
        <v>5.0999999999999997E-2</v>
      </c>
      <c r="E46" s="234">
        <v>24</v>
      </c>
      <c r="F46" s="235">
        <v>33</v>
      </c>
      <c r="G46" s="235" t="s">
        <v>192</v>
      </c>
      <c r="H46" s="236" t="s">
        <v>0</v>
      </c>
      <c r="I46" s="237">
        <v>42401</v>
      </c>
      <c r="J46" s="238" t="s">
        <v>18</v>
      </c>
      <c r="K46" s="239">
        <v>35.5</v>
      </c>
      <c r="L46" s="239">
        <f t="shared" ref="L46" si="58">(K46/E46)</f>
        <v>1.4791666666666667</v>
      </c>
      <c r="M46" s="240">
        <v>2</v>
      </c>
      <c r="N46" s="240">
        <v>0</v>
      </c>
      <c r="O46" s="19">
        <f t="shared" ref="O46" si="59">(N46*K46)</f>
        <v>0</v>
      </c>
      <c r="P46" s="49"/>
    </row>
    <row r="47" spans="1:16" s="1" customFormat="1" ht="15.6" customHeight="1">
      <c r="A47" s="80" t="s">
        <v>165</v>
      </c>
      <c r="B47" s="81" t="s">
        <v>170</v>
      </c>
      <c r="C47" s="82" t="s">
        <v>12</v>
      </c>
      <c r="D47" s="83">
        <v>0.08</v>
      </c>
      <c r="E47" s="84">
        <v>12</v>
      </c>
      <c r="F47" s="85">
        <v>75</v>
      </c>
      <c r="G47" s="85" t="s">
        <v>167</v>
      </c>
      <c r="H47" s="86" t="s">
        <v>0</v>
      </c>
      <c r="I47" s="113" t="s">
        <v>173</v>
      </c>
      <c r="J47" s="87" t="s">
        <v>166</v>
      </c>
      <c r="K47" s="88">
        <v>43.9</v>
      </c>
      <c r="L47" s="88">
        <f t="shared" si="34"/>
        <v>3.6583333333333332</v>
      </c>
      <c r="M47" s="89">
        <v>2</v>
      </c>
      <c r="N47" s="89">
        <v>0</v>
      </c>
      <c r="O47" s="19">
        <f t="shared" ref="O47" si="60">(N47*K47)</f>
        <v>0</v>
      </c>
      <c r="P47" s="49"/>
    </row>
    <row r="48" spans="1:16" s="1" customFormat="1" ht="15.6" customHeight="1">
      <c r="A48" s="80" t="s">
        <v>165</v>
      </c>
      <c r="B48" s="81" t="s">
        <v>171</v>
      </c>
      <c r="C48" s="82" t="s">
        <v>5</v>
      </c>
      <c r="D48" s="83">
        <v>5.7000000000000002E-2</v>
      </c>
      <c r="E48" s="84">
        <v>12</v>
      </c>
      <c r="F48" s="85">
        <v>75</v>
      </c>
      <c r="G48" s="85" t="s">
        <v>168</v>
      </c>
      <c r="H48" s="86" t="s">
        <v>0</v>
      </c>
      <c r="I48" s="113" t="s">
        <v>173</v>
      </c>
      <c r="J48" s="87" t="s">
        <v>166</v>
      </c>
      <c r="K48" s="88">
        <v>38.9</v>
      </c>
      <c r="L48" s="88">
        <f t="shared" si="34"/>
        <v>3.2416666666666667</v>
      </c>
      <c r="M48" s="89">
        <v>5</v>
      </c>
      <c r="N48" s="89">
        <v>0</v>
      </c>
      <c r="O48" s="19">
        <f t="shared" ref="O48" si="61">(N48*K48)</f>
        <v>0</v>
      </c>
      <c r="P48" s="49"/>
    </row>
    <row r="49" spans="1:16" s="1" customFormat="1" ht="15.6" customHeight="1">
      <c r="A49" s="80" t="s">
        <v>165</v>
      </c>
      <c r="B49" s="81" t="s">
        <v>172</v>
      </c>
      <c r="C49" s="82" t="s">
        <v>12</v>
      </c>
      <c r="D49" s="83">
        <v>0.105</v>
      </c>
      <c r="E49" s="84">
        <v>12</v>
      </c>
      <c r="F49" s="85">
        <v>75</v>
      </c>
      <c r="G49" s="85" t="s">
        <v>169</v>
      </c>
      <c r="H49" s="86" t="s">
        <v>0</v>
      </c>
      <c r="I49" s="113" t="s">
        <v>173</v>
      </c>
      <c r="J49" s="87" t="s">
        <v>166</v>
      </c>
      <c r="K49" s="88">
        <v>44.9</v>
      </c>
      <c r="L49" s="88">
        <f t="shared" si="34"/>
        <v>3.7416666666666667</v>
      </c>
      <c r="M49" s="89">
        <v>2</v>
      </c>
      <c r="N49" s="89">
        <v>0</v>
      </c>
      <c r="O49" s="19">
        <f t="shared" ref="O49" si="62">(N49*K49)</f>
        <v>0</v>
      </c>
      <c r="P49" s="49"/>
    </row>
    <row r="50" spans="1:16" s="1" customFormat="1" ht="15.6" customHeight="1">
      <c r="A50" s="37" t="s">
        <v>20</v>
      </c>
      <c r="B50" s="38" t="s">
        <v>21</v>
      </c>
      <c r="C50" s="39" t="s">
        <v>22</v>
      </c>
      <c r="D50" s="40">
        <v>5.6000000000000001E-2</v>
      </c>
      <c r="E50" s="41">
        <v>24</v>
      </c>
      <c r="F50" s="42">
        <v>35</v>
      </c>
      <c r="G50" s="42" t="s">
        <v>24</v>
      </c>
      <c r="H50" s="43" t="s">
        <v>0</v>
      </c>
      <c r="I50" s="114">
        <v>42552</v>
      </c>
      <c r="J50" s="44" t="s">
        <v>1</v>
      </c>
      <c r="K50" s="45">
        <v>40.85</v>
      </c>
      <c r="L50" s="45">
        <f t="shared" si="34"/>
        <v>1.7020833333333334</v>
      </c>
      <c r="M50" s="46">
        <v>3</v>
      </c>
      <c r="N50" s="46">
        <v>0</v>
      </c>
      <c r="O50" s="19">
        <f t="shared" si="35"/>
        <v>0</v>
      </c>
      <c r="P50" s="49"/>
    </row>
    <row r="51" spans="1:16" s="1" customFormat="1" ht="15.6" customHeight="1">
      <c r="A51" s="37" t="s">
        <v>20</v>
      </c>
      <c r="B51" s="38" t="s">
        <v>39</v>
      </c>
      <c r="C51" s="39" t="s">
        <v>3</v>
      </c>
      <c r="D51" s="40">
        <v>6.9000000000000006E-2</v>
      </c>
      <c r="E51" s="41">
        <v>24</v>
      </c>
      <c r="F51" s="42">
        <v>35</v>
      </c>
      <c r="G51" s="42" t="s">
        <v>40</v>
      </c>
      <c r="H51" s="43" t="s">
        <v>0</v>
      </c>
      <c r="I51" s="114">
        <v>42522</v>
      </c>
      <c r="J51" s="44" t="s">
        <v>1</v>
      </c>
      <c r="K51" s="45">
        <v>39.85</v>
      </c>
      <c r="L51" s="45">
        <f t="shared" si="34"/>
        <v>1.6604166666666667</v>
      </c>
      <c r="M51" s="46">
        <v>51</v>
      </c>
      <c r="N51" s="46">
        <v>0</v>
      </c>
      <c r="O51" s="19">
        <f t="shared" si="35"/>
        <v>0</v>
      </c>
      <c r="P51" s="49"/>
    </row>
    <row r="52" spans="1:16" s="1" customFormat="1" ht="15.6" customHeight="1">
      <c r="A52" s="37" t="s">
        <v>20</v>
      </c>
      <c r="B52" s="38" t="s">
        <v>41</v>
      </c>
      <c r="C52" s="39" t="s">
        <v>42</v>
      </c>
      <c r="D52" s="40">
        <v>6.0999999999999999E-2</v>
      </c>
      <c r="E52" s="41">
        <v>24</v>
      </c>
      <c r="F52" s="42">
        <v>35</v>
      </c>
      <c r="G52" s="42" t="s">
        <v>43</v>
      </c>
      <c r="H52" s="43" t="s">
        <v>0</v>
      </c>
      <c r="I52" s="114">
        <v>42278</v>
      </c>
      <c r="J52" s="44" t="s">
        <v>1</v>
      </c>
      <c r="K52" s="241">
        <v>23</v>
      </c>
      <c r="L52" s="45">
        <f t="shared" si="34"/>
        <v>0.95833333333333337</v>
      </c>
      <c r="M52" s="46">
        <v>4</v>
      </c>
      <c r="N52" s="46">
        <v>0</v>
      </c>
      <c r="O52" s="19">
        <f t="shared" si="35"/>
        <v>0</v>
      </c>
      <c r="P52" s="242" t="s">
        <v>215</v>
      </c>
    </row>
    <row r="53" spans="1:16" s="1" customFormat="1" ht="15.6" customHeight="1">
      <c r="A53" s="37" t="s">
        <v>20</v>
      </c>
      <c r="B53" s="38" t="s">
        <v>156</v>
      </c>
      <c r="C53" s="39" t="s">
        <v>157</v>
      </c>
      <c r="D53" s="40">
        <v>0.10100000000000001</v>
      </c>
      <c r="E53" s="41">
        <v>12</v>
      </c>
      <c r="F53" s="42">
        <v>75</v>
      </c>
      <c r="G53" s="42" t="s">
        <v>159</v>
      </c>
      <c r="H53" s="43" t="s">
        <v>0</v>
      </c>
      <c r="I53" s="114">
        <v>45870</v>
      </c>
      <c r="J53" s="44" t="s">
        <v>1</v>
      </c>
      <c r="K53" s="45">
        <v>186.49</v>
      </c>
      <c r="L53" s="45">
        <f t="shared" si="34"/>
        <v>15.540833333333333</v>
      </c>
      <c r="M53" s="46">
        <v>6</v>
      </c>
      <c r="N53" s="46">
        <v>0</v>
      </c>
      <c r="O53" s="19">
        <f t="shared" si="35"/>
        <v>0</v>
      </c>
      <c r="P53" s="49"/>
    </row>
    <row r="54" spans="1:16" s="1" customFormat="1" ht="15.6" customHeight="1">
      <c r="A54" s="37" t="s">
        <v>20</v>
      </c>
      <c r="B54" s="38" t="s">
        <v>99</v>
      </c>
      <c r="C54" s="39" t="s">
        <v>158</v>
      </c>
      <c r="D54" s="40">
        <v>5.1999999999999998E-2</v>
      </c>
      <c r="E54" s="41">
        <v>24</v>
      </c>
      <c r="F54" s="42">
        <v>35</v>
      </c>
      <c r="G54" s="42" t="s">
        <v>160</v>
      </c>
      <c r="H54" s="43" t="s">
        <v>0</v>
      </c>
      <c r="I54" s="114">
        <v>42522</v>
      </c>
      <c r="J54" s="44" t="s">
        <v>1</v>
      </c>
      <c r="K54" s="45">
        <v>38.85</v>
      </c>
      <c r="L54" s="45">
        <f t="shared" si="34"/>
        <v>1.6187500000000001</v>
      </c>
      <c r="M54" s="46">
        <v>33</v>
      </c>
      <c r="N54" s="46">
        <v>0</v>
      </c>
      <c r="O54" s="19">
        <f t="shared" si="35"/>
        <v>0</v>
      </c>
      <c r="P54" s="49"/>
    </row>
    <row r="55" spans="1:16" s="1" customFormat="1" ht="15.6" customHeight="1">
      <c r="A55" s="37" t="s">
        <v>20</v>
      </c>
      <c r="B55" s="38" t="s">
        <v>258</v>
      </c>
      <c r="C55" s="39" t="s">
        <v>29</v>
      </c>
      <c r="D55" s="40">
        <v>8.4000000000000005E-2</v>
      </c>
      <c r="E55" s="41">
        <v>24</v>
      </c>
      <c r="F55" s="42">
        <v>35</v>
      </c>
      <c r="G55" s="42" t="s">
        <v>264</v>
      </c>
      <c r="H55" s="43" t="s">
        <v>0</v>
      </c>
      <c r="I55" s="114">
        <v>42522</v>
      </c>
      <c r="J55" s="44" t="s">
        <v>1</v>
      </c>
      <c r="K55" s="45">
        <v>62.89</v>
      </c>
      <c r="L55" s="45">
        <f t="shared" ref="L55" si="63">(K55/E55)</f>
        <v>2.6204166666666668</v>
      </c>
      <c r="M55" s="46">
        <v>6</v>
      </c>
      <c r="N55" s="46">
        <v>0</v>
      </c>
      <c r="O55" s="19">
        <f t="shared" ref="O55" si="64">(N55*K55)</f>
        <v>0</v>
      </c>
      <c r="P55" s="49"/>
    </row>
    <row r="56" spans="1:16" s="1" customFormat="1" ht="15.6" customHeight="1">
      <c r="A56" s="37" t="s">
        <v>20</v>
      </c>
      <c r="B56" s="38" t="s">
        <v>259</v>
      </c>
      <c r="C56" s="39" t="s">
        <v>210</v>
      </c>
      <c r="D56" s="40">
        <v>0.05</v>
      </c>
      <c r="E56" s="41">
        <v>24</v>
      </c>
      <c r="F56" s="42">
        <v>35</v>
      </c>
      <c r="G56" s="42" t="s">
        <v>262</v>
      </c>
      <c r="H56" s="43" t="s">
        <v>0</v>
      </c>
      <c r="I56" s="114">
        <v>42552</v>
      </c>
      <c r="J56" s="44" t="s">
        <v>1</v>
      </c>
      <c r="K56" s="45">
        <v>40.98</v>
      </c>
      <c r="L56" s="45">
        <f t="shared" ref="L56" si="65">(K56/E56)</f>
        <v>1.7074999999999998</v>
      </c>
      <c r="M56" s="46">
        <v>6</v>
      </c>
      <c r="N56" s="46">
        <v>0</v>
      </c>
      <c r="O56" s="19">
        <f t="shared" ref="O56" si="66">(N56*K56)</f>
        <v>0</v>
      </c>
      <c r="P56" s="49"/>
    </row>
    <row r="57" spans="1:16" s="1" customFormat="1" ht="15.6" customHeight="1">
      <c r="A57" s="37" t="s">
        <v>20</v>
      </c>
      <c r="B57" s="38" t="s">
        <v>260</v>
      </c>
      <c r="C57" s="39" t="s">
        <v>261</v>
      </c>
      <c r="D57" s="40">
        <v>7.1999999999999995E-2</v>
      </c>
      <c r="E57" s="41">
        <v>24</v>
      </c>
      <c r="F57" s="42">
        <v>35</v>
      </c>
      <c r="G57" s="42" t="s">
        <v>263</v>
      </c>
      <c r="H57" s="43" t="s">
        <v>0</v>
      </c>
      <c r="I57" s="114">
        <v>42430</v>
      </c>
      <c r="J57" s="44" t="s">
        <v>1</v>
      </c>
      <c r="K57" s="45">
        <v>47.79</v>
      </c>
      <c r="L57" s="45">
        <f t="shared" ref="L57" si="67">(K57/E57)</f>
        <v>1.99125</v>
      </c>
      <c r="M57" s="46">
        <v>7</v>
      </c>
      <c r="N57" s="46">
        <v>0</v>
      </c>
      <c r="O57" s="19">
        <f t="shared" ref="O57" si="68">(N57*K57)</f>
        <v>0</v>
      </c>
      <c r="P57" s="49"/>
    </row>
    <row r="58" spans="1:16" s="1" customFormat="1" ht="15.6" customHeight="1">
      <c r="A58" s="266" t="s">
        <v>233</v>
      </c>
      <c r="B58" s="267" t="s">
        <v>234</v>
      </c>
      <c r="C58" s="268" t="s">
        <v>235</v>
      </c>
      <c r="D58" s="269">
        <v>5.5E-2</v>
      </c>
      <c r="E58" s="270">
        <v>12</v>
      </c>
      <c r="F58" s="271">
        <v>50</v>
      </c>
      <c r="G58" s="271" t="s">
        <v>236</v>
      </c>
      <c r="H58" s="272" t="s">
        <v>0</v>
      </c>
      <c r="I58" s="273">
        <v>42461</v>
      </c>
      <c r="J58" s="274" t="s">
        <v>18</v>
      </c>
      <c r="K58" s="275">
        <v>19.89</v>
      </c>
      <c r="L58" s="275">
        <f t="shared" si="34"/>
        <v>1.6575</v>
      </c>
      <c r="M58" s="276">
        <v>22</v>
      </c>
      <c r="N58" s="276">
        <v>0</v>
      </c>
      <c r="O58" s="19">
        <f t="shared" ref="O58" si="69">(N58*K58)</f>
        <v>0</v>
      </c>
      <c r="P58" s="49"/>
    </row>
    <row r="59" spans="1:16" s="1" customFormat="1" ht="15.6" customHeight="1">
      <c r="A59" s="50" t="s">
        <v>250</v>
      </c>
      <c r="B59" s="51" t="s">
        <v>251</v>
      </c>
      <c r="C59" s="52" t="s">
        <v>104</v>
      </c>
      <c r="D59" s="53">
        <v>0.03</v>
      </c>
      <c r="E59" s="54">
        <v>12</v>
      </c>
      <c r="F59" s="55">
        <v>33</v>
      </c>
      <c r="G59" s="55" t="s">
        <v>253</v>
      </c>
      <c r="H59" s="56" t="s">
        <v>0</v>
      </c>
      <c r="I59" s="117">
        <v>42552</v>
      </c>
      <c r="J59" s="57" t="s">
        <v>242</v>
      </c>
      <c r="K59" s="58">
        <v>22.59</v>
      </c>
      <c r="L59" s="58">
        <f t="shared" ref="L59:L61" si="70">(K59/E59)</f>
        <v>1.8825000000000001</v>
      </c>
      <c r="M59" s="59">
        <v>3</v>
      </c>
      <c r="N59" s="59">
        <v>0</v>
      </c>
      <c r="O59" s="19">
        <f t="shared" ref="O59" si="71">(N59*K59)</f>
        <v>0</v>
      </c>
      <c r="P59" s="49"/>
    </row>
    <row r="60" spans="1:16" s="1" customFormat="1" ht="15.6" customHeight="1">
      <c r="A60" s="50" t="s">
        <v>250</v>
      </c>
      <c r="B60" s="51" t="s">
        <v>252</v>
      </c>
      <c r="C60" s="52" t="s">
        <v>3</v>
      </c>
      <c r="D60" s="53">
        <v>5.8000000000000003E-2</v>
      </c>
      <c r="E60" s="54">
        <v>24</v>
      </c>
      <c r="F60" s="55">
        <v>33</v>
      </c>
      <c r="G60" s="55" t="s">
        <v>254</v>
      </c>
      <c r="H60" s="56" t="s">
        <v>0</v>
      </c>
      <c r="I60" s="117">
        <v>42461</v>
      </c>
      <c r="J60" s="57" t="s">
        <v>242</v>
      </c>
      <c r="K60" s="58">
        <v>46.89</v>
      </c>
      <c r="L60" s="58">
        <f t="shared" si="70"/>
        <v>1.9537500000000001</v>
      </c>
      <c r="M60" s="59">
        <v>2</v>
      </c>
      <c r="N60" s="59">
        <v>0</v>
      </c>
      <c r="O60" s="19">
        <f t="shared" ref="O60" si="72">(N60*K60)</f>
        <v>0</v>
      </c>
      <c r="P60" s="49"/>
    </row>
    <row r="61" spans="1:16" s="1" customFormat="1" ht="15.6" customHeight="1">
      <c r="A61" s="60" t="s">
        <v>255</v>
      </c>
      <c r="B61" s="61" t="s">
        <v>256</v>
      </c>
      <c r="C61" s="62" t="s">
        <v>10</v>
      </c>
      <c r="D61" s="63">
        <v>5.1999999999999998E-2</v>
      </c>
      <c r="E61" s="64">
        <v>12</v>
      </c>
      <c r="F61" s="65">
        <v>33</v>
      </c>
      <c r="G61" s="65" t="s">
        <v>257</v>
      </c>
      <c r="H61" s="66" t="s">
        <v>0</v>
      </c>
      <c r="I61" s="111">
        <v>42461</v>
      </c>
      <c r="J61" s="67" t="s">
        <v>242</v>
      </c>
      <c r="K61" s="68">
        <v>23.35</v>
      </c>
      <c r="L61" s="68">
        <f t="shared" si="70"/>
        <v>1.9458333333333335</v>
      </c>
      <c r="M61" s="69">
        <v>4</v>
      </c>
      <c r="N61" s="69">
        <v>0</v>
      </c>
      <c r="O61" s="19">
        <f t="shared" ref="O61" si="73">(N61*K61)</f>
        <v>0</v>
      </c>
      <c r="P61" s="49"/>
    </row>
    <row r="62" spans="1:16" s="1" customFormat="1">
      <c r="A62" s="2" t="s">
        <v>2</v>
      </c>
      <c r="B62" s="3" t="s">
        <v>115</v>
      </c>
      <c r="C62" s="24" t="s">
        <v>116</v>
      </c>
      <c r="D62" s="21">
        <v>4.4999999999999998E-2</v>
      </c>
      <c r="E62" s="6">
        <v>12</v>
      </c>
      <c r="F62" s="7">
        <v>50</v>
      </c>
      <c r="G62" s="7" t="s">
        <v>127</v>
      </c>
      <c r="H62" s="8" t="s">
        <v>0</v>
      </c>
      <c r="I62" s="115">
        <v>42552</v>
      </c>
      <c r="J62" s="9" t="s">
        <v>4</v>
      </c>
      <c r="K62" s="110">
        <v>18.149999999999999</v>
      </c>
      <c r="L62" s="48">
        <f t="shared" si="34"/>
        <v>1.5125</v>
      </c>
      <c r="M62" s="15">
        <v>12</v>
      </c>
      <c r="N62" s="15">
        <v>0</v>
      </c>
      <c r="O62" s="19">
        <f t="shared" si="35"/>
        <v>0</v>
      </c>
      <c r="P62" s="49"/>
    </row>
    <row r="63" spans="1:16" s="1" customFormat="1">
      <c r="A63" s="2" t="s">
        <v>2</v>
      </c>
      <c r="B63" s="3" t="s">
        <v>12</v>
      </c>
      <c r="C63" s="24" t="s">
        <v>121</v>
      </c>
      <c r="D63" s="21">
        <v>0.107</v>
      </c>
      <c r="E63" s="6">
        <v>12</v>
      </c>
      <c r="F63" s="7">
        <v>50</v>
      </c>
      <c r="G63" s="7" t="s">
        <v>126</v>
      </c>
      <c r="H63" s="8" t="s">
        <v>0</v>
      </c>
      <c r="I63" s="115">
        <v>45627</v>
      </c>
      <c r="J63" s="9" t="s">
        <v>4</v>
      </c>
      <c r="K63" s="110">
        <v>42.9</v>
      </c>
      <c r="L63" s="48">
        <f t="shared" si="34"/>
        <v>3.5749999999999997</v>
      </c>
      <c r="M63" s="15">
        <v>3</v>
      </c>
      <c r="N63" s="15">
        <v>0</v>
      </c>
      <c r="O63" s="19">
        <f t="shared" si="35"/>
        <v>0</v>
      </c>
      <c r="P63" s="49"/>
    </row>
    <row r="64" spans="1:16" s="1" customFormat="1">
      <c r="A64" s="2" t="s">
        <v>2</v>
      </c>
      <c r="B64" s="3" t="s">
        <v>117</v>
      </c>
      <c r="C64" s="24" t="s">
        <v>120</v>
      </c>
      <c r="D64" s="21">
        <v>7.0000000000000007E-2</v>
      </c>
      <c r="E64" s="6">
        <v>12</v>
      </c>
      <c r="F64" s="7">
        <v>50</v>
      </c>
      <c r="G64" s="7" t="s">
        <v>125</v>
      </c>
      <c r="H64" s="8" t="s">
        <v>0</v>
      </c>
      <c r="I64" s="115">
        <v>43101</v>
      </c>
      <c r="J64" s="9" t="s">
        <v>4</v>
      </c>
      <c r="K64" s="110">
        <v>42.9</v>
      </c>
      <c r="L64" s="48">
        <f t="shared" si="34"/>
        <v>3.5749999999999997</v>
      </c>
      <c r="M64" s="15">
        <v>8</v>
      </c>
      <c r="N64" s="15">
        <v>0</v>
      </c>
      <c r="O64" s="19">
        <f t="shared" si="35"/>
        <v>0</v>
      </c>
      <c r="P64" s="49"/>
    </row>
    <row r="65" spans="1:16" s="1" customFormat="1">
      <c r="A65" s="2" t="s">
        <v>2</v>
      </c>
      <c r="B65" s="3" t="s">
        <v>118</v>
      </c>
      <c r="C65" s="24" t="s">
        <v>10</v>
      </c>
      <c r="D65" s="21">
        <v>4.4999999999999998E-2</v>
      </c>
      <c r="E65" s="6">
        <v>8</v>
      </c>
      <c r="F65" s="7">
        <v>50</v>
      </c>
      <c r="G65" s="7" t="s">
        <v>124</v>
      </c>
      <c r="H65" s="8" t="s">
        <v>0</v>
      </c>
      <c r="I65" s="115">
        <v>42552</v>
      </c>
      <c r="J65" s="9" t="s">
        <v>4</v>
      </c>
      <c r="K65" s="110">
        <v>14.19</v>
      </c>
      <c r="L65" s="48">
        <f t="shared" si="34"/>
        <v>1.7737499999999999</v>
      </c>
      <c r="M65" s="15">
        <v>4</v>
      </c>
      <c r="N65" s="15">
        <v>0</v>
      </c>
      <c r="O65" s="19">
        <f t="shared" si="35"/>
        <v>0</v>
      </c>
      <c r="P65" s="49"/>
    </row>
    <row r="66" spans="1:16" s="1" customFormat="1">
      <c r="A66" s="2" t="s">
        <v>2</v>
      </c>
      <c r="B66" s="3">
        <v>1845</v>
      </c>
      <c r="C66" s="24" t="s">
        <v>9</v>
      </c>
      <c r="D66" s="21">
        <v>6.3E-2</v>
      </c>
      <c r="E66" s="6">
        <v>8</v>
      </c>
      <c r="F66" s="7">
        <v>50</v>
      </c>
      <c r="G66" s="7" t="s">
        <v>122</v>
      </c>
      <c r="H66" s="8" t="s">
        <v>0</v>
      </c>
      <c r="I66" s="115">
        <v>42767</v>
      </c>
      <c r="J66" s="9" t="s">
        <v>4</v>
      </c>
      <c r="K66" s="110">
        <v>14.19</v>
      </c>
      <c r="L66" s="48">
        <f t="shared" si="34"/>
        <v>1.7737499999999999</v>
      </c>
      <c r="M66" s="15">
        <v>19</v>
      </c>
      <c r="N66" s="15">
        <v>0</v>
      </c>
      <c r="O66" s="19">
        <f t="shared" si="35"/>
        <v>0</v>
      </c>
      <c r="P66" s="49"/>
    </row>
    <row r="67" spans="1:16" s="1" customFormat="1">
      <c r="A67" s="2" t="s">
        <v>2</v>
      </c>
      <c r="B67" s="3" t="s">
        <v>45</v>
      </c>
      <c r="C67" s="24" t="s">
        <v>44</v>
      </c>
      <c r="D67" s="21">
        <v>7.2999999999999995E-2</v>
      </c>
      <c r="E67" s="6">
        <v>12</v>
      </c>
      <c r="F67" s="7">
        <v>50</v>
      </c>
      <c r="G67" s="7" t="s">
        <v>46</v>
      </c>
      <c r="H67" s="8" t="s">
        <v>0</v>
      </c>
      <c r="I67" s="115">
        <v>43070</v>
      </c>
      <c r="J67" s="9" t="s">
        <v>4</v>
      </c>
      <c r="K67" s="110">
        <v>25.2</v>
      </c>
      <c r="L67" s="48">
        <f t="shared" si="34"/>
        <v>2.1</v>
      </c>
      <c r="M67" s="15">
        <v>11</v>
      </c>
      <c r="N67" s="15">
        <v>0</v>
      </c>
      <c r="O67" s="19">
        <f t="shared" si="35"/>
        <v>0</v>
      </c>
      <c r="P67" s="47"/>
    </row>
    <row r="68" spans="1:16" s="1" customFormat="1">
      <c r="A68" s="2" t="s">
        <v>2</v>
      </c>
      <c r="B68" s="3" t="s">
        <v>47</v>
      </c>
      <c r="C68" s="24" t="s">
        <v>9</v>
      </c>
      <c r="D68" s="21">
        <v>8.5000000000000006E-2</v>
      </c>
      <c r="E68" s="6">
        <v>24</v>
      </c>
      <c r="F68" s="7">
        <v>33</v>
      </c>
      <c r="G68" s="7" t="s">
        <v>48</v>
      </c>
      <c r="H68" s="8" t="s">
        <v>0</v>
      </c>
      <c r="I68" s="115">
        <v>42552</v>
      </c>
      <c r="J68" s="9" t="s">
        <v>4</v>
      </c>
      <c r="K68" s="110">
        <v>26.9</v>
      </c>
      <c r="L68" s="48">
        <f t="shared" si="34"/>
        <v>1.1208333333333333</v>
      </c>
      <c r="M68" s="15">
        <v>4</v>
      </c>
      <c r="N68" s="15">
        <v>0</v>
      </c>
      <c r="O68" s="19">
        <f t="shared" si="35"/>
        <v>0</v>
      </c>
      <c r="P68" s="47"/>
    </row>
    <row r="69" spans="1:16" s="1" customFormat="1">
      <c r="A69" s="2" t="s">
        <v>2</v>
      </c>
      <c r="B69" s="3" t="s">
        <v>119</v>
      </c>
      <c r="C69" s="24" t="s">
        <v>5</v>
      </c>
      <c r="D69" s="21">
        <v>5.3999999999999999E-2</v>
      </c>
      <c r="E69" s="6">
        <v>24</v>
      </c>
      <c r="F69" s="7">
        <v>33</v>
      </c>
      <c r="G69" s="7" t="s">
        <v>123</v>
      </c>
      <c r="H69" s="8" t="s">
        <v>0</v>
      </c>
      <c r="I69" s="115">
        <v>42552</v>
      </c>
      <c r="J69" s="9" t="s">
        <v>4</v>
      </c>
      <c r="K69" s="110">
        <v>25.9</v>
      </c>
      <c r="L69" s="48">
        <f t="shared" si="34"/>
        <v>1.0791666666666666</v>
      </c>
      <c r="M69" s="15">
        <v>12</v>
      </c>
      <c r="N69" s="15">
        <v>0</v>
      </c>
      <c r="O69" s="19">
        <f t="shared" si="35"/>
        <v>0</v>
      </c>
      <c r="P69" s="47"/>
    </row>
    <row r="70" spans="1:16" s="1" customFormat="1" ht="15.6" customHeight="1">
      <c r="A70" s="90" t="s">
        <v>132</v>
      </c>
      <c r="B70" s="91" t="s">
        <v>133</v>
      </c>
      <c r="C70" s="92" t="s">
        <v>104</v>
      </c>
      <c r="D70" s="93">
        <v>4.7E-2</v>
      </c>
      <c r="E70" s="94">
        <v>24</v>
      </c>
      <c r="F70" s="95">
        <v>35</v>
      </c>
      <c r="G70" s="95" t="s">
        <v>136</v>
      </c>
      <c r="H70" s="96" t="s">
        <v>0</v>
      </c>
      <c r="I70" s="118">
        <v>42583</v>
      </c>
      <c r="J70" s="97" t="s">
        <v>1</v>
      </c>
      <c r="K70" s="98">
        <v>36.75</v>
      </c>
      <c r="L70" s="98">
        <f t="shared" si="34"/>
        <v>1.53125</v>
      </c>
      <c r="M70" s="99">
        <v>17</v>
      </c>
      <c r="N70" s="99">
        <v>0</v>
      </c>
      <c r="O70" s="19">
        <f t="shared" si="35"/>
        <v>0</v>
      </c>
      <c r="P70" s="207"/>
    </row>
    <row r="71" spans="1:16" s="1" customFormat="1" ht="15.6" customHeight="1">
      <c r="A71" s="90" t="s">
        <v>132</v>
      </c>
      <c r="B71" s="91" t="s">
        <v>312</v>
      </c>
      <c r="C71" s="92" t="s">
        <v>313</v>
      </c>
      <c r="D71" s="93">
        <v>9.1999999999999998E-2</v>
      </c>
      <c r="E71" s="94">
        <v>24</v>
      </c>
      <c r="F71" s="95">
        <v>35</v>
      </c>
      <c r="G71" s="95" t="s">
        <v>314</v>
      </c>
      <c r="H71" s="96" t="s">
        <v>0</v>
      </c>
      <c r="I71" s="118" t="s">
        <v>173</v>
      </c>
      <c r="J71" s="97" t="s">
        <v>1</v>
      </c>
      <c r="K71" s="98">
        <v>49.25</v>
      </c>
      <c r="L71" s="98">
        <f t="shared" ref="L71" si="74">(K71/E71)</f>
        <v>2.0520833333333335</v>
      </c>
      <c r="M71" s="99">
        <v>6</v>
      </c>
      <c r="N71" s="99">
        <v>0</v>
      </c>
      <c r="O71" s="19">
        <f t="shared" ref="O71" si="75">(N71*K71)</f>
        <v>0</v>
      </c>
      <c r="P71" s="207" t="s">
        <v>200</v>
      </c>
    </row>
    <row r="72" spans="1:16" s="1" customFormat="1" ht="15.6" customHeight="1">
      <c r="A72" s="90" t="s">
        <v>132</v>
      </c>
      <c r="B72" s="91" t="s">
        <v>134</v>
      </c>
      <c r="C72" s="92" t="s">
        <v>3</v>
      </c>
      <c r="D72" s="93">
        <v>7.0999999999999994E-2</v>
      </c>
      <c r="E72" s="94">
        <v>24</v>
      </c>
      <c r="F72" s="95">
        <v>35</v>
      </c>
      <c r="G72" s="95" t="s">
        <v>135</v>
      </c>
      <c r="H72" s="96" t="s">
        <v>103</v>
      </c>
      <c r="I72" s="118">
        <v>42552</v>
      </c>
      <c r="J72" s="97" t="s">
        <v>1</v>
      </c>
      <c r="K72" s="98">
        <v>37.75</v>
      </c>
      <c r="L72" s="98">
        <f t="shared" si="34"/>
        <v>1.5729166666666667</v>
      </c>
      <c r="M72" s="99">
        <v>11</v>
      </c>
      <c r="N72" s="99">
        <v>0</v>
      </c>
      <c r="O72" s="19">
        <f t="shared" si="35"/>
        <v>0</v>
      </c>
      <c r="P72" s="207"/>
    </row>
    <row r="73" spans="1:16" s="1" customFormat="1" ht="15.6" customHeight="1">
      <c r="A73" s="90" t="s">
        <v>132</v>
      </c>
      <c r="B73" s="91" t="s">
        <v>203</v>
      </c>
      <c r="C73" s="92" t="s">
        <v>3</v>
      </c>
      <c r="D73" s="93">
        <v>7.0999999999999994E-2</v>
      </c>
      <c r="E73" s="94">
        <v>24</v>
      </c>
      <c r="F73" s="95">
        <v>35</v>
      </c>
      <c r="G73" s="95" t="s">
        <v>204</v>
      </c>
      <c r="H73" s="96" t="s">
        <v>0</v>
      </c>
      <c r="I73" s="118">
        <v>42583</v>
      </c>
      <c r="J73" s="97" t="s">
        <v>1</v>
      </c>
      <c r="K73" s="98">
        <v>38.25</v>
      </c>
      <c r="L73" s="98">
        <f t="shared" ref="L73" si="76">(K73/E73)</f>
        <v>1.59375</v>
      </c>
      <c r="M73" s="99">
        <v>14</v>
      </c>
      <c r="N73" s="99">
        <v>0</v>
      </c>
      <c r="O73" s="19">
        <f t="shared" ref="O73" si="77">(N73*K73)</f>
        <v>0</v>
      </c>
      <c r="P73" s="207"/>
    </row>
    <row r="74" spans="1:16" s="1" customFormat="1" ht="15.6" customHeight="1">
      <c r="A74" s="90" t="s">
        <v>132</v>
      </c>
      <c r="B74" s="91" t="s">
        <v>317</v>
      </c>
      <c r="C74" s="92" t="s">
        <v>3</v>
      </c>
      <c r="D74" s="93">
        <v>8.3000000000000004E-2</v>
      </c>
      <c r="E74" s="94">
        <v>24</v>
      </c>
      <c r="F74" s="95">
        <v>35</v>
      </c>
      <c r="G74" s="95" t="s">
        <v>318</v>
      </c>
      <c r="H74" s="96" t="s">
        <v>0</v>
      </c>
      <c r="I74" s="118" t="s">
        <v>173</v>
      </c>
      <c r="J74" s="97" t="s">
        <v>1</v>
      </c>
      <c r="K74" s="98">
        <v>42.95</v>
      </c>
      <c r="L74" s="98">
        <f t="shared" ref="L74" si="78">(K74/E74)</f>
        <v>1.7895833333333335</v>
      </c>
      <c r="M74" s="99">
        <v>7</v>
      </c>
      <c r="N74" s="99">
        <v>0</v>
      </c>
      <c r="O74" s="19">
        <f t="shared" ref="O74" si="79">(N74*K74)</f>
        <v>0</v>
      </c>
      <c r="P74" s="207"/>
    </row>
    <row r="75" spans="1:16" s="1" customFormat="1" ht="15.6" customHeight="1">
      <c r="A75" s="90" t="s">
        <v>132</v>
      </c>
      <c r="B75" s="91" t="s">
        <v>205</v>
      </c>
      <c r="C75" s="92" t="s">
        <v>10</v>
      </c>
      <c r="D75" s="93">
        <v>5.5E-2</v>
      </c>
      <c r="E75" s="94">
        <v>24</v>
      </c>
      <c r="F75" s="95">
        <v>35</v>
      </c>
      <c r="G75" s="95" t="s">
        <v>206</v>
      </c>
      <c r="H75" s="96" t="s">
        <v>0</v>
      </c>
      <c r="I75" s="118">
        <v>42552</v>
      </c>
      <c r="J75" s="97" t="s">
        <v>1</v>
      </c>
      <c r="K75" s="98">
        <v>37.75</v>
      </c>
      <c r="L75" s="98">
        <f t="shared" ref="L75" si="80">(K75/E75)</f>
        <v>1.5729166666666667</v>
      </c>
      <c r="M75" s="99">
        <v>2</v>
      </c>
      <c r="N75" s="99">
        <v>0</v>
      </c>
      <c r="O75" s="19">
        <f t="shared" ref="O75" si="81">(N75*K75)</f>
        <v>0</v>
      </c>
      <c r="P75" s="207"/>
    </row>
    <row r="76" spans="1:16" s="1" customFormat="1" ht="15.6" customHeight="1">
      <c r="A76" s="90" t="s">
        <v>132</v>
      </c>
      <c r="B76" s="91" t="s">
        <v>207</v>
      </c>
      <c r="C76" s="92" t="s">
        <v>104</v>
      </c>
      <c r="D76" s="93">
        <v>4.7E-2</v>
      </c>
      <c r="E76" s="94">
        <v>24</v>
      </c>
      <c r="F76" s="95">
        <v>35</v>
      </c>
      <c r="G76" s="95" t="s">
        <v>208</v>
      </c>
      <c r="H76" s="96" t="s">
        <v>103</v>
      </c>
      <c r="I76" s="118">
        <v>42522</v>
      </c>
      <c r="J76" s="97" t="s">
        <v>1</v>
      </c>
      <c r="K76" s="98">
        <v>38.25</v>
      </c>
      <c r="L76" s="98">
        <f t="shared" ref="L76" si="82">(K76/E76)</f>
        <v>1.59375</v>
      </c>
      <c r="M76" s="99">
        <v>16</v>
      </c>
      <c r="N76" s="99">
        <v>0</v>
      </c>
      <c r="O76" s="19">
        <f t="shared" ref="O76" si="83">(N76*K76)</f>
        <v>0</v>
      </c>
      <c r="P76" s="207"/>
    </row>
    <row r="77" spans="1:16" s="1" customFormat="1">
      <c r="A77" s="155" t="s">
        <v>70</v>
      </c>
      <c r="B77" s="156" t="s">
        <v>72</v>
      </c>
      <c r="C77" s="157" t="s">
        <v>72</v>
      </c>
      <c r="D77" s="158">
        <v>7.8E-2</v>
      </c>
      <c r="E77" s="159">
        <v>12</v>
      </c>
      <c r="F77" s="160">
        <v>75</v>
      </c>
      <c r="G77" s="160" t="s">
        <v>79</v>
      </c>
      <c r="H77" s="161" t="s">
        <v>0</v>
      </c>
      <c r="I77" s="162">
        <v>42461</v>
      </c>
      <c r="J77" s="163" t="s">
        <v>71</v>
      </c>
      <c r="K77" s="164">
        <v>83.16</v>
      </c>
      <c r="L77" s="164">
        <f t="shared" ref="L77:L84" si="84">(K77/E77)</f>
        <v>6.93</v>
      </c>
      <c r="M77" s="165">
        <v>2</v>
      </c>
      <c r="N77" s="165">
        <v>0</v>
      </c>
      <c r="O77" s="19">
        <f t="shared" ref="O77:O84" si="85">(N77*K77)</f>
        <v>0</v>
      </c>
      <c r="P77" s="49"/>
    </row>
    <row r="78" spans="1:16" s="1" customFormat="1">
      <c r="A78" s="155" t="s">
        <v>70</v>
      </c>
      <c r="B78" s="156" t="s">
        <v>73</v>
      </c>
      <c r="C78" s="157" t="s">
        <v>75</v>
      </c>
      <c r="D78" s="158">
        <v>0.06</v>
      </c>
      <c r="E78" s="159">
        <v>24</v>
      </c>
      <c r="F78" s="160">
        <v>37</v>
      </c>
      <c r="G78" s="160" t="s">
        <v>80</v>
      </c>
      <c r="H78" s="161" t="s">
        <v>0</v>
      </c>
      <c r="I78" s="162">
        <v>42461</v>
      </c>
      <c r="J78" s="163" t="s">
        <v>71</v>
      </c>
      <c r="K78" s="164">
        <v>62.16</v>
      </c>
      <c r="L78" s="164">
        <f t="shared" si="84"/>
        <v>2.59</v>
      </c>
      <c r="M78" s="165">
        <v>3</v>
      </c>
      <c r="N78" s="165">
        <v>0</v>
      </c>
      <c r="O78" s="19">
        <f t="shared" si="85"/>
        <v>0</v>
      </c>
      <c r="P78" s="49"/>
    </row>
    <row r="79" spans="1:16" s="1" customFormat="1">
      <c r="A79" s="155" t="s">
        <v>70</v>
      </c>
      <c r="B79" s="156" t="s">
        <v>74</v>
      </c>
      <c r="C79" s="157" t="s">
        <v>10</v>
      </c>
      <c r="D79" s="158">
        <v>7.8E-2</v>
      </c>
      <c r="E79" s="159">
        <v>24</v>
      </c>
      <c r="F79" s="160">
        <v>37</v>
      </c>
      <c r="G79" s="160" t="s">
        <v>81</v>
      </c>
      <c r="H79" s="161" t="s">
        <v>0</v>
      </c>
      <c r="I79" s="162">
        <v>42461</v>
      </c>
      <c r="J79" s="163" t="s">
        <v>71</v>
      </c>
      <c r="K79" s="164">
        <v>62.16</v>
      </c>
      <c r="L79" s="164">
        <f t="shared" si="84"/>
        <v>2.59</v>
      </c>
      <c r="M79" s="165">
        <v>4</v>
      </c>
      <c r="N79" s="165">
        <v>0</v>
      </c>
      <c r="O79" s="19">
        <f t="shared" si="85"/>
        <v>0</v>
      </c>
      <c r="P79" s="49"/>
    </row>
    <row r="80" spans="1:16" s="1" customFormat="1" ht="15.6" customHeight="1">
      <c r="A80" s="37" t="s">
        <v>193</v>
      </c>
      <c r="B80" s="38" t="s">
        <v>195</v>
      </c>
      <c r="C80" s="39" t="s">
        <v>29</v>
      </c>
      <c r="D80" s="40">
        <v>7.9000000000000001E-2</v>
      </c>
      <c r="E80" s="41">
        <v>12</v>
      </c>
      <c r="F80" s="42">
        <v>33</v>
      </c>
      <c r="G80" s="42" t="s">
        <v>197</v>
      </c>
      <c r="H80" s="43" t="s">
        <v>0</v>
      </c>
      <c r="I80" s="114">
        <v>42522</v>
      </c>
      <c r="J80" s="44" t="s">
        <v>194</v>
      </c>
      <c r="K80" s="45">
        <v>26.38</v>
      </c>
      <c r="L80" s="45">
        <f t="shared" si="84"/>
        <v>2.1983333333333333</v>
      </c>
      <c r="M80" s="46">
        <v>4</v>
      </c>
      <c r="N80" s="46">
        <v>0</v>
      </c>
      <c r="O80" s="19">
        <f t="shared" si="85"/>
        <v>0</v>
      </c>
      <c r="P80" s="207"/>
    </row>
    <row r="81" spans="1:16" s="1" customFormat="1" ht="15.6" customHeight="1">
      <c r="A81" s="37" t="s">
        <v>193</v>
      </c>
      <c r="B81" s="38" t="s">
        <v>196</v>
      </c>
      <c r="C81" s="39" t="s">
        <v>29</v>
      </c>
      <c r="D81" s="40">
        <v>0.1</v>
      </c>
      <c r="E81" s="41">
        <v>12</v>
      </c>
      <c r="F81" s="42">
        <v>33</v>
      </c>
      <c r="G81" s="42" t="s">
        <v>198</v>
      </c>
      <c r="H81" s="43" t="s">
        <v>0</v>
      </c>
      <c r="I81" s="114">
        <v>42614</v>
      </c>
      <c r="J81" s="44" t="s">
        <v>194</v>
      </c>
      <c r="K81" s="45">
        <v>28.38</v>
      </c>
      <c r="L81" s="45">
        <f t="shared" ref="L81" si="86">(K81/E81)</f>
        <v>2.3649999999999998</v>
      </c>
      <c r="M81" s="46">
        <v>9</v>
      </c>
      <c r="N81" s="46">
        <v>0</v>
      </c>
      <c r="O81" s="19">
        <f t="shared" ref="O81" si="87">(N81*K81)</f>
        <v>0</v>
      </c>
      <c r="P81" s="207"/>
    </row>
    <row r="82" spans="1:16" s="1" customFormat="1" ht="15.6" customHeight="1">
      <c r="A82" s="37" t="s">
        <v>193</v>
      </c>
      <c r="B82" s="38" t="s">
        <v>83</v>
      </c>
      <c r="C82" s="39" t="s">
        <v>83</v>
      </c>
      <c r="D82" s="40">
        <v>0.08</v>
      </c>
      <c r="E82" s="41">
        <v>12</v>
      </c>
      <c r="F82" s="42">
        <v>33</v>
      </c>
      <c r="G82" s="42" t="s">
        <v>199</v>
      </c>
      <c r="H82" s="43" t="s">
        <v>0</v>
      </c>
      <c r="I82" s="114">
        <v>42614</v>
      </c>
      <c r="J82" s="44" t="s">
        <v>194</v>
      </c>
      <c r="K82" s="45">
        <v>26.38</v>
      </c>
      <c r="L82" s="45">
        <f t="shared" ref="L82" si="88">(K82/E82)</f>
        <v>2.1983333333333333</v>
      </c>
      <c r="M82" s="46">
        <v>9</v>
      </c>
      <c r="N82" s="46">
        <v>0</v>
      </c>
      <c r="O82" s="19">
        <f t="shared" ref="O82" si="89">(N82*K82)</f>
        <v>0</v>
      </c>
      <c r="P82" s="207"/>
    </row>
    <row r="83" spans="1:16" s="1" customFormat="1">
      <c r="A83" s="208" t="s">
        <v>161</v>
      </c>
      <c r="B83" s="209" t="s">
        <v>162</v>
      </c>
      <c r="C83" s="210" t="s">
        <v>163</v>
      </c>
      <c r="D83" s="211">
        <v>5.1999999999999998E-2</v>
      </c>
      <c r="E83" s="212">
        <v>12</v>
      </c>
      <c r="F83" s="213">
        <v>33</v>
      </c>
      <c r="G83" s="213" t="s">
        <v>164</v>
      </c>
      <c r="H83" s="214" t="s">
        <v>0</v>
      </c>
      <c r="I83" s="215">
        <v>42826</v>
      </c>
      <c r="J83" s="216" t="s">
        <v>34</v>
      </c>
      <c r="K83" s="217">
        <v>20.9</v>
      </c>
      <c r="L83" s="217">
        <f t="shared" ref="L83" si="90">(K83/E83)</f>
        <v>1.7416666666666665</v>
      </c>
      <c r="M83" s="218">
        <v>7</v>
      </c>
      <c r="N83" s="218">
        <v>0</v>
      </c>
      <c r="O83" s="19">
        <f t="shared" ref="O83" si="91">(N83*K83)</f>
        <v>0</v>
      </c>
      <c r="P83" s="49"/>
    </row>
    <row r="84" spans="1:16" s="1" customFormat="1">
      <c r="A84" s="166" t="s">
        <v>76</v>
      </c>
      <c r="B84" s="167" t="s">
        <v>77</v>
      </c>
      <c r="C84" s="168" t="s">
        <v>10</v>
      </c>
      <c r="D84" s="169">
        <v>0.05</v>
      </c>
      <c r="E84" s="170">
        <v>24</v>
      </c>
      <c r="F84" s="171">
        <v>35</v>
      </c>
      <c r="G84" s="171" t="s">
        <v>82</v>
      </c>
      <c r="H84" s="172" t="s">
        <v>0</v>
      </c>
      <c r="I84" s="173">
        <v>42461</v>
      </c>
      <c r="J84" s="174" t="s">
        <v>78</v>
      </c>
      <c r="K84" s="175">
        <v>45.36</v>
      </c>
      <c r="L84" s="175">
        <f t="shared" si="84"/>
        <v>1.89</v>
      </c>
      <c r="M84" s="176">
        <v>5</v>
      </c>
      <c r="N84" s="176">
        <v>0</v>
      </c>
      <c r="O84" s="19">
        <f t="shared" si="85"/>
        <v>0</v>
      </c>
      <c r="P84" s="49"/>
    </row>
    <row r="85" spans="1:16" s="1" customFormat="1" ht="15.6" customHeight="1">
      <c r="A85" s="70" t="s">
        <v>28</v>
      </c>
      <c r="B85" s="71" t="s">
        <v>201</v>
      </c>
      <c r="C85" s="72" t="s">
        <v>131</v>
      </c>
      <c r="D85" s="73">
        <v>6.2E-2</v>
      </c>
      <c r="E85" s="74">
        <v>24</v>
      </c>
      <c r="F85" s="75">
        <v>35</v>
      </c>
      <c r="G85" s="75" t="s">
        <v>202</v>
      </c>
      <c r="H85" s="76" t="s">
        <v>0</v>
      </c>
      <c r="I85" s="112" t="s">
        <v>173</v>
      </c>
      <c r="J85" s="77" t="s">
        <v>1</v>
      </c>
      <c r="K85" s="78">
        <v>45.5</v>
      </c>
      <c r="L85" s="78">
        <f>(K85/E85)</f>
        <v>1.8958333333333333</v>
      </c>
      <c r="M85" s="79">
        <v>9</v>
      </c>
      <c r="N85" s="79">
        <v>0</v>
      </c>
      <c r="O85" s="19">
        <f>(N85*K85)</f>
        <v>0</v>
      </c>
      <c r="P85" s="49"/>
    </row>
    <row r="86" spans="1:16" s="1" customFormat="1" ht="15.6" customHeight="1">
      <c r="A86" s="70" t="s">
        <v>28</v>
      </c>
      <c r="B86" s="71" t="s">
        <v>302</v>
      </c>
      <c r="C86" s="72" t="s">
        <v>303</v>
      </c>
      <c r="D86" s="73">
        <v>6.6000000000000003E-2</v>
      </c>
      <c r="E86" s="74">
        <v>24</v>
      </c>
      <c r="F86" s="75">
        <v>35</v>
      </c>
      <c r="G86" s="75" t="s">
        <v>304</v>
      </c>
      <c r="H86" s="76" t="s">
        <v>0</v>
      </c>
      <c r="I86" s="112" t="s">
        <v>173</v>
      </c>
      <c r="J86" s="77" t="s">
        <v>1</v>
      </c>
      <c r="K86" s="78">
        <v>46.25</v>
      </c>
      <c r="L86" s="78">
        <f>(K86/E86)</f>
        <v>1.9270833333333333</v>
      </c>
      <c r="M86" s="79">
        <v>7</v>
      </c>
      <c r="N86" s="79">
        <v>0</v>
      </c>
      <c r="O86" s="19">
        <f>(N86*K86)</f>
        <v>0</v>
      </c>
      <c r="P86" s="49"/>
    </row>
    <row r="87" spans="1:16" s="1" customFormat="1" ht="15.6" customHeight="1">
      <c r="A87" s="70" t="s">
        <v>28</v>
      </c>
      <c r="B87" s="71" t="s">
        <v>23</v>
      </c>
      <c r="C87" s="72" t="s">
        <v>305</v>
      </c>
      <c r="D87" s="73">
        <v>6.3E-2</v>
      </c>
      <c r="E87" s="74">
        <v>12</v>
      </c>
      <c r="F87" s="75">
        <v>65</v>
      </c>
      <c r="G87" s="75" t="s">
        <v>306</v>
      </c>
      <c r="H87" s="76" t="s">
        <v>0</v>
      </c>
      <c r="I87" s="112" t="s">
        <v>173</v>
      </c>
      <c r="J87" s="77" t="s">
        <v>1</v>
      </c>
      <c r="K87" s="78">
        <v>59.76</v>
      </c>
      <c r="L87" s="78">
        <f>(K87/E87)</f>
        <v>4.9799999999999995</v>
      </c>
      <c r="M87" s="79">
        <v>2</v>
      </c>
      <c r="N87" s="79">
        <v>0</v>
      </c>
      <c r="O87" s="19">
        <f>(N87*K87)</f>
        <v>0</v>
      </c>
      <c r="P87" s="49"/>
    </row>
    <row r="88" spans="1:16" s="1" customFormat="1" ht="15.6" customHeight="1">
      <c r="A88" s="70" t="s">
        <v>28</v>
      </c>
      <c r="B88" s="71" t="s">
        <v>307</v>
      </c>
      <c r="C88" s="72" t="s">
        <v>3</v>
      </c>
      <c r="D88" s="73">
        <v>8.0199999999999994E-2</v>
      </c>
      <c r="E88" s="74">
        <v>12</v>
      </c>
      <c r="F88" s="75">
        <v>65</v>
      </c>
      <c r="G88" s="75" t="s">
        <v>308</v>
      </c>
      <c r="H88" s="76" t="s">
        <v>0</v>
      </c>
      <c r="I88" s="112" t="s">
        <v>173</v>
      </c>
      <c r="J88" s="77" t="s">
        <v>1</v>
      </c>
      <c r="K88" s="78">
        <v>59.76</v>
      </c>
      <c r="L88" s="78">
        <f>(K88/E88)</f>
        <v>4.9799999999999995</v>
      </c>
      <c r="M88" s="79">
        <v>3</v>
      </c>
      <c r="N88" s="79">
        <v>0</v>
      </c>
      <c r="O88" s="19">
        <f>(N88*K88)</f>
        <v>0</v>
      </c>
      <c r="P88" s="49"/>
    </row>
    <row r="89" spans="1:16" s="1" customFormat="1" ht="15.6" customHeight="1">
      <c r="A89" s="70" t="s">
        <v>28</v>
      </c>
      <c r="B89" s="71" t="s">
        <v>128</v>
      </c>
      <c r="C89" s="72" t="s">
        <v>130</v>
      </c>
      <c r="D89" s="73">
        <v>6.9000000000000006E-2</v>
      </c>
      <c r="E89" s="74">
        <v>12</v>
      </c>
      <c r="F89" s="75">
        <v>66</v>
      </c>
      <c r="G89" s="75" t="s">
        <v>129</v>
      </c>
      <c r="H89" s="76" t="s">
        <v>0</v>
      </c>
      <c r="I89" s="112">
        <v>42309</v>
      </c>
      <c r="J89" s="77" t="s">
        <v>1</v>
      </c>
      <c r="K89" s="241">
        <v>69</v>
      </c>
      <c r="L89" s="78">
        <f t="shared" ref="L89" si="92">(K89/E89)</f>
        <v>5.75</v>
      </c>
      <c r="M89" s="79">
        <v>2</v>
      </c>
      <c r="N89" s="79">
        <v>0</v>
      </c>
      <c r="O89" s="19">
        <f>(N89*K90)</f>
        <v>0</v>
      </c>
      <c r="P89" s="242" t="s">
        <v>215</v>
      </c>
    </row>
    <row r="90" spans="1:16" s="1" customFormat="1" ht="15.6" customHeight="1">
      <c r="A90" s="185" t="s">
        <v>137</v>
      </c>
      <c r="B90" s="186" t="s">
        <v>138</v>
      </c>
      <c r="C90" s="187" t="s">
        <v>139</v>
      </c>
      <c r="D90" s="188">
        <v>6.5000000000000002E-2</v>
      </c>
      <c r="E90" s="189">
        <v>12</v>
      </c>
      <c r="F90" s="190">
        <v>66</v>
      </c>
      <c r="G90" s="190" t="s">
        <v>140</v>
      </c>
      <c r="H90" s="191" t="s">
        <v>0</v>
      </c>
      <c r="I90" s="192">
        <v>42644</v>
      </c>
      <c r="J90" s="193" t="s">
        <v>1</v>
      </c>
      <c r="K90" s="194">
        <v>41.08</v>
      </c>
      <c r="L90" s="194">
        <f t="shared" ref="L90" si="93">(K90/E90)</f>
        <v>3.4233333333333333</v>
      </c>
      <c r="M90" s="195">
        <v>3</v>
      </c>
      <c r="N90" s="195">
        <v>0</v>
      </c>
      <c r="O90" s="19">
        <f t="shared" ref="O90" si="94">(N90*K90)</f>
        <v>0</v>
      </c>
      <c r="P90" s="207"/>
    </row>
    <row r="91" spans="1:16" s="1" customFormat="1" ht="15.6" customHeight="1">
      <c r="A91" s="177" t="s">
        <v>84</v>
      </c>
      <c r="B91" s="178" t="s">
        <v>85</v>
      </c>
      <c r="C91" s="179" t="s">
        <v>5</v>
      </c>
      <c r="D91" s="180">
        <v>0.06</v>
      </c>
      <c r="E91" s="181">
        <v>24</v>
      </c>
      <c r="F91" s="182">
        <v>35</v>
      </c>
      <c r="G91" s="182" t="s">
        <v>86</v>
      </c>
      <c r="H91" s="183" t="s">
        <v>0</v>
      </c>
      <c r="I91" s="184">
        <v>42461</v>
      </c>
      <c r="J91" s="13" t="s">
        <v>71</v>
      </c>
      <c r="K91" s="14">
        <v>56.88</v>
      </c>
      <c r="L91" s="14">
        <f t="shared" ref="L91:L94" si="95">(K91/E91)</f>
        <v>2.37</v>
      </c>
      <c r="M91" s="16">
        <v>3</v>
      </c>
      <c r="N91" s="16">
        <v>0</v>
      </c>
      <c r="O91" s="19">
        <f t="shared" ref="O91:O94" si="96">(N91*K91)</f>
        <v>0</v>
      </c>
      <c r="P91" s="49"/>
    </row>
    <row r="92" spans="1:16" s="1" customFormat="1" ht="15.6" customHeight="1">
      <c r="A92" s="177" t="s">
        <v>84</v>
      </c>
      <c r="B92" s="178" t="s">
        <v>19</v>
      </c>
      <c r="C92" s="179" t="s">
        <v>10</v>
      </c>
      <c r="D92" s="180">
        <v>5.5E-2</v>
      </c>
      <c r="E92" s="181">
        <v>24</v>
      </c>
      <c r="F92" s="182">
        <v>35</v>
      </c>
      <c r="G92" s="182" t="s">
        <v>89</v>
      </c>
      <c r="H92" s="183" t="s">
        <v>0</v>
      </c>
      <c r="I92" s="184">
        <v>42461</v>
      </c>
      <c r="J92" s="13" t="s">
        <v>71</v>
      </c>
      <c r="K92" s="14">
        <v>56.4</v>
      </c>
      <c r="L92" s="14">
        <f t="shared" si="95"/>
        <v>2.35</v>
      </c>
      <c r="M92" s="16">
        <v>3</v>
      </c>
      <c r="N92" s="16">
        <v>0</v>
      </c>
      <c r="O92" s="19">
        <f t="shared" si="96"/>
        <v>0</v>
      </c>
      <c r="P92" s="49"/>
    </row>
    <row r="93" spans="1:16" s="1" customFormat="1" ht="15.6" customHeight="1">
      <c r="A93" s="177" t="s">
        <v>84</v>
      </c>
      <c r="B93" s="178" t="s">
        <v>87</v>
      </c>
      <c r="C93" s="179" t="s">
        <v>16</v>
      </c>
      <c r="D93" s="180">
        <v>6.5000000000000002E-2</v>
      </c>
      <c r="E93" s="181">
        <v>12</v>
      </c>
      <c r="F93" s="182">
        <v>75</v>
      </c>
      <c r="G93" s="182" t="s">
        <v>90</v>
      </c>
      <c r="H93" s="183" t="s">
        <v>0</v>
      </c>
      <c r="I93" s="184">
        <v>42461</v>
      </c>
      <c r="J93" s="13" t="s">
        <v>71</v>
      </c>
      <c r="K93" s="14">
        <v>79.56</v>
      </c>
      <c r="L93" s="14">
        <f t="shared" si="95"/>
        <v>6.63</v>
      </c>
      <c r="M93" s="16">
        <v>1</v>
      </c>
      <c r="N93" s="16">
        <v>0</v>
      </c>
      <c r="O93" s="19">
        <f t="shared" si="96"/>
        <v>0</v>
      </c>
      <c r="P93" s="49"/>
    </row>
    <row r="94" spans="1:16" s="1" customFormat="1" ht="15.6" customHeight="1">
      <c r="A94" s="177" t="s">
        <v>84</v>
      </c>
      <c r="B94" s="178" t="s">
        <v>88</v>
      </c>
      <c r="C94" s="179" t="s">
        <v>92</v>
      </c>
      <c r="D94" s="180">
        <v>0.05</v>
      </c>
      <c r="E94" s="181">
        <v>12</v>
      </c>
      <c r="F94" s="182">
        <v>75</v>
      </c>
      <c r="G94" s="182" t="s">
        <v>91</v>
      </c>
      <c r="H94" s="183" t="s">
        <v>0</v>
      </c>
      <c r="I94" s="184">
        <v>42461</v>
      </c>
      <c r="J94" s="13" t="s">
        <v>71</v>
      </c>
      <c r="K94" s="14">
        <v>79.56</v>
      </c>
      <c r="L94" s="14">
        <f t="shared" si="95"/>
        <v>6.63</v>
      </c>
      <c r="M94" s="16">
        <v>4</v>
      </c>
      <c r="N94" s="16">
        <v>0</v>
      </c>
      <c r="O94" s="19">
        <f t="shared" si="96"/>
        <v>0</v>
      </c>
      <c r="P94" s="49"/>
    </row>
    <row r="95" spans="1:16" s="1" customFormat="1" ht="15.6" customHeight="1">
      <c r="A95" s="123" t="s">
        <v>93</v>
      </c>
      <c r="B95" s="124" t="s">
        <v>94</v>
      </c>
      <c r="C95" s="125" t="s">
        <v>12</v>
      </c>
      <c r="D95" s="126">
        <v>8.5999999999999993E-2</v>
      </c>
      <c r="E95" s="127">
        <v>24</v>
      </c>
      <c r="F95" s="128">
        <v>33</v>
      </c>
      <c r="G95" s="128" t="s">
        <v>95</v>
      </c>
      <c r="H95" s="129" t="s">
        <v>0</v>
      </c>
      <c r="I95" s="130">
        <v>43435</v>
      </c>
      <c r="J95" s="131" t="s">
        <v>4</v>
      </c>
      <c r="K95" s="132">
        <v>66.959999999999994</v>
      </c>
      <c r="L95" s="132">
        <f t="shared" ref="L95" si="97">(K95/E95)</f>
        <v>2.7899999999999996</v>
      </c>
      <c r="M95" s="133">
        <v>1</v>
      </c>
      <c r="N95" s="133">
        <v>0</v>
      </c>
      <c r="O95" s="19">
        <f t="shared" ref="O95" si="98">(N95*K95)</f>
        <v>0</v>
      </c>
      <c r="P95" s="49"/>
    </row>
    <row r="96" spans="1:16" s="1" customFormat="1">
      <c r="A96" s="37" t="s">
        <v>27</v>
      </c>
      <c r="B96" s="38" t="s">
        <v>323</v>
      </c>
      <c r="C96" s="39" t="s">
        <v>10</v>
      </c>
      <c r="D96" s="40">
        <v>5.8999999999999997E-2</v>
      </c>
      <c r="E96" s="41">
        <v>24</v>
      </c>
      <c r="F96" s="42">
        <v>35</v>
      </c>
      <c r="G96" s="42" t="s">
        <v>324</v>
      </c>
      <c r="H96" s="43" t="s">
        <v>0</v>
      </c>
      <c r="I96" s="114">
        <v>42917</v>
      </c>
      <c r="J96" s="44" t="s">
        <v>1</v>
      </c>
      <c r="K96" s="45">
        <v>39.950000000000003</v>
      </c>
      <c r="L96" s="45">
        <f>(K96/E96)</f>
        <v>1.6645833333333335</v>
      </c>
      <c r="M96" s="46">
        <v>19</v>
      </c>
      <c r="N96" s="46">
        <v>0</v>
      </c>
      <c r="O96" s="19">
        <f>(N96*K96)</f>
        <v>0</v>
      </c>
      <c r="P96" s="49"/>
    </row>
    <row r="97" spans="1:16" s="1" customFormat="1">
      <c r="A97" s="37" t="s">
        <v>27</v>
      </c>
      <c r="B97" s="38" t="s">
        <v>3</v>
      </c>
      <c r="C97" s="39" t="s">
        <v>3</v>
      </c>
      <c r="D97" s="40">
        <v>6.5000000000000002E-2</v>
      </c>
      <c r="E97" s="41">
        <v>24</v>
      </c>
      <c r="F97" s="42">
        <v>35</v>
      </c>
      <c r="G97" s="42" t="s">
        <v>51</v>
      </c>
      <c r="H97" s="43" t="s">
        <v>0</v>
      </c>
      <c r="I97" s="114">
        <v>42917</v>
      </c>
      <c r="J97" s="44" t="s">
        <v>1</v>
      </c>
      <c r="K97" s="45">
        <v>39.950000000000003</v>
      </c>
      <c r="L97" s="45">
        <f>(K97/E97)</f>
        <v>1.6645833333333335</v>
      </c>
      <c r="M97" s="46">
        <v>11</v>
      </c>
      <c r="N97" s="46">
        <v>0</v>
      </c>
      <c r="O97" s="19">
        <f>(N97*K97)</f>
        <v>0</v>
      </c>
      <c r="P97" s="49"/>
    </row>
    <row r="98" spans="1:16" s="1" customFormat="1">
      <c r="A98" s="37" t="s">
        <v>27</v>
      </c>
      <c r="B98" s="38" t="s">
        <v>325</v>
      </c>
      <c r="C98" s="39" t="s">
        <v>195</v>
      </c>
      <c r="D98" s="40">
        <v>8.2000000000000003E-2</v>
      </c>
      <c r="E98" s="41">
        <v>24</v>
      </c>
      <c r="F98" s="42">
        <v>35</v>
      </c>
      <c r="G98" s="42" t="s">
        <v>326</v>
      </c>
      <c r="H98" s="43" t="s">
        <v>0</v>
      </c>
      <c r="I98" s="114">
        <v>42917</v>
      </c>
      <c r="J98" s="44" t="s">
        <v>1</v>
      </c>
      <c r="K98" s="45">
        <v>57.75</v>
      </c>
      <c r="L98" s="45">
        <f>(K98/E98)</f>
        <v>2.40625</v>
      </c>
      <c r="M98" s="46">
        <v>11</v>
      </c>
      <c r="N98" s="46">
        <v>0</v>
      </c>
      <c r="O98" s="19">
        <f>(N98*K98)</f>
        <v>0</v>
      </c>
      <c r="P98" s="49" t="s">
        <v>200</v>
      </c>
    </row>
    <row r="99" spans="1:16" s="1" customFormat="1">
      <c r="A99" s="37" t="s">
        <v>27</v>
      </c>
      <c r="B99" s="38" t="s">
        <v>212</v>
      </c>
      <c r="C99" s="39" t="s">
        <v>213</v>
      </c>
      <c r="D99" s="40">
        <v>0.06</v>
      </c>
      <c r="E99" s="41">
        <v>24</v>
      </c>
      <c r="F99" s="42">
        <v>35</v>
      </c>
      <c r="G99" s="42" t="s">
        <v>214</v>
      </c>
      <c r="H99" s="43" t="s">
        <v>0</v>
      </c>
      <c r="I99" s="114">
        <v>42856</v>
      </c>
      <c r="J99" s="44" t="s">
        <v>1</v>
      </c>
      <c r="K99" s="45">
        <v>39.950000000000003</v>
      </c>
      <c r="L99" s="45">
        <f>(K99/E99)</f>
        <v>1.6645833333333335</v>
      </c>
      <c r="M99" s="46">
        <v>7</v>
      </c>
      <c r="N99" s="46">
        <v>0</v>
      </c>
      <c r="O99" s="19">
        <f>(N99*K99)</f>
        <v>0</v>
      </c>
      <c r="P99" s="49"/>
    </row>
    <row r="100" spans="1:16" s="1" customFormat="1" ht="15.6" customHeight="1">
      <c r="A100" s="100" t="s">
        <v>37</v>
      </c>
      <c r="B100" s="101" t="s">
        <v>35</v>
      </c>
      <c r="C100" s="102" t="s">
        <v>11</v>
      </c>
      <c r="D100" s="103">
        <v>0.08</v>
      </c>
      <c r="E100" s="104">
        <v>24</v>
      </c>
      <c r="F100" s="105">
        <v>33</v>
      </c>
      <c r="G100" s="105" t="s">
        <v>38</v>
      </c>
      <c r="H100" s="106" t="s">
        <v>0</v>
      </c>
      <c r="I100" s="116">
        <v>42401</v>
      </c>
      <c r="J100" s="107" t="s">
        <v>36</v>
      </c>
      <c r="K100" s="108">
        <v>31.67</v>
      </c>
      <c r="L100" s="108">
        <f t="shared" ref="L100:L104" si="99">(K100/E100)</f>
        <v>1.3195833333333333</v>
      </c>
      <c r="M100" s="109">
        <v>6</v>
      </c>
      <c r="N100" s="109">
        <v>0</v>
      </c>
      <c r="O100" s="19">
        <f t="shared" ref="O100:O104" si="100">(N100*K100)</f>
        <v>0</v>
      </c>
      <c r="P100" s="47"/>
    </row>
    <row r="101" spans="1:16" s="1" customFormat="1" ht="15.6" customHeight="1">
      <c r="A101" s="50" t="s">
        <v>13</v>
      </c>
      <c r="B101" s="51" t="s">
        <v>15</v>
      </c>
      <c r="C101" s="52" t="s">
        <v>5</v>
      </c>
      <c r="D101" s="53">
        <v>5.8000000000000003E-2</v>
      </c>
      <c r="E101" s="54">
        <v>24</v>
      </c>
      <c r="F101" s="55">
        <v>33</v>
      </c>
      <c r="G101" s="55" t="s">
        <v>17</v>
      </c>
      <c r="H101" s="56" t="s">
        <v>0</v>
      </c>
      <c r="I101" s="117">
        <v>42339</v>
      </c>
      <c r="J101" s="57" t="s">
        <v>14</v>
      </c>
      <c r="K101" s="241">
        <v>23</v>
      </c>
      <c r="L101" s="58">
        <f t="shared" si="99"/>
        <v>0.95833333333333337</v>
      </c>
      <c r="M101" s="59">
        <v>3</v>
      </c>
      <c r="N101" s="59">
        <v>0</v>
      </c>
      <c r="O101" s="19">
        <f t="shared" si="100"/>
        <v>0</v>
      </c>
      <c r="P101" s="242" t="s">
        <v>215</v>
      </c>
    </row>
    <row r="102" spans="1:16" s="1" customFormat="1" ht="15.6" customHeight="1">
      <c r="A102" s="134" t="s">
        <v>52</v>
      </c>
      <c r="B102" s="135" t="s">
        <v>54</v>
      </c>
      <c r="C102" s="136" t="s">
        <v>56</v>
      </c>
      <c r="D102" s="137">
        <v>0.05</v>
      </c>
      <c r="E102" s="138">
        <v>24</v>
      </c>
      <c r="F102" s="139">
        <v>33</v>
      </c>
      <c r="G102" s="139" t="s">
        <v>55</v>
      </c>
      <c r="H102" s="140" t="s">
        <v>0</v>
      </c>
      <c r="I102" s="141">
        <v>42430</v>
      </c>
      <c r="J102" s="142" t="s">
        <v>53</v>
      </c>
      <c r="K102" s="143">
        <v>45.27</v>
      </c>
      <c r="L102" s="143">
        <f t="shared" ref="L102" si="101">(K102/E102)</f>
        <v>1.8862500000000002</v>
      </c>
      <c r="M102" s="144">
        <v>1</v>
      </c>
      <c r="N102" s="144">
        <v>0</v>
      </c>
      <c r="O102" s="19">
        <f t="shared" ref="O102" si="102">(N102*K102)</f>
        <v>0</v>
      </c>
      <c r="P102" s="49"/>
    </row>
    <row r="103" spans="1:16" s="1" customFormat="1" ht="15.6" customHeight="1">
      <c r="A103" s="196" t="s">
        <v>107</v>
      </c>
      <c r="B103" s="197" t="s">
        <v>108</v>
      </c>
      <c r="C103" s="198" t="s">
        <v>109</v>
      </c>
      <c r="D103" s="199">
        <v>7.2999999999999995E-2</v>
      </c>
      <c r="E103" s="200">
        <v>24</v>
      </c>
      <c r="F103" s="201">
        <v>33</v>
      </c>
      <c r="G103" s="201" t="s">
        <v>110</v>
      </c>
      <c r="H103" s="202" t="s">
        <v>0</v>
      </c>
      <c r="I103" s="203">
        <v>42856</v>
      </c>
      <c r="J103" s="204" t="s">
        <v>4</v>
      </c>
      <c r="K103" s="205">
        <v>29.89</v>
      </c>
      <c r="L103" s="205">
        <f t="shared" ref="L103" si="103">(K103/E103)</f>
        <v>1.2454166666666666</v>
      </c>
      <c r="M103" s="206">
        <v>22</v>
      </c>
      <c r="N103" s="206">
        <v>0</v>
      </c>
      <c r="O103" s="19">
        <f t="shared" ref="O103" si="104">(N103*K103)</f>
        <v>0</v>
      </c>
      <c r="P103" s="49"/>
    </row>
    <row r="104" spans="1:16" s="1" customFormat="1" ht="15.6" customHeight="1">
      <c r="A104" s="37" t="s">
        <v>30</v>
      </c>
      <c r="B104" s="38" t="s">
        <v>31</v>
      </c>
      <c r="C104" s="39" t="s">
        <v>32</v>
      </c>
      <c r="D104" s="40">
        <v>5.8000000000000003E-2</v>
      </c>
      <c r="E104" s="41">
        <v>24</v>
      </c>
      <c r="F104" s="42">
        <v>35</v>
      </c>
      <c r="G104" s="42" t="s">
        <v>33</v>
      </c>
      <c r="H104" s="43" t="s">
        <v>0</v>
      </c>
      <c r="I104" s="114">
        <v>42339</v>
      </c>
      <c r="J104" s="44" t="s">
        <v>1</v>
      </c>
      <c r="K104" s="241">
        <v>23</v>
      </c>
      <c r="L104" s="45">
        <f t="shared" si="99"/>
        <v>0.95833333333333337</v>
      </c>
      <c r="M104" s="46">
        <v>13</v>
      </c>
      <c r="N104" s="46">
        <v>0</v>
      </c>
      <c r="O104" s="19">
        <f t="shared" si="100"/>
        <v>0</v>
      </c>
      <c r="P104" s="242" t="s">
        <v>215</v>
      </c>
    </row>
    <row r="105" spans="1:16" s="1" customFormat="1" ht="15.6" customHeight="1">
      <c r="A105" s="37" t="s">
        <v>30</v>
      </c>
      <c r="B105" s="38" t="s">
        <v>209</v>
      </c>
      <c r="C105" s="39" t="s">
        <v>210</v>
      </c>
      <c r="D105" s="40">
        <v>0.06</v>
      </c>
      <c r="E105" s="41">
        <v>24</v>
      </c>
      <c r="F105" s="42">
        <v>35</v>
      </c>
      <c r="G105" s="42" t="s">
        <v>211</v>
      </c>
      <c r="H105" s="43" t="s">
        <v>0</v>
      </c>
      <c r="I105" s="114">
        <v>42552</v>
      </c>
      <c r="J105" s="44" t="s">
        <v>1</v>
      </c>
      <c r="K105" s="45">
        <v>42.25</v>
      </c>
      <c r="L105" s="45">
        <f t="shared" ref="L105" si="105">(K105/E105)</f>
        <v>1.7604166666666667</v>
      </c>
      <c r="M105" s="46">
        <v>1</v>
      </c>
      <c r="N105" s="46">
        <v>0</v>
      </c>
      <c r="O105" s="19">
        <f t="shared" ref="O105" si="106">(N105*K105)</f>
        <v>0</v>
      </c>
      <c r="P105" s="49"/>
    </row>
    <row r="106" spans="1:16" s="1" customFormat="1" ht="15.6" customHeight="1">
      <c r="A106" s="37" t="s">
        <v>30</v>
      </c>
      <c r="B106" s="38" t="s">
        <v>105</v>
      </c>
      <c r="C106" s="39" t="s">
        <v>3</v>
      </c>
      <c r="D106" s="40">
        <v>6.9000000000000006E-2</v>
      </c>
      <c r="E106" s="41">
        <v>24</v>
      </c>
      <c r="F106" s="42">
        <v>35</v>
      </c>
      <c r="G106" s="42" t="s">
        <v>106</v>
      </c>
      <c r="H106" s="43" t="s">
        <v>0</v>
      </c>
      <c r="I106" s="114">
        <v>42552</v>
      </c>
      <c r="J106" s="44" t="s">
        <v>1</v>
      </c>
      <c r="K106" s="45">
        <v>39.74</v>
      </c>
      <c r="L106" s="45">
        <f t="shared" ref="L106" si="107">(K106/E106)</f>
        <v>1.6558333333333335</v>
      </c>
      <c r="M106" s="46">
        <v>9</v>
      </c>
      <c r="N106" s="46">
        <v>0</v>
      </c>
      <c r="O106" s="19">
        <f t="shared" ref="O106" si="108">(N106*K106)</f>
        <v>0</v>
      </c>
      <c r="P106" s="49"/>
    </row>
    <row r="107" spans="1:16" s="1" customFormat="1" ht="15.6" customHeight="1">
      <c r="A107" s="37" t="s">
        <v>30</v>
      </c>
      <c r="B107" s="38" t="s">
        <v>315</v>
      </c>
      <c r="C107" s="39" t="s">
        <v>10</v>
      </c>
      <c r="D107" s="40">
        <v>5.5E-2</v>
      </c>
      <c r="E107" s="41">
        <v>24</v>
      </c>
      <c r="F107" s="42">
        <v>35</v>
      </c>
      <c r="G107" s="42" t="s">
        <v>316</v>
      </c>
      <c r="H107" s="43" t="s">
        <v>0</v>
      </c>
      <c r="I107" s="114">
        <v>42736</v>
      </c>
      <c r="J107" s="44" t="s">
        <v>1</v>
      </c>
      <c r="K107" s="45">
        <v>39.74</v>
      </c>
      <c r="L107" s="45">
        <f t="shared" ref="L107:L108" si="109">(K107/E107)</f>
        <v>1.6558333333333335</v>
      </c>
      <c r="M107" s="46">
        <v>8</v>
      </c>
      <c r="N107" s="46">
        <v>0</v>
      </c>
      <c r="O107" s="19">
        <f t="shared" ref="O107:O108" si="110">(N107*K107)</f>
        <v>0</v>
      </c>
      <c r="P107" s="49"/>
    </row>
    <row r="108" spans="1:16" s="1" customFormat="1" ht="15.6" customHeight="1">
      <c r="A108" s="90" t="s">
        <v>319</v>
      </c>
      <c r="B108" s="91" t="s">
        <v>320</v>
      </c>
      <c r="C108" s="92" t="s">
        <v>321</v>
      </c>
      <c r="D108" s="93">
        <v>4.8000000000000001E-2</v>
      </c>
      <c r="E108" s="94">
        <v>24</v>
      </c>
      <c r="F108" s="95">
        <v>35</v>
      </c>
      <c r="G108" s="95" t="s">
        <v>322</v>
      </c>
      <c r="H108" s="96" t="s">
        <v>0</v>
      </c>
      <c r="I108" s="118">
        <v>42583</v>
      </c>
      <c r="J108" s="97" t="s">
        <v>1</v>
      </c>
      <c r="K108" s="98">
        <v>34.89</v>
      </c>
      <c r="L108" s="98">
        <f t="shared" si="109"/>
        <v>1.4537500000000001</v>
      </c>
      <c r="M108" s="99">
        <v>12</v>
      </c>
      <c r="N108" s="99">
        <v>0</v>
      </c>
      <c r="O108" s="19">
        <f t="shared" si="110"/>
        <v>0</v>
      </c>
      <c r="P108" s="49"/>
    </row>
    <row r="109" spans="1:16" s="1" customFormat="1" ht="15.6" customHeight="1">
      <c r="A109" s="177"/>
      <c r="B109" s="178"/>
      <c r="C109" s="179"/>
      <c r="D109" s="180"/>
      <c r="E109" s="181"/>
      <c r="F109" s="182"/>
      <c r="G109" s="182"/>
      <c r="H109" s="183"/>
      <c r="I109" s="184"/>
      <c r="J109" s="13"/>
      <c r="K109" s="14"/>
      <c r="L109" s="14"/>
      <c r="M109" s="16"/>
      <c r="N109" s="16"/>
      <c r="O109" s="19"/>
      <c r="P109" s="49"/>
    </row>
    <row r="110" spans="1:16">
      <c r="A110" s="4"/>
      <c r="B110" s="5"/>
      <c r="C110" s="25"/>
      <c r="D110" s="22"/>
      <c r="E110" s="10"/>
      <c r="F110" s="11"/>
      <c r="G110" s="11"/>
      <c r="H110" s="12"/>
      <c r="I110" s="12"/>
      <c r="J110" s="13"/>
      <c r="K110" s="14"/>
      <c r="L110" s="14"/>
      <c r="M110" s="16"/>
      <c r="N110" s="16" t="s">
        <v>7</v>
      </c>
      <c r="O110" s="20">
        <f>SUM(O8:O106)</f>
        <v>0</v>
      </c>
    </row>
    <row r="111" spans="1:16" s="1" customFormat="1">
      <c r="A111" s="309" t="s">
        <v>96</v>
      </c>
      <c r="B111" s="310"/>
      <c r="C111" s="310"/>
      <c r="D111" s="310"/>
      <c r="E111" s="310"/>
      <c r="F111" s="310"/>
      <c r="G111" s="310"/>
      <c r="H111" s="310"/>
      <c r="I111" s="310"/>
      <c r="J111" s="310"/>
      <c r="K111" s="310"/>
      <c r="L111" s="310"/>
      <c r="M111" s="310"/>
      <c r="N111" s="310"/>
      <c r="O111" s="311"/>
    </row>
    <row r="112" spans="1:16" s="1" customFormat="1" ht="15.6" customHeight="1">
      <c r="A112" s="145" t="s">
        <v>57</v>
      </c>
      <c r="B112" s="146" t="s">
        <v>58</v>
      </c>
      <c r="C112" s="146" t="s">
        <v>59</v>
      </c>
      <c r="D112" s="147" t="s">
        <v>60</v>
      </c>
      <c r="E112" s="148" t="s">
        <v>61</v>
      </c>
      <c r="F112" s="149" t="s">
        <v>62</v>
      </c>
      <c r="G112" s="149" t="s">
        <v>63</v>
      </c>
      <c r="H112" s="150" t="s">
        <v>64</v>
      </c>
      <c r="I112" s="151" t="s">
        <v>65</v>
      </c>
      <c r="J112" s="152" t="s">
        <v>66</v>
      </c>
      <c r="K112" s="153" t="s">
        <v>68</v>
      </c>
      <c r="L112" s="153" t="s">
        <v>67</v>
      </c>
      <c r="M112" s="154" t="s">
        <v>69</v>
      </c>
      <c r="N112" s="154"/>
      <c r="O112" s="153"/>
      <c r="P112" s="49"/>
    </row>
    <row r="113" spans="1:16" s="1" customFormat="1">
      <c r="A113" s="185" t="s">
        <v>97</v>
      </c>
      <c r="B113" s="186" t="s">
        <v>98</v>
      </c>
      <c r="C113" s="187" t="s">
        <v>99</v>
      </c>
      <c r="D113" s="188">
        <v>4.8000000000000001E-2</v>
      </c>
      <c r="E113" s="189">
        <v>24</v>
      </c>
      <c r="F113" s="190">
        <v>33</v>
      </c>
      <c r="G113" s="190" t="s">
        <v>101</v>
      </c>
      <c r="H113" s="191" t="s">
        <v>0</v>
      </c>
      <c r="I113" s="192">
        <v>42401</v>
      </c>
      <c r="J113" s="193" t="s">
        <v>100</v>
      </c>
      <c r="K113" s="194">
        <v>27.59</v>
      </c>
      <c r="L113" s="194">
        <f>(K113/E113)</f>
        <v>1.1495833333333334</v>
      </c>
      <c r="M113" s="195">
        <v>44</v>
      </c>
      <c r="N113" s="195">
        <v>0</v>
      </c>
      <c r="O113" s="19">
        <f>(N113*K113)</f>
        <v>0</v>
      </c>
      <c r="P113" s="49"/>
    </row>
    <row r="114" spans="1:16" s="1" customFormat="1">
      <c r="A114" s="185" t="s">
        <v>97</v>
      </c>
      <c r="B114" s="186" t="s">
        <v>98</v>
      </c>
      <c r="C114" s="187" t="s">
        <v>99</v>
      </c>
      <c r="D114" s="188">
        <v>4.8000000000000001E-2</v>
      </c>
      <c r="E114" s="189">
        <v>12</v>
      </c>
      <c r="F114" s="190">
        <v>65</v>
      </c>
      <c r="G114" s="190" t="s">
        <v>102</v>
      </c>
      <c r="H114" s="191" t="s">
        <v>0</v>
      </c>
      <c r="I114" s="192">
        <v>42401</v>
      </c>
      <c r="J114" s="193" t="s">
        <v>100</v>
      </c>
      <c r="K114" s="194">
        <v>27.59</v>
      </c>
      <c r="L114" s="194">
        <f>(K114/E114)</f>
        <v>2.2991666666666668</v>
      </c>
      <c r="M114" s="195">
        <v>8</v>
      </c>
      <c r="N114" s="195">
        <v>0</v>
      </c>
      <c r="O114" s="19">
        <f>(N114*K114)</f>
        <v>0</v>
      </c>
      <c r="P114" s="49"/>
    </row>
    <row r="115" spans="1:16" s="1" customFormat="1">
      <c r="A115" s="289" t="s">
        <v>328</v>
      </c>
      <c r="B115" s="290" t="s">
        <v>329</v>
      </c>
      <c r="C115" s="291" t="s">
        <v>99</v>
      </c>
      <c r="D115" s="292">
        <v>0.05</v>
      </c>
      <c r="E115" s="293">
        <v>24</v>
      </c>
      <c r="F115" s="294">
        <v>35</v>
      </c>
      <c r="G115" s="294" t="s">
        <v>330</v>
      </c>
      <c r="H115" s="295" t="s">
        <v>0</v>
      </c>
      <c r="I115" s="296">
        <v>42491</v>
      </c>
      <c r="J115" s="297" t="s">
        <v>1</v>
      </c>
      <c r="K115" s="298">
        <v>26.8</v>
      </c>
      <c r="L115" s="298">
        <f>(K115/E115)</f>
        <v>1.1166666666666667</v>
      </c>
      <c r="M115" s="299">
        <v>72</v>
      </c>
      <c r="N115" s="299">
        <v>0</v>
      </c>
      <c r="O115" s="19">
        <f>(N115*K115)</f>
        <v>0</v>
      </c>
      <c r="P115" s="49" t="s">
        <v>331</v>
      </c>
    </row>
    <row r="116" spans="1:16" ht="14.4" customHeight="1">
      <c r="A116" s="4"/>
      <c r="B116" s="5"/>
      <c r="C116" s="25"/>
      <c r="D116" s="22"/>
      <c r="E116" s="10"/>
      <c r="F116" s="11"/>
      <c r="G116" s="11"/>
      <c r="H116" s="12"/>
      <c r="I116" s="12"/>
      <c r="J116" s="13"/>
      <c r="K116" s="14"/>
      <c r="L116" s="14"/>
      <c r="M116" s="16"/>
      <c r="N116" s="16"/>
      <c r="O116" s="14"/>
    </row>
    <row r="117" spans="1:16" ht="14.4" hidden="1" customHeight="1">
      <c r="A117" s="27"/>
      <c r="B117" s="28"/>
      <c r="C117" s="29"/>
      <c r="D117" s="30"/>
      <c r="E117" s="31"/>
      <c r="F117" s="32"/>
      <c r="G117" s="32"/>
      <c r="H117" s="33"/>
      <c r="I117" s="33"/>
      <c r="J117" s="34"/>
      <c r="K117" s="35"/>
      <c r="L117" s="35"/>
      <c r="M117" s="36"/>
      <c r="N117" s="36"/>
      <c r="O117" s="35"/>
    </row>
    <row r="118" spans="1:16" ht="6" hidden="1" customHeight="1">
      <c r="A118" s="308" t="s">
        <v>8</v>
      </c>
      <c r="B118" s="308"/>
      <c r="C118" s="308"/>
      <c r="D118" s="308"/>
      <c r="E118" s="308"/>
      <c r="F118" s="308"/>
      <c r="G118" s="308"/>
      <c r="H118" s="308"/>
      <c r="I118" s="308"/>
      <c r="J118" s="308"/>
      <c r="K118" s="308"/>
      <c r="L118" s="308"/>
      <c r="M118" s="308"/>
      <c r="N118" s="308"/>
      <c r="O118" s="308"/>
    </row>
    <row r="119" spans="1:16" ht="48" hidden="1" customHeight="1">
      <c r="A119" s="306" t="s">
        <v>25</v>
      </c>
      <c r="B119" s="306"/>
      <c r="C119" s="306"/>
      <c r="D119" s="306"/>
      <c r="E119" s="306"/>
      <c r="F119" s="306"/>
      <c r="G119" s="307" t="s">
        <v>26</v>
      </c>
      <c r="H119" s="307"/>
      <c r="I119" s="307"/>
      <c r="J119" s="307"/>
      <c r="K119" s="307"/>
      <c r="L119" s="307"/>
      <c r="M119" s="307"/>
      <c r="N119" s="307"/>
      <c r="O119" s="307"/>
    </row>
    <row r="120" spans="1:16" s="1" customFormat="1" ht="15.6" customHeight="1">
      <c r="A120" s="306"/>
      <c r="B120" s="306"/>
      <c r="C120" s="306"/>
      <c r="D120" s="306"/>
      <c r="E120" s="306"/>
      <c r="F120" s="306"/>
      <c r="G120" s="307"/>
      <c r="H120" s="307"/>
      <c r="I120" s="307"/>
      <c r="J120" s="307"/>
      <c r="K120" s="307"/>
      <c r="L120" s="307"/>
      <c r="M120" s="307"/>
      <c r="N120" s="307"/>
      <c r="O120" s="307"/>
    </row>
    <row r="121" spans="1:16" s="1" customFormat="1" ht="48" customHeight="1">
      <c r="A121" s="306"/>
      <c r="B121" s="306"/>
      <c r="C121" s="306"/>
      <c r="D121" s="306"/>
      <c r="E121" s="306"/>
      <c r="F121" s="306"/>
      <c r="G121" s="307"/>
      <c r="H121" s="307"/>
      <c r="I121" s="307"/>
      <c r="J121" s="307"/>
      <c r="K121" s="307"/>
      <c r="L121" s="307"/>
      <c r="M121" s="307"/>
      <c r="N121" s="307"/>
      <c r="O121" s="307"/>
    </row>
    <row r="122" spans="1:16">
      <c r="A122" s="306"/>
      <c r="B122" s="306"/>
      <c r="C122" s="306"/>
      <c r="D122" s="306"/>
      <c r="E122" s="306"/>
      <c r="F122" s="306"/>
      <c r="G122" s="307"/>
      <c r="H122" s="307"/>
      <c r="I122" s="307"/>
      <c r="J122" s="307"/>
      <c r="K122" s="307"/>
      <c r="L122" s="307"/>
      <c r="M122" s="307"/>
      <c r="N122" s="307"/>
      <c r="O122" s="307"/>
    </row>
    <row r="123" spans="1:16">
      <c r="A123" s="306"/>
      <c r="B123" s="306"/>
      <c r="C123" s="306"/>
      <c r="D123" s="306"/>
      <c r="E123" s="306"/>
      <c r="F123" s="306"/>
      <c r="G123" s="307"/>
      <c r="H123" s="307"/>
      <c r="I123" s="307"/>
      <c r="J123" s="307"/>
      <c r="K123" s="307"/>
      <c r="L123" s="307"/>
      <c r="M123" s="307"/>
      <c r="N123" s="307"/>
      <c r="O123" s="307"/>
    </row>
    <row r="124" spans="1:16">
      <c r="A124" s="306"/>
      <c r="B124" s="306"/>
      <c r="C124" s="306"/>
      <c r="D124" s="306"/>
      <c r="E124" s="306"/>
      <c r="F124" s="306"/>
      <c r="G124" s="307"/>
      <c r="H124" s="307"/>
      <c r="I124" s="307"/>
      <c r="J124" s="307"/>
      <c r="K124" s="307"/>
      <c r="L124" s="307"/>
      <c r="M124" s="307"/>
      <c r="N124" s="307"/>
      <c r="O124" s="307"/>
    </row>
    <row r="125" spans="1:16">
      <c r="A125" s="306"/>
      <c r="B125" s="306"/>
      <c r="C125" s="306"/>
      <c r="D125" s="306"/>
      <c r="E125" s="306"/>
      <c r="F125" s="306"/>
      <c r="G125" s="307"/>
      <c r="H125" s="307"/>
      <c r="I125" s="307"/>
      <c r="J125" s="307"/>
      <c r="K125" s="307"/>
      <c r="L125" s="307"/>
      <c r="M125" s="307"/>
      <c r="N125" s="307"/>
      <c r="O125" s="307"/>
    </row>
    <row r="126" spans="1:16">
      <c r="A126" s="306"/>
      <c r="B126" s="306"/>
      <c r="C126" s="306"/>
      <c r="D126" s="306"/>
      <c r="E126" s="306"/>
      <c r="F126" s="306"/>
      <c r="G126" s="307"/>
      <c r="H126" s="307"/>
      <c r="I126" s="307"/>
      <c r="J126" s="307"/>
      <c r="K126" s="307"/>
      <c r="L126" s="307"/>
      <c r="M126" s="307"/>
      <c r="N126" s="307"/>
      <c r="O126" s="307"/>
    </row>
    <row r="127" spans="1:16">
      <c r="A127" s="306"/>
      <c r="B127" s="306"/>
      <c r="C127" s="306"/>
      <c r="D127" s="306"/>
      <c r="E127" s="306"/>
      <c r="F127" s="306"/>
      <c r="G127" s="307"/>
      <c r="H127" s="307"/>
      <c r="I127" s="307"/>
      <c r="J127" s="307"/>
      <c r="K127" s="307"/>
      <c r="L127" s="307"/>
      <c r="M127" s="307"/>
      <c r="N127" s="307"/>
      <c r="O127" s="307"/>
    </row>
    <row r="128" spans="1:16">
      <c r="A128" s="306"/>
      <c r="B128" s="306"/>
      <c r="C128" s="306"/>
      <c r="D128" s="306"/>
      <c r="E128" s="306"/>
      <c r="F128" s="306"/>
      <c r="G128" s="307"/>
      <c r="H128" s="307"/>
      <c r="I128" s="307"/>
      <c r="J128" s="307"/>
      <c r="K128" s="307"/>
      <c r="L128" s="307"/>
      <c r="M128" s="307"/>
      <c r="N128" s="307"/>
      <c r="O128" s="307"/>
    </row>
  </sheetData>
  <mergeCells count="9">
    <mergeCell ref="D1:F1"/>
    <mergeCell ref="G1:N2"/>
    <mergeCell ref="A2:F2"/>
    <mergeCell ref="A119:F128"/>
    <mergeCell ref="G119:O128"/>
    <mergeCell ref="A118:O118"/>
    <mergeCell ref="A111:O111"/>
    <mergeCell ref="A19:O19"/>
    <mergeCell ref="A3:O3"/>
  </mergeCells>
  <pageMargins left="0.25" right="0.25" top="0.75" bottom="0.75" header="0.3" footer="0.3"/>
  <pageSetup paperSize="9" scale="75" orientation="landscape" horizontalDpi="0" verticalDpi="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Utilisateur</cp:lastModifiedBy>
  <cp:lastPrinted>2015-04-24T10:21:49Z</cp:lastPrinted>
  <dcterms:created xsi:type="dcterms:W3CDTF">2014-01-24T15:25:29Z</dcterms:created>
  <dcterms:modified xsi:type="dcterms:W3CDTF">2016-01-13T13:31:53Z</dcterms:modified>
</cp:coreProperties>
</file>