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rien\Desktop\"/>
    </mc:Choice>
  </mc:AlternateContent>
  <bookViews>
    <workbookView xWindow="0" yWindow="0" windowWidth="11688" windowHeight="8220"/>
  </bookViews>
  <sheets>
    <sheet name="Feuil1" sheetId="1" r:id="rId1"/>
  </sheets>
  <definedNames>
    <definedName name="solver_adj" localSheetId="0" hidden="1">Feuil1!$J$7:$N$11</definedName>
    <definedName name="solver_cvg" localSheetId="0" hidden="1">0.0001</definedName>
    <definedName name="solver_drv" localSheetId="0" hidden="1">2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Feuil1!$B$3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E22" i="1"/>
  <c r="F22" i="1"/>
  <c r="G22" i="1"/>
  <c r="C22" i="1"/>
</calcChain>
</file>

<file path=xl/sharedStrings.xml><?xml version="1.0" encoding="utf-8"?>
<sst xmlns="http://schemas.openxmlformats.org/spreadsheetml/2006/main" count="52" uniqueCount="26">
  <si>
    <t>France</t>
  </si>
  <si>
    <t>Mexique</t>
  </si>
  <si>
    <t>Argentine</t>
  </si>
  <si>
    <t>Chine</t>
  </si>
  <si>
    <t>RSA</t>
  </si>
  <si>
    <t>Europe</t>
  </si>
  <si>
    <t>Asie</t>
  </si>
  <si>
    <t>Afrique</t>
  </si>
  <si>
    <t>Amérique du Nord</t>
  </si>
  <si>
    <t>Amérique du Sud</t>
  </si>
  <si>
    <t>Cout de distribution par unité de produit (€)</t>
  </si>
  <si>
    <t>Demande</t>
  </si>
  <si>
    <t>Region</t>
  </si>
  <si>
    <t>Pays</t>
  </si>
  <si>
    <t>Capacité</t>
  </si>
  <si>
    <t>Cout production / unité</t>
  </si>
  <si>
    <t>Monnaie</t>
  </si>
  <si>
    <t>Taux de change / €</t>
  </si>
  <si>
    <t xml:space="preserve">                  Region
Pays</t>
  </si>
  <si>
    <t>Euro</t>
  </si>
  <si>
    <t>Peso Mexicain</t>
  </si>
  <si>
    <t>Peso Argentin</t>
  </si>
  <si>
    <t>Yuan Chinois</t>
  </si>
  <si>
    <t>Rand Sud-Africain</t>
  </si>
  <si>
    <t>Cout production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</si>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</sst>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4" formatCode="_-* #,##0.00\ [$€-40C]_-;\-* #,##0.00\ [$€-40C]_-;_-* &quot;-&quot;??\ [$€-40C]_-;_-@_-"/>
    <numFmt numFmtId="166" formatCode="_-* #,##0\ _€_-;\-* #,##0\ _€_-;_-* &quot;-&quot;??\ _€_-;_-@_-"/>
    <numFmt numFmtId="167" formatCode="#,##0.00\ [$MXN]"/>
    <numFmt numFmtId="168" formatCode="#,##0.00\ [$ARS]"/>
    <numFmt numFmtId="170" formatCode="#,##0.00\ [$CNY]"/>
    <numFmt numFmtId="171" formatCode="#,##0.00\ [$ZAR]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left" vertical="center" wrapText="1"/>
    </xf>
    <xf numFmtId="166" fontId="0" fillId="0" borderId="0" xfId="1" applyNumberFormat="1" applyFont="1"/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167" fontId="0" fillId="0" borderId="0" xfId="0" applyNumberFormat="1"/>
    <xf numFmtId="168" fontId="0" fillId="0" borderId="0" xfId="0" applyNumberFormat="1"/>
    <xf numFmtId="170" fontId="0" fillId="0" borderId="0" xfId="0" applyNumberFormat="1"/>
    <xf numFmtId="171" fontId="0" fillId="0" borderId="0" xfId="0" applyNumberFormat="1"/>
    <xf numFmtId="43" fontId="0" fillId="0" borderId="0" xfId="1" applyNumberFormat="1" applyFont="1"/>
    <xf numFmtId="0" fontId="2" fillId="2" borderId="0" xfId="0" applyFont="1" applyFill="1" applyAlignment="1">
      <alignment horizontal="center"/>
    </xf>
  </cellXfs>
  <cellStyles count="2">
    <cellStyle name="Milliers" xfId="1" builtinId="3"/>
    <cellStyle name="Normal" xfId="0" builtinId="0"/>
  </cellStyles>
  <dxfs count="34">
    <dxf>
      <numFmt numFmtId="171" formatCode="#,##0.00\ [$ZAR]"/>
    </dxf>
    <dxf>
      <numFmt numFmtId="170" formatCode="#,##0.00\ [$CNY]"/>
    </dxf>
    <dxf>
      <numFmt numFmtId="168" formatCode="#,##0.00\ [$ARS]"/>
    </dxf>
    <dxf>
      <numFmt numFmtId="167" formatCode="#,##0.00\ [$MXN]"/>
    </dxf>
    <dxf>
      <numFmt numFmtId="164" formatCode="_-* #,##0.00\ [$€-40C]_-;\-* #,##0.00\ [$€-40C]_-;_-* &quot;-&quot;??\ [$€-40C]_-;_-@_-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€_-;\-* #,##0.0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\ _€_-;\-* #,##0.00\ _€_-;_-* &quot;-&quot;??\ _€_-;_-@_-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\ _€_-;\-* #,##0\ _€_-;_-* &quot;-&quot;??\ _€_-;_-@_-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\ _€_-;\-* #,##0\ _€_-;_-* &quot;-&quot;??\ _€_-;_-@_-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_-* #,##0.00\ [$€-40C]_-;\-* #,##0.00\ [$€-40C]_-;_-* &quot;-&quot;??\ [$€-40C]_-;_-@_-"/>
    </dxf>
    <dxf>
      <numFmt numFmtId="164" formatCode="_-* #,##0.00\ [$€-40C]_-;\-* #,##0.00\ [$€-40C]_-;_-* &quot;-&quot;??\ [$€-40C]_-;_-@_-"/>
    </dxf>
    <dxf>
      <numFmt numFmtId="164" formatCode="_-* #,##0.00\ [$€-40C]_-;\-* #,##0.00\ [$€-40C]_-;_-* &quot;-&quot;??\ [$€-40C]_-;_-@_-"/>
    </dxf>
    <dxf>
      <numFmt numFmtId="164" formatCode="_-* #,##0.00\ [$€-40C]_-;\-* #,##0.00\ [$€-40C]_-;_-* &quot;-&quot;??\ [$€-40C]_-;_-@_-"/>
    </dxf>
    <dxf>
      <numFmt numFmtId="164" formatCode="_-* #,##0.00\ [$€-40C]_-;\-* #,##0.00\ [$€-40C]_-;_-* &quot;-&quot;??\ [$€-40C]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3</xdr:row>
      <xdr:rowOff>0</xdr:rowOff>
    </xdr:from>
    <xdr:to>
      <xdr:col>2</xdr:col>
      <xdr:colOff>7620</xdr:colOff>
      <xdr:row>3</xdr:row>
      <xdr:rowOff>358140</xdr:rowOff>
    </xdr:to>
    <xdr:cxnSp macro="">
      <xdr:nvCxnSpPr>
        <xdr:cNvPr id="3" name="Connecteur droit 2"/>
        <xdr:cNvCxnSpPr/>
      </xdr:nvCxnSpPr>
      <xdr:spPr>
        <a:xfrm>
          <a:off x="800100" y="182880"/>
          <a:ext cx="792480" cy="35814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2" name="Tableau2" displayName="Tableau2" ref="B4:G9" totalsRowShown="0" headerRowDxfId="28">
  <autoFilter ref="B4:G9"/>
  <tableColumns count="6">
    <tableColumn id="1" name="                  Region_x000a_Pays"/>
    <tableColumn id="2" name="Europe" dataDxfId="33"/>
    <tableColumn id="3" name="Amérique du Nord" dataDxfId="32"/>
    <tableColumn id="4" name="Amérique du Sud" dataDxfId="31"/>
    <tableColumn id="5" name="Asie" dataDxfId="30"/>
    <tableColumn id="6" name="Afrique" dataDxfId="2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eau4" displayName="Tableau4" ref="B12:G13" totalsRowShown="0" headerRowDxfId="20" dataDxfId="21" dataCellStyle="Milliers">
  <autoFilter ref="B12:G13"/>
  <tableColumns count="6">
    <tableColumn id="1" name="Region" dataDxfId="27"/>
    <tableColumn id="2" name="Europe" dataDxfId="26" dataCellStyle="Milliers"/>
    <tableColumn id="3" name="Amérique du Nord" dataDxfId="25" dataCellStyle="Milliers"/>
    <tableColumn id="4" name="Amérique du Sud" dataDxfId="24" dataCellStyle="Milliers"/>
    <tableColumn id="5" name="Asie" dataDxfId="23" dataCellStyle="Milliers"/>
    <tableColumn id="6" name="Afrique" dataDxfId="22" dataCellStyle="Millier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B16:G17" totalsRowShown="0" headerRowDxfId="13" dataDxfId="14" dataCellStyle="Milliers">
  <autoFilter ref="B16:G17"/>
  <tableColumns count="6">
    <tableColumn id="1" name="Pays"/>
    <tableColumn id="2" name="France" dataDxfId="19" dataCellStyle="Milliers"/>
    <tableColumn id="3" name="Mexique" dataDxfId="18" dataCellStyle="Milliers"/>
    <tableColumn id="4" name="Argentine" dataDxfId="17" dataCellStyle="Milliers"/>
    <tableColumn id="5" name="Chine" dataDxfId="16" dataCellStyle="Milliers"/>
    <tableColumn id="6" name="RSA" dataDxfId="15" dataCellStyle="Millier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6" name="Tableau6" displayName="Tableau6" ref="B24:G25" totalsRowShown="0" headerRowDxfId="6" dataDxfId="7" dataCellStyle="Milliers">
  <autoFilter ref="B24:G25"/>
  <tableColumns count="6">
    <tableColumn id="1" name="Monnaie"/>
    <tableColumn id="2" name="Euro" dataDxfId="12" dataCellStyle="Milliers"/>
    <tableColumn id="3" name="Peso Mexicain" dataDxfId="11" dataCellStyle="Milliers"/>
    <tableColumn id="4" name="Peso Argentin" dataDxfId="10" dataCellStyle="Milliers"/>
    <tableColumn id="5" name="Yuan Chinois" dataDxfId="9" dataCellStyle="Milliers"/>
    <tableColumn id="6" name="Rand Sud-Africain" dataDxfId="8" dataCellStyle="Millier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7" name="Tableau7" displayName="Tableau7" ref="B20:G22" totalsRowShown="0">
  <autoFilter ref="B20:G22"/>
  <tableColumns count="6">
    <tableColumn id="1" name="Pays" dataDxfId="5"/>
    <tableColumn id="2" name="France" dataDxfId="4"/>
    <tableColumn id="3" name="Mexique" dataDxfId="3"/>
    <tableColumn id="4" name="Argentine" dataDxfId="2"/>
    <tableColumn id="5" name="Chine" dataDxfId="1"/>
    <tableColumn id="6" name="RS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5"/>
  <sheetViews>
    <sheetView tabSelected="1" topLeftCell="B1" workbookViewId="0">
      <selection activeCell="J17" sqref="J17"/>
    </sheetView>
  </sheetViews>
  <sheetFormatPr baseColWidth="10" defaultRowHeight="14.4" x14ac:dyDescent="0.3"/>
  <cols>
    <col min="2" max="2" width="16.33203125" bestFit="1" customWidth="1"/>
    <col min="3" max="3" width="15.77734375" customWidth="1"/>
    <col min="4" max="4" width="18.44140625" customWidth="1"/>
    <col min="5" max="5" width="20" bestFit="1" customWidth="1"/>
    <col min="6" max="6" width="15.77734375" customWidth="1"/>
    <col min="7" max="7" width="18" customWidth="1"/>
    <col min="9" max="9" width="14.21875" bestFit="1" customWidth="1"/>
    <col min="11" max="11" width="15.77734375" bestFit="1" customWidth="1"/>
    <col min="12" max="12" width="14.5546875" bestFit="1" customWidth="1"/>
  </cols>
  <sheetData>
    <row r="3" spans="2:14" x14ac:dyDescent="0.3">
      <c r="B3" s="12" t="s">
        <v>10</v>
      </c>
      <c r="C3" s="12"/>
      <c r="D3" s="12"/>
      <c r="E3" s="12"/>
      <c r="F3" s="12"/>
      <c r="G3" s="12"/>
    </row>
    <row r="4" spans="2:14" s="1" customFormat="1" ht="28.8" x14ac:dyDescent="0.3">
      <c r="B4" s="3" t="s">
        <v>18</v>
      </c>
      <c r="C4" s="1" t="s">
        <v>5</v>
      </c>
      <c r="D4" s="1" t="s">
        <v>8</v>
      </c>
      <c r="E4" s="1" t="s">
        <v>9</v>
      </c>
      <c r="F4" s="1" t="s">
        <v>6</v>
      </c>
      <c r="G4" s="1" t="s">
        <v>7</v>
      </c>
    </row>
    <row r="5" spans="2:14" x14ac:dyDescent="0.3">
      <c r="B5" t="s">
        <v>0</v>
      </c>
      <c r="C5" s="2">
        <v>1.5</v>
      </c>
      <c r="D5" s="2">
        <v>3.5</v>
      </c>
      <c r="E5" s="2">
        <v>5</v>
      </c>
      <c r="F5" s="2">
        <v>4.3</v>
      </c>
      <c r="G5" s="2">
        <v>2.5</v>
      </c>
    </row>
    <row r="6" spans="2:14" x14ac:dyDescent="0.3">
      <c r="B6" t="s">
        <v>1</v>
      </c>
      <c r="C6" s="2">
        <v>5</v>
      </c>
      <c r="D6" s="2">
        <v>0.85</v>
      </c>
      <c r="E6" s="2">
        <v>1.3</v>
      </c>
      <c r="F6" s="2">
        <v>6.3</v>
      </c>
      <c r="G6" s="2">
        <v>4.95</v>
      </c>
      <c r="I6" t="s">
        <v>24</v>
      </c>
      <c r="J6" s="1" t="s">
        <v>5</v>
      </c>
      <c r="K6" s="1" t="s">
        <v>8</v>
      </c>
      <c r="L6" s="1" t="s">
        <v>9</v>
      </c>
      <c r="M6" s="1" t="s">
        <v>6</v>
      </c>
      <c r="N6" s="1" t="s">
        <v>7</v>
      </c>
    </row>
    <row r="7" spans="2:14" x14ac:dyDescent="0.3">
      <c r="B7" t="s">
        <v>2</v>
      </c>
      <c r="C7" s="2">
        <v>5.5</v>
      </c>
      <c r="D7" s="2">
        <v>1.3</v>
      </c>
      <c r="E7" s="2">
        <v>0.65</v>
      </c>
      <c r="F7" s="2">
        <v>6.95</v>
      </c>
      <c r="G7" s="2">
        <v>4.5</v>
      </c>
      <c r="I7" t="s">
        <v>0</v>
      </c>
    </row>
    <row r="8" spans="2:14" x14ac:dyDescent="0.3">
      <c r="B8" t="s">
        <v>3</v>
      </c>
      <c r="C8" s="2">
        <v>4.3</v>
      </c>
      <c r="D8" s="2">
        <v>6.3</v>
      </c>
      <c r="E8" s="2">
        <v>6.95</v>
      </c>
      <c r="F8" s="2">
        <v>0.5</v>
      </c>
      <c r="G8" s="2">
        <v>3</v>
      </c>
      <c r="I8" t="s">
        <v>1</v>
      </c>
    </row>
    <row r="9" spans="2:14" x14ac:dyDescent="0.3">
      <c r="B9" t="s">
        <v>4</v>
      </c>
      <c r="C9" s="2">
        <v>2.5</v>
      </c>
      <c r="D9" s="2">
        <v>4.95</v>
      </c>
      <c r="E9" s="2">
        <v>4.5</v>
      </c>
      <c r="F9" s="2">
        <v>3</v>
      </c>
      <c r="G9" s="2">
        <v>0.5</v>
      </c>
      <c r="I9" t="s">
        <v>2</v>
      </c>
    </row>
    <row r="10" spans="2:14" x14ac:dyDescent="0.3">
      <c r="I10" t="s">
        <v>3</v>
      </c>
    </row>
    <row r="11" spans="2:14" x14ac:dyDescent="0.3">
      <c r="I11" t="s">
        <v>4</v>
      </c>
    </row>
    <row r="12" spans="2:14" s="1" customFormat="1" x14ac:dyDescent="0.3">
      <c r="B12" s="5" t="s">
        <v>12</v>
      </c>
      <c r="C12" s="1" t="s">
        <v>5</v>
      </c>
      <c r="D12" s="1" t="s">
        <v>8</v>
      </c>
      <c r="E12" s="1" t="s">
        <v>9</v>
      </c>
      <c r="F12" s="1" t="s">
        <v>6</v>
      </c>
      <c r="G12" s="1" t="s">
        <v>7</v>
      </c>
    </row>
    <row r="13" spans="2:14" x14ac:dyDescent="0.3">
      <c r="B13" s="5" t="s">
        <v>11</v>
      </c>
      <c r="C13" s="4">
        <v>190000</v>
      </c>
      <c r="D13" s="4">
        <v>90000</v>
      </c>
      <c r="E13" s="4">
        <v>80000</v>
      </c>
      <c r="F13" s="4">
        <v>220000</v>
      </c>
      <c r="G13" s="4">
        <v>100000</v>
      </c>
    </row>
    <row r="16" spans="2:14" x14ac:dyDescent="0.3">
      <c r="B16" t="s">
        <v>13</v>
      </c>
      <c r="C16" s="1" t="s">
        <v>0</v>
      </c>
      <c r="D16" s="1" t="s">
        <v>1</v>
      </c>
      <c r="E16" s="1" t="s">
        <v>2</v>
      </c>
      <c r="F16" s="1" t="s">
        <v>3</v>
      </c>
      <c r="G16" s="1" t="s">
        <v>4</v>
      </c>
    </row>
    <row r="17" spans="2:7" x14ac:dyDescent="0.3">
      <c r="B17" t="s">
        <v>14</v>
      </c>
      <c r="C17" s="4">
        <v>180000</v>
      </c>
      <c r="D17" s="4">
        <v>85000</v>
      </c>
      <c r="E17" s="4">
        <v>75000</v>
      </c>
      <c r="F17" s="4">
        <v>180000</v>
      </c>
      <c r="G17" s="4">
        <v>200000</v>
      </c>
    </row>
    <row r="20" spans="2:7" x14ac:dyDescent="0.3">
      <c r="B20" t="s">
        <v>13</v>
      </c>
      <c r="C20" s="1" t="s">
        <v>0</v>
      </c>
      <c r="D20" s="1" t="s">
        <v>1</v>
      </c>
      <c r="E20" s="1" t="s">
        <v>2</v>
      </c>
      <c r="F20" s="1" t="s">
        <v>3</v>
      </c>
      <c r="G20" s="1" t="s">
        <v>4</v>
      </c>
    </row>
    <row r="21" spans="2:7" ht="28.8" x14ac:dyDescent="0.3">
      <c r="B21" s="6" t="s">
        <v>15</v>
      </c>
      <c r="C21" s="2">
        <v>18</v>
      </c>
      <c r="D21" s="7">
        <v>338.64</v>
      </c>
      <c r="E21" s="8">
        <v>251.43</v>
      </c>
      <c r="F21" s="9">
        <v>92.3</v>
      </c>
      <c r="G21" s="10">
        <v>266.7</v>
      </c>
    </row>
    <row r="22" spans="2:7" x14ac:dyDescent="0.3">
      <c r="B22" s="6" t="s">
        <v>25</v>
      </c>
      <c r="C22" s="2">
        <f>C21/Tableau6[Euro]</f>
        <v>18</v>
      </c>
      <c r="D22" s="2">
        <f>D21/Tableau6[Peso Mexicain]</f>
        <v>16.999999999999996</v>
      </c>
      <c r="E22" s="2">
        <f>E21/Tableau6[Peso Argentin]</f>
        <v>17</v>
      </c>
      <c r="F22" s="2">
        <f>F21/Tableau6[Yuan Chinois]</f>
        <v>13</v>
      </c>
      <c r="G22" s="2">
        <f>G21/Tableau6[Rand Sud-Africain]</f>
        <v>14.999999999999998</v>
      </c>
    </row>
    <row r="24" spans="2:7" x14ac:dyDescent="0.3">
      <c r="B24" t="s">
        <v>16</v>
      </c>
      <c r="C24" s="1" t="s">
        <v>19</v>
      </c>
      <c r="D24" s="1" t="s">
        <v>20</v>
      </c>
      <c r="E24" s="1" t="s">
        <v>21</v>
      </c>
      <c r="F24" s="1" t="s">
        <v>22</v>
      </c>
      <c r="G24" s="1" t="s">
        <v>23</v>
      </c>
    </row>
    <row r="25" spans="2:7" x14ac:dyDescent="0.3">
      <c r="B25" t="s">
        <v>17</v>
      </c>
      <c r="C25" s="11">
        <v>1</v>
      </c>
      <c r="D25" s="11">
        <v>19.920000000000002</v>
      </c>
      <c r="E25" s="11">
        <v>14.79</v>
      </c>
      <c r="F25" s="11">
        <v>7.1</v>
      </c>
      <c r="G25" s="11">
        <v>17.78</v>
      </c>
    </row>
  </sheetData>
  <mergeCells count="1">
    <mergeCell ref="B3:G3"/>
  </mergeCells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 Weber</dc:creator>
  <cp:lastModifiedBy>Adrien Weber</cp:lastModifiedBy>
  <dcterms:created xsi:type="dcterms:W3CDTF">2016-02-09T12:52:16Z</dcterms:created>
  <dcterms:modified xsi:type="dcterms:W3CDTF">2016-02-09T14:32:21Z</dcterms:modified>
</cp:coreProperties>
</file>