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315" windowHeight="10005" activeTab="1"/>
  </bookViews>
  <sheets>
    <sheet name="Récap des constructions" sheetId="5" r:id="rId1"/>
    <sheet name="Calcul du gain" sheetId="6" r:id="rId2"/>
  </sheets>
  <calcPr calcId="145621"/>
</workbook>
</file>

<file path=xl/calcChain.xml><?xml version="1.0" encoding="utf-8"?>
<calcChain xmlns="http://schemas.openxmlformats.org/spreadsheetml/2006/main">
  <c r="J7" i="6" l="1"/>
  <c r="J6" i="6"/>
  <c r="J5" i="6"/>
  <c r="J4" i="6"/>
  <c r="J3" i="6"/>
  <c r="J2" i="6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2" i="5"/>
  <c r="J10" i="6" l="1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2" i="5"/>
  <c r="J12" i="6" l="1"/>
  <c r="K10" i="6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2" i="5"/>
  <c r="J14" i="6" l="1"/>
  <c r="K14" i="6" s="1"/>
  <c r="K12" i="6"/>
</calcChain>
</file>

<file path=xl/sharedStrings.xml><?xml version="1.0" encoding="utf-8"?>
<sst xmlns="http://schemas.openxmlformats.org/spreadsheetml/2006/main" count="130" uniqueCount="61">
  <si>
    <t>Type de batiment</t>
  </si>
  <si>
    <t>Niveau</t>
  </si>
  <si>
    <t>Score minimum pour construire</t>
  </si>
  <si>
    <t>Prix d'achat</t>
  </si>
  <si>
    <t>Coût en nourriture par heure</t>
  </si>
  <si>
    <t>Gains satoshis par heure</t>
  </si>
  <si>
    <t>Gains points pour construction</t>
  </si>
  <si>
    <t>Farmhouse</t>
  </si>
  <si>
    <t>Tavern</t>
  </si>
  <si>
    <t>Guild House</t>
  </si>
  <si>
    <t>Bakery</t>
  </si>
  <si>
    <t>Stable</t>
  </si>
  <si>
    <t>Town Hall</t>
  </si>
  <si>
    <t>Ratio satoshis /nourriture</t>
  </si>
  <si>
    <t>Temps de construction en heures</t>
  </si>
  <si>
    <t>+50</t>
  </si>
  <si>
    <t>+20</t>
  </si>
  <si>
    <t>+30</t>
  </si>
  <si>
    <t>+40</t>
  </si>
  <si>
    <t>+80</t>
  </si>
  <si>
    <t>+60</t>
  </si>
  <si>
    <t>+130</t>
  </si>
  <si>
    <t>+100</t>
  </si>
  <si>
    <t>+120</t>
  </si>
  <si>
    <t>+140</t>
  </si>
  <si>
    <t>+150</t>
  </si>
  <si>
    <t>+180</t>
  </si>
  <si>
    <t>+70</t>
  </si>
  <si>
    <t>+90</t>
  </si>
  <si>
    <t>+110</t>
  </si>
  <si>
    <t>+170</t>
  </si>
  <si>
    <t>+200</t>
  </si>
  <si>
    <t>+290</t>
  </si>
  <si>
    <t>+160</t>
  </si>
  <si>
    <t>+190</t>
  </si>
  <si>
    <t>+250</t>
  </si>
  <si>
    <t>+380</t>
  </si>
  <si>
    <t>+220</t>
  </si>
  <si>
    <t>+260</t>
  </si>
  <si>
    <t>+300</t>
  </si>
  <si>
    <t>+350</t>
  </si>
  <si>
    <t>Gains en satoshis/ heure si 24 bat</t>
  </si>
  <si>
    <t>Coût en nourriture si 24 bat en satoshis</t>
  </si>
  <si>
    <t>Gain réel en satoshis par heure</t>
  </si>
  <si>
    <t>Type de batiments</t>
  </si>
  <si>
    <t>Farm House</t>
  </si>
  <si>
    <t>Total net par heure</t>
  </si>
  <si>
    <t>Total  net par jour</t>
  </si>
  <si>
    <t>Total net par semaine</t>
  </si>
  <si>
    <t>Gains net satoshi par heure</t>
  </si>
  <si>
    <t>Nombre de bâtiments niveau 1</t>
  </si>
  <si>
    <t>Nombre de bâtiments niveau 2</t>
  </si>
  <si>
    <t>Nombre de bâtiments niveau 3</t>
  </si>
  <si>
    <t>Nombre de bâtiments niveau 4</t>
  </si>
  <si>
    <t>Nombre de bâtiments niveau 5</t>
  </si>
  <si>
    <t>Nombre de bâtiments niveau 6</t>
  </si>
  <si>
    <t>Nombre de bâtiments niveau 7</t>
  </si>
  <si>
    <t>Nombre de bâtiments niveau 8</t>
  </si>
  <si>
    <t>Total gains net par heure</t>
  </si>
  <si>
    <t>Prix du satoshi en $ au 10 février 2016</t>
  </si>
  <si>
    <t>Equivalent 
en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</si>
</sst>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49" fontId="0" fillId="3" borderId="0" xfId="0" applyNumberFormat="1" applyFill="1" applyAlignment="1">
      <alignment horizontal="right"/>
    </xf>
    <xf numFmtId="0" fontId="0" fillId="0" borderId="1" xfId="0" applyBorder="1"/>
    <xf numFmtId="0" fontId="0" fillId="2" borderId="1" xfId="0" applyFill="1" applyBorder="1"/>
    <xf numFmtId="49" fontId="0" fillId="3" borderId="1" xfId="0" applyNumberFormat="1" applyFill="1" applyBorder="1" applyAlignment="1">
      <alignment horizontal="right"/>
    </xf>
    <xf numFmtId="0" fontId="0" fillId="4" borderId="1" xfId="0" applyFill="1" applyBorder="1"/>
    <xf numFmtId="0" fontId="0" fillId="4" borderId="0" xfId="0" applyFill="1"/>
    <xf numFmtId="0" fontId="0" fillId="0" borderId="2" xfId="0" applyBorder="1"/>
    <xf numFmtId="0" fontId="0" fillId="0" borderId="3" xfId="0" applyBorder="1"/>
    <xf numFmtId="0" fontId="0" fillId="2" borderId="3" xfId="0" applyFill="1" applyBorder="1"/>
    <xf numFmtId="49" fontId="0" fillId="3" borderId="3" xfId="0" applyNumberFormat="1" applyFill="1" applyBorder="1" applyAlignment="1">
      <alignment horizontal="right"/>
    </xf>
    <xf numFmtId="0" fontId="0" fillId="4" borderId="3" xfId="0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49" fontId="0" fillId="3" borderId="8" xfId="0" applyNumberFormat="1" applyFill="1" applyBorder="1" applyAlignment="1">
      <alignment horizontal="right"/>
    </xf>
    <xf numFmtId="0" fontId="0" fillId="4" borderId="8" xfId="0" applyFill="1" applyBorder="1"/>
    <xf numFmtId="2" fontId="0" fillId="5" borderId="10" xfId="0" applyNumberFormat="1" applyFill="1" applyBorder="1"/>
    <xf numFmtId="2" fontId="0" fillId="0" borderId="11" xfId="0" applyNumberFormat="1" applyBorder="1"/>
    <xf numFmtId="2" fontId="0" fillId="0" borderId="12" xfId="0" applyNumberFormat="1" applyBorder="1"/>
    <xf numFmtId="0" fontId="0" fillId="6" borderId="1" xfId="0" applyFill="1" applyBorder="1"/>
    <xf numFmtId="0" fontId="0" fillId="0" borderId="13" xfId="0" applyBorder="1"/>
    <xf numFmtId="0" fontId="0" fillId="6" borderId="13" xfId="0" applyFill="1" applyBorder="1"/>
    <xf numFmtId="0" fontId="0" fillId="6" borderId="4" xfId="0" applyFill="1" applyBorder="1"/>
    <xf numFmtId="0" fontId="0" fillId="6" borderId="6" xfId="0" applyFill="1" applyBorder="1"/>
    <xf numFmtId="0" fontId="0" fillId="5" borderId="9" xfId="0" applyFill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2" borderId="15" xfId="0" applyFill="1" applyBorder="1" applyAlignment="1">
      <alignment wrapText="1"/>
    </xf>
    <xf numFmtId="49" fontId="0" fillId="3" borderId="15" xfId="0" applyNumberFormat="1" applyFill="1" applyBorder="1" applyAlignment="1">
      <alignment horizontal="right" wrapText="1"/>
    </xf>
    <xf numFmtId="0" fontId="0" fillId="4" borderId="15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6" borderId="17" xfId="0" applyFill="1" applyBorder="1" applyAlignment="1">
      <alignment wrapText="1"/>
    </xf>
    <xf numFmtId="0" fontId="0" fillId="4" borderId="16" xfId="0" applyFill="1" applyBorder="1" applyAlignment="1">
      <alignment wrapText="1"/>
    </xf>
    <xf numFmtId="0" fontId="0" fillId="4" borderId="10" xfId="0" applyFill="1" applyBorder="1"/>
    <xf numFmtId="0" fontId="0" fillId="5" borderId="0" xfId="0" applyFill="1"/>
    <xf numFmtId="0" fontId="0" fillId="7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8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22" workbookViewId="0">
      <selection activeCell="H51" sqref="H51"/>
    </sheetView>
  </sheetViews>
  <sheetFormatPr baseColWidth="10" defaultRowHeight="15" x14ac:dyDescent="0.25"/>
  <cols>
    <col min="3" max="3" width="11.42578125" style="2"/>
    <col min="4" max="4" width="12.5703125" style="3" customWidth="1"/>
    <col min="6" max="6" width="12" customWidth="1"/>
    <col min="8" max="9" width="11.42578125" style="8"/>
    <col min="11" max="12" width="11.42578125" style="4"/>
    <col min="13" max="13" width="11.42578125" style="23"/>
  </cols>
  <sheetData>
    <row r="1" spans="1:13" s="1" customFormat="1" ht="60.75" thickBot="1" x14ac:dyDescent="0.3">
      <c r="A1" s="29" t="s">
        <v>0</v>
      </c>
      <c r="B1" s="30" t="s">
        <v>1</v>
      </c>
      <c r="C1" s="31" t="s">
        <v>2</v>
      </c>
      <c r="D1" s="32" t="s">
        <v>6</v>
      </c>
      <c r="E1" s="30" t="s">
        <v>3</v>
      </c>
      <c r="F1" s="30" t="s">
        <v>14</v>
      </c>
      <c r="G1" s="30" t="s">
        <v>4</v>
      </c>
      <c r="H1" s="33" t="s">
        <v>5</v>
      </c>
      <c r="I1" s="36" t="s">
        <v>49</v>
      </c>
      <c r="J1" s="34" t="s">
        <v>13</v>
      </c>
      <c r="K1" s="30" t="s">
        <v>42</v>
      </c>
      <c r="L1" s="30" t="s">
        <v>41</v>
      </c>
      <c r="M1" s="35" t="s">
        <v>43</v>
      </c>
    </row>
    <row r="2" spans="1:13" ht="15.75" thickBot="1" x14ac:dyDescent="0.3">
      <c r="A2" s="9" t="s">
        <v>7</v>
      </c>
      <c r="B2" s="10">
        <v>1</v>
      </c>
      <c r="C2" s="11">
        <v>0</v>
      </c>
      <c r="D2" s="12" t="s">
        <v>15</v>
      </c>
      <c r="E2" s="10">
        <v>7560</v>
      </c>
      <c r="F2" s="10">
        <v>5</v>
      </c>
      <c r="G2" s="10">
        <v>20</v>
      </c>
      <c r="H2" s="13">
        <v>75</v>
      </c>
      <c r="I2" s="37">
        <f>H2-G2*1.5</f>
        <v>45</v>
      </c>
      <c r="J2" s="20">
        <f>H2/G2</f>
        <v>3.75</v>
      </c>
      <c r="K2" s="10">
        <f>24*G2*1.5</f>
        <v>720</v>
      </c>
      <c r="L2" s="10">
        <f>24*H2</f>
        <v>1800</v>
      </c>
      <c r="M2" s="26">
        <f>L2-K2</f>
        <v>1080</v>
      </c>
    </row>
    <row r="3" spans="1:13" ht="15.75" thickBot="1" x14ac:dyDescent="0.3">
      <c r="A3" s="14" t="s">
        <v>7</v>
      </c>
      <c r="B3" s="4">
        <v>2</v>
      </c>
      <c r="C3" s="5">
        <v>350</v>
      </c>
      <c r="D3" s="6" t="s">
        <v>16</v>
      </c>
      <c r="E3" s="4">
        <v>1596</v>
      </c>
      <c r="F3" s="4">
        <v>2</v>
      </c>
      <c r="G3" s="4">
        <v>27</v>
      </c>
      <c r="H3" s="7">
        <v>95</v>
      </c>
      <c r="I3" s="37">
        <f t="shared" ref="I3:I49" si="0">H3-G3*1.5</f>
        <v>54.5</v>
      </c>
      <c r="J3" s="21">
        <f t="shared" ref="J3:J49" si="1">H3/G3</f>
        <v>3.5185185185185186</v>
      </c>
      <c r="K3" s="4">
        <f t="shared" ref="K3:K49" si="2">24*G3*1.5</f>
        <v>972</v>
      </c>
      <c r="L3" s="4">
        <f t="shared" ref="L3:L49" si="3">24*H3</f>
        <v>2280</v>
      </c>
      <c r="M3" s="27">
        <f t="shared" ref="M3:M49" si="4">L3-K3</f>
        <v>1308</v>
      </c>
    </row>
    <row r="4" spans="1:13" ht="15.75" thickBot="1" x14ac:dyDescent="0.3">
      <c r="A4" s="14" t="s">
        <v>7</v>
      </c>
      <c r="B4" s="4">
        <v>3</v>
      </c>
      <c r="C4" s="5">
        <v>550</v>
      </c>
      <c r="D4" s="6" t="s">
        <v>16</v>
      </c>
      <c r="E4" s="4">
        <v>2436</v>
      </c>
      <c r="F4" s="4">
        <v>2</v>
      </c>
      <c r="G4" s="4">
        <v>34</v>
      </c>
      <c r="H4" s="7">
        <v>120</v>
      </c>
      <c r="I4" s="37">
        <f t="shared" si="0"/>
        <v>69</v>
      </c>
      <c r="J4" s="21">
        <f t="shared" si="1"/>
        <v>3.5294117647058822</v>
      </c>
      <c r="K4" s="4">
        <f t="shared" si="2"/>
        <v>1224</v>
      </c>
      <c r="L4" s="4">
        <f t="shared" si="3"/>
        <v>2880</v>
      </c>
      <c r="M4" s="27">
        <f t="shared" si="4"/>
        <v>1656</v>
      </c>
    </row>
    <row r="5" spans="1:13" ht="15.75" thickBot="1" x14ac:dyDescent="0.3">
      <c r="A5" s="14" t="s">
        <v>7</v>
      </c>
      <c r="B5" s="4">
        <v>4</v>
      </c>
      <c r="C5" s="5">
        <v>800</v>
      </c>
      <c r="D5" s="6" t="s">
        <v>17</v>
      </c>
      <c r="E5" s="4">
        <v>3108</v>
      </c>
      <c r="F5" s="4">
        <v>3</v>
      </c>
      <c r="G5" s="4">
        <v>45</v>
      </c>
      <c r="H5" s="7">
        <v>155</v>
      </c>
      <c r="I5" s="37">
        <f t="shared" si="0"/>
        <v>87.5</v>
      </c>
      <c r="J5" s="21">
        <f t="shared" si="1"/>
        <v>3.4444444444444446</v>
      </c>
      <c r="K5" s="4">
        <f t="shared" si="2"/>
        <v>1620</v>
      </c>
      <c r="L5" s="4">
        <f t="shared" si="3"/>
        <v>3720</v>
      </c>
      <c r="M5" s="27">
        <f t="shared" si="4"/>
        <v>2100</v>
      </c>
    </row>
    <row r="6" spans="1:13" ht="15.75" thickBot="1" x14ac:dyDescent="0.3">
      <c r="A6" s="14" t="s">
        <v>7</v>
      </c>
      <c r="B6" s="4">
        <v>5</v>
      </c>
      <c r="C6" s="5">
        <v>1250</v>
      </c>
      <c r="D6" s="6" t="s">
        <v>17</v>
      </c>
      <c r="E6" s="4">
        <v>3360</v>
      </c>
      <c r="F6" s="4">
        <v>3</v>
      </c>
      <c r="G6" s="4">
        <v>55</v>
      </c>
      <c r="H6" s="7">
        <v>190</v>
      </c>
      <c r="I6" s="37">
        <f t="shared" si="0"/>
        <v>107.5</v>
      </c>
      <c r="J6" s="21">
        <f t="shared" si="1"/>
        <v>3.4545454545454546</v>
      </c>
      <c r="K6" s="4">
        <f t="shared" si="2"/>
        <v>1980</v>
      </c>
      <c r="L6" s="4">
        <f t="shared" si="3"/>
        <v>4560</v>
      </c>
      <c r="M6" s="27">
        <f t="shared" si="4"/>
        <v>2580</v>
      </c>
    </row>
    <row r="7" spans="1:13" ht="15.75" thickBot="1" x14ac:dyDescent="0.3">
      <c r="A7" s="14" t="s">
        <v>7</v>
      </c>
      <c r="B7" s="4">
        <v>6</v>
      </c>
      <c r="C7" s="5">
        <v>2000</v>
      </c>
      <c r="D7" s="6" t="s">
        <v>18</v>
      </c>
      <c r="E7" s="4">
        <v>3444</v>
      </c>
      <c r="F7" s="4">
        <v>4</v>
      </c>
      <c r="G7" s="4">
        <v>68</v>
      </c>
      <c r="H7" s="7">
        <v>230</v>
      </c>
      <c r="I7" s="37">
        <f t="shared" si="0"/>
        <v>128</v>
      </c>
      <c r="J7" s="21">
        <f t="shared" si="1"/>
        <v>3.3823529411764706</v>
      </c>
      <c r="K7" s="4">
        <f t="shared" si="2"/>
        <v>2448</v>
      </c>
      <c r="L7" s="4">
        <f t="shared" si="3"/>
        <v>5520</v>
      </c>
      <c r="M7" s="27">
        <f t="shared" si="4"/>
        <v>3072</v>
      </c>
    </row>
    <row r="8" spans="1:13" ht="15.75" thickBot="1" x14ac:dyDescent="0.3">
      <c r="A8" s="14" t="s">
        <v>7</v>
      </c>
      <c r="B8" s="4">
        <v>7</v>
      </c>
      <c r="C8" s="5">
        <v>3000</v>
      </c>
      <c r="D8" s="6" t="s">
        <v>18</v>
      </c>
      <c r="E8" s="4">
        <v>3696</v>
      </c>
      <c r="F8" s="4">
        <v>4</v>
      </c>
      <c r="G8" s="4">
        <v>80</v>
      </c>
      <c r="H8" s="7">
        <v>270</v>
      </c>
      <c r="I8" s="37">
        <f t="shared" si="0"/>
        <v>150</v>
      </c>
      <c r="J8" s="21">
        <f t="shared" si="1"/>
        <v>3.375</v>
      </c>
      <c r="K8" s="4">
        <f t="shared" si="2"/>
        <v>2880</v>
      </c>
      <c r="L8" s="4">
        <f t="shared" si="3"/>
        <v>6480</v>
      </c>
      <c r="M8" s="27">
        <f t="shared" si="4"/>
        <v>3600</v>
      </c>
    </row>
    <row r="9" spans="1:13" ht="15.75" thickBot="1" x14ac:dyDescent="0.3">
      <c r="A9" s="15" t="s">
        <v>7</v>
      </c>
      <c r="B9" s="16">
        <v>8</v>
      </c>
      <c r="C9" s="17">
        <v>5000</v>
      </c>
      <c r="D9" s="18" t="s">
        <v>15</v>
      </c>
      <c r="E9" s="16">
        <v>4200</v>
      </c>
      <c r="F9" s="16">
        <v>5</v>
      </c>
      <c r="G9" s="16">
        <v>90</v>
      </c>
      <c r="H9" s="19">
        <v>310</v>
      </c>
      <c r="I9" s="37">
        <f t="shared" si="0"/>
        <v>175</v>
      </c>
      <c r="J9" s="22">
        <f t="shared" si="1"/>
        <v>3.4444444444444446</v>
      </c>
      <c r="K9" s="16">
        <f t="shared" si="2"/>
        <v>3240</v>
      </c>
      <c r="L9" s="16">
        <f t="shared" si="3"/>
        <v>7440</v>
      </c>
      <c r="M9" s="28">
        <f t="shared" si="4"/>
        <v>4200</v>
      </c>
    </row>
    <row r="10" spans="1:13" ht="15.75" thickBot="1" x14ac:dyDescent="0.3">
      <c r="A10" s="9" t="s">
        <v>8</v>
      </c>
      <c r="B10" s="10">
        <v>1</v>
      </c>
      <c r="C10" s="11">
        <v>200</v>
      </c>
      <c r="D10" s="12" t="s">
        <v>19</v>
      </c>
      <c r="E10" s="10">
        <v>21000</v>
      </c>
      <c r="F10" s="10">
        <v>8</v>
      </c>
      <c r="G10" s="10">
        <v>30</v>
      </c>
      <c r="H10" s="13">
        <v>170</v>
      </c>
      <c r="I10" s="37">
        <f t="shared" si="0"/>
        <v>125</v>
      </c>
      <c r="J10" s="20">
        <f t="shared" si="1"/>
        <v>5.666666666666667</v>
      </c>
      <c r="K10" s="10">
        <f t="shared" si="2"/>
        <v>1080</v>
      </c>
      <c r="L10" s="10">
        <f t="shared" si="3"/>
        <v>4080</v>
      </c>
      <c r="M10" s="26">
        <f t="shared" si="4"/>
        <v>3000</v>
      </c>
    </row>
    <row r="11" spans="1:13" ht="15.75" thickBot="1" x14ac:dyDescent="0.3">
      <c r="A11" s="14" t="s">
        <v>8</v>
      </c>
      <c r="B11" s="4">
        <v>2</v>
      </c>
      <c r="C11" s="5">
        <v>450</v>
      </c>
      <c r="D11" s="6" t="s">
        <v>17</v>
      </c>
      <c r="E11" s="4">
        <v>6132</v>
      </c>
      <c r="F11" s="4">
        <v>3</v>
      </c>
      <c r="G11" s="4">
        <v>39</v>
      </c>
      <c r="H11" s="7">
        <v>220</v>
      </c>
      <c r="I11" s="37">
        <f t="shared" si="0"/>
        <v>161.5</v>
      </c>
      <c r="J11" s="21">
        <f t="shared" si="1"/>
        <v>5.6410256410256414</v>
      </c>
      <c r="K11" s="4">
        <f t="shared" si="2"/>
        <v>1404</v>
      </c>
      <c r="L11" s="4">
        <f t="shared" si="3"/>
        <v>5280</v>
      </c>
      <c r="M11" s="27">
        <f t="shared" si="4"/>
        <v>3876</v>
      </c>
    </row>
    <row r="12" spans="1:13" ht="15.75" thickBot="1" x14ac:dyDescent="0.3">
      <c r="A12" s="14" t="s">
        <v>8</v>
      </c>
      <c r="B12" s="4">
        <v>3</v>
      </c>
      <c r="C12" s="5">
        <v>650</v>
      </c>
      <c r="D12" s="6" t="s">
        <v>17</v>
      </c>
      <c r="E12" s="4">
        <v>7308</v>
      </c>
      <c r="F12" s="4">
        <v>3</v>
      </c>
      <c r="G12" s="4">
        <v>50</v>
      </c>
      <c r="H12" s="7">
        <v>280</v>
      </c>
      <c r="I12" s="37">
        <f t="shared" si="0"/>
        <v>205</v>
      </c>
      <c r="J12" s="21">
        <f t="shared" si="1"/>
        <v>5.6</v>
      </c>
      <c r="K12" s="4">
        <f t="shared" si="2"/>
        <v>1800</v>
      </c>
      <c r="L12" s="4">
        <f t="shared" si="3"/>
        <v>6720</v>
      </c>
      <c r="M12" s="27">
        <f t="shared" si="4"/>
        <v>4920</v>
      </c>
    </row>
    <row r="13" spans="1:13" ht="15.75" thickBot="1" x14ac:dyDescent="0.3">
      <c r="A13" s="14" t="s">
        <v>8</v>
      </c>
      <c r="B13" s="4">
        <v>4</v>
      </c>
      <c r="C13" s="5">
        <v>1000</v>
      </c>
      <c r="D13" s="6" t="s">
        <v>18</v>
      </c>
      <c r="E13" s="4">
        <v>4872</v>
      </c>
      <c r="F13" s="4">
        <v>4</v>
      </c>
      <c r="G13" s="4">
        <v>64</v>
      </c>
      <c r="H13" s="7">
        <v>330</v>
      </c>
      <c r="I13" s="37">
        <f t="shared" si="0"/>
        <v>234</v>
      </c>
      <c r="J13" s="21">
        <f t="shared" si="1"/>
        <v>5.15625</v>
      </c>
      <c r="K13" s="4">
        <f t="shared" si="2"/>
        <v>2304</v>
      </c>
      <c r="L13" s="4">
        <f t="shared" si="3"/>
        <v>7920</v>
      </c>
      <c r="M13" s="27">
        <f t="shared" si="4"/>
        <v>5616</v>
      </c>
    </row>
    <row r="14" spans="1:13" ht="15.75" thickBot="1" x14ac:dyDescent="0.3">
      <c r="A14" s="14" t="s">
        <v>8</v>
      </c>
      <c r="B14" s="4">
        <v>5</v>
      </c>
      <c r="C14" s="5">
        <v>1500</v>
      </c>
      <c r="D14" s="6" t="s">
        <v>18</v>
      </c>
      <c r="E14" s="4">
        <v>5713</v>
      </c>
      <c r="F14" s="4">
        <v>4</v>
      </c>
      <c r="G14" s="4">
        <v>78</v>
      </c>
      <c r="H14" s="7">
        <v>385</v>
      </c>
      <c r="I14" s="37">
        <f t="shared" si="0"/>
        <v>268</v>
      </c>
      <c r="J14" s="21">
        <f t="shared" si="1"/>
        <v>4.9358974358974361</v>
      </c>
      <c r="K14" s="4">
        <f t="shared" si="2"/>
        <v>2808</v>
      </c>
      <c r="L14" s="4">
        <f t="shared" si="3"/>
        <v>9240</v>
      </c>
      <c r="M14" s="27">
        <f t="shared" si="4"/>
        <v>6432</v>
      </c>
    </row>
    <row r="15" spans="1:13" ht="15.75" thickBot="1" x14ac:dyDescent="0.3">
      <c r="A15" s="14" t="s">
        <v>8</v>
      </c>
      <c r="B15" s="4">
        <v>6</v>
      </c>
      <c r="C15" s="5">
        <v>2500</v>
      </c>
      <c r="D15" s="6" t="s">
        <v>15</v>
      </c>
      <c r="E15" s="4">
        <v>6636</v>
      </c>
      <c r="F15" s="4">
        <v>5</v>
      </c>
      <c r="G15" s="4">
        <v>95</v>
      </c>
      <c r="H15" s="7">
        <v>450</v>
      </c>
      <c r="I15" s="37">
        <f t="shared" si="0"/>
        <v>307.5</v>
      </c>
      <c r="J15" s="21">
        <f t="shared" si="1"/>
        <v>4.7368421052631575</v>
      </c>
      <c r="K15" s="4">
        <f t="shared" si="2"/>
        <v>3420</v>
      </c>
      <c r="L15" s="4">
        <f t="shared" si="3"/>
        <v>10800</v>
      </c>
      <c r="M15" s="27">
        <f t="shared" si="4"/>
        <v>7380</v>
      </c>
    </row>
    <row r="16" spans="1:13" ht="15.75" thickBot="1" x14ac:dyDescent="0.3">
      <c r="A16" s="14" t="s">
        <v>8</v>
      </c>
      <c r="B16" s="4">
        <v>7</v>
      </c>
      <c r="C16" s="5">
        <v>4000</v>
      </c>
      <c r="D16" s="6" t="s">
        <v>15</v>
      </c>
      <c r="E16" s="4">
        <v>6300</v>
      </c>
      <c r="F16" s="4">
        <v>5</v>
      </c>
      <c r="G16" s="4">
        <v>110</v>
      </c>
      <c r="H16" s="7">
        <v>510</v>
      </c>
      <c r="I16" s="37">
        <f t="shared" si="0"/>
        <v>345</v>
      </c>
      <c r="J16" s="21">
        <f t="shared" si="1"/>
        <v>4.6363636363636367</v>
      </c>
      <c r="K16" s="4">
        <f t="shared" si="2"/>
        <v>3960</v>
      </c>
      <c r="L16" s="4">
        <f t="shared" si="3"/>
        <v>12240</v>
      </c>
      <c r="M16" s="27">
        <f t="shared" si="4"/>
        <v>8280</v>
      </c>
    </row>
    <row r="17" spans="1:13" ht="15.75" thickBot="1" x14ac:dyDescent="0.3">
      <c r="A17" s="15" t="s">
        <v>8</v>
      </c>
      <c r="B17" s="16">
        <v>8</v>
      </c>
      <c r="C17" s="17">
        <v>6000</v>
      </c>
      <c r="D17" s="18" t="s">
        <v>20</v>
      </c>
      <c r="E17" s="16">
        <v>4200</v>
      </c>
      <c r="F17" s="16">
        <v>6</v>
      </c>
      <c r="G17" s="16">
        <v>120</v>
      </c>
      <c r="H17" s="19">
        <v>550</v>
      </c>
      <c r="I17" s="37">
        <f t="shared" si="0"/>
        <v>370</v>
      </c>
      <c r="J17" s="22">
        <f t="shared" si="1"/>
        <v>4.583333333333333</v>
      </c>
      <c r="K17" s="16">
        <f t="shared" si="2"/>
        <v>4320</v>
      </c>
      <c r="L17" s="16">
        <f t="shared" si="3"/>
        <v>13200</v>
      </c>
      <c r="M17" s="28">
        <f t="shared" si="4"/>
        <v>8880</v>
      </c>
    </row>
    <row r="18" spans="1:13" ht="15.75" thickBot="1" x14ac:dyDescent="0.3">
      <c r="A18" s="9" t="s">
        <v>9</v>
      </c>
      <c r="B18" s="10">
        <v>1</v>
      </c>
      <c r="C18" s="11">
        <v>1250</v>
      </c>
      <c r="D18" s="12" t="s">
        <v>21</v>
      </c>
      <c r="E18" s="10">
        <v>44268</v>
      </c>
      <c r="F18" s="10">
        <v>13</v>
      </c>
      <c r="G18" s="10">
        <v>51</v>
      </c>
      <c r="H18" s="13">
        <v>340</v>
      </c>
      <c r="I18" s="37">
        <f t="shared" si="0"/>
        <v>263.5</v>
      </c>
      <c r="J18" s="20">
        <f t="shared" si="1"/>
        <v>6.666666666666667</v>
      </c>
      <c r="K18" s="10">
        <f t="shared" si="2"/>
        <v>1836</v>
      </c>
      <c r="L18" s="10">
        <f t="shared" si="3"/>
        <v>8160</v>
      </c>
      <c r="M18" s="26">
        <f t="shared" si="4"/>
        <v>6324</v>
      </c>
    </row>
    <row r="19" spans="1:13" ht="15.75" thickBot="1" x14ac:dyDescent="0.3">
      <c r="A19" s="14" t="s">
        <v>9</v>
      </c>
      <c r="B19" s="4">
        <v>2</v>
      </c>
      <c r="C19" s="5">
        <v>2250</v>
      </c>
      <c r="D19" s="6" t="s">
        <v>20</v>
      </c>
      <c r="E19" s="4">
        <v>7644</v>
      </c>
      <c r="F19" s="4">
        <v>6</v>
      </c>
      <c r="G19" s="4">
        <v>74</v>
      </c>
      <c r="H19" s="7">
        <v>420</v>
      </c>
      <c r="I19" s="37">
        <f t="shared" si="0"/>
        <v>309</v>
      </c>
      <c r="J19" s="21">
        <f t="shared" si="1"/>
        <v>5.6756756756756754</v>
      </c>
      <c r="K19" s="4">
        <f t="shared" si="2"/>
        <v>2664</v>
      </c>
      <c r="L19" s="4">
        <f t="shared" si="3"/>
        <v>10080</v>
      </c>
      <c r="M19" s="27">
        <f t="shared" si="4"/>
        <v>7416</v>
      </c>
    </row>
    <row r="20" spans="1:13" ht="15.75" thickBot="1" x14ac:dyDescent="0.3">
      <c r="A20" s="14" t="s">
        <v>9</v>
      </c>
      <c r="B20" s="4">
        <v>3</v>
      </c>
      <c r="C20" s="5">
        <v>3000</v>
      </c>
      <c r="D20" s="6" t="s">
        <v>19</v>
      </c>
      <c r="E20" s="4">
        <v>5628</v>
      </c>
      <c r="F20" s="4">
        <v>8</v>
      </c>
      <c r="G20" s="4">
        <v>105</v>
      </c>
      <c r="H20" s="7">
        <v>500</v>
      </c>
      <c r="I20" s="37">
        <f t="shared" si="0"/>
        <v>342.5</v>
      </c>
      <c r="J20" s="21">
        <f t="shared" si="1"/>
        <v>4.7619047619047619</v>
      </c>
      <c r="K20" s="4">
        <f t="shared" si="2"/>
        <v>3780</v>
      </c>
      <c r="L20" s="4">
        <f t="shared" si="3"/>
        <v>12000</v>
      </c>
      <c r="M20" s="27">
        <f t="shared" si="4"/>
        <v>8220</v>
      </c>
    </row>
    <row r="21" spans="1:13" ht="15.75" thickBot="1" x14ac:dyDescent="0.3">
      <c r="A21" s="14" t="s">
        <v>9</v>
      </c>
      <c r="B21" s="4">
        <v>4</v>
      </c>
      <c r="C21" s="5">
        <v>4000</v>
      </c>
      <c r="D21" s="6" t="s">
        <v>22</v>
      </c>
      <c r="E21" s="4">
        <v>7980</v>
      </c>
      <c r="F21" s="4">
        <v>10</v>
      </c>
      <c r="G21" s="4">
        <v>140</v>
      </c>
      <c r="H21" s="7">
        <v>600</v>
      </c>
      <c r="I21" s="37">
        <f t="shared" si="0"/>
        <v>390</v>
      </c>
      <c r="J21" s="21">
        <f t="shared" si="1"/>
        <v>4.2857142857142856</v>
      </c>
      <c r="K21" s="4">
        <f t="shared" si="2"/>
        <v>5040</v>
      </c>
      <c r="L21" s="4">
        <f t="shared" si="3"/>
        <v>14400</v>
      </c>
      <c r="M21" s="27">
        <f t="shared" si="4"/>
        <v>9360</v>
      </c>
    </row>
    <row r="22" spans="1:13" ht="15.75" thickBot="1" x14ac:dyDescent="0.3">
      <c r="A22" s="14" t="s">
        <v>9</v>
      </c>
      <c r="B22" s="4">
        <v>5</v>
      </c>
      <c r="C22" s="5">
        <v>5000</v>
      </c>
      <c r="D22" s="6" t="s">
        <v>23</v>
      </c>
      <c r="E22" s="4">
        <v>6720</v>
      </c>
      <c r="F22" s="4">
        <v>12</v>
      </c>
      <c r="G22" s="4">
        <v>180</v>
      </c>
      <c r="H22" s="7">
        <v>700</v>
      </c>
      <c r="I22" s="37">
        <f t="shared" si="0"/>
        <v>430</v>
      </c>
      <c r="J22" s="21">
        <f t="shared" si="1"/>
        <v>3.8888888888888888</v>
      </c>
      <c r="K22" s="4">
        <f t="shared" si="2"/>
        <v>6480</v>
      </c>
      <c r="L22" s="4">
        <f t="shared" si="3"/>
        <v>16800</v>
      </c>
      <c r="M22" s="27">
        <f t="shared" si="4"/>
        <v>10320</v>
      </c>
    </row>
    <row r="23" spans="1:13" ht="15.75" thickBot="1" x14ac:dyDescent="0.3">
      <c r="A23" s="14" t="s">
        <v>9</v>
      </c>
      <c r="B23" s="4">
        <v>6</v>
      </c>
      <c r="C23" s="5">
        <v>6500</v>
      </c>
      <c r="D23" s="6" t="s">
        <v>21</v>
      </c>
      <c r="E23" s="4">
        <v>5460</v>
      </c>
      <c r="F23" s="4">
        <v>13</v>
      </c>
      <c r="G23" s="4">
        <v>225</v>
      </c>
      <c r="H23" s="7">
        <v>800</v>
      </c>
      <c r="I23" s="37">
        <f t="shared" si="0"/>
        <v>462.5</v>
      </c>
      <c r="J23" s="21">
        <f t="shared" si="1"/>
        <v>3.5555555555555554</v>
      </c>
      <c r="K23" s="4">
        <f t="shared" si="2"/>
        <v>8100</v>
      </c>
      <c r="L23" s="4">
        <f t="shared" si="3"/>
        <v>19200</v>
      </c>
      <c r="M23" s="27">
        <f t="shared" si="4"/>
        <v>11100</v>
      </c>
    </row>
    <row r="24" spans="1:13" ht="15.75" thickBot="1" x14ac:dyDescent="0.3">
      <c r="A24" s="14" t="s">
        <v>9</v>
      </c>
      <c r="B24" s="4">
        <v>7</v>
      </c>
      <c r="C24" s="5">
        <v>8000</v>
      </c>
      <c r="D24" s="6" t="s">
        <v>24</v>
      </c>
      <c r="E24" s="4">
        <v>4200</v>
      </c>
      <c r="F24" s="4">
        <v>14</v>
      </c>
      <c r="G24" s="4">
        <v>275</v>
      </c>
      <c r="H24" s="7">
        <v>900</v>
      </c>
      <c r="I24" s="37">
        <f t="shared" si="0"/>
        <v>487.5</v>
      </c>
      <c r="J24" s="21">
        <f t="shared" si="1"/>
        <v>3.2727272727272729</v>
      </c>
      <c r="K24" s="4">
        <f t="shared" si="2"/>
        <v>9900</v>
      </c>
      <c r="L24" s="4">
        <f t="shared" si="3"/>
        <v>21600</v>
      </c>
      <c r="M24" s="27">
        <f t="shared" si="4"/>
        <v>11700</v>
      </c>
    </row>
    <row r="25" spans="1:13" ht="15.75" thickBot="1" x14ac:dyDescent="0.3">
      <c r="A25" s="15" t="s">
        <v>9</v>
      </c>
      <c r="B25" s="16">
        <v>8</v>
      </c>
      <c r="C25" s="17">
        <v>10000</v>
      </c>
      <c r="D25" s="18" t="s">
        <v>25</v>
      </c>
      <c r="E25" s="16">
        <v>10500</v>
      </c>
      <c r="F25" s="16">
        <v>15</v>
      </c>
      <c r="G25" s="16">
        <v>300</v>
      </c>
      <c r="H25" s="19">
        <v>1000</v>
      </c>
      <c r="I25" s="37">
        <f t="shared" si="0"/>
        <v>550</v>
      </c>
      <c r="J25" s="22">
        <f t="shared" si="1"/>
        <v>3.3333333333333335</v>
      </c>
      <c r="K25" s="16">
        <f t="shared" si="2"/>
        <v>10800</v>
      </c>
      <c r="L25" s="16">
        <f t="shared" si="3"/>
        <v>24000</v>
      </c>
      <c r="M25" s="28">
        <f t="shared" si="4"/>
        <v>13200</v>
      </c>
    </row>
    <row r="26" spans="1:13" ht="15.75" thickBot="1" x14ac:dyDescent="0.3">
      <c r="A26" s="9" t="s">
        <v>10</v>
      </c>
      <c r="B26" s="10">
        <v>1</v>
      </c>
      <c r="C26" s="11">
        <v>4500</v>
      </c>
      <c r="D26" s="12" t="s">
        <v>26</v>
      </c>
      <c r="E26" s="10">
        <v>74256</v>
      </c>
      <c r="F26" s="10">
        <v>18</v>
      </c>
      <c r="G26" s="10">
        <v>72</v>
      </c>
      <c r="H26" s="13">
        <v>550</v>
      </c>
      <c r="I26" s="37">
        <f t="shared" si="0"/>
        <v>442</v>
      </c>
      <c r="J26" s="20">
        <f t="shared" si="1"/>
        <v>7.6388888888888893</v>
      </c>
      <c r="K26" s="10">
        <f t="shared" si="2"/>
        <v>2592</v>
      </c>
      <c r="L26" s="10">
        <f t="shared" si="3"/>
        <v>13200</v>
      </c>
      <c r="M26" s="26">
        <f t="shared" si="4"/>
        <v>10608</v>
      </c>
    </row>
    <row r="27" spans="1:13" ht="15.75" thickBot="1" x14ac:dyDescent="0.3">
      <c r="A27" s="14" t="s">
        <v>10</v>
      </c>
      <c r="B27" s="4">
        <v>2</v>
      </c>
      <c r="C27" s="5">
        <v>6000</v>
      </c>
      <c r="D27" s="6" t="s">
        <v>27</v>
      </c>
      <c r="E27" s="4">
        <v>5544</v>
      </c>
      <c r="F27" s="4">
        <v>7</v>
      </c>
      <c r="G27" s="4">
        <v>100</v>
      </c>
      <c r="H27" s="7">
        <v>625</v>
      </c>
      <c r="I27" s="37">
        <f t="shared" si="0"/>
        <v>475</v>
      </c>
      <c r="J27" s="21">
        <f t="shared" si="1"/>
        <v>6.25</v>
      </c>
      <c r="K27" s="4">
        <f t="shared" si="2"/>
        <v>3600</v>
      </c>
      <c r="L27" s="4">
        <f t="shared" si="3"/>
        <v>15000</v>
      </c>
      <c r="M27" s="27">
        <f t="shared" si="4"/>
        <v>11400</v>
      </c>
    </row>
    <row r="28" spans="1:13" ht="15.75" thickBot="1" x14ac:dyDescent="0.3">
      <c r="A28" s="14" t="s">
        <v>10</v>
      </c>
      <c r="B28" s="4">
        <v>3</v>
      </c>
      <c r="C28" s="5">
        <v>7500</v>
      </c>
      <c r="D28" s="6" t="s">
        <v>28</v>
      </c>
      <c r="E28" s="4">
        <v>9240</v>
      </c>
      <c r="F28" s="4">
        <v>9</v>
      </c>
      <c r="G28" s="4">
        <v>130</v>
      </c>
      <c r="H28" s="7">
        <v>725</v>
      </c>
      <c r="I28" s="37">
        <f t="shared" si="0"/>
        <v>530</v>
      </c>
      <c r="J28" s="21">
        <f t="shared" si="1"/>
        <v>5.5769230769230766</v>
      </c>
      <c r="K28" s="4">
        <f t="shared" si="2"/>
        <v>4680</v>
      </c>
      <c r="L28" s="4">
        <f t="shared" si="3"/>
        <v>17400</v>
      </c>
      <c r="M28" s="27">
        <f t="shared" si="4"/>
        <v>12720</v>
      </c>
    </row>
    <row r="29" spans="1:13" ht="15.75" thickBot="1" x14ac:dyDescent="0.3">
      <c r="A29" s="14" t="s">
        <v>10</v>
      </c>
      <c r="B29" s="4">
        <v>4</v>
      </c>
      <c r="C29" s="5">
        <v>8500</v>
      </c>
      <c r="D29" s="6" t="s">
        <v>29</v>
      </c>
      <c r="E29" s="4">
        <v>6720</v>
      </c>
      <c r="F29" s="4">
        <v>11</v>
      </c>
      <c r="G29" s="4">
        <v>170</v>
      </c>
      <c r="H29" s="7">
        <v>825</v>
      </c>
      <c r="I29" s="37">
        <f t="shared" si="0"/>
        <v>570</v>
      </c>
      <c r="J29" s="21">
        <f t="shared" si="1"/>
        <v>4.8529411764705879</v>
      </c>
      <c r="K29" s="4">
        <f t="shared" si="2"/>
        <v>6120</v>
      </c>
      <c r="L29" s="4">
        <f t="shared" si="3"/>
        <v>19800</v>
      </c>
      <c r="M29" s="27">
        <f t="shared" si="4"/>
        <v>13680</v>
      </c>
    </row>
    <row r="30" spans="1:13" ht="15.75" thickBot="1" x14ac:dyDescent="0.3">
      <c r="A30" s="14" t="s">
        <v>10</v>
      </c>
      <c r="B30" s="4">
        <v>5</v>
      </c>
      <c r="C30" s="5">
        <v>10000</v>
      </c>
      <c r="D30" s="6" t="s">
        <v>21</v>
      </c>
      <c r="E30" s="4">
        <v>3780</v>
      </c>
      <c r="F30" s="4">
        <v>13</v>
      </c>
      <c r="G30" s="4">
        <v>215</v>
      </c>
      <c r="H30" s="7">
        <v>915</v>
      </c>
      <c r="I30" s="37">
        <f t="shared" si="0"/>
        <v>592.5</v>
      </c>
      <c r="J30" s="21">
        <f t="shared" si="1"/>
        <v>4.2558139534883717</v>
      </c>
      <c r="K30" s="4">
        <f t="shared" si="2"/>
        <v>7740</v>
      </c>
      <c r="L30" s="4">
        <f t="shared" si="3"/>
        <v>21960</v>
      </c>
      <c r="M30" s="27">
        <f t="shared" si="4"/>
        <v>14220</v>
      </c>
    </row>
    <row r="31" spans="1:13" ht="15.75" thickBot="1" x14ac:dyDescent="0.3">
      <c r="A31" s="14" t="s">
        <v>10</v>
      </c>
      <c r="B31" s="4">
        <v>6</v>
      </c>
      <c r="C31" s="5">
        <v>12000</v>
      </c>
      <c r="D31" s="6" t="s">
        <v>25</v>
      </c>
      <c r="E31" s="4">
        <v>4620</v>
      </c>
      <c r="F31" s="4">
        <v>15</v>
      </c>
      <c r="G31" s="4">
        <v>270</v>
      </c>
      <c r="H31" s="7">
        <v>1025</v>
      </c>
      <c r="I31" s="37">
        <f t="shared" si="0"/>
        <v>620</v>
      </c>
      <c r="J31" s="21">
        <f t="shared" si="1"/>
        <v>3.7962962962962963</v>
      </c>
      <c r="K31" s="4">
        <f t="shared" si="2"/>
        <v>9720</v>
      </c>
      <c r="L31" s="4">
        <f t="shared" si="3"/>
        <v>24600</v>
      </c>
      <c r="M31" s="27">
        <f t="shared" si="4"/>
        <v>14880</v>
      </c>
    </row>
    <row r="32" spans="1:13" ht="15.75" thickBot="1" x14ac:dyDescent="0.3">
      <c r="A32" s="14" t="s">
        <v>10</v>
      </c>
      <c r="B32" s="4">
        <v>7</v>
      </c>
      <c r="C32" s="5">
        <v>15000</v>
      </c>
      <c r="D32" s="6" t="s">
        <v>30</v>
      </c>
      <c r="E32" s="4">
        <v>5880</v>
      </c>
      <c r="F32" s="4">
        <v>17</v>
      </c>
      <c r="G32" s="4">
        <v>330</v>
      </c>
      <c r="H32" s="7">
        <v>1150</v>
      </c>
      <c r="I32" s="37">
        <f t="shared" si="0"/>
        <v>655</v>
      </c>
      <c r="J32" s="21">
        <f t="shared" si="1"/>
        <v>3.4848484848484849</v>
      </c>
      <c r="K32" s="4">
        <f t="shared" si="2"/>
        <v>11880</v>
      </c>
      <c r="L32" s="4">
        <f t="shared" si="3"/>
        <v>27600</v>
      </c>
      <c r="M32" s="27">
        <f t="shared" si="4"/>
        <v>15720</v>
      </c>
    </row>
    <row r="33" spans="1:13" ht="15.75" thickBot="1" x14ac:dyDescent="0.3">
      <c r="A33" s="15" t="s">
        <v>10</v>
      </c>
      <c r="B33" s="16">
        <v>8</v>
      </c>
      <c r="C33" s="17">
        <v>17500</v>
      </c>
      <c r="D33" s="18" t="s">
        <v>31</v>
      </c>
      <c r="E33" s="16">
        <v>7560</v>
      </c>
      <c r="F33" s="16">
        <v>20</v>
      </c>
      <c r="G33" s="16">
        <v>400</v>
      </c>
      <c r="H33" s="19">
        <v>1300</v>
      </c>
      <c r="I33" s="37">
        <f t="shared" si="0"/>
        <v>700</v>
      </c>
      <c r="J33" s="22">
        <f t="shared" si="1"/>
        <v>3.25</v>
      </c>
      <c r="K33" s="16">
        <f t="shared" si="2"/>
        <v>14400</v>
      </c>
      <c r="L33" s="16">
        <f t="shared" si="3"/>
        <v>31200</v>
      </c>
      <c r="M33" s="28">
        <f t="shared" si="4"/>
        <v>16800</v>
      </c>
    </row>
    <row r="34" spans="1:13" ht="15.75" thickBot="1" x14ac:dyDescent="0.3">
      <c r="A34" s="9" t="s">
        <v>11</v>
      </c>
      <c r="B34" s="10">
        <v>1</v>
      </c>
      <c r="C34" s="11">
        <v>9000</v>
      </c>
      <c r="D34" s="12" t="s">
        <v>32</v>
      </c>
      <c r="E34" s="10">
        <v>88368</v>
      </c>
      <c r="F34" s="10">
        <v>29</v>
      </c>
      <c r="G34" s="10">
        <v>116</v>
      </c>
      <c r="H34" s="13">
        <v>700</v>
      </c>
      <c r="I34" s="37">
        <f t="shared" si="0"/>
        <v>526</v>
      </c>
      <c r="J34" s="20">
        <f t="shared" si="1"/>
        <v>6.0344827586206895</v>
      </c>
      <c r="K34" s="10">
        <f t="shared" si="2"/>
        <v>4176</v>
      </c>
      <c r="L34" s="10">
        <f t="shared" si="3"/>
        <v>16800</v>
      </c>
      <c r="M34" s="26">
        <f t="shared" si="4"/>
        <v>12624</v>
      </c>
    </row>
    <row r="35" spans="1:13" ht="15.75" thickBot="1" x14ac:dyDescent="0.3">
      <c r="A35" s="14" t="s">
        <v>11</v>
      </c>
      <c r="B35" s="4">
        <v>2</v>
      </c>
      <c r="C35" s="5">
        <v>10500</v>
      </c>
      <c r="D35" s="6" t="s">
        <v>19</v>
      </c>
      <c r="E35" s="4">
        <v>9492</v>
      </c>
      <c r="F35" s="4">
        <v>8</v>
      </c>
      <c r="G35" s="4">
        <v>145</v>
      </c>
      <c r="H35" s="7">
        <v>800</v>
      </c>
      <c r="I35" s="37">
        <f t="shared" si="0"/>
        <v>582.5</v>
      </c>
      <c r="J35" s="21">
        <f t="shared" si="1"/>
        <v>5.5172413793103452</v>
      </c>
      <c r="K35" s="4">
        <f t="shared" si="2"/>
        <v>5220</v>
      </c>
      <c r="L35" s="4">
        <f t="shared" si="3"/>
        <v>19200</v>
      </c>
      <c r="M35" s="27">
        <f t="shared" si="4"/>
        <v>13980</v>
      </c>
    </row>
    <row r="36" spans="1:13" ht="15.75" thickBot="1" x14ac:dyDescent="0.3">
      <c r="A36" s="14" t="s">
        <v>11</v>
      </c>
      <c r="B36" s="4">
        <v>3</v>
      </c>
      <c r="C36" s="5">
        <v>12000</v>
      </c>
      <c r="D36" s="6" t="s">
        <v>22</v>
      </c>
      <c r="E36" s="4">
        <v>7980</v>
      </c>
      <c r="F36" s="4">
        <v>10</v>
      </c>
      <c r="G36" s="4">
        <v>180</v>
      </c>
      <c r="H36" s="7">
        <v>900</v>
      </c>
      <c r="I36" s="37">
        <f t="shared" si="0"/>
        <v>630</v>
      </c>
      <c r="J36" s="21">
        <f t="shared" si="1"/>
        <v>5</v>
      </c>
      <c r="K36" s="4">
        <f t="shared" si="2"/>
        <v>6480</v>
      </c>
      <c r="L36" s="4">
        <f t="shared" si="3"/>
        <v>21600</v>
      </c>
      <c r="M36" s="27">
        <f t="shared" si="4"/>
        <v>15120</v>
      </c>
    </row>
    <row r="37" spans="1:13" ht="15.75" thickBot="1" x14ac:dyDescent="0.3">
      <c r="A37" s="14" t="s">
        <v>11</v>
      </c>
      <c r="B37" s="4">
        <v>4</v>
      </c>
      <c r="C37" s="5">
        <v>15000</v>
      </c>
      <c r="D37" s="6" t="s">
        <v>23</v>
      </c>
      <c r="E37" s="4">
        <v>5460</v>
      </c>
      <c r="F37" s="4">
        <v>12</v>
      </c>
      <c r="G37" s="4">
        <v>225</v>
      </c>
      <c r="H37" s="7">
        <v>1000</v>
      </c>
      <c r="I37" s="37">
        <f t="shared" si="0"/>
        <v>662.5</v>
      </c>
      <c r="J37" s="21">
        <f t="shared" si="1"/>
        <v>4.4444444444444446</v>
      </c>
      <c r="K37" s="4">
        <f t="shared" si="2"/>
        <v>8100</v>
      </c>
      <c r="L37" s="4">
        <f t="shared" si="3"/>
        <v>24000</v>
      </c>
      <c r="M37" s="27">
        <f t="shared" si="4"/>
        <v>15900</v>
      </c>
    </row>
    <row r="38" spans="1:13" ht="15.75" thickBot="1" x14ac:dyDescent="0.3">
      <c r="A38" s="14" t="s">
        <v>11</v>
      </c>
      <c r="B38" s="4">
        <v>5</v>
      </c>
      <c r="C38" s="5">
        <v>17500</v>
      </c>
      <c r="D38" s="6" t="s">
        <v>24</v>
      </c>
      <c r="E38" s="4">
        <v>7560</v>
      </c>
      <c r="F38" s="4">
        <v>14</v>
      </c>
      <c r="G38" s="4">
        <v>275</v>
      </c>
      <c r="H38" s="7">
        <v>1120</v>
      </c>
      <c r="I38" s="37">
        <f t="shared" si="0"/>
        <v>707.5</v>
      </c>
      <c r="J38" s="21">
        <f t="shared" si="1"/>
        <v>4.0727272727272723</v>
      </c>
      <c r="K38" s="4">
        <f t="shared" si="2"/>
        <v>9900</v>
      </c>
      <c r="L38" s="4">
        <f t="shared" si="3"/>
        <v>26880</v>
      </c>
      <c r="M38" s="27">
        <f t="shared" si="4"/>
        <v>16980</v>
      </c>
    </row>
    <row r="39" spans="1:13" ht="15.75" thickBot="1" x14ac:dyDescent="0.3">
      <c r="A39" s="14" t="s">
        <v>11</v>
      </c>
      <c r="B39" s="4">
        <v>6</v>
      </c>
      <c r="C39" s="5">
        <v>20000</v>
      </c>
      <c r="D39" s="6" t="s">
        <v>33</v>
      </c>
      <c r="E39" s="4">
        <v>7980</v>
      </c>
      <c r="F39" s="4">
        <v>16</v>
      </c>
      <c r="G39" s="4">
        <v>330</v>
      </c>
      <c r="H39" s="7">
        <v>1250</v>
      </c>
      <c r="I39" s="37">
        <f t="shared" si="0"/>
        <v>755</v>
      </c>
      <c r="J39" s="21">
        <f t="shared" si="1"/>
        <v>3.7878787878787881</v>
      </c>
      <c r="K39" s="4">
        <f t="shared" si="2"/>
        <v>11880</v>
      </c>
      <c r="L39" s="4">
        <f t="shared" si="3"/>
        <v>30000</v>
      </c>
      <c r="M39" s="27">
        <f t="shared" si="4"/>
        <v>18120</v>
      </c>
    </row>
    <row r="40" spans="1:13" ht="15.75" thickBot="1" x14ac:dyDescent="0.3">
      <c r="A40" s="14" t="s">
        <v>11</v>
      </c>
      <c r="B40" s="4">
        <v>7</v>
      </c>
      <c r="C40" s="5">
        <v>22000</v>
      </c>
      <c r="D40" s="6" t="s">
        <v>34</v>
      </c>
      <c r="E40" s="4">
        <v>7560</v>
      </c>
      <c r="F40" s="4">
        <v>19</v>
      </c>
      <c r="G40" s="4">
        <v>400</v>
      </c>
      <c r="H40" s="7">
        <v>1400</v>
      </c>
      <c r="I40" s="37">
        <f t="shared" si="0"/>
        <v>800</v>
      </c>
      <c r="J40" s="21">
        <f t="shared" si="1"/>
        <v>3.5</v>
      </c>
      <c r="K40" s="4">
        <f t="shared" si="2"/>
        <v>14400</v>
      </c>
      <c r="L40" s="4">
        <f t="shared" si="3"/>
        <v>33600</v>
      </c>
      <c r="M40" s="27">
        <f t="shared" si="4"/>
        <v>19200</v>
      </c>
    </row>
    <row r="41" spans="1:13" ht="15.75" thickBot="1" x14ac:dyDescent="0.3">
      <c r="A41" s="15" t="s">
        <v>11</v>
      </c>
      <c r="B41" s="16">
        <v>8</v>
      </c>
      <c r="C41" s="17">
        <v>25000</v>
      </c>
      <c r="D41" s="18" t="s">
        <v>35</v>
      </c>
      <c r="E41" s="16">
        <v>14700</v>
      </c>
      <c r="F41" s="16">
        <v>25</v>
      </c>
      <c r="G41" s="16">
        <v>475</v>
      </c>
      <c r="H41" s="19">
        <v>1600</v>
      </c>
      <c r="I41" s="37">
        <f t="shared" si="0"/>
        <v>887.5</v>
      </c>
      <c r="J41" s="22">
        <f t="shared" si="1"/>
        <v>3.3684210526315788</v>
      </c>
      <c r="K41" s="16">
        <f t="shared" si="2"/>
        <v>17100</v>
      </c>
      <c r="L41" s="16">
        <f t="shared" si="3"/>
        <v>38400</v>
      </c>
      <c r="M41" s="28">
        <f t="shared" si="4"/>
        <v>21300</v>
      </c>
    </row>
    <row r="42" spans="1:13" ht="15.75" thickBot="1" x14ac:dyDescent="0.3">
      <c r="A42" s="9" t="s">
        <v>12</v>
      </c>
      <c r="B42" s="10">
        <v>1</v>
      </c>
      <c r="C42" s="11">
        <v>16000</v>
      </c>
      <c r="D42" s="12" t="s">
        <v>36</v>
      </c>
      <c r="E42" s="10">
        <v>117096</v>
      </c>
      <c r="F42" s="10">
        <v>38</v>
      </c>
      <c r="G42" s="10">
        <v>152</v>
      </c>
      <c r="H42" s="13">
        <v>925</v>
      </c>
      <c r="I42" s="37">
        <f t="shared" si="0"/>
        <v>697</v>
      </c>
      <c r="J42" s="20">
        <f t="shared" si="1"/>
        <v>6.0855263157894735</v>
      </c>
      <c r="K42" s="10">
        <f t="shared" si="2"/>
        <v>5472</v>
      </c>
      <c r="L42" s="10">
        <f t="shared" si="3"/>
        <v>22200</v>
      </c>
      <c r="M42" s="26">
        <f t="shared" si="4"/>
        <v>16728</v>
      </c>
    </row>
    <row r="43" spans="1:13" ht="15.75" thickBot="1" x14ac:dyDescent="0.3">
      <c r="A43" s="14" t="s">
        <v>12</v>
      </c>
      <c r="B43" s="4">
        <v>2</v>
      </c>
      <c r="C43" s="5">
        <v>18000</v>
      </c>
      <c r="D43" s="6" t="s">
        <v>22</v>
      </c>
      <c r="E43" s="4">
        <v>6384</v>
      </c>
      <c r="F43" s="4">
        <v>10</v>
      </c>
      <c r="G43" s="4">
        <v>190</v>
      </c>
      <c r="H43" s="7">
        <v>1020</v>
      </c>
      <c r="I43" s="37">
        <f t="shared" si="0"/>
        <v>735</v>
      </c>
      <c r="J43" s="21">
        <f t="shared" si="1"/>
        <v>5.3684210526315788</v>
      </c>
      <c r="K43" s="4">
        <f t="shared" si="2"/>
        <v>6840</v>
      </c>
      <c r="L43" s="4">
        <f t="shared" si="3"/>
        <v>24480</v>
      </c>
      <c r="M43" s="27">
        <f t="shared" si="4"/>
        <v>17640</v>
      </c>
    </row>
    <row r="44" spans="1:13" ht="15.75" thickBot="1" x14ac:dyDescent="0.3">
      <c r="A44" s="14" t="s">
        <v>12</v>
      </c>
      <c r="B44" s="4">
        <v>3</v>
      </c>
      <c r="C44" s="5">
        <v>20000</v>
      </c>
      <c r="D44" s="6" t="s">
        <v>24</v>
      </c>
      <c r="E44" s="4">
        <v>8400</v>
      </c>
      <c r="F44" s="4">
        <v>14</v>
      </c>
      <c r="G44" s="4">
        <v>240</v>
      </c>
      <c r="H44" s="7">
        <v>1145</v>
      </c>
      <c r="I44" s="37">
        <f t="shared" si="0"/>
        <v>785</v>
      </c>
      <c r="J44" s="21">
        <f t="shared" si="1"/>
        <v>4.770833333333333</v>
      </c>
      <c r="K44" s="4">
        <f t="shared" si="2"/>
        <v>8640</v>
      </c>
      <c r="L44" s="4">
        <f t="shared" si="3"/>
        <v>27480</v>
      </c>
      <c r="M44" s="27">
        <f t="shared" si="4"/>
        <v>18840</v>
      </c>
    </row>
    <row r="45" spans="1:13" ht="15.75" thickBot="1" x14ac:dyDescent="0.3">
      <c r="A45" s="14" t="s">
        <v>12</v>
      </c>
      <c r="B45" s="4">
        <v>4</v>
      </c>
      <c r="C45" s="5">
        <v>22000</v>
      </c>
      <c r="D45" s="6" t="s">
        <v>26</v>
      </c>
      <c r="E45" s="4">
        <v>8400</v>
      </c>
      <c r="F45" s="4">
        <v>18</v>
      </c>
      <c r="G45" s="4">
        <v>310</v>
      </c>
      <c r="H45" s="7">
        <v>1300</v>
      </c>
      <c r="I45" s="37">
        <f t="shared" si="0"/>
        <v>835</v>
      </c>
      <c r="J45" s="21">
        <f t="shared" si="1"/>
        <v>4.193548387096774</v>
      </c>
      <c r="K45" s="4">
        <f t="shared" si="2"/>
        <v>11160</v>
      </c>
      <c r="L45" s="4">
        <f t="shared" si="3"/>
        <v>31200</v>
      </c>
      <c r="M45" s="27">
        <f t="shared" si="4"/>
        <v>20040</v>
      </c>
    </row>
    <row r="46" spans="1:13" ht="15.75" thickBot="1" x14ac:dyDescent="0.3">
      <c r="A46" s="14" t="s">
        <v>12</v>
      </c>
      <c r="B46" s="4">
        <v>5</v>
      </c>
      <c r="C46" s="5">
        <v>25000</v>
      </c>
      <c r="D46" s="6" t="s">
        <v>37</v>
      </c>
      <c r="E46" s="4">
        <v>9240</v>
      </c>
      <c r="F46" s="4">
        <v>22</v>
      </c>
      <c r="G46" s="4">
        <v>390</v>
      </c>
      <c r="H46" s="7">
        <v>1475</v>
      </c>
      <c r="I46" s="37">
        <f t="shared" si="0"/>
        <v>890</v>
      </c>
      <c r="J46" s="21">
        <f t="shared" si="1"/>
        <v>3.7820512820512819</v>
      </c>
      <c r="K46" s="4">
        <f t="shared" si="2"/>
        <v>14040</v>
      </c>
      <c r="L46" s="4">
        <f t="shared" si="3"/>
        <v>35400</v>
      </c>
      <c r="M46" s="27">
        <f t="shared" si="4"/>
        <v>21360</v>
      </c>
    </row>
    <row r="47" spans="1:13" ht="15.75" thickBot="1" x14ac:dyDescent="0.3">
      <c r="A47" s="14" t="s">
        <v>12</v>
      </c>
      <c r="B47" s="4">
        <v>6</v>
      </c>
      <c r="C47" s="5">
        <v>29000</v>
      </c>
      <c r="D47" s="6" t="s">
        <v>38</v>
      </c>
      <c r="E47" s="4">
        <v>7980</v>
      </c>
      <c r="F47" s="4">
        <v>26</v>
      </c>
      <c r="G47" s="4">
        <v>475</v>
      </c>
      <c r="H47" s="7">
        <v>1650</v>
      </c>
      <c r="I47" s="37">
        <f t="shared" si="0"/>
        <v>937.5</v>
      </c>
      <c r="J47" s="21">
        <f t="shared" si="1"/>
        <v>3.4736842105263159</v>
      </c>
      <c r="K47" s="4">
        <f t="shared" si="2"/>
        <v>17100</v>
      </c>
      <c r="L47" s="4">
        <f t="shared" si="3"/>
        <v>39600</v>
      </c>
      <c r="M47" s="27">
        <f t="shared" si="4"/>
        <v>22500</v>
      </c>
    </row>
    <row r="48" spans="1:13" ht="15.75" thickBot="1" x14ac:dyDescent="0.3">
      <c r="A48" s="14" t="s">
        <v>12</v>
      </c>
      <c r="B48" s="4">
        <v>7</v>
      </c>
      <c r="C48" s="5">
        <v>34000</v>
      </c>
      <c r="D48" s="6" t="s">
        <v>39</v>
      </c>
      <c r="E48" s="4">
        <v>8400</v>
      </c>
      <c r="F48" s="4">
        <v>30</v>
      </c>
      <c r="G48" s="4">
        <v>575</v>
      </c>
      <c r="H48" s="7">
        <v>1850</v>
      </c>
      <c r="I48" s="37">
        <f t="shared" si="0"/>
        <v>987.5</v>
      </c>
      <c r="J48" s="21">
        <f t="shared" si="1"/>
        <v>3.2173913043478262</v>
      </c>
      <c r="K48" s="4">
        <f t="shared" si="2"/>
        <v>20700</v>
      </c>
      <c r="L48" s="4">
        <f t="shared" si="3"/>
        <v>44400</v>
      </c>
      <c r="M48" s="27">
        <f t="shared" si="4"/>
        <v>23700</v>
      </c>
    </row>
    <row r="49" spans="1:13" ht="15.75" thickBot="1" x14ac:dyDescent="0.3">
      <c r="A49" s="15" t="s">
        <v>12</v>
      </c>
      <c r="B49" s="16">
        <v>8</v>
      </c>
      <c r="C49" s="17">
        <v>40000</v>
      </c>
      <c r="D49" s="18" t="s">
        <v>40</v>
      </c>
      <c r="E49" s="16">
        <v>10500</v>
      </c>
      <c r="F49" s="16">
        <v>35</v>
      </c>
      <c r="G49" s="16">
        <v>700</v>
      </c>
      <c r="H49" s="19">
        <v>2100</v>
      </c>
      <c r="I49" s="37">
        <f t="shared" si="0"/>
        <v>1050</v>
      </c>
      <c r="J49" s="22">
        <f t="shared" si="1"/>
        <v>3</v>
      </c>
      <c r="K49" s="16">
        <f t="shared" si="2"/>
        <v>25200</v>
      </c>
      <c r="L49" s="16">
        <f t="shared" si="3"/>
        <v>50400</v>
      </c>
      <c r="M49" s="28">
        <f t="shared" si="4"/>
        <v>25200</v>
      </c>
    </row>
    <row r="50" spans="1:13" x14ac:dyDescent="0.25">
      <c r="K50" s="24"/>
      <c r="L50" s="24"/>
      <c r="M50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I8" sqref="I8"/>
    </sheetView>
  </sheetViews>
  <sheetFormatPr baseColWidth="10" defaultRowHeight="15" x14ac:dyDescent="0.25"/>
  <cols>
    <col min="13" max="13" width="12" bestFit="1" customWidth="1"/>
  </cols>
  <sheetData>
    <row r="1" spans="1:13" s="1" customFormat="1" ht="45" x14ac:dyDescent="0.25">
      <c r="A1" s="40" t="s">
        <v>44</v>
      </c>
      <c r="B1" s="39" t="s">
        <v>50</v>
      </c>
      <c r="C1" s="39" t="s">
        <v>51</v>
      </c>
      <c r="D1" s="39" t="s">
        <v>52</v>
      </c>
      <c r="E1" s="39" t="s">
        <v>53</v>
      </c>
      <c r="F1" s="39" t="s">
        <v>54</v>
      </c>
      <c r="G1" s="39" t="s">
        <v>55</v>
      </c>
      <c r="H1" s="39" t="s">
        <v>56</v>
      </c>
      <c r="I1" s="39" t="s">
        <v>57</v>
      </c>
      <c r="J1" s="41" t="s">
        <v>58</v>
      </c>
    </row>
    <row r="2" spans="1:13" ht="14.25" customHeight="1" x14ac:dyDescent="0.25">
      <c r="A2" s="23" t="s">
        <v>45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f>B2*'Récap des constructions'!I2+'Calcul du gain'!C2*'Récap des constructions'!I3+'Calcul du gain'!D2*'Récap des constructions'!I4+'Calcul du gain'!E2*'Récap des constructions'!I5+'Calcul du gain'!F2*'Récap des constructions'!I6+'Calcul du gain'!G2*'Récap des constructions'!I7+'Calcul du gain'!H2*'Récap des constructions'!I8+'Calcul du gain'!I2*'Récap des constructions'!I9</f>
        <v>0</v>
      </c>
      <c r="M2" s="43" t="s">
        <v>59</v>
      </c>
    </row>
    <row r="3" spans="1:13" x14ac:dyDescent="0.25">
      <c r="A3" s="23" t="s">
        <v>8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f>B3*'Récap des constructions'!I10+'Calcul du gain'!C3*'Récap des constructions'!I11+'Calcul du gain'!D3*'Récap des constructions'!I12+'Calcul du gain'!E3*'Récap des constructions'!I13+'Calcul du gain'!F3*'Récap des constructions'!I14+'Calcul du gain'!G3*'Récap des constructions'!I15+'Calcul du gain'!H3*'Récap des constructions'!I16+'Calcul du gain'!I3*'Récap des constructions'!I17</f>
        <v>0</v>
      </c>
      <c r="M3" s="43"/>
    </row>
    <row r="4" spans="1:13" x14ac:dyDescent="0.25">
      <c r="A4" s="23" t="s">
        <v>9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f>B4*'Récap des constructions'!I18+'Calcul du gain'!C4*'Récap des constructions'!I19+'Calcul du gain'!D4*'Récap des constructions'!I20+'Calcul du gain'!E4*'Récap des constructions'!I21+'Calcul du gain'!F4*'Récap des constructions'!I22+'Calcul du gain'!G4*'Récap des constructions'!I23+'Calcul du gain'!H4*'Récap des constructions'!I24+'Calcul du gain'!I4*'Récap des constructions'!I25</f>
        <v>0</v>
      </c>
      <c r="M4" s="43"/>
    </row>
    <row r="5" spans="1:13" x14ac:dyDescent="0.25">
      <c r="A5" s="23" t="s">
        <v>10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f>'Calcul du gain'!B5*'Récap des constructions'!I26+'Calcul du gain'!C5*'Récap des constructions'!I27+'Calcul du gain'!D5*'Récap des constructions'!I28+'Calcul du gain'!E5*'Récap des constructions'!I29+'Calcul du gain'!F5*'Récap des constructions'!I30+'Calcul du gain'!G5*'Récap des constructions'!I31+'Calcul du gain'!H5*'Récap des constructions'!I32+'Calcul du gain'!I5*'Récap des constructions'!I33</f>
        <v>0</v>
      </c>
      <c r="M5" s="43"/>
    </row>
    <row r="6" spans="1:13" x14ac:dyDescent="0.25">
      <c r="A6" s="23" t="s">
        <v>11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f>B6*'Récap des constructions'!I34+'Calcul du gain'!C6*'Récap des constructions'!I35+'Calcul du gain'!D6*'Récap des constructions'!I36+'Calcul du gain'!E6*'Récap des constructions'!I37+'Calcul du gain'!F6*'Récap des constructions'!I38+'Calcul du gain'!G6*'Récap des constructions'!I39+'Calcul du gain'!H6*'Récap des constructions'!I40+'Calcul du gain'!I6*'Récap des constructions'!I41</f>
        <v>0</v>
      </c>
      <c r="M6">
        <v>3.8380000000000004E-6</v>
      </c>
    </row>
    <row r="7" spans="1:13" x14ac:dyDescent="0.25">
      <c r="A7" s="23" t="s">
        <v>12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f>B7*'Récap des constructions'!I42+'Calcul du gain'!C7*'Récap des constructions'!I43+'Calcul du gain'!D7*'Récap des constructions'!I44+'Calcul du gain'!E7*'Récap des constructions'!I45+'Calcul du gain'!F7*'Récap des constructions'!I46+'Calcul du gain'!G7*'Récap des constructions'!I47+'Calcul du gain'!H7*'Récap des constructions'!I48+'Calcul du gain'!I7*'Récap des constructions'!I49</f>
        <v>0</v>
      </c>
    </row>
    <row r="8" spans="1:13" ht="14.25" customHeight="1" x14ac:dyDescent="0.25">
      <c r="K8" s="42" t="s">
        <v>60</v>
      </c>
    </row>
    <row r="9" spans="1:13" x14ac:dyDescent="0.25">
      <c r="K9" s="42"/>
    </row>
    <row r="10" spans="1:13" x14ac:dyDescent="0.25">
      <c r="H10" t="s">
        <v>46</v>
      </c>
      <c r="J10" s="38">
        <f>SUM(J2:J7)</f>
        <v>0</v>
      </c>
      <c r="K10">
        <f>J10*M6</f>
        <v>0</v>
      </c>
    </row>
    <row r="12" spans="1:13" x14ac:dyDescent="0.25">
      <c r="H12" t="s">
        <v>47</v>
      </c>
      <c r="J12" s="38">
        <f>J10*24</f>
        <v>0</v>
      </c>
      <c r="K12">
        <f>J12*M6</f>
        <v>0</v>
      </c>
    </row>
    <row r="14" spans="1:13" x14ac:dyDescent="0.25">
      <c r="H14" t="s">
        <v>48</v>
      </c>
      <c r="J14" s="38">
        <f>J12*7</f>
        <v>0</v>
      </c>
      <c r="K14">
        <f>J14*M6</f>
        <v>0</v>
      </c>
    </row>
  </sheetData>
  <mergeCells count="2">
    <mergeCell ref="M2:M5"/>
    <mergeCell ref="K8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 des constructions</vt:lpstr>
      <vt:lpstr>Calcul du gain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GRESILLON</dc:creator>
  <cp:lastModifiedBy>GRESILLON</cp:lastModifiedBy>
  <dcterms:created xsi:type="dcterms:W3CDTF">2015-12-16T06:42:33Z</dcterms:created>
  <dcterms:modified xsi:type="dcterms:W3CDTF">2016-02-10T15:37:48Z</dcterms:modified>
</cp:coreProperties>
</file>