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<sst xmlns="http://schemas.openxmlformats.org/spreadsheetml/2006/main" count="22" uniqueCount="22">
  <si>
    <t>Nombre de matériaux</t>
  </si>
  <si>
    <t xml:space="preserve">**Mettre le nombre total de ressource à utiliser pour la création d'une armure complète ou un ensemble d'équipement. </t>
  </si>
  <si>
    <t>Chance d'exceptionel  Ex:  50%=0,50</t>
  </si>
  <si>
    <t>Tier Ex: Agapite = 3</t>
  </si>
  <si>
    <t>**Chaque tier est calculé comme fait en exceptionnel !</t>
  </si>
  <si>
    <t>**Le calculateur estime que vous recyclez toute pièce ratée et n'êtes pas malchanceux ou chanceux !</t>
  </si>
  <si>
    <t>Type de ressources</t>
  </si>
  <si>
    <t>Prix par ressources</t>
  </si>
  <si>
    <t>Total ressource requit</t>
  </si>
  <si>
    <t>Prix par ressource</t>
  </si>
  <si>
    <t>Tier 1</t>
  </si>
  <si>
    <t>Tier 2</t>
  </si>
  <si>
    <t>Tier 3</t>
  </si>
  <si>
    <t>Tier 4</t>
  </si>
  <si>
    <t>Tier 5</t>
  </si>
  <si>
    <t>Tier 6</t>
  </si>
  <si>
    <t>Tier 7</t>
  </si>
  <si>
    <t>Tier 8</t>
  </si>
  <si>
    <t>Tier 9</t>
  </si>
  <si>
    <t>Tier 10</t>
  </si>
  <si>
    <t xml:space="preserve">TOTAL : </t>
  </si>
  <si>
    <t>Pièce d'Or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</si>
</sst>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12.0"/>
      <name val="Times New Roman"/>
    </font>
    <font>
      <sz val="12.0"/>
      <color rgb="FF000000"/>
      <name val="Times New Roman"/>
    </font>
    <font>
      <b/>
      <sz val="12.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</fills>
  <borders count="10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Font="1"/>
    <xf borderId="0" fillId="2" fontId="1" numFmtId="0" xfId="0" applyAlignment="1" applyFill="1" applyFont="1">
      <alignment/>
    </xf>
    <xf borderId="1" fillId="3" fontId="2" numFmtId="0" xfId="0" applyAlignment="1" applyBorder="1" applyFill="1" applyFont="1">
      <alignment/>
    </xf>
    <xf borderId="0" fillId="4" fontId="1" numFmtId="0" xfId="0" applyAlignment="1" applyFill="1" applyFont="1">
      <alignment/>
    </xf>
    <xf borderId="0" fillId="4" fontId="1" numFmtId="0" xfId="0" applyFont="1"/>
    <xf borderId="0" fillId="5" fontId="1" numFmtId="0" xfId="0" applyAlignment="1" applyFill="1" applyFont="1">
      <alignment/>
    </xf>
    <xf borderId="1" fillId="0" fontId="1" numFmtId="2" xfId="0" applyAlignment="1" applyBorder="1" applyFont="1" applyNumberFormat="1">
      <alignment/>
    </xf>
    <xf borderId="1" fillId="0" fontId="1" numFmtId="0" xfId="0" applyAlignment="1" applyBorder="1" applyFont="1">
      <alignment/>
    </xf>
    <xf borderId="0" fillId="3" fontId="3" numFmtId="0" xfId="0" applyAlignment="1" applyFont="1">
      <alignment/>
    </xf>
    <xf borderId="0" fillId="4" fontId="3" numFmtId="0" xfId="0" applyAlignment="1" applyFont="1">
      <alignment/>
    </xf>
    <xf borderId="0" fillId="6" fontId="3" numFmtId="0" xfId="0" applyAlignment="1" applyFill="1" applyFont="1">
      <alignment/>
    </xf>
    <xf borderId="0" fillId="6" fontId="1" numFmtId="0" xfId="0" applyFont="1"/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2" fillId="0" fontId="1" numFmtId="0" xfId="0" applyAlignment="1" applyBorder="1" applyFont="1">
      <alignment horizontal="right"/>
    </xf>
    <xf borderId="2" fillId="0" fontId="1" numFmtId="0" xfId="0" applyAlignment="1" applyBorder="1" applyFont="1">
      <alignment/>
    </xf>
    <xf borderId="3" fillId="7" fontId="1" numFmtId="1" xfId="0" applyBorder="1" applyFill="1" applyFont="1" applyNumberFormat="1"/>
    <xf borderId="2" fillId="8" fontId="1" numFmtId="1" xfId="0" applyAlignment="1" applyBorder="1" applyFill="1" applyFont="1" applyNumberFormat="1">
      <alignment horizontal="left"/>
    </xf>
    <xf borderId="4" fillId="0" fontId="1" numFmtId="0" xfId="0" applyAlignment="1" applyBorder="1" applyFont="1">
      <alignment horizontal="right"/>
    </xf>
    <xf borderId="4" fillId="0" fontId="1" numFmtId="0" xfId="0" applyAlignment="1" applyBorder="1" applyFont="1">
      <alignment/>
    </xf>
    <xf borderId="5" fillId="7" fontId="1" numFmtId="1" xfId="0" applyBorder="1" applyFont="1" applyNumberFormat="1"/>
    <xf borderId="4" fillId="8" fontId="1" numFmtId="1" xfId="0" applyAlignment="1" applyBorder="1" applyFont="1" applyNumberFormat="1">
      <alignment horizontal="left"/>
    </xf>
    <xf borderId="6" fillId="0" fontId="1" numFmtId="0" xfId="0" applyAlignment="1" applyBorder="1" applyFont="1">
      <alignment horizontal="right"/>
    </xf>
    <xf borderId="6" fillId="0" fontId="1" numFmtId="0" xfId="0" applyAlignment="1" applyBorder="1" applyFont="1">
      <alignment/>
    </xf>
    <xf borderId="7" fillId="7" fontId="1" numFmtId="1" xfId="0" applyBorder="1" applyFont="1" applyNumberFormat="1"/>
    <xf borderId="6" fillId="8" fontId="1" numFmtId="1" xfId="0" applyAlignment="1" applyBorder="1" applyFont="1" applyNumberFormat="1">
      <alignment horizontal="left"/>
    </xf>
    <xf borderId="8" fillId="9" fontId="3" numFmtId="0" xfId="0" applyAlignment="1" applyBorder="1" applyFill="1" applyFont="1">
      <alignment horizontal="right"/>
    </xf>
    <xf borderId="8" fillId="8" fontId="1" numFmtId="3" xfId="0" applyBorder="1" applyFont="1" applyNumberFormat="1"/>
    <xf borderId="9" fillId="8" fontId="1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5.43"/>
    <col customWidth="1" min="2" max="2" width="20.14"/>
    <col customWidth="1" min="3" max="3" width="21.57"/>
    <col customWidth="1" min="4" max="4" width="21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3" t="s">
        <v>0</v>
      </c>
      <c r="B2" s="4">
        <v>100.0</v>
      </c>
      <c r="C2" s="5" t="s">
        <v>1</v>
      </c>
      <c r="D2" s="6"/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</row>
    <row r="3">
      <c r="A3" s="7" t="s">
        <v>2</v>
      </c>
      <c r="B3" s="8">
        <v>0.25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3" t="s">
        <v>3</v>
      </c>
      <c r="B4" s="9">
        <v>3.0</v>
      </c>
      <c r="C4" s="2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>
      <c r="A5" s="11" t="s">
        <v>4</v>
      </c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2" t="s">
        <v>5</v>
      </c>
      <c r="B6" s="13"/>
      <c r="C6" s="13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4" t="s">
        <v>6</v>
      </c>
      <c r="B8" s="14" t="s">
        <v>7</v>
      </c>
      <c r="C8" s="14" t="s">
        <v>8</v>
      </c>
      <c r="D8" s="15" t="s"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>
      <c r="A9" s="16" t="s">
        <v>10</v>
      </c>
      <c r="B9" s="17">
        <v>2.0</v>
      </c>
      <c r="C9" s="18" t="str">
        <f>(((B2/B3)*B3)+(((B2/B3)*(1-B3))/2))/(B3^(B4-1))</f>
        <v>4000</v>
      </c>
      <c r="D9" s="19" t="str">
        <f t="shared" ref="D9:D18" si="1">(C9*B9)</f>
        <v>8000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>
      <c r="A10" s="20" t="s">
        <v>11</v>
      </c>
      <c r="B10" s="21">
        <v>4.0</v>
      </c>
      <c r="C10" s="22" t="str">
        <f>(((((B2/B3)*B3)+(((B2/B3)*(1-B3))/2)))/(B3^(B4-2)))*(if(B4&gt;1,1,0))</f>
        <v>1000</v>
      </c>
      <c r="D10" s="23" t="str">
        <f t="shared" si="1"/>
        <v>4000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>
      <c r="A11" s="20" t="s">
        <v>12</v>
      </c>
      <c r="B11" s="21">
        <v>6.0</v>
      </c>
      <c r="C11" s="22" t="str">
        <f>(((((B2/B3)*B3)+(((B2/B3)*(1-B3))/2)))/(B3^(B4-3)))*(if(B4&gt;2,1,0))</f>
        <v>250</v>
      </c>
      <c r="D11" s="23" t="str">
        <f t="shared" si="1"/>
        <v>1500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20" t="s">
        <v>13</v>
      </c>
      <c r="B12" s="21">
        <v>12.0</v>
      </c>
      <c r="C12" s="22" t="str">
        <f>(((((B2/B3)*B3)+(((B2/B3)*(1-B3))/2)))/(B3^(B4-4)))*(if(B4&gt;3,1,0))</f>
        <v>0</v>
      </c>
      <c r="D12" s="23" t="str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20" t="s">
        <v>14</v>
      </c>
      <c r="B13" s="21">
        <v>20.0</v>
      </c>
      <c r="C13" s="22" t="str">
        <f>(((((B2/B3)*B3)+(((B2/B3)*(1-B3))/2)))/(B3^(B4-5)))*(if(B4&gt;4,1,0))</f>
        <v>0</v>
      </c>
      <c r="D13" s="23" t="str">
        <f t="shared" si="1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20" t="s">
        <v>15</v>
      </c>
      <c r="B14" s="21">
        <v>30.0</v>
      </c>
      <c r="C14" s="22" t="str">
        <f>(((((B2/B3)*B3)+(((B2/B3)*(1-B3))/2)))/(B3^(B4-6)))*(if(B4&gt;5,1,0))</f>
        <v>0</v>
      </c>
      <c r="D14" s="23" t="str">
        <f t="shared" si="1"/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20" t="s">
        <v>16</v>
      </c>
      <c r="B15" s="1">
        <v>50.0</v>
      </c>
      <c r="C15" s="22" t="str">
        <f>(((((B2/B3)*B3)+(((B2/B3)*(1-B3))/2)))/(B3^(B4-7)))*(if(B4&gt;6,1,0))</f>
        <v>0</v>
      </c>
      <c r="D15" s="23" t="str">
        <f t="shared" si="1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20" t="s">
        <v>17</v>
      </c>
      <c r="B16" s="21">
        <v>75.0</v>
      </c>
      <c r="C16" s="22" t="str">
        <f>(((((B2/B3)*B3)+(((B2/B3)*(1-B3))/2)))/(B3^(B4-8)))*(if(B4&gt;7,1,0))</f>
        <v>0</v>
      </c>
      <c r="D16" s="23" t="str">
        <f t="shared" si="1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20" t="s">
        <v>18</v>
      </c>
      <c r="B17" s="21">
        <v>100.0</v>
      </c>
      <c r="C17" s="22" t="str">
        <f>(((((B2/B3)*B3)+(((B2/B3)*(1-B3))/2)))/(B3^(B4-9)))*(if(B4&gt;8,1,0))</f>
        <v>0</v>
      </c>
      <c r="D17" s="23" t="str">
        <f t="shared" si="1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24" t="s">
        <v>19</v>
      </c>
      <c r="B18" s="25">
        <v>250.0</v>
      </c>
      <c r="C18" s="26" t="str">
        <f>(((((B2/B3)*B3)+(((B2/B3)*(1-B3))/2)))/(B3^(B4-10)))*(if(B4&gt;9,1,0))</f>
        <v>0</v>
      </c>
      <c r="D18" s="27" t="str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28" t="s">
        <v>20</v>
      </c>
      <c r="B20" s="29" t="str">
        <f>(D9+D10+D11+D12+D13+D14+D15+D16+D17+D18)</f>
        <v>13,500</v>
      </c>
      <c r="C20" s="30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</sheetData>
  <drawing r:id="rId1"/>
</worksheet>
</file>