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30" yWindow="180" windowWidth="9405" windowHeight="8385" activeTab="1"/>
  </bookViews>
  <sheets>
    <sheet name="ACCUEIL" sheetId="6" r:id="rId1"/>
    <sheet name="Inventaire général" sheetId="4" r:id="rId2"/>
    <sheet name="Extincteurs" sheetId="1" r:id="rId3"/>
    <sheet name="Leister" sheetId="3" r:id="rId4"/>
    <sheet name="LISTE DE BASE" sheetId="5" r:id="rId5"/>
    <sheet name="Harnais" sheetId="7" r:id="rId6"/>
  </sheets>
  <definedNames>
    <definedName name="_xlnm.Print_Area" localSheetId="2">Extincteurs!$A$1:$P$13</definedName>
  </definedNames>
  <calcPr calcId="145621"/>
</workbook>
</file>

<file path=xl/calcChain.xml><?xml version="1.0" encoding="utf-8"?>
<calcChain xmlns="http://schemas.openxmlformats.org/spreadsheetml/2006/main">
  <c r="C16" i="6" l="1"/>
  <c r="C17" i="6"/>
  <c r="E17" i="6"/>
  <c r="E16" i="6"/>
  <c r="A15" i="6"/>
  <c r="C15" i="6"/>
  <c r="C13" i="6"/>
  <c r="C14" i="6" l="1"/>
  <c r="A14" i="6"/>
  <c r="C4" i="6" l="1"/>
  <c r="C11" i="6"/>
  <c r="A13" i="6"/>
  <c r="C10" i="6" l="1"/>
  <c r="C8" i="6"/>
  <c r="C6" i="6"/>
  <c r="C5" i="6"/>
  <c r="A11" i="6"/>
  <c r="A10" i="6"/>
  <c r="A8" i="6"/>
  <c r="A6" i="6"/>
  <c r="A5" i="6"/>
  <c r="A4" i="6"/>
</calcChain>
</file>

<file path=xl/sharedStrings.xml><?xml version="1.0" encoding="utf-8"?>
<sst xmlns="http://schemas.openxmlformats.org/spreadsheetml/2006/main" count="1169" uniqueCount="550">
  <si>
    <t>Nom, prénom</t>
  </si>
  <si>
    <t>code barre</t>
  </si>
  <si>
    <t>BROCHARD Charly</t>
  </si>
  <si>
    <t>DERUELLE Fabrice</t>
  </si>
  <si>
    <t>EZZAHAR Mohamed</t>
  </si>
  <si>
    <t>LEGER Nicolas</t>
  </si>
  <si>
    <t>LE MOULAC Bruno</t>
  </si>
  <si>
    <t>PESANT Laurent</t>
  </si>
  <si>
    <t>SAUVE Christophe</t>
  </si>
  <si>
    <t>SILLY Christophe</t>
  </si>
  <si>
    <t xml:space="preserve">TOILLIER Samuel </t>
  </si>
  <si>
    <t>PROBIN Reynald</t>
  </si>
  <si>
    <t>001</t>
  </si>
  <si>
    <t>002</t>
  </si>
  <si>
    <t>Mise en service</t>
  </si>
  <si>
    <t>Date de:</t>
  </si>
  <si>
    <t>Fin de valididité</t>
  </si>
  <si>
    <t>04/02/2016</t>
  </si>
  <si>
    <t>04/02/2017</t>
  </si>
  <si>
    <t>?</t>
  </si>
  <si>
    <t xml:space="preserve">N° d'ext </t>
  </si>
  <si>
    <t>29/01/2016</t>
  </si>
  <si>
    <t>GONCALVES  Alfredo</t>
  </si>
  <si>
    <t>CODE BARRE</t>
  </si>
  <si>
    <t>Date limite de validité</t>
  </si>
  <si>
    <t>Désignation du matériel</t>
  </si>
  <si>
    <t>Catégorie du matériel</t>
  </si>
  <si>
    <t>SMAC LEISTER 001</t>
  </si>
  <si>
    <t>SMAC LEISTER 002</t>
  </si>
  <si>
    <t>SMAC LEISTER 003</t>
  </si>
  <si>
    <t>SMAC LEISTER 004</t>
  </si>
  <si>
    <t>SMAC LEISTER 005</t>
  </si>
  <si>
    <t>SMAC LEISTER 006</t>
  </si>
  <si>
    <t>SMAC ROBOT LEISTER 10</t>
  </si>
  <si>
    <t>SMAC ROBOT LEISTER 11</t>
  </si>
  <si>
    <t>0010020030011</t>
  </si>
  <si>
    <t>0010020030010</t>
  </si>
  <si>
    <t>0010020030046</t>
  </si>
  <si>
    <t>0010020030045</t>
  </si>
  <si>
    <t>0010020030044</t>
  </si>
  <si>
    <t>0010020030043</t>
  </si>
  <si>
    <t>0010020030042</t>
  </si>
  <si>
    <t>0010020030041</t>
  </si>
  <si>
    <t>Petit matèriel</t>
  </si>
  <si>
    <t>001002003</t>
  </si>
  <si>
    <t>SMAC EXTINCTEUR 001</t>
  </si>
  <si>
    <t>EPC</t>
  </si>
  <si>
    <t>002002003</t>
  </si>
  <si>
    <t>003002003</t>
  </si>
  <si>
    <t>001002004</t>
  </si>
  <si>
    <t>002002005</t>
  </si>
  <si>
    <t>003002006</t>
  </si>
  <si>
    <t>001002007</t>
  </si>
  <si>
    <t>002002008</t>
  </si>
  <si>
    <t>003002009</t>
  </si>
  <si>
    <t>001002010</t>
  </si>
  <si>
    <t>002002011</t>
  </si>
  <si>
    <t>003002012</t>
  </si>
  <si>
    <t>SMAC EXTINCTEUR 002</t>
  </si>
  <si>
    <t>SMAC EXTINCTEUR 003</t>
  </si>
  <si>
    <t>SMAC EXTINCTEUR 004</t>
  </si>
  <si>
    <t>SMAC EXTINCTEUR 005</t>
  </si>
  <si>
    <t>SMAC EXTINCTEUR 006</t>
  </si>
  <si>
    <t>SMAC EXTINCTEUR 007</t>
  </si>
  <si>
    <t>SMAC EXTINCTEUR 008</t>
  </si>
  <si>
    <t>SMAC EXTINCTEUR 009</t>
  </si>
  <si>
    <t>SMAC EXTINCTEUR 010</t>
  </si>
  <si>
    <t>SMAC EXTINCTEUR 011</t>
  </si>
  <si>
    <t>SMAC EXTINCTEUR 012</t>
  </si>
  <si>
    <t>001002013</t>
  </si>
  <si>
    <t>002002014</t>
  </si>
  <si>
    <t>003002015</t>
  </si>
  <si>
    <t>001002016</t>
  </si>
  <si>
    <t>002002017</t>
  </si>
  <si>
    <t>003002018</t>
  </si>
  <si>
    <t>001002019</t>
  </si>
  <si>
    <t>002002020</t>
  </si>
  <si>
    <t>003002021</t>
  </si>
  <si>
    <t>001002022</t>
  </si>
  <si>
    <t>002002023</t>
  </si>
  <si>
    <t>003002024</t>
  </si>
  <si>
    <t>SMAC EXTINCTEUR 013</t>
  </si>
  <si>
    <t>SMAC EXTINCTEUR 014</t>
  </si>
  <si>
    <t>SMAC EXTINCTEUR 015</t>
  </si>
  <si>
    <t>SMAC EXTINCTEUR 016</t>
  </si>
  <si>
    <t>SMAC EXTINCTEUR 017</t>
  </si>
  <si>
    <t>SMAC EXTINCTEUR 018</t>
  </si>
  <si>
    <t>SMAC EXTINCTEUR 019</t>
  </si>
  <si>
    <t>SMAC EXTINCTEUR 020</t>
  </si>
  <si>
    <t>SMAC EXTINCTEUR 021</t>
  </si>
  <si>
    <t>LEISTER</t>
  </si>
  <si>
    <t>GONCALVES Alfredo</t>
  </si>
  <si>
    <t>Chefs d'équipe:</t>
  </si>
  <si>
    <t>THOQUENNE Christophe</t>
  </si>
  <si>
    <t>TOILLIER Samuel</t>
  </si>
  <si>
    <t>LEMOULLAC Bruno</t>
  </si>
  <si>
    <t>EPI</t>
  </si>
  <si>
    <t>Type de matèriel</t>
  </si>
  <si>
    <t>Electro-portatif</t>
  </si>
  <si>
    <t>AGENCE AMIENS</t>
  </si>
  <si>
    <t>Date de mise ou remise en service</t>
  </si>
  <si>
    <t>►</t>
  </si>
  <si>
    <t>Saisie du code barre manuelle
ou scan douchettte</t>
  </si>
  <si>
    <t>ADDE Stephane</t>
  </si>
  <si>
    <t>AMORY Fabrice</t>
  </si>
  <si>
    <t>ANTY Yann</t>
  </si>
  <si>
    <t>AZEVEDO Kevin</t>
  </si>
  <si>
    <t>BACHIMONT Lionel</t>
  </si>
  <si>
    <t>CHARLES Freddy</t>
  </si>
  <si>
    <t>DELATTRE David</t>
  </si>
  <si>
    <t>DUFLOS Benjamin</t>
  </si>
  <si>
    <t>EL OUAMARI Farid</t>
  </si>
  <si>
    <t>GAYRAL Stephane</t>
  </si>
  <si>
    <t>GONCALVES CUNHA Alfredo</t>
  </si>
  <si>
    <t>GONCALVES CUNHA José Maria</t>
  </si>
  <si>
    <t>HAUCHON Frédéric</t>
  </si>
  <si>
    <t>JANY Felix</t>
  </si>
  <si>
    <t>LE MOULLAC Bruno</t>
  </si>
  <si>
    <t>LE CUN Julien</t>
  </si>
  <si>
    <t>LUCAS Alexandre</t>
  </si>
  <si>
    <t>MATAULI Victor</t>
  </si>
  <si>
    <t>MOREIRA GONCALVES Philippe</t>
  </si>
  <si>
    <t>NORTIER Thierry</t>
  </si>
  <si>
    <t>OSMANI Ndérim</t>
  </si>
  <si>
    <t>PESANT David</t>
  </si>
  <si>
    <t>QUEAU Christophe</t>
  </si>
  <si>
    <t>QUEAU Damien</t>
  </si>
  <si>
    <t>WILLECOCQ Sylvain</t>
  </si>
  <si>
    <t>WLODARCZYK Stephan</t>
  </si>
  <si>
    <t>Compagnons:</t>
  </si>
  <si>
    <t>INTERIM PESANT</t>
  </si>
  <si>
    <t>INTERIM LEGER</t>
  </si>
  <si>
    <t>INTERIM PROBIN</t>
  </si>
  <si>
    <t>INTERIM DELATTRE</t>
  </si>
  <si>
    <t>INTERIM ALFREDO</t>
  </si>
  <si>
    <t>INTERIM VICTOR</t>
  </si>
  <si>
    <t>ANDRADE Jerome</t>
  </si>
  <si>
    <t>Marie MISZCZAK</t>
  </si>
  <si>
    <t>Xavier KORYSKO</t>
  </si>
  <si>
    <t>Vincent CAVILLON</t>
  </si>
  <si>
    <t>Frederic QUEAU</t>
  </si>
  <si>
    <t>Frederic MOVILLIAT</t>
  </si>
  <si>
    <t>Geoffrey CARPENTIER</t>
  </si>
  <si>
    <t xml:space="preserve"> Yann BARNY</t>
  </si>
  <si>
    <t>Guillaume SACLEUX</t>
  </si>
  <si>
    <t>Agathe LAMPAERT</t>
  </si>
  <si>
    <t>Nicolas FOURNIER</t>
  </si>
  <si>
    <t>Equipement BUREAU (Fixe)</t>
  </si>
  <si>
    <t>Harnais</t>
  </si>
  <si>
    <t>2014-11-27-A/004</t>
  </si>
  <si>
    <t>20394210/12</t>
  </si>
  <si>
    <t>1303018F13/16</t>
  </si>
  <si>
    <t>20449560/003</t>
  </si>
  <si>
    <t>20451980/017</t>
  </si>
  <si>
    <t>2014-11-27-B/001</t>
  </si>
  <si>
    <t>20488017/013</t>
  </si>
  <si>
    <t>20150410B/001</t>
  </si>
  <si>
    <t>20451384/017</t>
  </si>
  <si>
    <t>20442278/017</t>
  </si>
  <si>
    <t>20507318/013</t>
  </si>
  <si>
    <t>20442278/015</t>
  </si>
  <si>
    <t>20451980/002</t>
  </si>
  <si>
    <t>20375502/052</t>
  </si>
  <si>
    <t>2014-11-27-B/003</t>
  </si>
  <si>
    <t>2014-11-27-B</t>
  </si>
  <si>
    <t>2014-11-27-A/001</t>
  </si>
  <si>
    <t>20399161/009</t>
  </si>
  <si>
    <t>NEUF</t>
  </si>
  <si>
    <t>20416841/014</t>
  </si>
  <si>
    <t>20451980/001</t>
  </si>
  <si>
    <t>20419566/022</t>
  </si>
  <si>
    <t>20419566/045</t>
  </si>
  <si>
    <t>CARRE JAUNE</t>
  </si>
  <si>
    <t>20418030/009</t>
  </si>
  <si>
    <t>2014-11-27-B/005</t>
  </si>
  <si>
    <t>20434645/027</t>
  </si>
  <si>
    <t>20507318/018</t>
  </si>
  <si>
    <t>2014-11-27-B/004</t>
  </si>
  <si>
    <t>20398303/095</t>
  </si>
  <si>
    <t>20299803/010</t>
  </si>
  <si>
    <t>20395972/068</t>
  </si>
  <si>
    <t>20403481/033</t>
  </si>
  <si>
    <t>20395972/039</t>
  </si>
  <si>
    <t>2015-04-10-B/003</t>
  </si>
  <si>
    <t>20363155/078</t>
  </si>
  <si>
    <t>HA040-S/M</t>
  </si>
  <si>
    <t>2014-11-27-A/005</t>
  </si>
  <si>
    <t>2014-10-02E/001</t>
  </si>
  <si>
    <t>2014-11-27-A/008</t>
  </si>
  <si>
    <t>SMAC HARNAIS 001</t>
  </si>
  <si>
    <t>01 avril</t>
  </si>
  <si>
    <t>SMAC HARNAIS 002</t>
  </si>
  <si>
    <t>1001001000001</t>
  </si>
  <si>
    <t>1001001000002</t>
  </si>
  <si>
    <t>SMAC HARNAIS 003</t>
  </si>
  <si>
    <t>SMAC HARNAIS 004</t>
  </si>
  <si>
    <t>SMAC HARNAIS 005</t>
  </si>
  <si>
    <t>SMAC HARNAIS 006</t>
  </si>
  <si>
    <t>SMAC HARNAIS 007</t>
  </si>
  <si>
    <t>SMAC HARNAIS 008</t>
  </si>
  <si>
    <t>SMAC HARNAIS 009</t>
  </si>
  <si>
    <t>SMAC HARNAIS 010</t>
  </si>
  <si>
    <t>SMAC HARNAIS 011</t>
  </si>
  <si>
    <t>SMAC HARNAIS 012</t>
  </si>
  <si>
    <t>SMAC HARNAIS 013</t>
  </si>
  <si>
    <t>SMAC HARNAIS 014</t>
  </si>
  <si>
    <t>SMAC HARNAIS 015</t>
  </si>
  <si>
    <t>SMAC HARNAIS 016</t>
  </si>
  <si>
    <t>SMAC HARNAIS 017</t>
  </si>
  <si>
    <t>SMAC HARNAIS 018</t>
  </si>
  <si>
    <t>SMAC HARNAIS 019</t>
  </si>
  <si>
    <t>SMAC HARNAIS 020</t>
  </si>
  <si>
    <t>SMAC HARNAIS 021</t>
  </si>
  <si>
    <t>SMAC HARNAIS 022</t>
  </si>
  <si>
    <t>SMAC HARNAIS 023</t>
  </si>
  <si>
    <t>SMAC HARNAIS 024</t>
  </si>
  <si>
    <t>SMAC HARNAIS 025</t>
  </si>
  <si>
    <t>SMAC HARNAIS 026</t>
  </si>
  <si>
    <t>SMAC HARNAIS 027</t>
  </si>
  <si>
    <t>SMAC HARNAIS 028</t>
  </si>
  <si>
    <t>SMAC HARNAIS 029</t>
  </si>
  <si>
    <t>SMAC HARNAIS 030</t>
  </si>
  <si>
    <t>SMAC HARNAIS 031</t>
  </si>
  <si>
    <t>SMAC HARNAIS 032</t>
  </si>
  <si>
    <t>SMAC HARNAIS 033</t>
  </si>
  <si>
    <t>SMAC HARNAIS 034</t>
  </si>
  <si>
    <t>SMAC HARNAIS 036</t>
  </si>
  <si>
    <t>1001001000022</t>
  </si>
  <si>
    <t>1001001000003</t>
  </si>
  <si>
    <t>1001001000004</t>
  </si>
  <si>
    <t>1001001000005</t>
  </si>
  <si>
    <t>1001001000006</t>
  </si>
  <si>
    <t>1001001000007</t>
  </si>
  <si>
    <t>1001001000008</t>
  </si>
  <si>
    <t>1001001000009</t>
  </si>
  <si>
    <t>1001001000010</t>
  </si>
  <si>
    <t>1001001000011</t>
  </si>
  <si>
    <t>1001001000012</t>
  </si>
  <si>
    <t>1001001000013</t>
  </si>
  <si>
    <t>1001001000014</t>
  </si>
  <si>
    <t>1001001000015</t>
  </si>
  <si>
    <t>1001001000016</t>
  </si>
  <si>
    <t>1001001000017</t>
  </si>
  <si>
    <t>1001001000018</t>
  </si>
  <si>
    <t>1001001000019</t>
  </si>
  <si>
    <t>1001001000020</t>
  </si>
  <si>
    <t>1001001000021</t>
  </si>
  <si>
    <t>1001001000023</t>
  </si>
  <si>
    <t>1001001000024</t>
  </si>
  <si>
    <t>1001001000025</t>
  </si>
  <si>
    <t>1001001000026</t>
  </si>
  <si>
    <t>1001001000027</t>
  </si>
  <si>
    <t>1001001000028</t>
  </si>
  <si>
    <t>1001001000029</t>
  </si>
  <si>
    <t>1001001000030</t>
  </si>
  <si>
    <t>1001001000031</t>
  </si>
  <si>
    <t>1001001000032</t>
  </si>
  <si>
    <t>1001001000034</t>
  </si>
  <si>
    <t>1001001000035</t>
  </si>
  <si>
    <t>1001001000036</t>
  </si>
  <si>
    <t>SMAC COULISSEAU 001</t>
  </si>
  <si>
    <t>20466056/053</t>
  </si>
  <si>
    <t>20601344/016</t>
  </si>
  <si>
    <t>14/31225</t>
  </si>
  <si>
    <t>20601344/004</t>
  </si>
  <si>
    <t>20601344/010</t>
  </si>
  <si>
    <t>20473506/192</t>
  </si>
  <si>
    <t>20466056/046</t>
  </si>
  <si>
    <t>20479456/069</t>
  </si>
  <si>
    <t>20598085/020</t>
  </si>
  <si>
    <t>20601344/001</t>
  </si>
  <si>
    <t>20601344/013</t>
  </si>
  <si>
    <t>20541697/048</t>
  </si>
  <si>
    <t>20466056/006</t>
  </si>
  <si>
    <t>20479456/072</t>
  </si>
  <si>
    <t>20601344/019</t>
  </si>
  <si>
    <t>20402322/145</t>
  </si>
  <si>
    <t>20601344/017</t>
  </si>
  <si>
    <t>20598085/017</t>
  </si>
  <si>
    <t>20507779/021</t>
  </si>
  <si>
    <t>20601344/008</t>
  </si>
  <si>
    <t>20598085/013</t>
  </si>
  <si>
    <t>20598085/005</t>
  </si>
  <si>
    <t>20601344/005</t>
  </si>
  <si>
    <t>20418300/033</t>
  </si>
  <si>
    <t>20598085/006</t>
  </si>
  <si>
    <t>20475456/038</t>
  </si>
  <si>
    <t>20473506/168</t>
  </si>
  <si>
    <t>2001001000001</t>
  </si>
  <si>
    <t>2001001000002</t>
  </si>
  <si>
    <t>SMAC COULISSEAU 002</t>
  </si>
  <si>
    <t>SMAC COULISSEAU 003</t>
  </si>
  <si>
    <t>SMAC COULISSEAU 004</t>
  </si>
  <si>
    <t>SMAC COULISSEAU 005</t>
  </si>
  <si>
    <t>SMAC COULISSEAU 006</t>
  </si>
  <si>
    <t>SMAC COULISSEAU 007</t>
  </si>
  <si>
    <t>SMAC COULISSEAU 008</t>
  </si>
  <si>
    <t>SMAC COULISSEAU 009</t>
  </si>
  <si>
    <t>SMAC COULISSEAU 010</t>
  </si>
  <si>
    <t>SMAC COULISSEAU 011</t>
  </si>
  <si>
    <t>SMAC COULISSEAU 012</t>
  </si>
  <si>
    <t>SMAC COULISSEAU 013</t>
  </si>
  <si>
    <t>SMAC COULISSEAU 014</t>
  </si>
  <si>
    <t>SMAC COULISSEAU 015</t>
  </si>
  <si>
    <t>SMAC COULISSEAU 016</t>
  </si>
  <si>
    <t>SMAC COULISSEAU 017</t>
  </si>
  <si>
    <t>SMAC COULISSEAU 018</t>
  </si>
  <si>
    <t>SMAC COULISSEAU 019</t>
  </si>
  <si>
    <t>SMAC COULISSEAU 020</t>
  </si>
  <si>
    <t>SMAC COULISSEAU 021</t>
  </si>
  <si>
    <t>SMAC COULISSEAU 022</t>
  </si>
  <si>
    <t>SMAC COULISSEAU 023</t>
  </si>
  <si>
    <t>SMAC COULISSEAU 024</t>
  </si>
  <si>
    <t>SMAC COULISSEAU 025</t>
  </si>
  <si>
    <t>SMAC COULISSEAU 026</t>
  </si>
  <si>
    <t>SMAC COULISSEAU 027</t>
  </si>
  <si>
    <t>SMAC COULISSEAU 028</t>
  </si>
  <si>
    <t>SMAC COULISSEAU 029</t>
  </si>
  <si>
    <t>SMAC COULISSEAU 030</t>
  </si>
  <si>
    <t>SMAC COULISSEAU 031</t>
  </si>
  <si>
    <t>SMAC COULISSEAU 032</t>
  </si>
  <si>
    <t>2001001000003</t>
  </si>
  <si>
    <t>2001001000004</t>
  </si>
  <si>
    <t>2001001000005</t>
  </si>
  <si>
    <t>2001001000006</t>
  </si>
  <si>
    <t>2001001000007</t>
  </si>
  <si>
    <t>2001001000008</t>
  </si>
  <si>
    <t>2001001000009</t>
  </si>
  <si>
    <t>2001001000010</t>
  </si>
  <si>
    <t>2001001000011</t>
  </si>
  <si>
    <t>2001001000012</t>
  </si>
  <si>
    <t>2001001000013</t>
  </si>
  <si>
    <t>2001001000014</t>
  </si>
  <si>
    <t>2001001000015</t>
  </si>
  <si>
    <t>2001001000016</t>
  </si>
  <si>
    <t>2001001000017</t>
  </si>
  <si>
    <t>2001001000018</t>
  </si>
  <si>
    <t>2001001000019</t>
  </si>
  <si>
    <t>2001001000020</t>
  </si>
  <si>
    <t>2001001000030</t>
  </si>
  <si>
    <t>2001001000031</t>
  </si>
  <si>
    <t>2001001000021</t>
  </si>
  <si>
    <t>2001001000022</t>
  </si>
  <si>
    <t>2001001000023</t>
  </si>
  <si>
    <t>2001001000024</t>
  </si>
  <si>
    <t>2001001000025</t>
  </si>
  <si>
    <t>2001001000026</t>
  </si>
  <si>
    <t>2001001000027</t>
  </si>
  <si>
    <t>2001001000028</t>
  </si>
  <si>
    <t>2001001000029</t>
  </si>
  <si>
    <t>2001001000032</t>
  </si>
  <si>
    <t>3001001000001</t>
  </si>
  <si>
    <t>3001001000002</t>
  </si>
  <si>
    <t>3001001000003</t>
  </si>
  <si>
    <t>3001001000004</t>
  </si>
  <si>
    <t>3001001000005</t>
  </si>
  <si>
    <t>3001001000006</t>
  </si>
  <si>
    <t>3001001000007</t>
  </si>
  <si>
    <t>3001001000008</t>
  </si>
  <si>
    <t>3001001000009</t>
  </si>
  <si>
    <t>3001001000010</t>
  </si>
  <si>
    <t>SMAC FILET LANTERNEAU 001</t>
  </si>
  <si>
    <t>SMAC FILET LANTERNEAU 002</t>
  </si>
  <si>
    <t>SMAC FILET LANTERNEAU 003</t>
  </si>
  <si>
    <t>SMAC FILET LANTERNEAU 004</t>
  </si>
  <si>
    <t>SMAC FILET LANTERNEAU 005</t>
  </si>
  <si>
    <t>SMAC FILET LANTERNEAU 006</t>
  </si>
  <si>
    <t>SMAC FILET LANTERNEAU 007</t>
  </si>
  <si>
    <t>SMAC FILET LANTERNEAU 008</t>
  </si>
  <si>
    <t>SMAC FILET LANTERNEAU 009</t>
  </si>
  <si>
    <t>SMAC FILET LANTERNEAU 010</t>
  </si>
  <si>
    <t>SMAC FILET LANTERNEAU 011</t>
  </si>
  <si>
    <t>3001001000011</t>
  </si>
  <si>
    <t>0029918</t>
  </si>
  <si>
    <t>0026563</t>
  </si>
  <si>
    <t>0029914</t>
  </si>
  <si>
    <t>0028001</t>
  </si>
  <si>
    <t>0028019</t>
  </si>
  <si>
    <t>0029927</t>
  </si>
  <si>
    <t>0029955</t>
  </si>
  <si>
    <t>0026637</t>
  </si>
  <si>
    <t>0029919</t>
  </si>
  <si>
    <t>0029924</t>
  </si>
  <si>
    <t>0029936</t>
  </si>
  <si>
    <t>4001001000001</t>
  </si>
  <si>
    <t>SMAC LONGE Y 002</t>
  </si>
  <si>
    <t>SMAC LONGE Y 001</t>
  </si>
  <si>
    <t>14/04058</t>
  </si>
  <si>
    <t>20371968/003</t>
  </si>
  <si>
    <t>20602100/014</t>
  </si>
  <si>
    <t>20415287/006</t>
  </si>
  <si>
    <t>20602100/020</t>
  </si>
  <si>
    <t>20414849/032</t>
  </si>
  <si>
    <t>14/04166</t>
  </si>
  <si>
    <t>20424217/012</t>
  </si>
  <si>
    <t>20375162/032</t>
  </si>
  <si>
    <t>20421354/013</t>
  </si>
  <si>
    <t>20421591/005</t>
  </si>
  <si>
    <t>20428638/016</t>
  </si>
  <si>
    <t>20436017/009</t>
  </si>
  <si>
    <t>20602100/021</t>
  </si>
  <si>
    <t>20514680/10</t>
  </si>
  <si>
    <t>20602100/022</t>
  </si>
  <si>
    <t>20446180/020</t>
  </si>
  <si>
    <t>20387553/009</t>
  </si>
  <si>
    <t>20421591/007</t>
  </si>
  <si>
    <t>20475384/004</t>
  </si>
  <si>
    <t>20602100/007</t>
  </si>
  <si>
    <t>20602100/010</t>
  </si>
  <si>
    <t>20486488/016</t>
  </si>
  <si>
    <t>20602100/012</t>
  </si>
  <si>
    <t>SMAC LONGE Y 003</t>
  </si>
  <si>
    <t>SMAC LONGE Y 004</t>
  </si>
  <si>
    <t>SMAC LONGE Y 006</t>
  </si>
  <si>
    <t>SMAC LONGE Y 005</t>
  </si>
  <si>
    <t>SMAC LONGE Y 007</t>
  </si>
  <si>
    <t>SMAC LONGE Y 008</t>
  </si>
  <si>
    <t>SMAC LONGE Y 009</t>
  </si>
  <si>
    <t>SMAC LONGE Y 011</t>
  </si>
  <si>
    <t>SMAC LONGE Y 012</t>
  </si>
  <si>
    <t>SMAC LONGE Y 013</t>
  </si>
  <si>
    <t>SMAC LONGE Y 014</t>
  </si>
  <si>
    <t>SMAC LONGE Y 015</t>
  </si>
  <si>
    <t>SMAC LONGE Y 017</t>
  </si>
  <si>
    <t>SMAC LONGE Y 018</t>
  </si>
  <si>
    <t>SMAC LONGE Y 019</t>
  </si>
  <si>
    <t>SMAC LONGE Y 020</t>
  </si>
  <si>
    <t>SMAC LONGE Y 021</t>
  </si>
  <si>
    <t>SMAC LONGE Y 022</t>
  </si>
  <si>
    <t>SMAC LONGE Y 023</t>
  </si>
  <si>
    <t>SMAC LONGE Y 010</t>
  </si>
  <si>
    <t>SMAC LONGE Y 016</t>
  </si>
  <si>
    <t>SMAC LONGE Y 024</t>
  </si>
  <si>
    <t>SMAC LONGE Y 025</t>
  </si>
  <si>
    <t>SMAC LONGE Y 026</t>
  </si>
  <si>
    <t>SMAC LONGE Y 027</t>
  </si>
  <si>
    <t>SMAC LONGE Y 028</t>
  </si>
  <si>
    <t>SMAC LONGE Y 030</t>
  </si>
  <si>
    <t>SMAC LONGE Y 031</t>
  </si>
  <si>
    <t>SMAC LONGE Y 029</t>
  </si>
  <si>
    <t>4001001000002</t>
  </si>
  <si>
    <t>4001001000003</t>
  </si>
  <si>
    <t>4001001000004</t>
  </si>
  <si>
    <t>4001001000005</t>
  </si>
  <si>
    <t>4001001000006</t>
  </si>
  <si>
    <t>4001001000007</t>
  </si>
  <si>
    <t>4001001000008</t>
  </si>
  <si>
    <t>4001001000009</t>
  </si>
  <si>
    <t>4001001000010</t>
  </si>
  <si>
    <t>4001001000011</t>
  </si>
  <si>
    <t>4001001000012</t>
  </si>
  <si>
    <t>4001001000013</t>
  </si>
  <si>
    <t>4001001000014</t>
  </si>
  <si>
    <t>4001001000015</t>
  </si>
  <si>
    <t>4001001000016</t>
  </si>
  <si>
    <t>4001001000017</t>
  </si>
  <si>
    <t>4001001000018</t>
  </si>
  <si>
    <t>4001001000019</t>
  </si>
  <si>
    <t>4001001000020</t>
  </si>
  <si>
    <t>4001001000021</t>
  </si>
  <si>
    <t>4001001000022</t>
  </si>
  <si>
    <t>4001001000023</t>
  </si>
  <si>
    <t>4001001000024</t>
  </si>
  <si>
    <t>4001001000025</t>
  </si>
  <si>
    <t>4001001000026</t>
  </si>
  <si>
    <t>4001001000027</t>
  </si>
  <si>
    <t>4001001000028</t>
  </si>
  <si>
    <t>4001001000029</t>
  </si>
  <si>
    <t>4001001000030</t>
  </si>
  <si>
    <t>4001001000031</t>
  </si>
  <si>
    <t>5001001000001</t>
  </si>
  <si>
    <t>5001001000002</t>
  </si>
  <si>
    <t>5001001000003</t>
  </si>
  <si>
    <t>TRIAC ST</t>
  </si>
  <si>
    <t>Marque</t>
  </si>
  <si>
    <t>Type</t>
  </si>
  <si>
    <t>Vérification annuelle</t>
  </si>
  <si>
    <t>N° Série</t>
  </si>
  <si>
    <t>1001001000037</t>
  </si>
  <si>
    <t>1001001000038</t>
  </si>
  <si>
    <t>1001001000039</t>
  </si>
  <si>
    <t>1001001000040</t>
  </si>
  <si>
    <t>1001001000041</t>
  </si>
  <si>
    <t>1001001000042</t>
  </si>
  <si>
    <t>1001001000043</t>
  </si>
  <si>
    <t>1001001000044</t>
  </si>
  <si>
    <t>SMAC HARNAIS 035</t>
  </si>
  <si>
    <t>1001001000033</t>
  </si>
  <si>
    <t>1001001000045</t>
  </si>
  <si>
    <t>1001001000046</t>
  </si>
  <si>
    <t>SMAC HARNAIS 037</t>
  </si>
  <si>
    <t>SMAC HARNAIS 038</t>
  </si>
  <si>
    <t>SMAC HARNAIS 039</t>
  </si>
  <si>
    <t>SMAC HARNAIS 040</t>
  </si>
  <si>
    <t>SMAC HARNAIS 041</t>
  </si>
  <si>
    <t>SMAC HARNAIS 042</t>
  </si>
  <si>
    <t>SMAC HARNAIS 043</t>
  </si>
  <si>
    <t>SMAC HARNAIS 044</t>
  </si>
  <si>
    <t>SMAC HARNAIS 045</t>
  </si>
  <si>
    <t>SMAC HARNAIS 046</t>
  </si>
  <si>
    <t>SMAC HARNAIS 047</t>
  </si>
  <si>
    <t>SMAC HARNAIS 048</t>
  </si>
  <si>
    <t>SMAC HARNAIS 049</t>
  </si>
  <si>
    <t>SMAC HARNAIS 050</t>
  </si>
  <si>
    <t>SMAC HARNAIS 051</t>
  </si>
  <si>
    <t>SMAC HARNAIS 052</t>
  </si>
  <si>
    <t>SMAC HARNAIS 053</t>
  </si>
  <si>
    <t>SMAC HARNAIS 054</t>
  </si>
  <si>
    <t>SMAC HARNAIS 055</t>
  </si>
  <si>
    <t>1001001000047</t>
  </si>
  <si>
    <t>1001001000048</t>
  </si>
  <si>
    <t>1001001000049</t>
  </si>
  <si>
    <t>1001001000050</t>
  </si>
  <si>
    <t>1001001000051</t>
  </si>
  <si>
    <t>1001001000052</t>
  </si>
  <si>
    <t>1001001000053</t>
  </si>
  <si>
    <t>1001001000054</t>
  </si>
  <si>
    <t>1001001000055</t>
  </si>
  <si>
    <t>2014-10-02-E/001</t>
  </si>
  <si>
    <t>Personne attitrée</t>
  </si>
  <si>
    <t>0110020030001</t>
  </si>
  <si>
    <t>SMAC ARRACHEUSE ETANCHEITE</t>
  </si>
  <si>
    <t>Matériel</t>
  </si>
  <si>
    <t>Outillage</t>
  </si>
  <si>
    <t>HILTI</t>
  </si>
  <si>
    <t>DX76</t>
  </si>
  <si>
    <t>SMAC DX76 Cloueur 001</t>
  </si>
  <si>
    <t>SMAC DX76 Cloueur 002</t>
  </si>
  <si>
    <t>SMAC DX76 Cloueur 003</t>
  </si>
  <si>
    <t>SMAC DX76 Cloueur 004</t>
  </si>
  <si>
    <t>SMAC DX76 Cloueur 005</t>
  </si>
  <si>
    <t>SMAC DX76 Cloueur 006</t>
  </si>
  <si>
    <t>SMAC DX76 Cloueur 007</t>
  </si>
  <si>
    <t>SMAC DX76 Cloueur 008</t>
  </si>
  <si>
    <t>0110020030000</t>
  </si>
  <si>
    <t>Fin du Fleet</t>
  </si>
  <si>
    <t>Fleet</t>
  </si>
  <si>
    <t>Oui 36 mois</t>
  </si>
  <si>
    <t>Oui 48 mois</t>
  </si>
  <si>
    <t>Oui 24 mois</t>
  </si>
  <si>
    <t>Non</t>
  </si>
  <si>
    <t>◄</t>
  </si>
  <si>
    <t>0110020030002</t>
  </si>
  <si>
    <t>Fleet Hilti</t>
  </si>
  <si>
    <t>0110020030003</t>
  </si>
  <si>
    <t>0110020030004</t>
  </si>
  <si>
    <t>0110020030005</t>
  </si>
  <si>
    <t>0110020030006</t>
  </si>
  <si>
    <t>0110020030007</t>
  </si>
  <si>
    <t>0110020030008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</si>
</sst>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€&quot;"/>
    <numFmt numFmtId="165" formatCode="#,##0.00\ &quot;€&quot;"/>
    <numFmt numFmtId="166" formatCode="dd/mm/yy;@"/>
    <numFmt numFmtId="168" formatCode="[$-40C]d\-mmm;@"/>
    <numFmt numFmtId="170" formatCode="[$-40C]d\ mmmm\ yy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12"/>
      <name val="Arial"/>
      <family val="2"/>
    </font>
    <font>
      <b/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3"/>
      <name val="Calibri"/>
      <family val="2"/>
      <scheme val="minor"/>
    </font>
    <font>
      <b/>
      <sz val="10"/>
      <color theme="3"/>
      <name val="Arial"/>
      <family val="2"/>
    </font>
    <font>
      <sz val="14"/>
      <color theme="3"/>
      <name val="Arial"/>
      <family val="2"/>
    </font>
    <font>
      <sz val="14"/>
      <color theme="3"/>
      <name val="Courier New"/>
      <family val="3"/>
    </font>
    <font>
      <b/>
      <sz val="14"/>
      <color theme="1"/>
      <name val="Times New Roman"/>
      <family val="1"/>
    </font>
    <font>
      <sz val="24"/>
      <color theme="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1" xfId="0" applyBorder="1"/>
    <xf numFmtId="0" fontId="0" fillId="0" borderId="0" xfId="0" applyAlignment="1">
      <alignment horizontal="left" vertical="center" wrapText="1" indent="1"/>
    </xf>
    <xf numFmtId="0" fontId="1" fillId="2" borderId="23" xfId="0" applyFont="1" applyFill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6" xfId="0" applyBorder="1"/>
    <xf numFmtId="0" fontId="0" fillId="0" borderId="0" xfId="0" applyBorder="1"/>
    <xf numFmtId="49" fontId="2" fillId="0" borderId="22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/>
    <xf numFmtId="49" fontId="0" fillId="0" borderId="22" xfId="0" applyNumberFormat="1" applyBorder="1"/>
    <xf numFmtId="0" fontId="0" fillId="0" borderId="22" xfId="0" applyBorder="1"/>
    <xf numFmtId="0" fontId="0" fillId="0" borderId="0" xfId="0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10" fillId="0" borderId="0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29" xfId="0" applyBorder="1" applyAlignment="1">
      <alignment vertical="center"/>
    </xf>
    <xf numFmtId="1" fontId="8" fillId="0" borderId="30" xfId="0" applyNumberFormat="1" applyFont="1" applyBorder="1" applyAlignment="1">
      <alignment horizontal="left" vertical="center" wrapText="1"/>
    </xf>
    <xf numFmtId="0" fontId="9" fillId="0" borderId="29" xfId="0" applyFont="1" applyBorder="1" applyAlignment="1">
      <alignment horizontal="right" vertical="center"/>
    </xf>
    <xf numFmtId="164" fontId="9" fillId="0" borderId="29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/>
    <xf numFmtId="49" fontId="0" fillId="0" borderId="2" xfId="0" applyNumberFormat="1" applyBorder="1" applyAlignment="1">
      <alignment horizontal="center"/>
    </xf>
    <xf numFmtId="49" fontId="9" fillId="0" borderId="29" xfId="0" applyNumberFormat="1" applyFont="1" applyBorder="1" applyAlignment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4" fontId="11" fillId="0" borderId="28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28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49" fontId="0" fillId="0" borderId="21" xfId="0" applyNumberFormat="1" applyBorder="1"/>
    <xf numFmtId="0" fontId="0" fillId="0" borderId="21" xfId="0" applyBorder="1"/>
    <xf numFmtId="166" fontId="0" fillId="0" borderId="2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1" xfId="0" quotePrefix="1" applyBorder="1" applyAlignment="1">
      <alignment horizontal="center"/>
    </xf>
    <xf numFmtId="49" fontId="12" fillId="0" borderId="34" xfId="0" applyNumberFormat="1" applyFont="1" applyBorder="1" applyAlignment="1" applyProtection="1">
      <alignment horizontal="center" vertical="center"/>
      <protection hidden="1"/>
    </xf>
    <xf numFmtId="14" fontId="11" fillId="0" borderId="22" xfId="0" applyNumberFormat="1" applyFont="1" applyFill="1" applyBorder="1" applyAlignment="1" applyProtection="1">
      <alignment horizontal="center" vertical="center"/>
    </xf>
    <xf numFmtId="49" fontId="0" fillId="0" borderId="0" xfId="0" applyNumberFormat="1" applyBorder="1"/>
    <xf numFmtId="166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21" xfId="0" applyBorder="1" applyAlignment="1">
      <alignment horizontal="left"/>
    </xf>
    <xf numFmtId="168" fontId="11" fillId="0" borderId="28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17" fontId="0" fillId="0" borderId="0" xfId="0" applyNumberFormat="1" applyBorder="1" applyAlignment="1">
      <alignment vertical="center"/>
    </xf>
    <xf numFmtId="164" fontId="9" fillId="0" borderId="30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/>
    </xf>
    <xf numFmtId="170" fontId="11" fillId="0" borderId="2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28577</xdr:colOff>
      <xdr:row>1</xdr:row>
      <xdr:rowOff>47625</xdr:rowOff>
    </xdr:from>
    <xdr:to>
      <xdr:col>3</xdr:col>
      <xdr:colOff>483297</xdr:colOff>
      <xdr:row>1</xdr:row>
      <xdr:rowOff>342898</xdr:rowOff>
    </xdr:to>
    <xdr:pic>
      <xdr:nvPicPr>
        <xdr:cNvPr id="2" name="Image 1" descr="C:\Users\VMISZCZ\AppData\Local\Microsoft\Windows\Temporary Internet Files\Content.IE5\XFY01VEM\cyberscooty-fleche-vert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7658102" y="247650"/>
          <a:ext cx="454720" cy="295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1899000</xdr:colOff>
      <xdr:row>2</xdr:row>
      <xdr:rowOff>82204</xdr:rowOff>
    </xdr:from>
    <xdr:to>
      <xdr:col>2</xdr:col>
      <xdr:colOff>2194273</xdr:colOff>
      <xdr:row>2</xdr:row>
      <xdr:rowOff>536924</xdr:rowOff>
    </xdr:to>
    <xdr:pic>
      <xdr:nvPicPr>
        <xdr:cNvPr id="4" name="Image 3" descr="C:\Users\VMISZCZ\AppData\Local\Microsoft\Windows\Temporary Internet Files\Content.IE5\XFY01VEM\cyberscooty-fleche-verte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381627" y="1447802"/>
          <a:ext cx="454720" cy="295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600076</xdr:colOff>
      <xdr:row>0</xdr:row>
      <xdr:rowOff>66675</xdr:rowOff>
    </xdr:from>
    <xdr:to>
      <xdr:col>0</xdr:col>
      <xdr:colOff>2876550</xdr:colOff>
      <xdr:row>2</xdr:row>
      <xdr:rowOff>482450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66675"/>
          <a:ext cx="2276474" cy="99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24847</xdr:colOff>
      <xdr:row>4</xdr:row>
      <xdr:rowOff>57978</xdr:rowOff>
    </xdr:from>
    <xdr:to>
      <xdr:col>13</xdr:col>
      <xdr:colOff>722858</xdr:colOff>
      <xdr:row>4</xdr:row>
      <xdr:rowOff>828260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7021" y="2219739"/>
          <a:ext cx="1460011" cy="770282"/>
        </a:xfrm>
        <a:prstGeom prst="rect">
          <a:avLst/>
        </a:prstGeom>
      </xdr:spPr>
    </xdr:pic>
    <xdr:clientData/>
  </xdr:twoCellAnchor>
  <xdr:twoCellAnchor editAs="oneCell">
    <xdr:from>
      <xdr:col>12</xdr:col>
      <xdr:colOff>32846</xdr:colOff>
      <xdr:row>3</xdr:row>
      <xdr:rowOff>32844</xdr:rowOff>
    </xdr:from>
    <xdr:to>
      <xdr:col>13</xdr:col>
      <xdr:colOff>742294</xdr:colOff>
      <xdr:row>3</xdr:row>
      <xdr:rowOff>813921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3891" y="1314389"/>
          <a:ext cx="1471448" cy="781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708069</xdr:colOff>
      <xdr:row>2</xdr:row>
      <xdr:rowOff>135765</xdr:rowOff>
    </xdr:to>
    <xdr:pic>
      <xdr:nvPicPr>
        <xdr:cNvPr id="4" name="Picture 126" descr="harnai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069" cy="516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3" sqref="E13"/>
    </sheetView>
  </sheetViews>
  <sheetFormatPr baseColWidth="10" defaultRowHeight="15" x14ac:dyDescent="0.25"/>
  <cols>
    <col min="1" max="1" width="45.7109375" style="20" customWidth="1"/>
    <col min="2" max="2" width="7.7109375" style="20" customWidth="1"/>
    <col min="3" max="3" width="61" style="16" customWidth="1"/>
    <col min="4" max="4" width="7.7109375" style="16" customWidth="1"/>
    <col min="5" max="5" width="45.7109375" customWidth="1"/>
    <col min="6" max="6" width="31.85546875" customWidth="1"/>
    <col min="259" max="259" width="52.28515625" customWidth="1"/>
    <col min="260" max="260" width="61" customWidth="1"/>
    <col min="261" max="261" width="71.28515625" customWidth="1"/>
    <col min="262" max="262" width="31.85546875" customWidth="1"/>
    <col min="515" max="515" width="52.28515625" customWidth="1"/>
    <col min="516" max="516" width="61" customWidth="1"/>
    <col min="517" max="517" width="71.28515625" customWidth="1"/>
    <col min="518" max="518" width="31.85546875" customWidth="1"/>
    <col min="771" max="771" width="52.28515625" customWidth="1"/>
    <col min="772" max="772" width="61" customWidth="1"/>
    <col min="773" max="773" width="71.28515625" customWidth="1"/>
    <col min="774" max="774" width="31.85546875" customWidth="1"/>
    <col min="1027" max="1027" width="52.28515625" customWidth="1"/>
    <col min="1028" max="1028" width="61" customWidth="1"/>
    <col min="1029" max="1029" width="71.28515625" customWidth="1"/>
    <col min="1030" max="1030" width="31.85546875" customWidth="1"/>
    <col min="1283" max="1283" width="52.28515625" customWidth="1"/>
    <col min="1284" max="1284" width="61" customWidth="1"/>
    <col min="1285" max="1285" width="71.28515625" customWidth="1"/>
    <col min="1286" max="1286" width="31.85546875" customWidth="1"/>
    <col min="1539" max="1539" width="52.28515625" customWidth="1"/>
    <col min="1540" max="1540" width="61" customWidth="1"/>
    <col min="1541" max="1541" width="71.28515625" customWidth="1"/>
    <col min="1542" max="1542" width="31.85546875" customWidth="1"/>
    <col min="1795" max="1795" width="52.28515625" customWidth="1"/>
    <col min="1796" max="1796" width="61" customWidth="1"/>
    <col min="1797" max="1797" width="71.28515625" customWidth="1"/>
    <col min="1798" max="1798" width="31.85546875" customWidth="1"/>
    <col min="2051" max="2051" width="52.28515625" customWidth="1"/>
    <col min="2052" max="2052" width="61" customWidth="1"/>
    <col min="2053" max="2053" width="71.28515625" customWidth="1"/>
    <col min="2054" max="2054" width="31.85546875" customWidth="1"/>
    <col min="2307" max="2307" width="52.28515625" customWidth="1"/>
    <col min="2308" max="2308" width="61" customWidth="1"/>
    <col min="2309" max="2309" width="71.28515625" customWidth="1"/>
    <col min="2310" max="2310" width="31.85546875" customWidth="1"/>
    <col min="2563" max="2563" width="52.28515625" customWidth="1"/>
    <col min="2564" max="2564" width="61" customWidth="1"/>
    <col min="2565" max="2565" width="71.28515625" customWidth="1"/>
    <col min="2566" max="2566" width="31.85546875" customWidth="1"/>
    <col min="2819" max="2819" width="52.28515625" customWidth="1"/>
    <col min="2820" max="2820" width="61" customWidth="1"/>
    <col min="2821" max="2821" width="71.28515625" customWidth="1"/>
    <col min="2822" max="2822" width="31.85546875" customWidth="1"/>
    <col min="3075" max="3075" width="52.28515625" customWidth="1"/>
    <col min="3076" max="3076" width="61" customWidth="1"/>
    <col min="3077" max="3077" width="71.28515625" customWidth="1"/>
    <col min="3078" max="3078" width="31.85546875" customWidth="1"/>
    <col min="3331" max="3331" width="52.28515625" customWidth="1"/>
    <col min="3332" max="3332" width="61" customWidth="1"/>
    <col min="3333" max="3333" width="71.28515625" customWidth="1"/>
    <col min="3334" max="3334" width="31.85546875" customWidth="1"/>
    <col min="3587" max="3587" width="52.28515625" customWidth="1"/>
    <col min="3588" max="3588" width="61" customWidth="1"/>
    <col min="3589" max="3589" width="71.28515625" customWidth="1"/>
    <col min="3590" max="3590" width="31.85546875" customWidth="1"/>
    <col min="3843" max="3843" width="52.28515625" customWidth="1"/>
    <col min="3844" max="3844" width="61" customWidth="1"/>
    <col min="3845" max="3845" width="71.28515625" customWidth="1"/>
    <col min="3846" max="3846" width="31.85546875" customWidth="1"/>
    <col min="4099" max="4099" width="52.28515625" customWidth="1"/>
    <col min="4100" max="4100" width="61" customWidth="1"/>
    <col min="4101" max="4101" width="71.28515625" customWidth="1"/>
    <col min="4102" max="4102" width="31.85546875" customWidth="1"/>
    <col min="4355" max="4355" width="52.28515625" customWidth="1"/>
    <col min="4356" max="4356" width="61" customWidth="1"/>
    <col min="4357" max="4357" width="71.28515625" customWidth="1"/>
    <col min="4358" max="4358" width="31.85546875" customWidth="1"/>
    <col min="4611" max="4611" width="52.28515625" customWidth="1"/>
    <col min="4612" max="4612" width="61" customWidth="1"/>
    <col min="4613" max="4613" width="71.28515625" customWidth="1"/>
    <col min="4614" max="4614" width="31.85546875" customWidth="1"/>
    <col min="4867" max="4867" width="52.28515625" customWidth="1"/>
    <col min="4868" max="4868" width="61" customWidth="1"/>
    <col min="4869" max="4869" width="71.28515625" customWidth="1"/>
    <col min="4870" max="4870" width="31.85546875" customWidth="1"/>
    <col min="5123" max="5123" width="52.28515625" customWidth="1"/>
    <col min="5124" max="5124" width="61" customWidth="1"/>
    <col min="5125" max="5125" width="71.28515625" customWidth="1"/>
    <col min="5126" max="5126" width="31.85546875" customWidth="1"/>
    <col min="5379" max="5379" width="52.28515625" customWidth="1"/>
    <col min="5380" max="5380" width="61" customWidth="1"/>
    <col min="5381" max="5381" width="71.28515625" customWidth="1"/>
    <col min="5382" max="5382" width="31.85546875" customWidth="1"/>
    <col min="5635" max="5635" width="52.28515625" customWidth="1"/>
    <col min="5636" max="5636" width="61" customWidth="1"/>
    <col min="5637" max="5637" width="71.28515625" customWidth="1"/>
    <col min="5638" max="5638" width="31.85546875" customWidth="1"/>
    <col min="5891" max="5891" width="52.28515625" customWidth="1"/>
    <col min="5892" max="5892" width="61" customWidth="1"/>
    <col min="5893" max="5893" width="71.28515625" customWidth="1"/>
    <col min="5894" max="5894" width="31.85546875" customWidth="1"/>
    <col min="6147" max="6147" width="52.28515625" customWidth="1"/>
    <col min="6148" max="6148" width="61" customWidth="1"/>
    <col min="6149" max="6149" width="71.28515625" customWidth="1"/>
    <col min="6150" max="6150" width="31.85546875" customWidth="1"/>
    <col min="6403" max="6403" width="52.28515625" customWidth="1"/>
    <col min="6404" max="6404" width="61" customWidth="1"/>
    <col min="6405" max="6405" width="71.28515625" customWidth="1"/>
    <col min="6406" max="6406" width="31.85546875" customWidth="1"/>
    <col min="6659" max="6659" width="52.28515625" customWidth="1"/>
    <col min="6660" max="6660" width="61" customWidth="1"/>
    <col min="6661" max="6661" width="71.28515625" customWidth="1"/>
    <col min="6662" max="6662" width="31.85546875" customWidth="1"/>
    <col min="6915" max="6915" width="52.28515625" customWidth="1"/>
    <col min="6916" max="6916" width="61" customWidth="1"/>
    <col min="6917" max="6917" width="71.28515625" customWidth="1"/>
    <col min="6918" max="6918" width="31.85546875" customWidth="1"/>
    <col min="7171" max="7171" width="52.28515625" customWidth="1"/>
    <col min="7172" max="7172" width="61" customWidth="1"/>
    <col min="7173" max="7173" width="71.28515625" customWidth="1"/>
    <col min="7174" max="7174" width="31.85546875" customWidth="1"/>
    <col min="7427" max="7427" width="52.28515625" customWidth="1"/>
    <col min="7428" max="7428" width="61" customWidth="1"/>
    <col min="7429" max="7429" width="71.28515625" customWidth="1"/>
    <col min="7430" max="7430" width="31.85546875" customWidth="1"/>
    <col min="7683" max="7683" width="52.28515625" customWidth="1"/>
    <col min="7684" max="7684" width="61" customWidth="1"/>
    <col min="7685" max="7685" width="71.28515625" customWidth="1"/>
    <col min="7686" max="7686" width="31.85546875" customWidth="1"/>
    <col min="7939" max="7939" width="52.28515625" customWidth="1"/>
    <col min="7940" max="7940" width="61" customWidth="1"/>
    <col min="7941" max="7941" width="71.28515625" customWidth="1"/>
    <col min="7942" max="7942" width="31.85546875" customWidth="1"/>
    <col min="8195" max="8195" width="52.28515625" customWidth="1"/>
    <col min="8196" max="8196" width="61" customWidth="1"/>
    <col min="8197" max="8197" width="71.28515625" customWidth="1"/>
    <col min="8198" max="8198" width="31.85546875" customWidth="1"/>
    <col min="8451" max="8451" width="52.28515625" customWidth="1"/>
    <col min="8452" max="8452" width="61" customWidth="1"/>
    <col min="8453" max="8453" width="71.28515625" customWidth="1"/>
    <col min="8454" max="8454" width="31.85546875" customWidth="1"/>
    <col min="8707" max="8707" width="52.28515625" customWidth="1"/>
    <col min="8708" max="8708" width="61" customWidth="1"/>
    <col min="8709" max="8709" width="71.28515625" customWidth="1"/>
    <col min="8710" max="8710" width="31.85546875" customWidth="1"/>
    <col min="8963" max="8963" width="52.28515625" customWidth="1"/>
    <col min="8964" max="8964" width="61" customWidth="1"/>
    <col min="8965" max="8965" width="71.28515625" customWidth="1"/>
    <col min="8966" max="8966" width="31.85546875" customWidth="1"/>
    <col min="9219" max="9219" width="52.28515625" customWidth="1"/>
    <col min="9220" max="9220" width="61" customWidth="1"/>
    <col min="9221" max="9221" width="71.28515625" customWidth="1"/>
    <col min="9222" max="9222" width="31.85546875" customWidth="1"/>
    <col min="9475" max="9475" width="52.28515625" customWidth="1"/>
    <col min="9476" max="9476" width="61" customWidth="1"/>
    <col min="9477" max="9477" width="71.28515625" customWidth="1"/>
    <col min="9478" max="9478" width="31.85546875" customWidth="1"/>
    <col min="9731" max="9731" width="52.28515625" customWidth="1"/>
    <col min="9732" max="9732" width="61" customWidth="1"/>
    <col min="9733" max="9733" width="71.28515625" customWidth="1"/>
    <col min="9734" max="9734" width="31.85546875" customWidth="1"/>
    <col min="9987" max="9987" width="52.28515625" customWidth="1"/>
    <col min="9988" max="9988" width="61" customWidth="1"/>
    <col min="9989" max="9989" width="71.28515625" customWidth="1"/>
    <col min="9990" max="9990" width="31.85546875" customWidth="1"/>
    <col min="10243" max="10243" width="52.28515625" customWidth="1"/>
    <col min="10244" max="10244" width="61" customWidth="1"/>
    <col min="10245" max="10245" width="71.28515625" customWidth="1"/>
    <col min="10246" max="10246" width="31.85546875" customWidth="1"/>
    <col min="10499" max="10499" width="52.28515625" customWidth="1"/>
    <col min="10500" max="10500" width="61" customWidth="1"/>
    <col min="10501" max="10501" width="71.28515625" customWidth="1"/>
    <col min="10502" max="10502" width="31.85546875" customWidth="1"/>
    <col min="10755" max="10755" width="52.28515625" customWidth="1"/>
    <col min="10756" max="10756" width="61" customWidth="1"/>
    <col min="10757" max="10757" width="71.28515625" customWidth="1"/>
    <col min="10758" max="10758" width="31.85546875" customWidth="1"/>
    <col min="11011" max="11011" width="52.28515625" customWidth="1"/>
    <col min="11012" max="11012" width="61" customWidth="1"/>
    <col min="11013" max="11013" width="71.28515625" customWidth="1"/>
    <col min="11014" max="11014" width="31.85546875" customWidth="1"/>
    <col min="11267" max="11267" width="52.28515625" customWidth="1"/>
    <col min="11268" max="11268" width="61" customWidth="1"/>
    <col min="11269" max="11269" width="71.28515625" customWidth="1"/>
    <col min="11270" max="11270" width="31.85546875" customWidth="1"/>
    <col min="11523" max="11523" width="52.28515625" customWidth="1"/>
    <col min="11524" max="11524" width="61" customWidth="1"/>
    <col min="11525" max="11525" width="71.28515625" customWidth="1"/>
    <col min="11526" max="11526" width="31.85546875" customWidth="1"/>
    <col min="11779" max="11779" width="52.28515625" customWidth="1"/>
    <col min="11780" max="11780" width="61" customWidth="1"/>
    <col min="11781" max="11781" width="71.28515625" customWidth="1"/>
    <col min="11782" max="11782" width="31.85546875" customWidth="1"/>
    <col min="12035" max="12035" width="52.28515625" customWidth="1"/>
    <col min="12036" max="12036" width="61" customWidth="1"/>
    <col min="12037" max="12037" width="71.28515625" customWidth="1"/>
    <col min="12038" max="12038" width="31.85546875" customWidth="1"/>
    <col min="12291" max="12291" width="52.28515625" customWidth="1"/>
    <col min="12292" max="12292" width="61" customWidth="1"/>
    <col min="12293" max="12293" width="71.28515625" customWidth="1"/>
    <col min="12294" max="12294" width="31.85546875" customWidth="1"/>
    <col min="12547" max="12547" width="52.28515625" customWidth="1"/>
    <col min="12548" max="12548" width="61" customWidth="1"/>
    <col min="12549" max="12549" width="71.28515625" customWidth="1"/>
    <col min="12550" max="12550" width="31.85546875" customWidth="1"/>
    <col min="12803" max="12803" width="52.28515625" customWidth="1"/>
    <col min="12804" max="12804" width="61" customWidth="1"/>
    <col min="12805" max="12805" width="71.28515625" customWidth="1"/>
    <col min="12806" max="12806" width="31.85546875" customWidth="1"/>
    <col min="13059" max="13059" width="52.28515625" customWidth="1"/>
    <col min="13060" max="13060" width="61" customWidth="1"/>
    <col min="13061" max="13061" width="71.28515625" customWidth="1"/>
    <col min="13062" max="13062" width="31.85546875" customWidth="1"/>
    <col min="13315" max="13315" width="52.28515625" customWidth="1"/>
    <col min="13316" max="13316" width="61" customWidth="1"/>
    <col min="13317" max="13317" width="71.28515625" customWidth="1"/>
    <col min="13318" max="13318" width="31.85546875" customWidth="1"/>
    <col min="13571" max="13571" width="52.28515625" customWidth="1"/>
    <col min="13572" max="13572" width="61" customWidth="1"/>
    <col min="13573" max="13573" width="71.28515625" customWidth="1"/>
    <col min="13574" max="13574" width="31.85546875" customWidth="1"/>
    <col min="13827" max="13827" width="52.28515625" customWidth="1"/>
    <col min="13828" max="13828" width="61" customWidth="1"/>
    <col min="13829" max="13829" width="71.28515625" customWidth="1"/>
    <col min="13830" max="13830" width="31.85546875" customWidth="1"/>
    <col min="14083" max="14083" width="52.28515625" customWidth="1"/>
    <col min="14084" max="14084" width="61" customWidth="1"/>
    <col min="14085" max="14085" width="71.28515625" customWidth="1"/>
    <col min="14086" max="14086" width="31.85546875" customWidth="1"/>
    <col min="14339" max="14339" width="52.28515625" customWidth="1"/>
    <col min="14340" max="14340" width="61" customWidth="1"/>
    <col min="14341" max="14341" width="71.28515625" customWidth="1"/>
    <col min="14342" max="14342" width="31.85546875" customWidth="1"/>
    <col min="14595" max="14595" width="52.28515625" customWidth="1"/>
    <col min="14596" max="14596" width="61" customWidth="1"/>
    <col min="14597" max="14597" width="71.28515625" customWidth="1"/>
    <col min="14598" max="14598" width="31.85546875" customWidth="1"/>
    <col min="14851" max="14851" width="52.28515625" customWidth="1"/>
    <col min="14852" max="14852" width="61" customWidth="1"/>
    <col min="14853" max="14853" width="71.28515625" customWidth="1"/>
    <col min="14854" max="14854" width="31.85546875" customWidth="1"/>
    <col min="15107" max="15107" width="52.28515625" customWidth="1"/>
    <col min="15108" max="15108" width="61" customWidth="1"/>
    <col min="15109" max="15109" width="71.28515625" customWidth="1"/>
    <col min="15110" max="15110" width="31.85546875" customWidth="1"/>
    <col min="15363" max="15363" width="52.28515625" customWidth="1"/>
    <col min="15364" max="15364" width="61" customWidth="1"/>
    <col min="15365" max="15365" width="71.28515625" customWidth="1"/>
    <col min="15366" max="15366" width="31.85546875" customWidth="1"/>
    <col min="15619" max="15619" width="52.28515625" customWidth="1"/>
    <col min="15620" max="15620" width="61" customWidth="1"/>
    <col min="15621" max="15621" width="71.28515625" customWidth="1"/>
    <col min="15622" max="15622" width="31.85546875" customWidth="1"/>
    <col min="15875" max="15875" width="52.28515625" customWidth="1"/>
    <col min="15876" max="15876" width="61" customWidth="1"/>
    <col min="15877" max="15877" width="71.28515625" customWidth="1"/>
    <col min="15878" max="15878" width="31.85546875" customWidth="1"/>
    <col min="16131" max="16131" width="52.28515625" customWidth="1"/>
    <col min="16132" max="16132" width="61" customWidth="1"/>
    <col min="16133" max="16133" width="71.28515625" customWidth="1"/>
    <col min="16134" max="16134" width="31.85546875" customWidth="1"/>
  </cols>
  <sheetData>
    <row r="1" spans="1:5" ht="15.75" thickBot="1" x14ac:dyDescent="0.3">
      <c r="A1" s="30"/>
      <c r="B1" s="25"/>
      <c r="C1" s="26"/>
      <c r="D1" s="26"/>
      <c r="E1" s="31"/>
    </row>
    <row r="2" spans="1:5" s="16" customFormat="1" ht="30" customHeight="1" thickBot="1" x14ac:dyDescent="0.3">
      <c r="A2" s="32"/>
      <c r="B2" s="27"/>
      <c r="C2" s="90" t="s">
        <v>44</v>
      </c>
      <c r="D2" s="17"/>
      <c r="E2" s="33" t="s">
        <v>102</v>
      </c>
    </row>
    <row r="3" spans="1:5" ht="50.1" customHeight="1" x14ac:dyDescent="0.25">
      <c r="A3" s="30"/>
      <c r="B3" s="25"/>
      <c r="C3" s="28"/>
      <c r="D3" s="28"/>
      <c r="E3" s="31"/>
    </row>
    <row r="4" spans="1:5" ht="18.75" x14ac:dyDescent="0.25">
      <c r="A4" s="34" t="str">
        <f>'Inventaire général'!C1</f>
        <v>Désignation du matériel</v>
      </c>
      <c r="B4" s="29" t="s">
        <v>101</v>
      </c>
      <c r="C4" s="24" t="str">
        <f>IF($C$2="","",IF(ISERROR(VLOOKUP($C$2,'Inventaire général'!A:Z,3,FALSE)),"Aucun article correspondant",VLOOKUP($C$2,'Inventaire général'!A:Z,3,FALSE)))</f>
        <v>SMAC EXTINCTEUR 001</v>
      </c>
      <c r="D4" s="21"/>
      <c r="E4" s="31"/>
    </row>
    <row r="5" spans="1:5" ht="18.75" x14ac:dyDescent="0.25">
      <c r="A5" s="41" t="str">
        <f>'Inventaire général'!B1</f>
        <v>Personne attitrée</v>
      </c>
      <c r="B5" s="29" t="s">
        <v>101</v>
      </c>
      <c r="C5" s="24" t="str">
        <f>IF($C$2="","",IF(ISERROR(VLOOKUP($C$2,'Inventaire général'!A:G,2,FALSE)),"Aucun article correspondant",VLOOKUP($C$2,'Inventaire général'!A:G,2,FALSE)))</f>
        <v>LEMOULLAC Bruno</v>
      </c>
      <c r="D5" s="21"/>
      <c r="E5" s="31"/>
    </row>
    <row r="6" spans="1:5" ht="18.75" x14ac:dyDescent="0.25">
      <c r="A6" s="34" t="str">
        <f>'Inventaire général'!D1</f>
        <v>Catégorie du matériel</v>
      </c>
      <c r="B6" s="29" t="s">
        <v>101</v>
      </c>
      <c r="C6" s="24" t="str">
        <f>IF($C$2="","",IF(ISERROR(VLOOKUP($C$2,'Inventaire général'!A:G,4,FALSE)),"Aucun article correspondant",VLOOKUP($C$2,'Inventaire général'!A:G,4,FALSE)))</f>
        <v>EPC</v>
      </c>
      <c r="D6" s="22"/>
      <c r="E6" s="31"/>
    </row>
    <row r="7" spans="1:5" ht="18.75" x14ac:dyDescent="0.25">
      <c r="A7" s="34"/>
      <c r="B7" s="29"/>
      <c r="C7" s="42"/>
      <c r="D7" s="22"/>
      <c r="E7" s="31"/>
    </row>
    <row r="8" spans="1:5" ht="18.75" x14ac:dyDescent="0.25">
      <c r="A8" s="35" t="str">
        <f>'Inventaire général'!E1</f>
        <v>Date de mise ou remise en service</v>
      </c>
      <c r="B8" s="29" t="s">
        <v>101</v>
      </c>
      <c r="C8" s="43">
        <f>IF($C$2="","",IF(ISERROR(VLOOKUP($C$2,'Inventaire général'!A:G,5,FALSE)),"Aucun article correspondant",VLOOKUP($C$2,'Inventaire général'!A:G,5,FALSE)))</f>
        <v>42398</v>
      </c>
      <c r="D8" s="23"/>
      <c r="E8" s="31"/>
    </row>
    <row r="9" spans="1:5" ht="18.75" x14ac:dyDescent="0.25">
      <c r="A9" s="35"/>
      <c r="B9" s="29"/>
      <c r="C9" s="91"/>
      <c r="D9" s="23"/>
      <c r="E9" s="31"/>
    </row>
    <row r="10" spans="1:5" ht="18.75" x14ac:dyDescent="0.25">
      <c r="A10" s="35" t="str">
        <f>'Inventaire général'!F1</f>
        <v>Date limite de validité</v>
      </c>
      <c r="B10" s="29" t="s">
        <v>101</v>
      </c>
      <c r="C10" s="43" t="str">
        <f>IF($C$2="","",IF(ISERROR(VLOOKUP($C$2,'Inventaire général'!A:G,6,FALSE)),"Aucun article correspondant",VLOOKUP($C$2,'Inventaire général'!A:G,6,FALSE)))</f>
        <v>?</v>
      </c>
      <c r="D10" s="23"/>
      <c r="E10" s="31"/>
    </row>
    <row r="11" spans="1:5" ht="18.75" x14ac:dyDescent="0.25">
      <c r="A11" s="35" t="str">
        <f>'Inventaire général'!G1</f>
        <v>Vérification annuelle</v>
      </c>
      <c r="B11" s="29" t="s">
        <v>101</v>
      </c>
      <c r="C11" s="96">
        <f>IF($C$2="","",IF(ISERROR(VLOOKUP($C$2,'Inventaire général'!A:G,7,FALSE)),"Aucun article correspondant",VLOOKUP($C$2,'Inventaire général'!A:G,7,FALSE)))</f>
        <v>0</v>
      </c>
      <c r="D11" s="23"/>
      <c r="E11" s="31"/>
    </row>
    <row r="12" spans="1:5" ht="18.75" x14ac:dyDescent="0.25">
      <c r="A12" s="35"/>
      <c r="B12" s="29"/>
      <c r="C12" s="91"/>
      <c r="D12" s="23"/>
      <c r="E12" s="31"/>
    </row>
    <row r="13" spans="1:5" ht="18.75" x14ac:dyDescent="0.25">
      <c r="A13" s="35" t="str">
        <f>'Inventaire général'!H1</f>
        <v>N° Série</v>
      </c>
      <c r="B13" s="29" t="s">
        <v>101</v>
      </c>
      <c r="C13" s="24">
        <f>IF($C$2="","",IF(ISERROR(VLOOKUP($C$2,'Inventaire général'!A:J,8,FALSE)),"Aucun article correspondant",VLOOKUP($C$2,'Inventaire général'!A:J,8,FALSE)))</f>
        <v>0</v>
      </c>
      <c r="D13" s="28"/>
      <c r="E13" s="31"/>
    </row>
    <row r="14" spans="1:5" ht="18.75" x14ac:dyDescent="0.25">
      <c r="A14" s="35" t="str">
        <f>'Inventaire général'!I1</f>
        <v>Marque</v>
      </c>
      <c r="B14" s="29" t="s">
        <v>101</v>
      </c>
      <c r="C14" s="24">
        <f>IF($C$2="","",IF(ISERROR(VLOOKUP($C$2,'Inventaire général'!A:I,9,FALSE)),"Aucun article correspondant",VLOOKUP($C$2,'Inventaire général'!A:I,9,FALSE)))</f>
        <v>0</v>
      </c>
      <c r="D14" s="28"/>
      <c r="E14" s="31"/>
    </row>
    <row r="15" spans="1:5" ht="18.75" x14ac:dyDescent="0.25">
      <c r="A15" s="35" t="str">
        <f>'Inventaire général'!J1</f>
        <v>Type</v>
      </c>
      <c r="B15" s="29" t="s">
        <v>101</v>
      </c>
      <c r="C15" s="24">
        <f>IF($C$2="","",IF(ISERROR(VLOOKUP($C$2,'Inventaire général'!A:J,10,FALSE)),"Aucun article correspondant",VLOOKUP($C$2,'Inventaire général'!A:J,10,FALSE)))</f>
        <v>0</v>
      </c>
      <c r="D15" s="28"/>
      <c r="E15" s="31"/>
    </row>
    <row r="16" spans="1:5" ht="18.75" x14ac:dyDescent="0.25">
      <c r="A16" s="35"/>
      <c r="B16" s="29"/>
      <c r="C16" s="107">
        <f>IF($C$2="","",IF(ISERROR(VLOOKUP($C$2,'Inventaire général'!A:L,11,FALSE)),"Aucun article correspondant",VLOOKUP($C$2,'Inventaire général'!A:L,11,FALSE)))</f>
        <v>0</v>
      </c>
      <c r="D16" s="106" t="s">
        <v>541</v>
      </c>
      <c r="E16" s="105" t="str">
        <f>'Inventaire général'!K1</f>
        <v>Fleet Hilti</v>
      </c>
    </row>
    <row r="17" spans="1:5" ht="18.75" x14ac:dyDescent="0.25">
      <c r="A17" s="35"/>
      <c r="B17" s="25"/>
      <c r="C17" s="107">
        <f>IF($C$2="","",IF(ISERROR(VLOOKUP($C$2,'Inventaire général'!A:L,12,FALSE)),"Aucun article correspondant",VLOOKUP($C$2,'Inventaire général'!A:L,12,FALSE)))</f>
        <v>0</v>
      </c>
      <c r="D17" s="106" t="s">
        <v>541</v>
      </c>
      <c r="E17" s="105" t="str">
        <f>'Inventaire général'!L1</f>
        <v>Fin du Fleet</v>
      </c>
    </row>
    <row r="18" spans="1:5" ht="15.75" thickBot="1" x14ac:dyDescent="0.3">
      <c r="A18" s="36"/>
      <c r="B18" s="37"/>
      <c r="C18" s="38"/>
      <c r="D18" s="38"/>
      <c r="E18" s="3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zoomScale="85" zoomScaleNormal="85" workbookViewId="0">
      <selection activeCell="B5" sqref="B5"/>
    </sheetView>
  </sheetViews>
  <sheetFormatPr baseColWidth="10" defaultRowHeight="15" x14ac:dyDescent="0.25"/>
  <cols>
    <col min="1" max="1" width="16.5703125" style="12" customWidth="1"/>
    <col min="2" max="2" width="30" style="12" customWidth="1"/>
    <col min="3" max="3" width="29.7109375" customWidth="1"/>
    <col min="4" max="4" width="15.42578125" customWidth="1"/>
    <col min="5" max="5" width="32" style="19" customWidth="1"/>
    <col min="6" max="6" width="13.42578125" style="19" customWidth="1"/>
    <col min="7" max="7" width="17.140625" style="45" customWidth="1"/>
    <col min="8" max="8" width="15.85546875" customWidth="1"/>
    <col min="9" max="11" width="11.42578125" style="99"/>
    <col min="12" max="12" width="13.5703125" style="16" customWidth="1"/>
  </cols>
  <sheetData>
    <row r="1" spans="1:12" x14ac:dyDescent="0.25">
      <c r="A1" s="13" t="s">
        <v>23</v>
      </c>
      <c r="B1" s="14" t="s">
        <v>519</v>
      </c>
      <c r="C1" s="15" t="s">
        <v>25</v>
      </c>
      <c r="D1" s="15" t="s">
        <v>26</v>
      </c>
      <c r="E1" s="18" t="s">
        <v>100</v>
      </c>
      <c r="F1" s="18" t="s">
        <v>24</v>
      </c>
      <c r="G1" s="40" t="s">
        <v>476</v>
      </c>
      <c r="H1" s="47" t="s">
        <v>477</v>
      </c>
      <c r="I1" s="98" t="s">
        <v>474</v>
      </c>
      <c r="J1" s="98" t="s">
        <v>475</v>
      </c>
      <c r="K1" s="98" t="s">
        <v>543</v>
      </c>
      <c r="L1" s="103" t="s">
        <v>535</v>
      </c>
    </row>
    <row r="4" spans="1:12" x14ac:dyDescent="0.25">
      <c r="A4" s="12" t="s">
        <v>42</v>
      </c>
      <c r="B4" s="12" t="s">
        <v>11</v>
      </c>
      <c r="C4" t="s">
        <v>27</v>
      </c>
      <c r="D4" t="s">
        <v>43</v>
      </c>
      <c r="E4" s="19">
        <v>42422</v>
      </c>
    </row>
    <row r="5" spans="1:12" x14ac:dyDescent="0.25">
      <c r="A5" s="12" t="s">
        <v>41</v>
      </c>
      <c r="B5" s="12" t="s">
        <v>8</v>
      </c>
      <c r="C5" t="s">
        <v>28</v>
      </c>
      <c r="D5" t="s">
        <v>43</v>
      </c>
      <c r="E5" s="19">
        <v>42422</v>
      </c>
      <c r="H5" s="48">
        <v>1410137659</v>
      </c>
      <c r="I5" s="99" t="s">
        <v>90</v>
      </c>
      <c r="J5" s="99" t="s">
        <v>473</v>
      </c>
    </row>
    <row r="6" spans="1:12" x14ac:dyDescent="0.25">
      <c r="A6" s="12" t="s">
        <v>40</v>
      </c>
      <c r="C6" t="s">
        <v>29</v>
      </c>
      <c r="D6" t="s">
        <v>43</v>
      </c>
    </row>
    <row r="7" spans="1:12" x14ac:dyDescent="0.25">
      <c r="A7" s="12" t="s">
        <v>39</v>
      </c>
      <c r="C7" t="s">
        <v>30</v>
      </c>
      <c r="D7" t="s">
        <v>43</v>
      </c>
    </row>
    <row r="8" spans="1:12" x14ac:dyDescent="0.25">
      <c r="A8" s="12" t="s">
        <v>38</v>
      </c>
      <c r="C8" t="s">
        <v>31</v>
      </c>
      <c r="D8" t="s">
        <v>43</v>
      </c>
    </row>
    <row r="9" spans="1:12" x14ac:dyDescent="0.25">
      <c r="A9" s="12" t="s">
        <v>37</v>
      </c>
      <c r="C9" t="s">
        <v>32</v>
      </c>
      <c r="D9" t="s">
        <v>43</v>
      </c>
    </row>
    <row r="10" spans="1:12" x14ac:dyDescent="0.25">
      <c r="A10" s="12" t="s">
        <v>36</v>
      </c>
      <c r="B10" s="12" t="s">
        <v>99</v>
      </c>
      <c r="C10" t="s">
        <v>33</v>
      </c>
      <c r="D10" t="s">
        <v>43</v>
      </c>
    </row>
    <row r="11" spans="1:12" s="10" customFormat="1" x14ac:dyDescent="0.25">
      <c r="A11" s="92" t="s">
        <v>35</v>
      </c>
      <c r="B11" s="92" t="s">
        <v>99</v>
      </c>
      <c r="C11" s="10" t="s">
        <v>34</v>
      </c>
      <c r="D11" s="10" t="s">
        <v>43</v>
      </c>
      <c r="E11" s="93"/>
      <c r="F11" s="93"/>
      <c r="G11" s="94"/>
      <c r="I11" s="101"/>
      <c r="J11" s="101"/>
      <c r="K11" s="101"/>
      <c r="L11" s="28"/>
    </row>
    <row r="12" spans="1:12" s="10" customFormat="1" x14ac:dyDescent="0.25">
      <c r="A12" s="92" t="s">
        <v>534</v>
      </c>
      <c r="B12" s="92" t="s">
        <v>99</v>
      </c>
      <c r="C12" s="97" t="s">
        <v>521</v>
      </c>
      <c r="D12" s="10" t="s">
        <v>522</v>
      </c>
      <c r="E12" s="93"/>
      <c r="F12" s="93"/>
      <c r="G12" s="94"/>
      <c r="I12" s="101"/>
      <c r="J12" s="101"/>
      <c r="K12" s="101"/>
      <c r="L12" s="28"/>
    </row>
    <row r="13" spans="1:12" s="10" customFormat="1" x14ac:dyDescent="0.25">
      <c r="A13" s="92" t="s">
        <v>520</v>
      </c>
      <c r="B13" s="92" t="s">
        <v>99</v>
      </c>
      <c r="C13" s="97" t="s">
        <v>526</v>
      </c>
      <c r="D13" s="10" t="s">
        <v>522</v>
      </c>
      <c r="E13" s="93"/>
      <c r="F13" s="93"/>
      <c r="G13" s="94"/>
      <c r="I13" s="101" t="s">
        <v>524</v>
      </c>
      <c r="J13" s="101" t="s">
        <v>525</v>
      </c>
      <c r="K13" s="101" t="s">
        <v>540</v>
      </c>
      <c r="L13" s="28"/>
    </row>
    <row r="14" spans="1:12" s="10" customFormat="1" x14ac:dyDescent="0.25">
      <c r="A14" s="92" t="s">
        <v>542</v>
      </c>
      <c r="B14" s="92" t="s">
        <v>99</v>
      </c>
      <c r="C14" s="97" t="s">
        <v>527</v>
      </c>
      <c r="D14" s="10" t="s">
        <v>522</v>
      </c>
      <c r="E14" s="93"/>
      <c r="F14" s="93"/>
      <c r="G14" s="94"/>
      <c r="I14" s="101" t="s">
        <v>524</v>
      </c>
      <c r="J14" s="101" t="s">
        <v>525</v>
      </c>
      <c r="K14" s="101" t="s">
        <v>537</v>
      </c>
      <c r="L14" s="104">
        <v>42705</v>
      </c>
    </row>
    <row r="15" spans="1:12" s="10" customFormat="1" x14ac:dyDescent="0.25">
      <c r="A15" s="92" t="s">
        <v>544</v>
      </c>
      <c r="B15" s="92" t="s">
        <v>99</v>
      </c>
      <c r="C15" s="97" t="s">
        <v>528</v>
      </c>
      <c r="D15" s="10" t="s">
        <v>522</v>
      </c>
      <c r="E15" s="93"/>
      <c r="F15" s="93"/>
      <c r="G15" s="94"/>
      <c r="I15" s="101" t="s">
        <v>524</v>
      </c>
      <c r="J15" s="101" t="s">
        <v>525</v>
      </c>
      <c r="K15" s="101"/>
      <c r="L15" s="28"/>
    </row>
    <row r="16" spans="1:12" s="10" customFormat="1" x14ac:dyDescent="0.25">
      <c r="A16" s="92" t="s">
        <v>545</v>
      </c>
      <c r="B16" s="92" t="s">
        <v>99</v>
      </c>
      <c r="C16" s="97" t="s">
        <v>529</v>
      </c>
      <c r="D16" s="10" t="s">
        <v>522</v>
      </c>
      <c r="E16" s="93"/>
      <c r="F16" s="93"/>
      <c r="G16" s="94"/>
      <c r="I16" s="101" t="s">
        <v>524</v>
      </c>
      <c r="J16" s="101" t="s">
        <v>525</v>
      </c>
      <c r="K16" s="101"/>
      <c r="L16" s="28"/>
    </row>
    <row r="17" spans="1:12" s="10" customFormat="1" x14ac:dyDescent="0.25">
      <c r="A17" s="92" t="s">
        <v>546</v>
      </c>
      <c r="B17" s="92" t="s">
        <v>99</v>
      </c>
      <c r="C17" s="97" t="s">
        <v>530</v>
      </c>
      <c r="D17" s="10" t="s">
        <v>522</v>
      </c>
      <c r="E17" s="93"/>
      <c r="F17" s="93"/>
      <c r="G17" s="94"/>
      <c r="I17" s="101" t="s">
        <v>524</v>
      </c>
      <c r="J17" s="101" t="s">
        <v>525</v>
      </c>
      <c r="K17" s="101"/>
      <c r="L17" s="28"/>
    </row>
    <row r="18" spans="1:12" s="10" customFormat="1" x14ac:dyDescent="0.25">
      <c r="A18" s="92" t="s">
        <v>547</v>
      </c>
      <c r="B18" s="92" t="s">
        <v>99</v>
      </c>
      <c r="C18" s="97" t="s">
        <v>531</v>
      </c>
      <c r="D18" s="10" t="s">
        <v>522</v>
      </c>
      <c r="E18" s="93"/>
      <c r="F18" s="93"/>
      <c r="G18" s="94"/>
      <c r="I18" s="101" t="s">
        <v>524</v>
      </c>
      <c r="J18" s="101" t="s">
        <v>525</v>
      </c>
      <c r="K18" s="101"/>
      <c r="L18" s="28"/>
    </row>
    <row r="19" spans="1:12" s="10" customFormat="1" x14ac:dyDescent="0.25">
      <c r="A19" s="92" t="s">
        <v>548</v>
      </c>
      <c r="B19" s="92" t="s">
        <v>99</v>
      </c>
      <c r="C19" s="97" t="s">
        <v>532</v>
      </c>
      <c r="D19" s="10" t="s">
        <v>522</v>
      </c>
      <c r="E19" s="93"/>
      <c r="F19" s="93"/>
      <c r="G19" s="94"/>
      <c r="I19" s="101" t="s">
        <v>524</v>
      </c>
      <c r="J19" s="101" t="s">
        <v>525</v>
      </c>
      <c r="K19" s="101"/>
      <c r="L19" s="28"/>
    </row>
    <row r="20" spans="1:12" s="10" customFormat="1" x14ac:dyDescent="0.25">
      <c r="A20" s="92" t="s">
        <v>549</v>
      </c>
      <c r="B20" s="92" t="s">
        <v>99</v>
      </c>
      <c r="C20" s="97" t="s">
        <v>533</v>
      </c>
      <c r="D20" s="10" t="s">
        <v>522</v>
      </c>
      <c r="E20" s="93"/>
      <c r="F20" s="93"/>
      <c r="G20" s="94"/>
      <c r="I20" s="101" t="s">
        <v>524</v>
      </c>
      <c r="J20" s="101" t="s">
        <v>525</v>
      </c>
      <c r="K20" s="101"/>
      <c r="L20" s="28"/>
    </row>
    <row r="21" spans="1:12" s="10" customFormat="1" x14ac:dyDescent="0.25">
      <c r="A21" s="92"/>
      <c r="B21" s="92"/>
      <c r="E21" s="93"/>
      <c r="F21" s="93"/>
      <c r="G21" s="94"/>
      <c r="I21" s="101"/>
      <c r="J21" s="101"/>
      <c r="K21" s="101"/>
      <c r="L21" s="28"/>
    </row>
    <row r="22" spans="1:12" s="10" customFormat="1" x14ac:dyDescent="0.25">
      <c r="A22" s="92"/>
      <c r="B22" s="92"/>
      <c r="E22" s="93"/>
      <c r="F22" s="93"/>
      <c r="G22" s="94"/>
      <c r="I22" s="101"/>
      <c r="J22" s="101"/>
      <c r="K22" s="101"/>
      <c r="L22" s="28"/>
    </row>
    <row r="23" spans="1:12" s="10" customFormat="1" x14ac:dyDescent="0.25">
      <c r="A23" s="92"/>
      <c r="B23" s="92"/>
      <c r="E23" s="93"/>
      <c r="F23" s="93"/>
      <c r="G23" s="94"/>
      <c r="I23" s="101"/>
      <c r="J23" s="101"/>
      <c r="K23" s="101"/>
      <c r="L23" s="28"/>
    </row>
    <row r="24" spans="1:12" s="52" customFormat="1" x14ac:dyDescent="0.25">
      <c r="A24" s="51"/>
      <c r="B24" s="51"/>
      <c r="E24" s="53"/>
      <c r="F24" s="53"/>
      <c r="G24" s="54"/>
      <c r="I24" s="102"/>
      <c r="J24" s="102"/>
      <c r="K24" s="102"/>
      <c r="L24" s="100"/>
    </row>
    <row r="25" spans="1:12" x14ac:dyDescent="0.25">
      <c r="A25" s="12" t="s">
        <v>44</v>
      </c>
      <c r="B25" s="12" t="s">
        <v>95</v>
      </c>
      <c r="C25" t="s">
        <v>45</v>
      </c>
      <c r="D25" t="s">
        <v>46</v>
      </c>
      <c r="E25" s="19">
        <v>42398</v>
      </c>
      <c r="F25" s="19" t="s">
        <v>19</v>
      </c>
    </row>
    <row r="26" spans="1:12" x14ac:dyDescent="0.25">
      <c r="A26" s="12" t="s">
        <v>47</v>
      </c>
      <c r="B26" s="12" t="s">
        <v>5</v>
      </c>
      <c r="C26" t="s">
        <v>58</v>
      </c>
      <c r="D26" t="s">
        <v>46</v>
      </c>
      <c r="E26" s="19">
        <v>42404</v>
      </c>
      <c r="F26" s="19">
        <v>42770</v>
      </c>
    </row>
    <row r="27" spans="1:12" x14ac:dyDescent="0.25">
      <c r="A27" s="12" t="s">
        <v>48</v>
      </c>
      <c r="B27" s="12" t="s">
        <v>2</v>
      </c>
      <c r="C27" t="s">
        <v>59</v>
      </c>
      <c r="D27" t="s">
        <v>46</v>
      </c>
      <c r="E27" s="19">
        <v>42404</v>
      </c>
      <c r="F27" s="19">
        <v>42770</v>
      </c>
    </row>
    <row r="28" spans="1:12" x14ac:dyDescent="0.25">
      <c r="A28" s="12" t="s">
        <v>49</v>
      </c>
      <c r="B28" s="12" t="s">
        <v>2</v>
      </c>
      <c r="C28" t="s">
        <v>60</v>
      </c>
      <c r="D28" t="s">
        <v>46</v>
      </c>
      <c r="E28" s="19">
        <v>42404</v>
      </c>
      <c r="F28" s="19">
        <v>42770</v>
      </c>
    </row>
    <row r="29" spans="1:12" x14ac:dyDescent="0.25">
      <c r="A29" s="12" t="s">
        <v>50</v>
      </c>
      <c r="B29" s="12" t="s">
        <v>3</v>
      </c>
      <c r="C29" t="s">
        <v>61</v>
      </c>
      <c r="D29" t="s">
        <v>46</v>
      </c>
      <c r="E29" s="19">
        <v>42404</v>
      </c>
      <c r="F29" s="19">
        <v>42770</v>
      </c>
    </row>
    <row r="30" spans="1:12" x14ac:dyDescent="0.25">
      <c r="A30" s="12" t="s">
        <v>51</v>
      </c>
      <c r="B30" s="12" t="s">
        <v>3</v>
      </c>
      <c r="C30" t="s">
        <v>62</v>
      </c>
      <c r="D30" t="s">
        <v>46</v>
      </c>
      <c r="E30" s="19">
        <v>42404</v>
      </c>
      <c r="F30" s="19">
        <v>42770</v>
      </c>
    </row>
    <row r="31" spans="1:12" x14ac:dyDescent="0.25">
      <c r="A31" s="12" t="s">
        <v>52</v>
      </c>
      <c r="B31" s="12" t="s">
        <v>7</v>
      </c>
      <c r="C31" t="s">
        <v>63</v>
      </c>
      <c r="D31" t="s">
        <v>46</v>
      </c>
      <c r="E31" s="19">
        <v>42416</v>
      </c>
      <c r="F31" s="19">
        <v>42770</v>
      </c>
    </row>
    <row r="32" spans="1:12" x14ac:dyDescent="0.25">
      <c r="A32" s="12" t="s">
        <v>53</v>
      </c>
      <c r="B32" s="12" t="s">
        <v>93</v>
      </c>
      <c r="C32" t="s">
        <v>64</v>
      </c>
      <c r="D32" t="s">
        <v>46</v>
      </c>
      <c r="E32" s="19">
        <v>42404</v>
      </c>
      <c r="F32" s="19">
        <v>42770</v>
      </c>
    </row>
    <row r="33" spans="1:12" x14ac:dyDescent="0.25">
      <c r="A33" s="12" t="s">
        <v>54</v>
      </c>
      <c r="B33" s="12" t="s">
        <v>93</v>
      </c>
      <c r="C33" t="s">
        <v>65</v>
      </c>
      <c r="D33" t="s">
        <v>46</v>
      </c>
      <c r="E33" s="19">
        <v>42404</v>
      </c>
      <c r="F33" s="19">
        <v>42770</v>
      </c>
    </row>
    <row r="34" spans="1:12" x14ac:dyDescent="0.25">
      <c r="A34" s="12" t="s">
        <v>55</v>
      </c>
      <c r="B34" s="12" t="s">
        <v>8</v>
      </c>
      <c r="C34" t="s">
        <v>66</v>
      </c>
      <c r="D34" t="s">
        <v>46</v>
      </c>
      <c r="E34" s="19">
        <v>42417</v>
      </c>
      <c r="F34" s="19">
        <v>42770</v>
      </c>
    </row>
    <row r="35" spans="1:12" x14ac:dyDescent="0.25">
      <c r="A35" s="12" t="s">
        <v>56</v>
      </c>
      <c r="B35" s="12" t="s">
        <v>8</v>
      </c>
      <c r="C35" t="s">
        <v>67</v>
      </c>
      <c r="D35" t="s">
        <v>46</v>
      </c>
      <c r="E35" s="19">
        <v>42417</v>
      </c>
      <c r="F35" s="19">
        <v>42770</v>
      </c>
    </row>
    <row r="36" spans="1:12" x14ac:dyDescent="0.25">
      <c r="A36" s="12" t="s">
        <v>57</v>
      </c>
      <c r="B36" s="12" t="s">
        <v>11</v>
      </c>
      <c r="C36" t="s">
        <v>68</v>
      </c>
      <c r="D36" t="s">
        <v>46</v>
      </c>
      <c r="E36" s="19">
        <v>42417</v>
      </c>
      <c r="F36" s="19">
        <v>42770</v>
      </c>
    </row>
    <row r="37" spans="1:12" x14ac:dyDescent="0.25">
      <c r="A37" s="12" t="s">
        <v>69</v>
      </c>
      <c r="B37" s="12" t="s">
        <v>11</v>
      </c>
      <c r="C37" t="s">
        <v>81</v>
      </c>
      <c r="D37" t="s">
        <v>46</v>
      </c>
      <c r="E37" s="19">
        <v>42417</v>
      </c>
      <c r="F37" s="19">
        <v>42770</v>
      </c>
    </row>
    <row r="38" spans="1:12" x14ac:dyDescent="0.25">
      <c r="A38" s="12" t="s">
        <v>70</v>
      </c>
      <c r="B38" s="12" t="s">
        <v>91</v>
      </c>
      <c r="C38" t="s">
        <v>82</v>
      </c>
      <c r="D38" t="s">
        <v>46</v>
      </c>
      <c r="E38" s="19">
        <v>42422</v>
      </c>
      <c r="F38" s="19">
        <v>42770</v>
      </c>
    </row>
    <row r="39" spans="1:12" x14ac:dyDescent="0.25">
      <c r="A39" s="12" t="s">
        <v>71</v>
      </c>
      <c r="B39" s="12" t="s">
        <v>91</v>
      </c>
      <c r="C39" t="s">
        <v>83</v>
      </c>
      <c r="D39" t="s">
        <v>46</v>
      </c>
      <c r="E39" s="19">
        <v>42422</v>
      </c>
      <c r="F39" s="19">
        <v>42770</v>
      </c>
    </row>
    <row r="40" spans="1:12" x14ac:dyDescent="0.25">
      <c r="A40" s="12" t="s">
        <v>72</v>
      </c>
      <c r="B40" s="12" t="s">
        <v>4</v>
      </c>
      <c r="C40" t="s">
        <v>84</v>
      </c>
      <c r="D40" t="s">
        <v>46</v>
      </c>
      <c r="E40" s="19">
        <v>42422</v>
      </c>
      <c r="F40" s="19">
        <v>42770</v>
      </c>
    </row>
    <row r="41" spans="1:12" x14ac:dyDescent="0.25">
      <c r="A41" s="12" t="s">
        <v>73</v>
      </c>
      <c r="B41" s="12" t="s">
        <v>4</v>
      </c>
      <c r="C41" t="s">
        <v>85</v>
      </c>
      <c r="D41" t="s">
        <v>46</v>
      </c>
      <c r="E41" s="19">
        <v>42422</v>
      </c>
      <c r="F41" s="19">
        <v>42770</v>
      </c>
    </row>
    <row r="42" spans="1:12" x14ac:dyDescent="0.25">
      <c r="A42" s="12" t="s">
        <v>74</v>
      </c>
      <c r="B42" s="12" t="s">
        <v>4</v>
      </c>
      <c r="C42" t="s">
        <v>86</v>
      </c>
      <c r="D42" t="s">
        <v>46</v>
      </c>
      <c r="E42" s="19">
        <v>42422</v>
      </c>
      <c r="F42" s="19">
        <v>42770</v>
      </c>
    </row>
    <row r="43" spans="1:12" x14ac:dyDescent="0.25">
      <c r="A43" s="12" t="s">
        <v>75</v>
      </c>
      <c r="C43" t="s">
        <v>87</v>
      </c>
      <c r="D43" t="s">
        <v>46</v>
      </c>
    </row>
    <row r="44" spans="1:12" x14ac:dyDescent="0.25">
      <c r="A44" s="12" t="s">
        <v>76</v>
      </c>
      <c r="B44" s="12" t="s">
        <v>94</v>
      </c>
      <c r="C44" t="s">
        <v>88</v>
      </c>
      <c r="D44" t="s">
        <v>46</v>
      </c>
      <c r="E44" s="19">
        <v>42423</v>
      </c>
      <c r="F44" s="19">
        <v>42404</v>
      </c>
    </row>
    <row r="45" spans="1:12" x14ac:dyDescent="0.25">
      <c r="A45" s="12" t="s">
        <v>77</v>
      </c>
      <c r="B45" s="12" t="s">
        <v>94</v>
      </c>
      <c r="C45" t="s">
        <v>89</v>
      </c>
      <c r="D45" t="s">
        <v>46</v>
      </c>
      <c r="E45" s="19">
        <v>42423</v>
      </c>
      <c r="F45" s="19">
        <v>42404</v>
      </c>
    </row>
    <row r="46" spans="1:12" x14ac:dyDescent="0.25">
      <c r="A46" s="12" t="s">
        <v>78</v>
      </c>
      <c r="D46" t="s">
        <v>46</v>
      </c>
    </row>
    <row r="47" spans="1:12" x14ac:dyDescent="0.25">
      <c r="A47" s="12" t="s">
        <v>79</v>
      </c>
      <c r="D47" t="s">
        <v>46</v>
      </c>
    </row>
    <row r="48" spans="1:12" s="52" customFormat="1" x14ac:dyDescent="0.25">
      <c r="A48" s="51" t="s">
        <v>80</v>
      </c>
      <c r="B48" s="51"/>
      <c r="D48" s="52" t="s">
        <v>46</v>
      </c>
      <c r="E48" s="53"/>
      <c r="F48" s="53"/>
      <c r="G48" s="54"/>
      <c r="I48" s="102"/>
      <c r="J48" s="102"/>
      <c r="K48" s="102"/>
      <c r="L48" s="100"/>
    </row>
    <row r="49" spans="1:8" x14ac:dyDescent="0.25">
      <c r="A49" s="46" t="s">
        <v>192</v>
      </c>
      <c r="B49" s="12" t="s">
        <v>103</v>
      </c>
      <c r="C49" t="s">
        <v>189</v>
      </c>
      <c r="D49" t="s">
        <v>96</v>
      </c>
      <c r="E49" s="19">
        <v>42095</v>
      </c>
      <c r="F49" s="19">
        <v>42461</v>
      </c>
      <c r="G49" s="45" t="s">
        <v>190</v>
      </c>
      <c r="H49" s="48" t="s">
        <v>149</v>
      </c>
    </row>
    <row r="50" spans="1:8" x14ac:dyDescent="0.25">
      <c r="A50" s="46" t="s">
        <v>193</v>
      </c>
      <c r="B50" s="12" t="s">
        <v>104</v>
      </c>
      <c r="C50" t="s">
        <v>191</v>
      </c>
      <c r="D50" t="s">
        <v>96</v>
      </c>
      <c r="E50" s="19">
        <v>42095</v>
      </c>
      <c r="F50" s="19">
        <v>42461</v>
      </c>
      <c r="G50" s="45" t="s">
        <v>190</v>
      </c>
      <c r="H50" s="48" t="s">
        <v>150</v>
      </c>
    </row>
    <row r="51" spans="1:8" x14ac:dyDescent="0.25">
      <c r="A51" s="46" t="s">
        <v>228</v>
      </c>
      <c r="B51" s="12" t="s">
        <v>105</v>
      </c>
      <c r="C51" t="s">
        <v>194</v>
      </c>
      <c r="D51" t="s">
        <v>96</v>
      </c>
      <c r="E51" s="19">
        <v>42095</v>
      </c>
      <c r="F51" s="19">
        <v>42461</v>
      </c>
      <c r="G51" s="45" t="s">
        <v>190</v>
      </c>
      <c r="H51" s="48" t="s">
        <v>151</v>
      </c>
    </row>
    <row r="52" spans="1:8" x14ac:dyDescent="0.25">
      <c r="A52" s="46" t="s">
        <v>229</v>
      </c>
      <c r="B52" s="12" t="s">
        <v>106</v>
      </c>
      <c r="C52" t="s">
        <v>195</v>
      </c>
      <c r="D52" t="s">
        <v>96</v>
      </c>
      <c r="E52" s="19">
        <v>42095</v>
      </c>
      <c r="F52" s="19">
        <v>42461</v>
      </c>
      <c r="G52" s="45" t="s">
        <v>190</v>
      </c>
      <c r="H52" s="48">
        <v>20541509</v>
      </c>
    </row>
    <row r="53" spans="1:8" x14ac:dyDescent="0.25">
      <c r="A53" s="46" t="s">
        <v>230</v>
      </c>
      <c r="B53" s="12" t="s">
        <v>107</v>
      </c>
      <c r="C53" t="s">
        <v>196</v>
      </c>
      <c r="D53" t="s">
        <v>96</v>
      </c>
      <c r="E53" s="19">
        <v>42095</v>
      </c>
      <c r="F53" s="19">
        <v>42461</v>
      </c>
      <c r="G53" s="45" t="s">
        <v>190</v>
      </c>
      <c r="H53" s="48" t="s">
        <v>152</v>
      </c>
    </row>
    <row r="54" spans="1:8" x14ac:dyDescent="0.25">
      <c r="A54" s="46" t="s">
        <v>231</v>
      </c>
      <c r="B54" s="12" t="s">
        <v>2</v>
      </c>
      <c r="C54" t="s">
        <v>197</v>
      </c>
      <c r="D54" t="s">
        <v>96</v>
      </c>
      <c r="E54" s="19">
        <v>42095</v>
      </c>
      <c r="F54" s="19">
        <v>42461</v>
      </c>
      <c r="G54" s="45" t="s">
        <v>190</v>
      </c>
      <c r="H54" s="48">
        <v>350840</v>
      </c>
    </row>
    <row r="55" spans="1:8" x14ac:dyDescent="0.25">
      <c r="A55" s="46" t="s">
        <v>232</v>
      </c>
      <c r="B55" s="12" t="s">
        <v>108</v>
      </c>
      <c r="C55" t="s">
        <v>198</v>
      </c>
      <c r="D55" t="s">
        <v>96</v>
      </c>
      <c r="E55" s="19">
        <v>42095</v>
      </c>
      <c r="F55" s="19">
        <v>42461</v>
      </c>
      <c r="G55" s="45" t="s">
        <v>190</v>
      </c>
      <c r="H55" s="48" t="s">
        <v>153</v>
      </c>
    </row>
    <row r="56" spans="1:8" x14ac:dyDescent="0.25">
      <c r="A56" s="46" t="s">
        <v>233</v>
      </c>
      <c r="B56" s="12" t="s">
        <v>109</v>
      </c>
      <c r="C56" t="s">
        <v>199</v>
      </c>
      <c r="D56" t="s">
        <v>96</v>
      </c>
      <c r="E56" s="19">
        <v>42095</v>
      </c>
      <c r="F56" s="19">
        <v>42461</v>
      </c>
      <c r="G56" s="45" t="s">
        <v>190</v>
      </c>
      <c r="H56" s="48" t="s">
        <v>154</v>
      </c>
    </row>
    <row r="57" spans="1:8" x14ac:dyDescent="0.25">
      <c r="A57" s="46" t="s">
        <v>234</v>
      </c>
      <c r="B57" s="12" t="s">
        <v>3</v>
      </c>
      <c r="C57" t="s">
        <v>200</v>
      </c>
      <c r="D57" t="s">
        <v>96</v>
      </c>
      <c r="E57" s="19">
        <v>42095</v>
      </c>
      <c r="F57" s="19">
        <v>42461</v>
      </c>
      <c r="G57" s="45" t="s">
        <v>190</v>
      </c>
      <c r="H57" s="48" t="s">
        <v>155</v>
      </c>
    </row>
    <row r="58" spans="1:8" x14ac:dyDescent="0.25">
      <c r="A58" s="46" t="s">
        <v>235</v>
      </c>
      <c r="B58" s="12" t="s">
        <v>110</v>
      </c>
      <c r="C58" t="s">
        <v>201</v>
      </c>
      <c r="D58" t="s">
        <v>96</v>
      </c>
      <c r="E58" s="19">
        <v>42095</v>
      </c>
      <c r="F58" s="19">
        <v>42461</v>
      </c>
      <c r="G58" s="45" t="s">
        <v>190</v>
      </c>
      <c r="H58" s="48" t="s">
        <v>156</v>
      </c>
    </row>
    <row r="59" spans="1:8" x14ac:dyDescent="0.25">
      <c r="A59" s="46" t="s">
        <v>236</v>
      </c>
      <c r="B59" s="12" t="s">
        <v>111</v>
      </c>
      <c r="C59" t="s">
        <v>202</v>
      </c>
      <c r="D59" t="s">
        <v>96</v>
      </c>
      <c r="E59" s="19">
        <v>42095</v>
      </c>
      <c r="F59" s="19">
        <v>42461</v>
      </c>
      <c r="G59" s="45" t="s">
        <v>190</v>
      </c>
      <c r="H59" s="48" t="s">
        <v>157</v>
      </c>
    </row>
    <row r="60" spans="1:8" x14ac:dyDescent="0.25">
      <c r="A60" s="46" t="s">
        <v>237</v>
      </c>
      <c r="B60" s="12" t="s">
        <v>4</v>
      </c>
      <c r="C60" t="s">
        <v>203</v>
      </c>
      <c r="D60" t="s">
        <v>96</v>
      </c>
      <c r="E60" s="19">
        <v>42095</v>
      </c>
      <c r="F60" s="19">
        <v>42461</v>
      </c>
      <c r="G60" s="45" t="s">
        <v>190</v>
      </c>
      <c r="H60" s="48" t="s">
        <v>158</v>
      </c>
    </row>
    <row r="61" spans="1:8" x14ac:dyDescent="0.25">
      <c r="A61" s="46" t="s">
        <v>238</v>
      </c>
      <c r="B61" s="12" t="s">
        <v>112</v>
      </c>
      <c r="C61" t="s">
        <v>204</v>
      </c>
      <c r="D61" t="s">
        <v>96</v>
      </c>
      <c r="E61" s="19">
        <v>42095</v>
      </c>
      <c r="F61" s="19">
        <v>42461</v>
      </c>
      <c r="G61" s="45" t="s">
        <v>190</v>
      </c>
      <c r="H61" s="48" t="s">
        <v>159</v>
      </c>
    </row>
    <row r="62" spans="1:8" x14ac:dyDescent="0.25">
      <c r="A62" s="46" t="s">
        <v>239</v>
      </c>
      <c r="B62" s="12" t="s">
        <v>113</v>
      </c>
      <c r="C62" t="s">
        <v>205</v>
      </c>
      <c r="D62" t="s">
        <v>96</v>
      </c>
      <c r="E62" s="19">
        <v>42095</v>
      </c>
      <c r="F62" s="19">
        <v>42461</v>
      </c>
      <c r="G62" s="45" t="s">
        <v>190</v>
      </c>
      <c r="H62" s="48" t="s">
        <v>160</v>
      </c>
    </row>
    <row r="63" spans="1:8" x14ac:dyDescent="0.25">
      <c r="A63" s="46" t="s">
        <v>240</v>
      </c>
      <c r="B63" s="12" t="s">
        <v>114</v>
      </c>
      <c r="C63" t="s">
        <v>206</v>
      </c>
      <c r="D63" t="s">
        <v>96</v>
      </c>
      <c r="E63" s="19">
        <v>42095</v>
      </c>
      <c r="F63" s="19">
        <v>42461</v>
      </c>
      <c r="G63" s="45" t="s">
        <v>190</v>
      </c>
      <c r="H63" s="48" t="s">
        <v>161</v>
      </c>
    </row>
    <row r="64" spans="1:8" x14ac:dyDescent="0.25">
      <c r="A64" s="46" t="s">
        <v>241</v>
      </c>
      <c r="B64" s="12" t="s">
        <v>115</v>
      </c>
      <c r="C64" t="s">
        <v>207</v>
      </c>
      <c r="D64" t="s">
        <v>96</v>
      </c>
      <c r="E64" s="19">
        <v>42095</v>
      </c>
      <c r="F64" s="19">
        <v>42461</v>
      </c>
      <c r="G64" s="45" t="s">
        <v>190</v>
      </c>
      <c r="H64" s="48" t="s">
        <v>162</v>
      </c>
    </row>
    <row r="65" spans="1:8" x14ac:dyDescent="0.25">
      <c r="A65" s="46" t="s">
        <v>242</v>
      </c>
      <c r="B65" s="12" t="s">
        <v>116</v>
      </c>
      <c r="C65" t="s">
        <v>208</v>
      </c>
      <c r="D65" t="s">
        <v>96</v>
      </c>
      <c r="E65" s="19">
        <v>42095</v>
      </c>
      <c r="F65" s="19">
        <v>42461</v>
      </c>
      <c r="G65" s="45" t="s">
        <v>190</v>
      </c>
      <c r="H65" s="48" t="s">
        <v>163</v>
      </c>
    </row>
    <row r="66" spans="1:8" x14ac:dyDescent="0.25">
      <c r="A66" s="46" t="s">
        <v>243</v>
      </c>
      <c r="B66" s="12" t="s">
        <v>5</v>
      </c>
      <c r="C66" t="s">
        <v>209</v>
      </c>
      <c r="D66" t="s">
        <v>96</v>
      </c>
      <c r="E66" s="19">
        <v>42095</v>
      </c>
      <c r="F66" s="19">
        <v>42461</v>
      </c>
      <c r="G66" s="45" t="s">
        <v>190</v>
      </c>
      <c r="H66" s="48">
        <v>359522</v>
      </c>
    </row>
    <row r="67" spans="1:8" x14ac:dyDescent="0.25">
      <c r="A67" s="46" t="s">
        <v>244</v>
      </c>
      <c r="B67" s="12" t="s">
        <v>117</v>
      </c>
      <c r="C67" t="s">
        <v>210</v>
      </c>
      <c r="D67" t="s">
        <v>96</v>
      </c>
      <c r="E67" s="19">
        <v>42095</v>
      </c>
      <c r="F67" s="19">
        <v>42461</v>
      </c>
      <c r="G67" s="45" t="s">
        <v>190</v>
      </c>
      <c r="H67" s="48">
        <v>350835</v>
      </c>
    </row>
    <row r="68" spans="1:8" x14ac:dyDescent="0.25">
      <c r="A68" s="46" t="s">
        <v>245</v>
      </c>
      <c r="B68" s="12" t="s">
        <v>118</v>
      </c>
      <c r="C68" t="s">
        <v>211</v>
      </c>
      <c r="D68" t="s">
        <v>96</v>
      </c>
      <c r="E68" s="19">
        <v>42095</v>
      </c>
      <c r="F68" s="19">
        <v>42461</v>
      </c>
      <c r="G68" s="45" t="s">
        <v>190</v>
      </c>
      <c r="H68" s="48" t="s">
        <v>164</v>
      </c>
    </row>
    <row r="69" spans="1:8" x14ac:dyDescent="0.25">
      <c r="A69" s="46" t="s">
        <v>246</v>
      </c>
      <c r="B69" s="12" t="s">
        <v>119</v>
      </c>
      <c r="C69" t="s">
        <v>212</v>
      </c>
      <c r="D69" t="s">
        <v>96</v>
      </c>
      <c r="E69" s="19">
        <v>42095</v>
      </c>
      <c r="F69" s="19">
        <v>42461</v>
      </c>
      <c r="G69" s="45" t="s">
        <v>190</v>
      </c>
      <c r="H69" s="48" t="s">
        <v>165</v>
      </c>
    </row>
    <row r="70" spans="1:8" x14ac:dyDescent="0.25">
      <c r="A70" s="46" t="s">
        <v>227</v>
      </c>
      <c r="B70" s="12" t="s">
        <v>120</v>
      </c>
      <c r="C70" t="s">
        <v>213</v>
      </c>
      <c r="D70" t="s">
        <v>96</v>
      </c>
      <c r="E70" s="19">
        <v>42095</v>
      </c>
      <c r="F70" s="19">
        <v>42461</v>
      </c>
      <c r="G70" s="45" t="s">
        <v>190</v>
      </c>
      <c r="H70" s="48">
        <v>350802</v>
      </c>
    </row>
    <row r="71" spans="1:8" x14ac:dyDescent="0.25">
      <c r="A71" s="46" t="s">
        <v>247</v>
      </c>
      <c r="B71" s="12" t="s">
        <v>121</v>
      </c>
      <c r="C71" t="s">
        <v>214</v>
      </c>
      <c r="D71" t="s">
        <v>96</v>
      </c>
      <c r="E71" s="19">
        <v>42095</v>
      </c>
      <c r="F71" s="19">
        <v>42461</v>
      </c>
      <c r="G71" s="45" t="s">
        <v>190</v>
      </c>
      <c r="H71" s="48" t="s">
        <v>166</v>
      </c>
    </row>
    <row r="72" spans="1:8" x14ac:dyDescent="0.25">
      <c r="A72" s="46" t="s">
        <v>248</v>
      </c>
      <c r="B72" s="12" t="s">
        <v>122</v>
      </c>
      <c r="C72" t="s">
        <v>215</v>
      </c>
      <c r="D72" t="s">
        <v>96</v>
      </c>
      <c r="E72" s="19">
        <v>42095</v>
      </c>
      <c r="F72" s="19">
        <v>42461</v>
      </c>
      <c r="G72" s="45" t="s">
        <v>190</v>
      </c>
      <c r="H72" s="48" t="s">
        <v>167</v>
      </c>
    </row>
    <row r="73" spans="1:8" x14ac:dyDescent="0.25">
      <c r="A73" s="46" t="s">
        <v>249</v>
      </c>
      <c r="B73" s="12" t="s">
        <v>123</v>
      </c>
      <c r="C73" t="s">
        <v>216</v>
      </c>
      <c r="D73" t="s">
        <v>96</v>
      </c>
      <c r="E73" s="19">
        <v>42095</v>
      </c>
      <c r="F73" s="19">
        <v>42461</v>
      </c>
      <c r="G73" s="45" t="s">
        <v>190</v>
      </c>
      <c r="H73" s="48" t="s">
        <v>168</v>
      </c>
    </row>
    <row r="74" spans="1:8" x14ac:dyDescent="0.25">
      <c r="A74" s="46" t="s">
        <v>250</v>
      </c>
      <c r="B74" s="12" t="s">
        <v>124</v>
      </c>
      <c r="C74" t="s">
        <v>217</v>
      </c>
      <c r="D74" t="s">
        <v>96</v>
      </c>
      <c r="E74" s="19">
        <v>42095</v>
      </c>
      <c r="F74" s="19">
        <v>42461</v>
      </c>
      <c r="G74" s="45" t="s">
        <v>190</v>
      </c>
      <c r="H74" s="48" t="s">
        <v>169</v>
      </c>
    </row>
    <row r="75" spans="1:8" x14ac:dyDescent="0.25">
      <c r="A75" s="46" t="s">
        <v>251</v>
      </c>
      <c r="B75" s="12" t="s">
        <v>7</v>
      </c>
      <c r="C75" t="s">
        <v>218</v>
      </c>
      <c r="D75" t="s">
        <v>96</v>
      </c>
      <c r="E75" s="19">
        <v>42095</v>
      </c>
      <c r="F75" s="19">
        <v>42461</v>
      </c>
      <c r="G75" s="45" t="s">
        <v>190</v>
      </c>
      <c r="H75" s="48" t="s">
        <v>170</v>
      </c>
    </row>
    <row r="76" spans="1:8" x14ac:dyDescent="0.25">
      <c r="A76" s="46" t="s">
        <v>252</v>
      </c>
      <c r="B76" s="12" t="s">
        <v>11</v>
      </c>
      <c r="C76" t="s">
        <v>219</v>
      </c>
      <c r="D76" t="s">
        <v>96</v>
      </c>
      <c r="E76" s="19">
        <v>42095</v>
      </c>
      <c r="F76" s="19">
        <v>42461</v>
      </c>
      <c r="G76" s="45" t="s">
        <v>190</v>
      </c>
      <c r="H76" s="48">
        <v>350839</v>
      </c>
    </row>
    <row r="77" spans="1:8" x14ac:dyDescent="0.25">
      <c r="A77" s="46" t="s">
        <v>253</v>
      </c>
      <c r="B77" s="12" t="s">
        <v>125</v>
      </c>
      <c r="C77" t="s">
        <v>220</v>
      </c>
      <c r="D77" t="s">
        <v>96</v>
      </c>
      <c r="E77" s="19">
        <v>42095</v>
      </c>
      <c r="F77" s="19">
        <v>42461</v>
      </c>
      <c r="G77" s="45" t="s">
        <v>190</v>
      </c>
      <c r="H77" s="48" t="s">
        <v>171</v>
      </c>
    </row>
    <row r="78" spans="1:8" x14ac:dyDescent="0.25">
      <c r="A78" s="46" t="s">
        <v>254</v>
      </c>
      <c r="B78" s="12" t="s">
        <v>126</v>
      </c>
      <c r="C78" t="s">
        <v>221</v>
      </c>
      <c r="D78" t="s">
        <v>96</v>
      </c>
      <c r="E78" s="19">
        <v>42095</v>
      </c>
      <c r="F78" s="19">
        <v>42461</v>
      </c>
      <c r="G78" s="45" t="s">
        <v>190</v>
      </c>
      <c r="H78" s="48">
        <v>350838</v>
      </c>
    </row>
    <row r="79" spans="1:8" x14ac:dyDescent="0.25">
      <c r="A79" s="46" t="s">
        <v>255</v>
      </c>
      <c r="B79" s="12" t="s">
        <v>8</v>
      </c>
      <c r="C79" t="s">
        <v>222</v>
      </c>
      <c r="D79" t="s">
        <v>96</v>
      </c>
      <c r="E79" s="19">
        <v>42095</v>
      </c>
      <c r="F79" s="19">
        <v>42461</v>
      </c>
      <c r="G79" s="45" t="s">
        <v>190</v>
      </c>
      <c r="H79" s="48" t="s">
        <v>172</v>
      </c>
    </row>
    <row r="80" spans="1:8" x14ac:dyDescent="0.25">
      <c r="A80" s="46" t="s">
        <v>256</v>
      </c>
      <c r="B80" s="12" t="s">
        <v>93</v>
      </c>
      <c r="C80" t="s">
        <v>223</v>
      </c>
      <c r="D80" t="s">
        <v>96</v>
      </c>
      <c r="E80" s="19">
        <v>42095</v>
      </c>
      <c r="F80" s="19">
        <v>42461</v>
      </c>
      <c r="G80" s="45" t="s">
        <v>190</v>
      </c>
      <c r="H80" s="48" t="s">
        <v>173</v>
      </c>
    </row>
    <row r="81" spans="1:12" x14ac:dyDescent="0.25">
      <c r="A81" s="46" t="s">
        <v>487</v>
      </c>
      <c r="B81" s="12" t="s">
        <v>94</v>
      </c>
      <c r="C81" t="s">
        <v>224</v>
      </c>
      <c r="D81" t="s">
        <v>96</v>
      </c>
      <c r="E81" s="19">
        <v>42095</v>
      </c>
      <c r="F81" s="19">
        <v>42461</v>
      </c>
      <c r="G81" s="45" t="s">
        <v>190</v>
      </c>
      <c r="H81" s="48" t="s">
        <v>174</v>
      </c>
    </row>
    <row r="82" spans="1:12" x14ac:dyDescent="0.25">
      <c r="A82" s="46" t="s">
        <v>257</v>
      </c>
      <c r="B82" s="12" t="s">
        <v>9</v>
      </c>
      <c r="C82" t="s">
        <v>225</v>
      </c>
      <c r="D82" t="s">
        <v>96</v>
      </c>
      <c r="E82" s="19">
        <v>42095</v>
      </c>
      <c r="F82" s="19">
        <v>42461</v>
      </c>
      <c r="G82" s="45" t="s">
        <v>190</v>
      </c>
      <c r="H82" s="48" t="s">
        <v>175</v>
      </c>
    </row>
    <row r="83" spans="1:12" s="52" customFormat="1" x14ac:dyDescent="0.25">
      <c r="A83" s="87" t="s">
        <v>258</v>
      </c>
      <c r="B83" s="51" t="s">
        <v>128</v>
      </c>
      <c r="C83" s="52" t="s">
        <v>486</v>
      </c>
      <c r="D83" s="52" t="s">
        <v>96</v>
      </c>
      <c r="E83" s="53">
        <v>42095</v>
      </c>
      <c r="F83" s="53">
        <v>42461</v>
      </c>
      <c r="G83" s="54" t="s">
        <v>190</v>
      </c>
      <c r="H83" s="88" t="s">
        <v>177</v>
      </c>
      <c r="I83" s="102"/>
      <c r="J83" s="102"/>
      <c r="K83" s="102"/>
      <c r="L83" s="100"/>
    </row>
    <row r="84" spans="1:12" x14ac:dyDescent="0.25">
      <c r="A84" s="12" t="s">
        <v>259</v>
      </c>
      <c r="B84" t="s">
        <v>130</v>
      </c>
      <c r="C84" t="s">
        <v>226</v>
      </c>
      <c r="D84" t="s">
        <v>96</v>
      </c>
      <c r="E84" s="19">
        <v>42095</v>
      </c>
      <c r="F84" s="19">
        <v>42461</v>
      </c>
      <c r="G84" s="45" t="s">
        <v>190</v>
      </c>
      <c r="H84" s="44">
        <v>1770467</v>
      </c>
    </row>
    <row r="85" spans="1:12" x14ac:dyDescent="0.25">
      <c r="A85" s="46" t="s">
        <v>478</v>
      </c>
      <c r="B85" t="s">
        <v>131</v>
      </c>
      <c r="C85" s="10" t="s">
        <v>490</v>
      </c>
      <c r="D85" t="s">
        <v>96</v>
      </c>
      <c r="E85" s="19">
        <v>42095</v>
      </c>
      <c r="F85" s="19">
        <v>42461</v>
      </c>
      <c r="G85" s="45" t="s">
        <v>190</v>
      </c>
      <c r="H85" s="44" t="s">
        <v>178</v>
      </c>
    </row>
    <row r="86" spans="1:12" x14ac:dyDescent="0.25">
      <c r="A86" s="46" t="s">
        <v>479</v>
      </c>
      <c r="B86" t="s">
        <v>132</v>
      </c>
      <c r="C86" t="s">
        <v>491</v>
      </c>
      <c r="D86" t="s">
        <v>96</v>
      </c>
      <c r="E86" s="19">
        <v>42095</v>
      </c>
      <c r="F86" s="19">
        <v>42461</v>
      </c>
      <c r="G86" s="45" t="s">
        <v>190</v>
      </c>
      <c r="H86" s="44" t="s">
        <v>179</v>
      </c>
    </row>
    <row r="87" spans="1:12" x14ac:dyDescent="0.25">
      <c r="A87" s="46" t="s">
        <v>480</v>
      </c>
      <c r="B87" t="s">
        <v>133</v>
      </c>
      <c r="C87" s="10" t="s">
        <v>492</v>
      </c>
      <c r="D87" t="s">
        <v>96</v>
      </c>
      <c r="E87" s="19">
        <v>42095</v>
      </c>
      <c r="F87" s="19">
        <v>42461</v>
      </c>
      <c r="G87" s="45" t="s">
        <v>190</v>
      </c>
      <c r="H87" s="44" t="s">
        <v>180</v>
      </c>
    </row>
    <row r="88" spans="1:12" x14ac:dyDescent="0.25">
      <c r="A88" s="46" t="s">
        <v>481</v>
      </c>
      <c r="B88" t="s">
        <v>134</v>
      </c>
      <c r="C88" t="s">
        <v>493</v>
      </c>
      <c r="D88" t="s">
        <v>96</v>
      </c>
      <c r="E88" s="93">
        <v>42095</v>
      </c>
      <c r="F88" s="93">
        <v>42461</v>
      </c>
      <c r="G88" s="94" t="s">
        <v>190</v>
      </c>
      <c r="H88" s="44" t="s">
        <v>181</v>
      </c>
    </row>
    <row r="89" spans="1:12" s="52" customFormat="1" x14ac:dyDescent="0.25">
      <c r="A89" s="87" t="s">
        <v>482</v>
      </c>
      <c r="B89" s="52" t="s">
        <v>135</v>
      </c>
      <c r="C89" s="52" t="s">
        <v>494</v>
      </c>
      <c r="D89" s="52" t="s">
        <v>96</v>
      </c>
      <c r="E89" s="53">
        <v>42095</v>
      </c>
      <c r="F89" s="53">
        <v>42461</v>
      </c>
      <c r="G89" s="54" t="s">
        <v>190</v>
      </c>
      <c r="H89" s="95" t="s">
        <v>182</v>
      </c>
      <c r="I89" s="102"/>
      <c r="J89" s="102"/>
      <c r="K89" s="102"/>
      <c r="L89" s="100"/>
    </row>
    <row r="90" spans="1:12" x14ac:dyDescent="0.25">
      <c r="A90" s="46" t="s">
        <v>483</v>
      </c>
      <c r="B90"/>
      <c r="C90" t="s">
        <v>495</v>
      </c>
      <c r="H90" s="48"/>
    </row>
    <row r="91" spans="1:12" x14ac:dyDescent="0.25">
      <c r="A91" s="46" t="s">
        <v>484</v>
      </c>
      <c r="B91" t="s">
        <v>137</v>
      </c>
      <c r="C91" s="10" t="s">
        <v>496</v>
      </c>
      <c r="D91" t="s">
        <v>96</v>
      </c>
      <c r="E91" s="19">
        <v>42095</v>
      </c>
      <c r="F91" s="19">
        <v>42461</v>
      </c>
      <c r="G91" s="45" t="s">
        <v>190</v>
      </c>
      <c r="H91" s="44" t="s">
        <v>183</v>
      </c>
    </row>
    <row r="92" spans="1:12" x14ac:dyDescent="0.25">
      <c r="A92" s="46" t="s">
        <v>485</v>
      </c>
      <c r="B92" t="s">
        <v>138</v>
      </c>
      <c r="C92" t="s">
        <v>497</v>
      </c>
      <c r="D92" t="s">
        <v>96</v>
      </c>
      <c r="E92" s="19">
        <v>42095</v>
      </c>
      <c r="F92" s="19">
        <v>42461</v>
      </c>
      <c r="G92" s="45" t="s">
        <v>190</v>
      </c>
      <c r="H92" s="44" t="s">
        <v>184</v>
      </c>
    </row>
    <row r="93" spans="1:12" x14ac:dyDescent="0.25">
      <c r="A93" s="46" t="s">
        <v>488</v>
      </c>
      <c r="B93" t="s">
        <v>139</v>
      </c>
      <c r="C93" s="10" t="s">
        <v>498</v>
      </c>
      <c r="D93" t="s">
        <v>96</v>
      </c>
      <c r="E93" s="93">
        <v>42095</v>
      </c>
      <c r="F93" s="93">
        <v>42461</v>
      </c>
      <c r="G93" s="94" t="s">
        <v>190</v>
      </c>
      <c r="H93" s="44" t="s">
        <v>185</v>
      </c>
    </row>
    <row r="94" spans="1:12" x14ac:dyDescent="0.25">
      <c r="A94" s="46" t="s">
        <v>489</v>
      </c>
      <c r="B94"/>
      <c r="C94" t="s">
        <v>499</v>
      </c>
      <c r="H94" s="44"/>
    </row>
    <row r="95" spans="1:12" x14ac:dyDescent="0.25">
      <c r="A95" s="46" t="s">
        <v>509</v>
      </c>
      <c r="B95"/>
      <c r="C95" s="10" t="s">
        <v>500</v>
      </c>
      <c r="H95" s="44"/>
    </row>
    <row r="96" spans="1:12" x14ac:dyDescent="0.25">
      <c r="A96" s="46" t="s">
        <v>510</v>
      </c>
      <c r="B96" t="s">
        <v>145</v>
      </c>
      <c r="C96" t="s">
        <v>501</v>
      </c>
      <c r="D96" t="s">
        <v>96</v>
      </c>
      <c r="E96" s="19">
        <v>42095</v>
      </c>
      <c r="F96" s="19">
        <v>42461</v>
      </c>
      <c r="G96" s="45" t="s">
        <v>190</v>
      </c>
      <c r="H96" s="44" t="s">
        <v>186</v>
      </c>
    </row>
    <row r="97" spans="1:12" x14ac:dyDescent="0.25">
      <c r="A97" s="46" t="s">
        <v>511</v>
      </c>
      <c r="B97" t="s">
        <v>146</v>
      </c>
      <c r="C97" s="10" t="s">
        <v>502</v>
      </c>
      <c r="D97" t="s">
        <v>96</v>
      </c>
      <c r="E97" s="19">
        <v>42095</v>
      </c>
      <c r="F97" s="19">
        <v>42461</v>
      </c>
      <c r="G97" s="45" t="s">
        <v>190</v>
      </c>
      <c r="H97" s="44" t="s">
        <v>518</v>
      </c>
    </row>
    <row r="98" spans="1:12" x14ac:dyDescent="0.25">
      <c r="A98" s="46" t="s">
        <v>512</v>
      </c>
      <c r="B98"/>
      <c r="C98" t="s">
        <v>503</v>
      </c>
      <c r="E98" s="93"/>
      <c r="F98" s="93"/>
      <c r="G98" s="94"/>
      <c r="H98" s="44"/>
    </row>
    <row r="99" spans="1:12" x14ac:dyDescent="0.25">
      <c r="A99" s="46" t="s">
        <v>513</v>
      </c>
      <c r="B99" t="s">
        <v>147</v>
      </c>
      <c r="C99" s="10" t="s">
        <v>504</v>
      </c>
      <c r="D99" t="s">
        <v>96</v>
      </c>
      <c r="E99" s="19">
        <v>42095</v>
      </c>
      <c r="F99" s="19">
        <v>42461</v>
      </c>
      <c r="G99" s="45" t="s">
        <v>190</v>
      </c>
      <c r="H99" s="44" t="s">
        <v>188</v>
      </c>
    </row>
    <row r="100" spans="1:12" x14ac:dyDescent="0.25">
      <c r="A100" s="46" t="s">
        <v>514</v>
      </c>
      <c r="B100" t="s">
        <v>147</v>
      </c>
      <c r="C100" t="s">
        <v>505</v>
      </c>
      <c r="D100" t="s">
        <v>96</v>
      </c>
      <c r="E100" s="19">
        <v>42095</v>
      </c>
      <c r="F100" s="19">
        <v>42461</v>
      </c>
      <c r="G100" s="45" t="s">
        <v>190</v>
      </c>
      <c r="H100" s="44" t="s">
        <v>174</v>
      </c>
    </row>
    <row r="101" spans="1:12" x14ac:dyDescent="0.25">
      <c r="A101" s="46" t="s">
        <v>515</v>
      </c>
      <c r="C101" s="10" t="s">
        <v>506</v>
      </c>
      <c r="H101" s="48"/>
    </row>
    <row r="102" spans="1:12" x14ac:dyDescent="0.25">
      <c r="A102" s="46" t="s">
        <v>516</v>
      </c>
      <c r="C102" t="s">
        <v>507</v>
      </c>
      <c r="H102" s="48"/>
    </row>
    <row r="103" spans="1:12" x14ac:dyDescent="0.25">
      <c r="A103" s="46" t="s">
        <v>517</v>
      </c>
      <c r="C103" s="10" t="s">
        <v>508</v>
      </c>
      <c r="E103" s="93"/>
      <c r="F103" s="93"/>
      <c r="G103" s="94"/>
      <c r="H103" s="48"/>
    </row>
    <row r="104" spans="1:12" s="52" customFormat="1" x14ac:dyDescent="0.25">
      <c r="A104" s="87"/>
      <c r="B104" s="51"/>
      <c r="E104" s="53"/>
      <c r="F104" s="53"/>
      <c r="G104" s="54"/>
      <c r="H104" s="88"/>
      <c r="I104" s="102"/>
      <c r="J104" s="102"/>
      <c r="K104" s="102"/>
      <c r="L104" s="100"/>
    </row>
    <row r="105" spans="1:12" x14ac:dyDescent="0.25">
      <c r="A105" s="12" t="s">
        <v>288</v>
      </c>
      <c r="B105" s="12" t="s">
        <v>103</v>
      </c>
      <c r="C105" t="s">
        <v>260</v>
      </c>
      <c r="D105" t="s">
        <v>96</v>
      </c>
      <c r="E105" s="19">
        <v>42095</v>
      </c>
      <c r="F105" s="19">
        <v>42461</v>
      </c>
      <c r="G105" s="45" t="s">
        <v>190</v>
      </c>
      <c r="H105" s="48" t="s">
        <v>261</v>
      </c>
    </row>
    <row r="106" spans="1:12" x14ac:dyDescent="0.25">
      <c r="A106" s="12" t="s">
        <v>289</v>
      </c>
      <c r="B106" s="12" t="s">
        <v>104</v>
      </c>
      <c r="C106" t="s">
        <v>290</v>
      </c>
      <c r="D106" t="s">
        <v>96</v>
      </c>
      <c r="E106" s="19">
        <v>42095</v>
      </c>
      <c r="F106" s="19">
        <v>42461</v>
      </c>
      <c r="G106" s="45" t="s">
        <v>190</v>
      </c>
      <c r="H106" s="48" t="s">
        <v>262</v>
      </c>
    </row>
    <row r="107" spans="1:12" x14ac:dyDescent="0.25">
      <c r="A107" s="12" t="s">
        <v>321</v>
      </c>
      <c r="B107" s="12" t="s">
        <v>106</v>
      </c>
      <c r="C107" t="s">
        <v>291</v>
      </c>
      <c r="D107" t="s">
        <v>96</v>
      </c>
      <c r="E107" s="19">
        <v>42095</v>
      </c>
      <c r="F107" s="19">
        <v>42461</v>
      </c>
      <c r="G107" s="45" t="s">
        <v>190</v>
      </c>
      <c r="H107" s="48" t="s">
        <v>263</v>
      </c>
    </row>
    <row r="108" spans="1:12" x14ac:dyDescent="0.25">
      <c r="A108" s="12" t="s">
        <v>322</v>
      </c>
      <c r="B108" s="12" t="s">
        <v>107</v>
      </c>
      <c r="C108" t="s">
        <v>292</v>
      </c>
      <c r="D108" t="s">
        <v>96</v>
      </c>
      <c r="E108" s="19">
        <v>42095</v>
      </c>
      <c r="F108" s="19">
        <v>42461</v>
      </c>
      <c r="G108" s="45" t="s">
        <v>190</v>
      </c>
      <c r="H108" s="48" t="s">
        <v>264</v>
      </c>
    </row>
    <row r="109" spans="1:12" x14ac:dyDescent="0.25">
      <c r="A109" s="12" t="s">
        <v>323</v>
      </c>
      <c r="B109" s="12" t="s">
        <v>2</v>
      </c>
      <c r="C109" t="s">
        <v>293</v>
      </c>
      <c r="D109" t="s">
        <v>96</v>
      </c>
      <c r="E109" s="19">
        <v>42095</v>
      </c>
      <c r="F109" s="19">
        <v>42461</v>
      </c>
      <c r="G109" s="45" t="s">
        <v>190</v>
      </c>
      <c r="H109" s="48" t="s">
        <v>265</v>
      </c>
    </row>
    <row r="110" spans="1:12" x14ac:dyDescent="0.25">
      <c r="A110" s="12" t="s">
        <v>324</v>
      </c>
      <c r="B110" s="12" t="s">
        <v>108</v>
      </c>
      <c r="C110" t="s">
        <v>294</v>
      </c>
      <c r="D110" t="s">
        <v>96</v>
      </c>
      <c r="E110" s="19">
        <v>42095</v>
      </c>
      <c r="F110" s="19">
        <v>42461</v>
      </c>
      <c r="G110" s="45" t="s">
        <v>190</v>
      </c>
      <c r="H110" s="48" t="s">
        <v>266</v>
      </c>
    </row>
    <row r="111" spans="1:12" x14ac:dyDescent="0.25">
      <c r="A111" s="12" t="s">
        <v>325</v>
      </c>
      <c r="B111" s="12" t="s">
        <v>109</v>
      </c>
      <c r="C111" t="s">
        <v>295</v>
      </c>
      <c r="D111" t="s">
        <v>96</v>
      </c>
      <c r="E111" s="19">
        <v>42095</v>
      </c>
      <c r="F111" s="19">
        <v>42461</v>
      </c>
      <c r="G111" s="45" t="s">
        <v>190</v>
      </c>
      <c r="H111" s="48" t="s">
        <v>267</v>
      </c>
    </row>
    <row r="112" spans="1:12" x14ac:dyDescent="0.25">
      <c r="A112" s="12" t="s">
        <v>326</v>
      </c>
      <c r="B112" s="12" t="s">
        <v>3</v>
      </c>
      <c r="C112" t="s">
        <v>296</v>
      </c>
      <c r="D112" t="s">
        <v>96</v>
      </c>
      <c r="E112" s="19">
        <v>42095</v>
      </c>
      <c r="F112" s="19">
        <v>42461</v>
      </c>
      <c r="G112" s="45" t="s">
        <v>190</v>
      </c>
      <c r="H112" s="48" t="s">
        <v>268</v>
      </c>
    </row>
    <row r="113" spans="1:8" x14ac:dyDescent="0.25">
      <c r="A113" s="12" t="s">
        <v>327</v>
      </c>
      <c r="B113" s="12" t="s">
        <v>110</v>
      </c>
      <c r="C113" t="s">
        <v>297</v>
      </c>
      <c r="D113" t="s">
        <v>96</v>
      </c>
      <c r="E113" s="19">
        <v>42095</v>
      </c>
      <c r="F113" s="19">
        <v>42461</v>
      </c>
      <c r="G113" s="45" t="s">
        <v>190</v>
      </c>
      <c r="H113" s="48" t="s">
        <v>269</v>
      </c>
    </row>
    <row r="114" spans="1:8" x14ac:dyDescent="0.25">
      <c r="A114" s="12" t="s">
        <v>328</v>
      </c>
      <c r="B114" s="12" t="s">
        <v>111</v>
      </c>
      <c r="C114" t="s">
        <v>298</v>
      </c>
      <c r="D114" t="s">
        <v>96</v>
      </c>
      <c r="E114" s="19">
        <v>42095</v>
      </c>
      <c r="F114" s="19">
        <v>42461</v>
      </c>
      <c r="G114" s="45" t="s">
        <v>190</v>
      </c>
      <c r="H114" s="48" t="s">
        <v>270</v>
      </c>
    </row>
    <row r="115" spans="1:8" x14ac:dyDescent="0.25">
      <c r="A115" s="12" t="s">
        <v>329</v>
      </c>
      <c r="B115" s="12" t="s">
        <v>4</v>
      </c>
      <c r="C115" t="s">
        <v>299</v>
      </c>
      <c r="D115" t="s">
        <v>96</v>
      </c>
      <c r="E115" s="19">
        <v>42095</v>
      </c>
      <c r="F115" s="19">
        <v>42461</v>
      </c>
      <c r="G115" s="45" t="s">
        <v>190</v>
      </c>
      <c r="H115" s="48">
        <v>1410250</v>
      </c>
    </row>
    <row r="116" spans="1:8" x14ac:dyDescent="0.25">
      <c r="A116" s="12" t="s">
        <v>330</v>
      </c>
      <c r="B116" s="12" t="s">
        <v>112</v>
      </c>
      <c r="C116" t="s">
        <v>300</v>
      </c>
      <c r="D116" t="s">
        <v>96</v>
      </c>
      <c r="E116" s="19">
        <v>42095</v>
      </c>
      <c r="F116" s="19">
        <v>42461</v>
      </c>
      <c r="G116" s="45" t="s">
        <v>190</v>
      </c>
      <c r="H116" s="48" t="s">
        <v>271</v>
      </c>
    </row>
    <row r="117" spans="1:8" x14ac:dyDescent="0.25">
      <c r="A117" s="12" t="s">
        <v>331</v>
      </c>
      <c r="B117" s="12" t="s">
        <v>113</v>
      </c>
      <c r="C117" t="s">
        <v>301</v>
      </c>
      <c r="D117" t="s">
        <v>96</v>
      </c>
      <c r="E117" s="19">
        <v>42095</v>
      </c>
      <c r="F117" s="19">
        <v>42461</v>
      </c>
      <c r="G117" s="45" t="s">
        <v>190</v>
      </c>
      <c r="H117" s="48" t="s">
        <v>272</v>
      </c>
    </row>
    <row r="118" spans="1:8" x14ac:dyDescent="0.25">
      <c r="A118" s="12" t="s">
        <v>332</v>
      </c>
      <c r="B118" s="12" t="s">
        <v>114</v>
      </c>
      <c r="C118" t="s">
        <v>302</v>
      </c>
      <c r="D118" t="s">
        <v>96</v>
      </c>
      <c r="E118" s="19">
        <v>42095</v>
      </c>
      <c r="F118" s="19">
        <v>42461</v>
      </c>
      <c r="G118" s="45" t="s">
        <v>190</v>
      </c>
      <c r="H118" s="48" t="s">
        <v>273</v>
      </c>
    </row>
    <row r="119" spans="1:8" x14ac:dyDescent="0.25">
      <c r="A119" s="12" t="s">
        <v>333</v>
      </c>
      <c r="B119" s="12" t="s">
        <v>115</v>
      </c>
      <c r="C119" t="s">
        <v>303</v>
      </c>
      <c r="D119" t="s">
        <v>96</v>
      </c>
      <c r="E119" s="19">
        <v>42095</v>
      </c>
      <c r="F119" s="19">
        <v>42461</v>
      </c>
      <c r="G119" s="45" t="s">
        <v>190</v>
      </c>
      <c r="H119" s="48" t="s">
        <v>274</v>
      </c>
    </row>
    <row r="120" spans="1:8" x14ac:dyDescent="0.25">
      <c r="A120" s="12" t="s">
        <v>334</v>
      </c>
      <c r="B120" s="12" t="s">
        <v>116</v>
      </c>
      <c r="C120" t="s">
        <v>304</v>
      </c>
      <c r="D120" t="s">
        <v>96</v>
      </c>
      <c r="E120" s="19">
        <v>42095</v>
      </c>
      <c r="F120" s="19">
        <v>42461</v>
      </c>
      <c r="G120" s="45" t="s">
        <v>190</v>
      </c>
      <c r="H120" s="48" t="s">
        <v>275</v>
      </c>
    </row>
    <row r="121" spans="1:8" x14ac:dyDescent="0.25">
      <c r="A121" s="12" t="s">
        <v>335</v>
      </c>
      <c r="B121" s="12" t="s">
        <v>5</v>
      </c>
      <c r="C121" t="s">
        <v>305</v>
      </c>
      <c r="D121" t="s">
        <v>96</v>
      </c>
      <c r="E121" s="19">
        <v>42095</v>
      </c>
      <c r="F121" s="19">
        <v>42461</v>
      </c>
      <c r="G121" s="45" t="s">
        <v>190</v>
      </c>
      <c r="H121" s="48" t="s">
        <v>276</v>
      </c>
    </row>
    <row r="122" spans="1:8" x14ac:dyDescent="0.25">
      <c r="A122" s="12" t="s">
        <v>336</v>
      </c>
      <c r="B122" s="12" t="s">
        <v>117</v>
      </c>
      <c r="C122" t="s">
        <v>306</v>
      </c>
      <c r="D122" t="s">
        <v>96</v>
      </c>
      <c r="E122" s="19">
        <v>42095</v>
      </c>
      <c r="F122" s="19">
        <v>42461</v>
      </c>
      <c r="G122" s="45" t="s">
        <v>190</v>
      </c>
      <c r="H122" s="48">
        <v>1009139</v>
      </c>
    </row>
    <row r="123" spans="1:8" x14ac:dyDescent="0.25">
      <c r="A123" s="12" t="s">
        <v>337</v>
      </c>
      <c r="B123" s="12" t="s">
        <v>118</v>
      </c>
      <c r="C123" t="s">
        <v>307</v>
      </c>
      <c r="D123" t="s">
        <v>96</v>
      </c>
      <c r="E123" s="19">
        <v>42095</v>
      </c>
      <c r="F123" s="19">
        <v>42461</v>
      </c>
      <c r="G123" s="45" t="s">
        <v>190</v>
      </c>
      <c r="H123" s="48" t="s">
        <v>277</v>
      </c>
    </row>
    <row r="124" spans="1:8" x14ac:dyDescent="0.25">
      <c r="A124" s="12" t="s">
        <v>338</v>
      </c>
      <c r="B124" s="12" t="s">
        <v>119</v>
      </c>
      <c r="C124" t="s">
        <v>308</v>
      </c>
      <c r="D124" t="s">
        <v>96</v>
      </c>
      <c r="E124" s="19">
        <v>42095</v>
      </c>
      <c r="F124" s="19">
        <v>42461</v>
      </c>
      <c r="G124" s="45" t="s">
        <v>190</v>
      </c>
      <c r="H124" s="48">
        <v>1009138</v>
      </c>
    </row>
    <row r="125" spans="1:8" x14ac:dyDescent="0.25">
      <c r="A125" s="12" t="s">
        <v>341</v>
      </c>
      <c r="B125" s="12" t="s">
        <v>120</v>
      </c>
      <c r="C125" t="s">
        <v>309</v>
      </c>
      <c r="D125" t="s">
        <v>96</v>
      </c>
      <c r="E125" s="19">
        <v>42095</v>
      </c>
      <c r="F125" s="19">
        <v>42461</v>
      </c>
      <c r="G125" s="45" t="s">
        <v>190</v>
      </c>
      <c r="H125" s="48" t="s">
        <v>167</v>
      </c>
    </row>
    <row r="126" spans="1:8" x14ac:dyDescent="0.25">
      <c r="A126" s="12" t="s">
        <v>342</v>
      </c>
      <c r="B126" s="12" t="s">
        <v>123</v>
      </c>
      <c r="C126" t="s">
        <v>310</v>
      </c>
      <c r="D126" t="s">
        <v>96</v>
      </c>
      <c r="E126" s="19">
        <v>42095</v>
      </c>
      <c r="F126" s="19">
        <v>42461</v>
      </c>
      <c r="G126" s="45" t="s">
        <v>190</v>
      </c>
      <c r="H126" s="48" t="s">
        <v>278</v>
      </c>
    </row>
    <row r="127" spans="1:8" x14ac:dyDescent="0.25">
      <c r="A127" s="12" t="s">
        <v>343</v>
      </c>
      <c r="B127" s="12" t="s">
        <v>124</v>
      </c>
      <c r="C127" t="s">
        <v>311</v>
      </c>
      <c r="D127" t="s">
        <v>96</v>
      </c>
      <c r="E127" s="19">
        <v>42095</v>
      </c>
      <c r="F127" s="19">
        <v>42461</v>
      </c>
      <c r="G127" s="45" t="s">
        <v>190</v>
      </c>
      <c r="H127" s="48" t="s">
        <v>279</v>
      </c>
    </row>
    <row r="128" spans="1:8" x14ac:dyDescent="0.25">
      <c r="A128" s="12" t="s">
        <v>344</v>
      </c>
      <c r="B128" s="12" t="s">
        <v>7</v>
      </c>
      <c r="C128" t="s">
        <v>312</v>
      </c>
      <c r="D128" t="s">
        <v>96</v>
      </c>
      <c r="E128" s="19">
        <v>42095</v>
      </c>
      <c r="F128" s="19">
        <v>42461</v>
      </c>
      <c r="G128" s="45" t="s">
        <v>190</v>
      </c>
      <c r="H128" s="48" t="s">
        <v>280</v>
      </c>
    </row>
    <row r="129" spans="1:12" x14ac:dyDescent="0.25">
      <c r="A129" s="12" t="s">
        <v>345</v>
      </c>
      <c r="B129" s="12" t="s">
        <v>11</v>
      </c>
      <c r="C129" t="s">
        <v>313</v>
      </c>
      <c r="D129" t="s">
        <v>96</v>
      </c>
      <c r="E129" s="19">
        <v>42095</v>
      </c>
      <c r="F129" s="19">
        <v>42461</v>
      </c>
      <c r="G129" s="45" t="s">
        <v>190</v>
      </c>
      <c r="H129" s="48" t="s">
        <v>281</v>
      </c>
    </row>
    <row r="130" spans="1:12" x14ac:dyDescent="0.25">
      <c r="A130" s="12" t="s">
        <v>346</v>
      </c>
      <c r="B130" s="12" t="s">
        <v>125</v>
      </c>
      <c r="C130" t="s">
        <v>314</v>
      </c>
      <c r="D130" t="s">
        <v>96</v>
      </c>
      <c r="E130" s="19">
        <v>42095</v>
      </c>
      <c r="F130" s="19">
        <v>42461</v>
      </c>
      <c r="G130" s="45" t="s">
        <v>190</v>
      </c>
      <c r="H130" s="48" t="s">
        <v>282</v>
      </c>
    </row>
    <row r="131" spans="1:12" x14ac:dyDescent="0.25">
      <c r="A131" s="12" t="s">
        <v>347</v>
      </c>
      <c r="B131" s="12" t="s">
        <v>126</v>
      </c>
      <c r="C131" t="s">
        <v>315</v>
      </c>
      <c r="D131" t="s">
        <v>96</v>
      </c>
      <c r="E131" s="19">
        <v>42095</v>
      </c>
      <c r="F131" s="19">
        <v>42461</v>
      </c>
      <c r="G131" s="45" t="s">
        <v>190</v>
      </c>
      <c r="H131" s="48">
        <v>238399</v>
      </c>
    </row>
    <row r="132" spans="1:12" x14ac:dyDescent="0.25">
      <c r="A132" s="12" t="s">
        <v>348</v>
      </c>
      <c r="B132" s="12" t="s">
        <v>8</v>
      </c>
      <c r="C132" t="s">
        <v>316</v>
      </c>
      <c r="D132" t="s">
        <v>96</v>
      </c>
      <c r="E132" s="19">
        <v>42095</v>
      </c>
      <c r="F132" s="19">
        <v>42461</v>
      </c>
      <c r="G132" s="45" t="s">
        <v>190</v>
      </c>
      <c r="H132" s="48" t="s">
        <v>283</v>
      </c>
    </row>
    <row r="133" spans="1:12" x14ac:dyDescent="0.25">
      <c r="A133" s="12" t="s">
        <v>349</v>
      </c>
      <c r="B133" s="12" t="s">
        <v>93</v>
      </c>
      <c r="C133" t="s">
        <v>317</v>
      </c>
      <c r="D133" t="s">
        <v>96</v>
      </c>
      <c r="E133" s="19">
        <v>42095</v>
      </c>
      <c r="F133" s="19">
        <v>42461</v>
      </c>
      <c r="G133" s="45" t="s">
        <v>190</v>
      </c>
      <c r="H133" s="48" t="s">
        <v>284</v>
      </c>
    </row>
    <row r="134" spans="1:12" x14ac:dyDescent="0.25">
      <c r="A134" s="12" t="s">
        <v>339</v>
      </c>
      <c r="B134" s="12" t="s">
        <v>94</v>
      </c>
      <c r="C134" t="s">
        <v>318</v>
      </c>
      <c r="D134" t="s">
        <v>96</v>
      </c>
      <c r="E134" s="19">
        <v>42095</v>
      </c>
      <c r="F134" s="19">
        <v>42461</v>
      </c>
      <c r="G134" s="45" t="s">
        <v>190</v>
      </c>
      <c r="H134" s="48" t="s">
        <v>285</v>
      </c>
    </row>
    <row r="135" spans="1:12" x14ac:dyDescent="0.25">
      <c r="A135" s="12" t="s">
        <v>340</v>
      </c>
      <c r="B135" s="12" t="s">
        <v>9</v>
      </c>
      <c r="C135" t="s">
        <v>319</v>
      </c>
      <c r="D135" t="s">
        <v>96</v>
      </c>
      <c r="E135" s="19">
        <v>42095</v>
      </c>
      <c r="F135" s="19">
        <v>42461</v>
      </c>
      <c r="G135" s="45" t="s">
        <v>190</v>
      </c>
      <c r="H135" s="48" t="s">
        <v>286</v>
      </c>
    </row>
    <row r="136" spans="1:12" s="52" customFormat="1" x14ac:dyDescent="0.25">
      <c r="A136" s="51" t="s">
        <v>350</v>
      </c>
      <c r="B136" s="51" t="s">
        <v>128</v>
      </c>
      <c r="C136" s="52" t="s">
        <v>320</v>
      </c>
      <c r="D136" s="52" t="s">
        <v>96</v>
      </c>
      <c r="E136" s="53">
        <v>42095</v>
      </c>
      <c r="F136" s="53">
        <v>42461</v>
      </c>
      <c r="G136" s="54" t="s">
        <v>190</v>
      </c>
      <c r="H136" s="88" t="s">
        <v>287</v>
      </c>
      <c r="I136" s="102"/>
      <c r="J136" s="102"/>
      <c r="K136" s="102"/>
      <c r="L136" s="100"/>
    </row>
    <row r="137" spans="1:12" x14ac:dyDescent="0.25">
      <c r="A137" s="12" t="s">
        <v>351</v>
      </c>
      <c r="B137" s="12" t="s">
        <v>2</v>
      </c>
      <c r="C137" t="s">
        <v>361</v>
      </c>
      <c r="D137" t="s">
        <v>96</v>
      </c>
      <c r="E137" s="19">
        <v>42095</v>
      </c>
      <c r="F137" s="19">
        <v>42461</v>
      </c>
      <c r="G137" s="45" t="s">
        <v>190</v>
      </c>
      <c r="H137" s="49" t="s">
        <v>381</v>
      </c>
    </row>
    <row r="138" spans="1:12" x14ac:dyDescent="0.25">
      <c r="A138" s="12" t="s">
        <v>352</v>
      </c>
      <c r="B138" s="12" t="s">
        <v>109</v>
      </c>
      <c r="C138" t="s">
        <v>362</v>
      </c>
      <c r="D138" t="s">
        <v>96</v>
      </c>
      <c r="E138" s="19">
        <v>42095</v>
      </c>
      <c r="F138" s="19">
        <v>42461</v>
      </c>
      <c r="G138" s="45" t="s">
        <v>190</v>
      </c>
      <c r="H138" s="49" t="s">
        <v>373</v>
      </c>
    </row>
    <row r="139" spans="1:12" x14ac:dyDescent="0.25">
      <c r="A139" s="12" t="s">
        <v>353</v>
      </c>
      <c r="B139" s="12" t="s">
        <v>3</v>
      </c>
      <c r="C139" t="s">
        <v>363</v>
      </c>
      <c r="D139" t="s">
        <v>96</v>
      </c>
      <c r="E139" s="19">
        <v>42095</v>
      </c>
      <c r="F139" s="19">
        <v>42461</v>
      </c>
      <c r="G139" s="45" t="s">
        <v>190</v>
      </c>
      <c r="H139" s="50" t="s">
        <v>382</v>
      </c>
    </row>
    <row r="140" spans="1:12" x14ac:dyDescent="0.25">
      <c r="A140" s="12" t="s">
        <v>354</v>
      </c>
      <c r="B140" s="12" t="s">
        <v>4</v>
      </c>
      <c r="C140" t="s">
        <v>364</v>
      </c>
      <c r="D140" t="s">
        <v>96</v>
      </c>
      <c r="E140" s="19">
        <v>42095</v>
      </c>
      <c r="F140" s="19">
        <v>42461</v>
      </c>
      <c r="G140" s="45" t="s">
        <v>190</v>
      </c>
      <c r="H140" s="50" t="s">
        <v>383</v>
      </c>
    </row>
    <row r="141" spans="1:12" x14ac:dyDescent="0.25">
      <c r="A141" s="12" t="s">
        <v>355</v>
      </c>
      <c r="B141" s="12" t="s">
        <v>113</v>
      </c>
      <c r="C141" t="s">
        <v>365</v>
      </c>
      <c r="D141" t="s">
        <v>96</v>
      </c>
      <c r="E141" s="19">
        <v>42095</v>
      </c>
      <c r="F141" s="19">
        <v>42461</v>
      </c>
      <c r="G141" s="45" t="s">
        <v>190</v>
      </c>
      <c r="H141" s="50" t="s">
        <v>374</v>
      </c>
    </row>
    <row r="142" spans="1:12" x14ac:dyDescent="0.25">
      <c r="A142" s="12" t="s">
        <v>356</v>
      </c>
      <c r="B142" s="12" t="s">
        <v>114</v>
      </c>
      <c r="C142" t="s">
        <v>366</v>
      </c>
      <c r="D142" t="s">
        <v>96</v>
      </c>
      <c r="E142" s="19">
        <v>42095</v>
      </c>
      <c r="F142" s="19">
        <v>42461</v>
      </c>
      <c r="G142" s="45" t="s">
        <v>190</v>
      </c>
      <c r="H142" s="50" t="s">
        <v>375</v>
      </c>
    </row>
    <row r="143" spans="1:12" x14ac:dyDescent="0.25">
      <c r="A143" s="12" t="s">
        <v>357</v>
      </c>
      <c r="B143" s="12" t="s">
        <v>5</v>
      </c>
      <c r="C143" t="s">
        <v>367</v>
      </c>
      <c r="D143" t="s">
        <v>96</v>
      </c>
      <c r="E143" s="19">
        <v>42095</v>
      </c>
      <c r="F143" s="19">
        <v>42461</v>
      </c>
      <c r="G143" s="45" t="s">
        <v>190</v>
      </c>
      <c r="H143" s="50" t="s">
        <v>376</v>
      </c>
    </row>
    <row r="144" spans="1:12" x14ac:dyDescent="0.25">
      <c r="A144" s="12" t="s">
        <v>358</v>
      </c>
      <c r="B144" s="12" t="s">
        <v>117</v>
      </c>
      <c r="C144" t="s">
        <v>368</v>
      </c>
      <c r="D144" t="s">
        <v>96</v>
      </c>
      <c r="E144" s="19">
        <v>42095</v>
      </c>
      <c r="F144" s="19">
        <v>42461</v>
      </c>
      <c r="G144" s="45" t="s">
        <v>190</v>
      </c>
      <c r="H144" s="50" t="s">
        <v>377</v>
      </c>
    </row>
    <row r="145" spans="1:12" x14ac:dyDescent="0.25">
      <c r="A145" s="12" t="s">
        <v>359</v>
      </c>
      <c r="B145" s="12" t="s">
        <v>7</v>
      </c>
      <c r="C145" t="s">
        <v>369</v>
      </c>
      <c r="D145" t="s">
        <v>96</v>
      </c>
      <c r="E145" s="19">
        <v>42095</v>
      </c>
      <c r="F145" s="19">
        <v>42461</v>
      </c>
      <c r="G145" s="45" t="s">
        <v>190</v>
      </c>
      <c r="H145" s="50" t="s">
        <v>378</v>
      </c>
    </row>
    <row r="146" spans="1:12" x14ac:dyDescent="0.25">
      <c r="A146" s="12" t="s">
        <v>360</v>
      </c>
      <c r="B146" s="12" t="s">
        <v>8</v>
      </c>
      <c r="C146" t="s">
        <v>370</v>
      </c>
      <c r="D146" t="s">
        <v>96</v>
      </c>
      <c r="E146" s="19">
        <v>42095</v>
      </c>
      <c r="F146" s="19">
        <v>42461</v>
      </c>
      <c r="G146" s="45" t="s">
        <v>190</v>
      </c>
      <c r="H146" s="50" t="s">
        <v>379</v>
      </c>
    </row>
    <row r="147" spans="1:12" s="52" customFormat="1" x14ac:dyDescent="0.25">
      <c r="A147" s="51" t="s">
        <v>372</v>
      </c>
      <c r="B147" s="51" t="s">
        <v>94</v>
      </c>
      <c r="C147" s="52" t="s">
        <v>371</v>
      </c>
      <c r="D147" s="52" t="s">
        <v>96</v>
      </c>
      <c r="E147" s="53">
        <v>42095</v>
      </c>
      <c r="F147" s="53">
        <v>42461</v>
      </c>
      <c r="G147" s="54" t="s">
        <v>190</v>
      </c>
      <c r="H147" s="89" t="s">
        <v>380</v>
      </c>
      <c r="I147" s="102"/>
      <c r="J147" s="102"/>
      <c r="K147" s="102"/>
      <c r="L147" s="100"/>
    </row>
    <row r="148" spans="1:12" x14ac:dyDescent="0.25">
      <c r="A148" s="12" t="s">
        <v>384</v>
      </c>
      <c r="B148" s="12" t="s">
        <v>103</v>
      </c>
      <c r="C148" t="s">
        <v>386</v>
      </c>
      <c r="D148" t="s">
        <v>96</v>
      </c>
      <c r="E148" s="19">
        <v>42095</v>
      </c>
      <c r="F148" s="19">
        <v>42461</v>
      </c>
      <c r="G148" s="45" t="s">
        <v>190</v>
      </c>
      <c r="H148" s="48" t="s">
        <v>387</v>
      </c>
    </row>
    <row r="149" spans="1:12" x14ac:dyDescent="0.25">
      <c r="A149" s="12" t="s">
        <v>440</v>
      </c>
      <c r="B149" s="12" t="s">
        <v>104</v>
      </c>
      <c r="C149" t="s">
        <v>385</v>
      </c>
      <c r="D149" t="s">
        <v>96</v>
      </c>
      <c r="E149" s="19">
        <v>42095</v>
      </c>
      <c r="F149" s="19">
        <v>42461</v>
      </c>
      <c r="G149" s="45" t="s">
        <v>190</v>
      </c>
      <c r="H149" s="48" t="s">
        <v>388</v>
      </c>
    </row>
    <row r="150" spans="1:12" x14ac:dyDescent="0.25">
      <c r="A150" s="12" t="s">
        <v>441</v>
      </c>
      <c r="B150" s="12" t="s">
        <v>105</v>
      </c>
      <c r="C150" t="s">
        <v>411</v>
      </c>
      <c r="D150" t="s">
        <v>96</v>
      </c>
      <c r="E150" s="19">
        <v>42095</v>
      </c>
      <c r="F150" s="19">
        <v>42461</v>
      </c>
      <c r="G150" s="45" t="s">
        <v>190</v>
      </c>
      <c r="H150" s="48">
        <v>1404037</v>
      </c>
    </row>
    <row r="151" spans="1:12" x14ac:dyDescent="0.25">
      <c r="A151" s="12" t="s">
        <v>442</v>
      </c>
      <c r="B151" s="12" t="s">
        <v>106</v>
      </c>
      <c r="C151" t="s">
        <v>412</v>
      </c>
      <c r="D151" t="s">
        <v>96</v>
      </c>
      <c r="E151" s="19">
        <v>42095</v>
      </c>
      <c r="F151" s="19">
        <v>42461</v>
      </c>
      <c r="G151" s="45" t="s">
        <v>190</v>
      </c>
      <c r="H151" s="48">
        <v>20534226</v>
      </c>
    </row>
    <row r="152" spans="1:12" x14ac:dyDescent="0.25">
      <c r="A152" s="12" t="s">
        <v>443</v>
      </c>
      <c r="B152" s="12" t="s">
        <v>107</v>
      </c>
      <c r="C152" t="s">
        <v>414</v>
      </c>
      <c r="D152" t="s">
        <v>96</v>
      </c>
      <c r="E152" s="19">
        <v>42095</v>
      </c>
      <c r="F152" s="19">
        <v>42461</v>
      </c>
      <c r="G152" s="45" t="s">
        <v>190</v>
      </c>
      <c r="H152" s="48" t="s">
        <v>389</v>
      </c>
    </row>
    <row r="153" spans="1:12" x14ac:dyDescent="0.25">
      <c r="A153" s="12" t="s">
        <v>444</v>
      </c>
      <c r="B153" s="12" t="s">
        <v>2</v>
      </c>
      <c r="C153" t="s">
        <v>413</v>
      </c>
      <c r="D153" t="s">
        <v>96</v>
      </c>
      <c r="E153" s="19">
        <v>42095</v>
      </c>
      <c r="F153" s="19">
        <v>42461</v>
      </c>
      <c r="G153" s="45" t="s">
        <v>190</v>
      </c>
      <c r="H153" s="48">
        <v>20454528</v>
      </c>
    </row>
    <row r="154" spans="1:12" x14ac:dyDescent="0.25">
      <c r="A154" s="12" t="s">
        <v>445</v>
      </c>
      <c r="B154" s="12" t="s">
        <v>108</v>
      </c>
      <c r="C154" t="s">
        <v>415</v>
      </c>
      <c r="D154" t="s">
        <v>96</v>
      </c>
      <c r="E154" s="19">
        <v>42095</v>
      </c>
      <c r="F154" s="19">
        <v>42461</v>
      </c>
      <c r="G154" s="45" t="s">
        <v>190</v>
      </c>
      <c r="H154" s="48" t="s">
        <v>390</v>
      </c>
    </row>
    <row r="155" spans="1:12" x14ac:dyDescent="0.25">
      <c r="A155" s="12" t="s">
        <v>446</v>
      </c>
      <c r="B155" s="12" t="s">
        <v>109</v>
      </c>
      <c r="C155" t="s">
        <v>416</v>
      </c>
      <c r="D155" t="s">
        <v>96</v>
      </c>
      <c r="E155" s="19">
        <v>42095</v>
      </c>
      <c r="F155" s="19">
        <v>42461</v>
      </c>
      <c r="G155" s="45" t="s">
        <v>190</v>
      </c>
      <c r="H155" s="48" t="s">
        <v>391</v>
      </c>
    </row>
    <row r="156" spans="1:12" x14ac:dyDescent="0.25">
      <c r="A156" s="12" t="s">
        <v>447</v>
      </c>
      <c r="B156" s="12" t="s">
        <v>3</v>
      </c>
      <c r="C156" t="s">
        <v>417</v>
      </c>
      <c r="D156" t="s">
        <v>96</v>
      </c>
      <c r="E156" s="19">
        <v>42095</v>
      </c>
      <c r="F156" s="19">
        <v>42461</v>
      </c>
      <c r="G156" s="45" t="s">
        <v>190</v>
      </c>
      <c r="H156" s="48" t="s">
        <v>392</v>
      </c>
    </row>
    <row r="157" spans="1:12" x14ac:dyDescent="0.25">
      <c r="A157" s="12" t="s">
        <v>448</v>
      </c>
      <c r="B157" s="12" t="s">
        <v>110</v>
      </c>
      <c r="C157" t="s">
        <v>430</v>
      </c>
      <c r="D157" t="s">
        <v>96</v>
      </c>
      <c r="E157" s="19">
        <v>42095</v>
      </c>
      <c r="F157" s="19">
        <v>42461</v>
      </c>
      <c r="G157" s="45" t="s">
        <v>190</v>
      </c>
      <c r="H157" s="48" t="s">
        <v>393</v>
      </c>
    </row>
    <row r="158" spans="1:12" x14ac:dyDescent="0.25">
      <c r="A158" s="12" t="s">
        <v>449</v>
      </c>
      <c r="B158" s="12" t="s">
        <v>111</v>
      </c>
      <c r="C158" t="s">
        <v>418</v>
      </c>
      <c r="D158" t="s">
        <v>96</v>
      </c>
      <c r="E158" s="19">
        <v>42095</v>
      </c>
      <c r="F158" s="19">
        <v>42461</v>
      </c>
      <c r="G158" s="45" t="s">
        <v>190</v>
      </c>
      <c r="H158" s="48" t="s">
        <v>394</v>
      </c>
    </row>
    <row r="159" spans="1:12" x14ac:dyDescent="0.25">
      <c r="A159" s="12" t="s">
        <v>450</v>
      </c>
      <c r="B159" s="12" t="s">
        <v>4</v>
      </c>
      <c r="C159" t="s">
        <v>419</v>
      </c>
      <c r="D159" t="s">
        <v>96</v>
      </c>
      <c r="E159" s="19">
        <v>42095</v>
      </c>
      <c r="F159" s="19">
        <v>42461</v>
      </c>
      <c r="G159" s="45" t="s">
        <v>190</v>
      </c>
      <c r="H159" s="48" t="s">
        <v>395</v>
      </c>
    </row>
    <row r="160" spans="1:12" x14ac:dyDescent="0.25">
      <c r="A160" s="12" t="s">
        <v>451</v>
      </c>
      <c r="B160" s="12" t="s">
        <v>112</v>
      </c>
      <c r="C160" t="s">
        <v>420</v>
      </c>
      <c r="D160" t="s">
        <v>96</v>
      </c>
      <c r="E160" s="19">
        <v>42095</v>
      </c>
      <c r="F160" s="19">
        <v>42461</v>
      </c>
      <c r="G160" s="45" t="s">
        <v>190</v>
      </c>
      <c r="H160" s="48" t="s">
        <v>396</v>
      </c>
    </row>
    <row r="161" spans="1:8" x14ac:dyDescent="0.25">
      <c r="A161" s="12" t="s">
        <v>452</v>
      </c>
      <c r="B161" s="12" t="s">
        <v>113</v>
      </c>
      <c r="C161" t="s">
        <v>421</v>
      </c>
      <c r="D161" t="s">
        <v>96</v>
      </c>
      <c r="E161" s="19">
        <v>42095</v>
      </c>
      <c r="F161" s="19">
        <v>42461</v>
      </c>
      <c r="G161" s="45" t="s">
        <v>190</v>
      </c>
      <c r="H161" s="48" t="s">
        <v>397</v>
      </c>
    </row>
    <row r="162" spans="1:8" x14ac:dyDescent="0.25">
      <c r="A162" s="12" t="s">
        <v>453</v>
      </c>
      <c r="B162" s="12" t="s">
        <v>114</v>
      </c>
      <c r="C162" t="s">
        <v>422</v>
      </c>
      <c r="D162" t="s">
        <v>96</v>
      </c>
      <c r="E162" s="19">
        <v>42095</v>
      </c>
      <c r="F162" s="19">
        <v>42461</v>
      </c>
      <c r="G162" s="45" t="s">
        <v>190</v>
      </c>
      <c r="H162" s="48" t="s">
        <v>398</v>
      </c>
    </row>
    <row r="163" spans="1:8" x14ac:dyDescent="0.25">
      <c r="A163" s="12" t="s">
        <v>454</v>
      </c>
      <c r="B163" s="12" t="s">
        <v>115</v>
      </c>
      <c r="C163" t="s">
        <v>431</v>
      </c>
      <c r="D163" t="s">
        <v>96</v>
      </c>
      <c r="E163" s="19">
        <v>42095</v>
      </c>
      <c r="F163" s="19">
        <v>42461</v>
      </c>
      <c r="G163" s="45" t="s">
        <v>190</v>
      </c>
      <c r="H163" s="48" t="s">
        <v>399</v>
      </c>
    </row>
    <row r="164" spans="1:8" x14ac:dyDescent="0.25">
      <c r="A164" s="12" t="s">
        <v>455</v>
      </c>
      <c r="B164" s="12" t="s">
        <v>116</v>
      </c>
      <c r="C164" t="s">
        <v>423</v>
      </c>
      <c r="D164" t="s">
        <v>96</v>
      </c>
      <c r="E164" s="19">
        <v>42095</v>
      </c>
      <c r="F164" s="19">
        <v>42461</v>
      </c>
      <c r="G164" s="45" t="s">
        <v>190</v>
      </c>
      <c r="H164" s="48" t="s">
        <v>400</v>
      </c>
    </row>
    <row r="165" spans="1:8" x14ac:dyDescent="0.25">
      <c r="A165" s="12" t="s">
        <v>456</v>
      </c>
      <c r="B165" s="12" t="s">
        <v>5</v>
      </c>
      <c r="C165" t="s">
        <v>424</v>
      </c>
      <c r="D165" t="s">
        <v>96</v>
      </c>
      <c r="E165" s="19">
        <v>42095</v>
      </c>
      <c r="F165" s="19">
        <v>42461</v>
      </c>
      <c r="G165" s="45" t="s">
        <v>190</v>
      </c>
      <c r="H165" s="48" t="s">
        <v>401</v>
      </c>
    </row>
    <row r="166" spans="1:8" x14ac:dyDescent="0.25">
      <c r="A166" s="12" t="s">
        <v>457</v>
      </c>
      <c r="B166" s="12" t="s">
        <v>117</v>
      </c>
      <c r="C166" t="s">
        <v>425</v>
      </c>
      <c r="D166" t="s">
        <v>96</v>
      </c>
      <c r="E166" s="19">
        <v>42095</v>
      </c>
      <c r="F166" s="19">
        <v>42461</v>
      </c>
      <c r="G166" s="45" t="s">
        <v>190</v>
      </c>
      <c r="H166" s="48" t="s">
        <v>402</v>
      </c>
    </row>
    <row r="167" spans="1:8" x14ac:dyDescent="0.25">
      <c r="A167" s="12" t="s">
        <v>458</v>
      </c>
      <c r="B167" s="12" t="s">
        <v>118</v>
      </c>
      <c r="C167" t="s">
        <v>426</v>
      </c>
      <c r="D167" t="s">
        <v>96</v>
      </c>
      <c r="E167" s="19">
        <v>42095</v>
      </c>
      <c r="F167" s="19">
        <v>42461</v>
      </c>
      <c r="G167" s="45" t="s">
        <v>190</v>
      </c>
      <c r="H167" s="48" t="s">
        <v>403</v>
      </c>
    </row>
    <row r="168" spans="1:8" x14ac:dyDescent="0.25">
      <c r="A168" s="12" t="s">
        <v>459</v>
      </c>
      <c r="B168" s="12" t="s">
        <v>119</v>
      </c>
      <c r="C168" t="s">
        <v>427</v>
      </c>
      <c r="D168" t="s">
        <v>96</v>
      </c>
      <c r="E168" s="19">
        <v>42095</v>
      </c>
      <c r="F168" s="19">
        <v>42461</v>
      </c>
      <c r="G168" s="45" t="s">
        <v>190</v>
      </c>
      <c r="H168" s="48">
        <v>1404001</v>
      </c>
    </row>
    <row r="169" spans="1:8" x14ac:dyDescent="0.25">
      <c r="A169" s="12" t="s">
        <v>460</v>
      </c>
      <c r="B169" s="12" t="s">
        <v>120</v>
      </c>
      <c r="C169" t="s">
        <v>428</v>
      </c>
      <c r="D169" t="s">
        <v>96</v>
      </c>
      <c r="E169" s="19">
        <v>42095</v>
      </c>
      <c r="F169" s="19">
        <v>42461</v>
      </c>
      <c r="G169" s="45" t="s">
        <v>190</v>
      </c>
      <c r="H169" s="48" t="s">
        <v>404</v>
      </c>
    </row>
    <row r="170" spans="1:8" x14ac:dyDescent="0.25">
      <c r="A170" s="12" t="s">
        <v>461</v>
      </c>
      <c r="B170" s="12" t="s">
        <v>121</v>
      </c>
      <c r="C170" t="s">
        <v>429</v>
      </c>
      <c r="D170" t="s">
        <v>96</v>
      </c>
      <c r="E170" s="19">
        <v>42095</v>
      </c>
      <c r="F170" s="19">
        <v>42461</v>
      </c>
      <c r="G170" s="45" t="s">
        <v>190</v>
      </c>
      <c r="H170" s="48">
        <v>20446180</v>
      </c>
    </row>
    <row r="171" spans="1:8" x14ac:dyDescent="0.25">
      <c r="A171" s="12" t="s">
        <v>462</v>
      </c>
      <c r="B171" s="12" t="s">
        <v>122</v>
      </c>
      <c r="C171" t="s">
        <v>432</v>
      </c>
      <c r="D171" t="s">
        <v>96</v>
      </c>
      <c r="E171" s="19">
        <v>42095</v>
      </c>
      <c r="F171" s="19">
        <v>42461</v>
      </c>
      <c r="G171" s="45" t="s">
        <v>190</v>
      </c>
      <c r="H171" s="48" t="s">
        <v>167</v>
      </c>
    </row>
    <row r="172" spans="1:8" x14ac:dyDescent="0.25">
      <c r="A172" s="12" t="s">
        <v>463</v>
      </c>
      <c r="B172" s="12" t="s">
        <v>123</v>
      </c>
      <c r="C172" t="s">
        <v>433</v>
      </c>
      <c r="D172" t="s">
        <v>96</v>
      </c>
      <c r="E172" s="19">
        <v>42095</v>
      </c>
      <c r="F172" s="19">
        <v>42461</v>
      </c>
      <c r="G172" s="45" t="s">
        <v>190</v>
      </c>
      <c r="H172" s="48" t="s">
        <v>405</v>
      </c>
    </row>
    <row r="173" spans="1:8" x14ac:dyDescent="0.25">
      <c r="A173" s="12" t="s">
        <v>464</v>
      </c>
      <c r="B173" s="12" t="s">
        <v>124</v>
      </c>
      <c r="C173" t="s">
        <v>434</v>
      </c>
      <c r="D173" t="s">
        <v>96</v>
      </c>
      <c r="E173" s="19">
        <v>42095</v>
      </c>
      <c r="F173" s="19">
        <v>42461</v>
      </c>
      <c r="G173" s="45" t="s">
        <v>190</v>
      </c>
      <c r="H173" s="48" t="s">
        <v>406</v>
      </c>
    </row>
    <row r="174" spans="1:8" x14ac:dyDescent="0.25">
      <c r="A174" s="12" t="s">
        <v>465</v>
      </c>
      <c r="B174" s="12" t="s">
        <v>7</v>
      </c>
      <c r="C174" t="s">
        <v>435</v>
      </c>
      <c r="D174" t="s">
        <v>96</v>
      </c>
      <c r="E174" s="19">
        <v>42095</v>
      </c>
      <c r="F174" s="19">
        <v>42461</v>
      </c>
      <c r="G174" s="45" t="s">
        <v>190</v>
      </c>
      <c r="H174" s="48" t="s">
        <v>407</v>
      </c>
    </row>
    <row r="175" spans="1:8" x14ac:dyDescent="0.25">
      <c r="A175" s="12" t="s">
        <v>466</v>
      </c>
      <c r="B175" s="12" t="s">
        <v>125</v>
      </c>
      <c r="C175" t="s">
        <v>436</v>
      </c>
      <c r="D175" t="s">
        <v>96</v>
      </c>
      <c r="E175" s="19">
        <v>42095</v>
      </c>
      <c r="F175" s="19">
        <v>42461</v>
      </c>
      <c r="G175" s="45" t="s">
        <v>190</v>
      </c>
      <c r="H175" s="48" t="s">
        <v>408</v>
      </c>
    </row>
    <row r="176" spans="1:8" x14ac:dyDescent="0.25">
      <c r="A176" s="12" t="s">
        <v>467</v>
      </c>
      <c r="B176" s="12" t="s">
        <v>94</v>
      </c>
      <c r="C176" t="s">
        <v>439</v>
      </c>
      <c r="D176" t="s">
        <v>96</v>
      </c>
      <c r="E176" s="19">
        <v>42095</v>
      </c>
      <c r="F176" s="19">
        <v>42461</v>
      </c>
      <c r="G176" s="45" t="s">
        <v>190</v>
      </c>
      <c r="H176" s="48" t="s">
        <v>409</v>
      </c>
    </row>
    <row r="177" spans="1:8" x14ac:dyDescent="0.25">
      <c r="A177" s="12" t="s">
        <v>468</v>
      </c>
      <c r="B177" s="12" t="s">
        <v>9</v>
      </c>
      <c r="C177" t="s">
        <v>437</v>
      </c>
      <c r="D177" t="s">
        <v>96</v>
      </c>
      <c r="E177" s="19">
        <v>42095</v>
      </c>
      <c r="F177" s="19">
        <v>42461</v>
      </c>
      <c r="G177" s="45" t="s">
        <v>190</v>
      </c>
      <c r="H177" s="48">
        <v>20541808</v>
      </c>
    </row>
    <row r="178" spans="1:8" x14ac:dyDescent="0.25">
      <c r="A178" s="12" t="s">
        <v>469</v>
      </c>
      <c r="B178" s="12" t="s">
        <v>128</v>
      </c>
      <c r="C178" t="s">
        <v>438</v>
      </c>
      <c r="D178" t="s">
        <v>96</v>
      </c>
      <c r="E178" s="19">
        <v>42095</v>
      </c>
      <c r="F178" s="19">
        <v>42461</v>
      </c>
      <c r="G178" s="45" t="s">
        <v>190</v>
      </c>
      <c r="H178" s="48" t="s">
        <v>410</v>
      </c>
    </row>
    <row r="179" spans="1:8" x14ac:dyDescent="0.25">
      <c r="A179" s="12" t="s">
        <v>470</v>
      </c>
      <c r="D179" t="s">
        <v>96</v>
      </c>
      <c r="E179" s="19">
        <v>42095</v>
      </c>
      <c r="F179" s="19">
        <v>42461</v>
      </c>
      <c r="G179" s="45" t="s">
        <v>190</v>
      </c>
    </row>
    <row r="180" spans="1:8" x14ac:dyDescent="0.25">
      <c r="A180" s="12" t="s">
        <v>471</v>
      </c>
      <c r="D180" t="s">
        <v>96</v>
      </c>
      <c r="E180" s="19">
        <v>42095</v>
      </c>
      <c r="F180" s="19">
        <v>42461</v>
      </c>
      <c r="G180" s="45" t="s">
        <v>190</v>
      </c>
    </row>
    <row r="181" spans="1:8" x14ac:dyDescent="0.25">
      <c r="A181" s="12" t="s">
        <v>472</v>
      </c>
      <c r="D181" t="s">
        <v>96</v>
      </c>
      <c r="E181" s="19">
        <v>42095</v>
      </c>
      <c r="F181" s="19">
        <v>42461</v>
      </c>
      <c r="G181" s="45" t="s">
        <v>190</v>
      </c>
    </row>
    <row r="182" spans="1:8" x14ac:dyDescent="0.25">
      <c r="D182" t="s">
        <v>96</v>
      </c>
      <c r="E182" s="19">
        <v>42095</v>
      </c>
      <c r="F182" s="19">
        <v>42461</v>
      </c>
      <c r="G182" s="45" t="s">
        <v>190</v>
      </c>
    </row>
    <row r="183" spans="1:8" x14ac:dyDescent="0.25">
      <c r="D183" t="s">
        <v>96</v>
      </c>
      <c r="E183" s="19">
        <v>42095</v>
      </c>
      <c r="F183" s="19">
        <v>42461</v>
      </c>
      <c r="G183" s="45" t="s">
        <v>190</v>
      </c>
    </row>
    <row r="184" spans="1:8" x14ac:dyDescent="0.25">
      <c r="D184" t="s">
        <v>96</v>
      </c>
      <c r="E184" s="19">
        <v>42095</v>
      </c>
      <c r="F184" s="19">
        <v>42461</v>
      </c>
      <c r="G184" s="45" t="s">
        <v>190</v>
      </c>
    </row>
    <row r="185" spans="1:8" x14ac:dyDescent="0.25">
      <c r="D185" t="s">
        <v>96</v>
      </c>
      <c r="E185" s="19">
        <v>42095</v>
      </c>
      <c r="F185" s="19">
        <v>42461</v>
      </c>
      <c r="G185" s="45" t="s">
        <v>190</v>
      </c>
    </row>
    <row r="186" spans="1:8" x14ac:dyDescent="0.25">
      <c r="D186" t="s">
        <v>96</v>
      </c>
      <c r="E186" s="19">
        <v>42095</v>
      </c>
      <c r="F186" s="19">
        <v>42461</v>
      </c>
      <c r="G186" s="45" t="s">
        <v>190</v>
      </c>
    </row>
    <row r="187" spans="1:8" x14ac:dyDescent="0.25">
      <c r="D187" t="s">
        <v>96</v>
      </c>
      <c r="E187" s="19">
        <v>42095</v>
      </c>
      <c r="F187" s="19">
        <v>42461</v>
      </c>
      <c r="G187" s="45" t="s">
        <v>190</v>
      </c>
    </row>
    <row r="188" spans="1:8" x14ac:dyDescent="0.25">
      <c r="D188" t="s">
        <v>96</v>
      </c>
      <c r="E188" s="19">
        <v>42095</v>
      </c>
      <c r="F188" s="19">
        <v>42461</v>
      </c>
      <c r="G188" s="45" t="s">
        <v>190</v>
      </c>
    </row>
    <row r="189" spans="1:8" x14ac:dyDescent="0.25">
      <c r="D189" t="s">
        <v>96</v>
      </c>
      <c r="E189" s="19">
        <v>42095</v>
      </c>
      <c r="F189" s="19">
        <v>42461</v>
      </c>
      <c r="G189" s="45" t="s">
        <v>190</v>
      </c>
    </row>
    <row r="190" spans="1:8" x14ac:dyDescent="0.25">
      <c r="D190" t="s">
        <v>96</v>
      </c>
      <c r="E190" s="19">
        <v>42095</v>
      </c>
      <c r="F190" s="19">
        <v>42461</v>
      </c>
      <c r="G190" s="45" t="s">
        <v>190</v>
      </c>
    </row>
    <row r="191" spans="1:8" x14ac:dyDescent="0.25">
      <c r="D191" t="s">
        <v>96</v>
      </c>
      <c r="E191" s="19">
        <v>42095</v>
      </c>
      <c r="F191" s="19">
        <v>42461</v>
      </c>
      <c r="G191" s="45" t="s">
        <v>190</v>
      </c>
    </row>
  </sheetData>
  <dataConsolidate/>
  <dataValidations count="1">
    <dataValidation type="list" allowBlank="1" showInputMessage="1" showErrorMessage="1" sqref="B472:B1048576">
      <formula1>$B$2:$B$113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'LISTE DE BASE'!$B$2:$B$100</xm:f>
          </x14:formula1>
          <xm:sqref>B2:B48</xm:sqref>
        </x14:dataValidation>
        <x14:dataValidation type="list" allowBlank="1" showInputMessage="1" showErrorMessage="1">
          <x14:formula1>
            <xm:f>'LISTE DE BASE'!$E$3:$E$100</xm:f>
          </x14:formula1>
          <xm:sqref>D1:D1048576</xm:sqref>
        </x14:dataValidation>
        <x14:dataValidation type="list" allowBlank="1" showInputMessage="1" showErrorMessage="1">
          <x14:formula1>
            <xm:f>'LISTE DE BASE'!$C$2:$C$51</xm:f>
          </x14:formula1>
          <xm:sqref>B63:B471</xm:sqref>
        </x14:dataValidation>
        <x14:dataValidation type="list" allowBlank="1" showInputMessage="1" showErrorMessage="1">
          <x14:formula1>
            <xm:f>'LISTE DE BASE'!$C:$C</xm:f>
          </x14:formula1>
          <xm:sqref>B49:B62</xm:sqref>
        </x14:dataValidation>
        <x14:dataValidation type="list" allowBlank="1" showInputMessage="1" showErrorMessage="1">
          <x14:formula1>
            <xm:f>'LISTE DE BASE'!$F$3:$F$6</xm:f>
          </x14:formula1>
          <xm:sqref>K2:K1048576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85" zoomScaleNormal="85" workbookViewId="0">
      <selection activeCell="R5" sqref="R5"/>
    </sheetView>
  </sheetViews>
  <sheetFormatPr baseColWidth="10" defaultRowHeight="15" x14ac:dyDescent="0.25"/>
  <cols>
    <col min="1" max="1" width="8.7109375" customWidth="1"/>
    <col min="2" max="2" width="13.7109375" customWidth="1"/>
    <col min="3" max="3" width="2.7109375" customWidth="1"/>
    <col min="4" max="4" width="7.7109375" customWidth="1"/>
    <col min="5" max="5" width="21" style="9" customWidth="1"/>
    <col min="6" max="6" width="20.7109375" customWidth="1"/>
    <col min="9" max="9" width="8.7109375" style="1" customWidth="1"/>
    <col min="10" max="10" width="13.7109375" customWidth="1"/>
    <col min="11" max="11" width="2.7109375" customWidth="1"/>
    <col min="12" max="12" width="7.7109375" customWidth="1"/>
    <col min="15" max="15" width="21" style="9" customWidth="1"/>
    <col min="16" max="16" width="20.7109375" customWidth="1"/>
  </cols>
  <sheetData>
    <row r="1" spans="1:23" ht="15" customHeight="1" x14ac:dyDescent="0.25">
      <c r="A1" s="59" t="s">
        <v>0</v>
      </c>
      <c r="B1" s="60"/>
      <c r="C1" s="59" t="s">
        <v>20</v>
      </c>
      <c r="D1" s="60"/>
      <c r="E1" s="66" t="s">
        <v>15</v>
      </c>
      <c r="F1" s="67"/>
      <c r="G1" s="80" t="s">
        <v>1</v>
      </c>
      <c r="H1" s="81"/>
      <c r="I1" s="55" t="s">
        <v>0</v>
      </c>
      <c r="J1" s="56"/>
      <c r="K1" s="59" t="s">
        <v>20</v>
      </c>
      <c r="L1" s="60"/>
      <c r="M1" s="63" t="s">
        <v>1</v>
      </c>
      <c r="N1" s="64"/>
      <c r="O1" s="66" t="s">
        <v>15</v>
      </c>
      <c r="P1" s="67"/>
    </row>
    <row r="2" spans="1:23" ht="15.75" customHeight="1" thickBot="1" x14ac:dyDescent="0.3">
      <c r="A2" s="61"/>
      <c r="B2" s="62"/>
      <c r="C2" s="61"/>
      <c r="D2" s="62"/>
      <c r="E2" s="6" t="s">
        <v>14</v>
      </c>
      <c r="F2" s="3" t="s">
        <v>16</v>
      </c>
      <c r="G2" s="61"/>
      <c r="H2" s="82"/>
      <c r="I2" s="57"/>
      <c r="J2" s="58"/>
      <c r="K2" s="61"/>
      <c r="L2" s="62"/>
      <c r="M2" s="57"/>
      <c r="N2" s="65"/>
      <c r="O2" s="6" t="s">
        <v>14</v>
      </c>
      <c r="P2" s="3" t="s">
        <v>16</v>
      </c>
    </row>
    <row r="3" spans="1:23" ht="69.95" customHeight="1" x14ac:dyDescent="0.25">
      <c r="A3" s="83"/>
      <c r="B3" s="84"/>
      <c r="C3" s="85"/>
      <c r="D3" s="86"/>
      <c r="E3" s="7"/>
      <c r="F3" s="4"/>
      <c r="G3" s="85"/>
      <c r="H3" s="86"/>
      <c r="I3" s="74" t="s">
        <v>22</v>
      </c>
      <c r="J3" s="75"/>
      <c r="K3" s="76"/>
      <c r="L3" s="77"/>
      <c r="M3" s="78"/>
      <c r="N3" s="79"/>
      <c r="O3" s="7"/>
      <c r="P3" s="4"/>
    </row>
    <row r="4" spans="1:23" ht="69.95" customHeight="1" x14ac:dyDescent="0.25">
      <c r="A4" s="68"/>
      <c r="B4" s="69"/>
      <c r="C4" s="70"/>
      <c r="D4" s="71"/>
      <c r="E4" s="8"/>
      <c r="F4" s="5"/>
      <c r="G4" s="70"/>
      <c r="H4" s="71"/>
      <c r="I4" s="68" t="s">
        <v>5</v>
      </c>
      <c r="J4" s="69"/>
      <c r="K4" s="70" t="s">
        <v>13</v>
      </c>
      <c r="L4" s="71"/>
      <c r="M4" s="72"/>
      <c r="N4" s="73"/>
      <c r="O4" s="8" t="s">
        <v>17</v>
      </c>
      <c r="P4" s="11" t="s">
        <v>18</v>
      </c>
      <c r="S4" s="2"/>
      <c r="T4" s="2"/>
      <c r="U4" s="2"/>
      <c r="V4" s="2"/>
      <c r="W4" s="2"/>
    </row>
    <row r="5" spans="1:23" ht="69.95" customHeight="1" x14ac:dyDescent="0.25">
      <c r="A5" s="68" t="s">
        <v>2</v>
      </c>
      <c r="B5" s="69"/>
      <c r="C5" s="70"/>
      <c r="D5" s="71"/>
      <c r="E5" s="8"/>
      <c r="F5" s="5"/>
      <c r="G5" s="70"/>
      <c r="H5" s="71"/>
      <c r="I5" s="68" t="s">
        <v>6</v>
      </c>
      <c r="J5" s="69"/>
      <c r="K5" s="70" t="s">
        <v>12</v>
      </c>
      <c r="L5" s="71"/>
      <c r="M5" s="72"/>
      <c r="N5" s="73"/>
      <c r="O5" s="8" t="s">
        <v>21</v>
      </c>
      <c r="P5" s="5" t="s">
        <v>19</v>
      </c>
      <c r="S5" s="2"/>
      <c r="T5" s="2"/>
      <c r="U5" s="2"/>
      <c r="V5" s="2"/>
      <c r="W5" s="2"/>
    </row>
    <row r="6" spans="1:23" ht="69.95" customHeight="1" x14ac:dyDescent="0.25">
      <c r="A6" s="68"/>
      <c r="B6" s="69"/>
      <c r="C6" s="70"/>
      <c r="D6" s="71"/>
      <c r="E6" s="8"/>
      <c r="F6" s="5"/>
      <c r="G6" s="70"/>
      <c r="H6" s="71"/>
      <c r="I6" s="68" t="s">
        <v>7</v>
      </c>
      <c r="J6" s="69"/>
      <c r="K6" s="70"/>
      <c r="L6" s="71"/>
      <c r="M6" s="72"/>
      <c r="N6" s="73"/>
      <c r="O6" s="8"/>
      <c r="P6" s="5"/>
      <c r="S6" s="2"/>
      <c r="T6" s="2"/>
      <c r="U6" s="2"/>
      <c r="V6" s="2"/>
      <c r="W6" s="2"/>
    </row>
    <row r="7" spans="1:23" ht="69.95" customHeight="1" x14ac:dyDescent="0.25">
      <c r="A7" s="68"/>
      <c r="B7" s="69"/>
      <c r="C7" s="70"/>
      <c r="D7" s="71"/>
      <c r="E7" s="8"/>
      <c r="F7" s="5"/>
      <c r="G7" s="70"/>
      <c r="H7" s="71"/>
      <c r="I7" s="68" t="s">
        <v>11</v>
      </c>
      <c r="J7" s="69"/>
      <c r="K7" s="70"/>
      <c r="L7" s="71"/>
      <c r="M7" s="72"/>
      <c r="N7" s="73"/>
      <c r="O7" s="8"/>
      <c r="P7" s="5"/>
      <c r="S7" s="2"/>
      <c r="T7" s="2"/>
      <c r="U7" s="2"/>
      <c r="V7" s="2"/>
      <c r="W7" s="2"/>
    </row>
    <row r="8" spans="1:23" ht="69.95" customHeight="1" x14ac:dyDescent="0.25">
      <c r="A8" s="68" t="s">
        <v>3</v>
      </c>
      <c r="B8" s="69"/>
      <c r="C8" s="70"/>
      <c r="D8" s="71"/>
      <c r="E8" s="8"/>
      <c r="F8" s="5"/>
      <c r="G8" s="70"/>
      <c r="H8" s="71"/>
      <c r="I8" s="68"/>
      <c r="J8" s="69"/>
      <c r="K8" s="70"/>
      <c r="L8" s="71"/>
      <c r="M8" s="72"/>
      <c r="N8" s="73"/>
      <c r="O8" s="8"/>
      <c r="P8" s="5"/>
      <c r="S8" s="2"/>
      <c r="T8" s="2"/>
      <c r="U8" s="2"/>
      <c r="V8" s="2"/>
      <c r="W8" s="2"/>
    </row>
    <row r="9" spans="1:23" ht="69.95" customHeight="1" x14ac:dyDescent="0.25">
      <c r="A9" s="68" t="s">
        <v>4</v>
      </c>
      <c r="B9" s="69"/>
      <c r="C9" s="70"/>
      <c r="D9" s="71"/>
      <c r="E9" s="8"/>
      <c r="F9" s="5"/>
      <c r="G9" s="70"/>
      <c r="H9" s="71"/>
      <c r="I9" s="68"/>
      <c r="J9" s="69"/>
      <c r="K9" s="70"/>
      <c r="L9" s="71"/>
      <c r="M9" s="72"/>
      <c r="N9" s="73"/>
      <c r="O9" s="8"/>
      <c r="P9" s="5"/>
      <c r="S9" s="2"/>
      <c r="T9" s="2"/>
      <c r="U9" s="2"/>
      <c r="V9" s="2"/>
      <c r="W9" s="2"/>
    </row>
    <row r="10" spans="1:23" ht="69.95" customHeight="1" x14ac:dyDescent="0.25">
      <c r="A10" s="68"/>
      <c r="B10" s="69"/>
      <c r="C10" s="70"/>
      <c r="D10" s="71"/>
      <c r="E10" s="8"/>
      <c r="F10" s="5"/>
      <c r="G10" s="70"/>
      <c r="H10" s="71"/>
      <c r="I10" s="68" t="s">
        <v>8</v>
      </c>
      <c r="J10" s="69"/>
      <c r="K10" s="70"/>
      <c r="L10" s="71"/>
      <c r="M10" s="72"/>
      <c r="N10" s="73"/>
      <c r="O10" s="8"/>
      <c r="P10" s="5"/>
      <c r="S10" s="2"/>
      <c r="T10" s="2"/>
      <c r="U10" s="2"/>
      <c r="V10" s="2"/>
      <c r="W10" s="2"/>
    </row>
    <row r="11" spans="1:23" ht="69.95" customHeight="1" x14ac:dyDescent="0.25">
      <c r="A11" s="68"/>
      <c r="B11" s="69"/>
      <c r="C11" s="70"/>
      <c r="D11" s="71"/>
      <c r="E11" s="8"/>
      <c r="F11" s="5"/>
      <c r="G11" s="70"/>
      <c r="H11" s="71"/>
      <c r="I11" s="68"/>
      <c r="J11" s="69"/>
      <c r="K11" s="70"/>
      <c r="L11" s="71"/>
      <c r="M11" s="72"/>
      <c r="N11" s="73"/>
      <c r="O11" s="8"/>
      <c r="P11" s="5"/>
      <c r="S11" s="2"/>
      <c r="T11" s="2"/>
      <c r="U11" s="2"/>
      <c r="V11" s="2"/>
      <c r="W11" s="2"/>
    </row>
    <row r="12" spans="1:23" ht="69.95" customHeight="1" x14ac:dyDescent="0.25">
      <c r="A12" s="68"/>
      <c r="B12" s="69"/>
      <c r="C12" s="70"/>
      <c r="D12" s="71"/>
      <c r="E12" s="8"/>
      <c r="F12" s="5"/>
      <c r="G12" s="70"/>
      <c r="H12" s="71"/>
      <c r="I12" s="68" t="s">
        <v>10</v>
      </c>
      <c r="J12" s="69"/>
      <c r="K12" s="70"/>
      <c r="L12" s="71"/>
      <c r="M12" s="72"/>
      <c r="N12" s="73"/>
      <c r="O12" s="8"/>
      <c r="P12" s="5"/>
    </row>
    <row r="13" spans="1:23" s="10" customFormat="1" x14ac:dyDescent="0.25"/>
    <row r="14" spans="1:23" s="10" customFormat="1" x14ac:dyDescent="0.25"/>
    <row r="15" spans="1:23" s="10" customFormat="1" x14ac:dyDescent="0.25"/>
    <row r="16" spans="1:23" s="10" customFormat="1" x14ac:dyDescent="0.25"/>
    <row r="17" s="10" customFormat="1" x14ac:dyDescent="0.25"/>
    <row r="18" s="10" customFormat="1" x14ac:dyDescent="0.25"/>
    <row r="19" s="10" customFormat="1" x14ac:dyDescent="0.25"/>
    <row r="20" s="10" customFormat="1" x14ac:dyDescent="0.25"/>
    <row r="21" s="10" customFormat="1" x14ac:dyDescent="0.25"/>
    <row r="22" s="10" customFormat="1" x14ac:dyDescent="0.25"/>
    <row r="23" s="10" customFormat="1" x14ac:dyDescent="0.25"/>
    <row r="24" s="10" customFormat="1" x14ac:dyDescent="0.25"/>
    <row r="25" s="10" customFormat="1" x14ac:dyDescent="0.25"/>
    <row r="26" s="10" customFormat="1" x14ac:dyDescent="0.25"/>
    <row r="27" s="10" customFormat="1" x14ac:dyDescent="0.25"/>
    <row r="28" s="10" customFormat="1" x14ac:dyDescent="0.25"/>
    <row r="29" s="10" customFormat="1" x14ac:dyDescent="0.25"/>
    <row r="30" s="10" customFormat="1" x14ac:dyDescent="0.25"/>
    <row r="31" s="10" customFormat="1" x14ac:dyDescent="0.25"/>
    <row r="32" s="10" customForma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</sheetData>
  <mergeCells count="68">
    <mergeCell ref="C1:D2"/>
    <mergeCell ref="G1:H2"/>
    <mergeCell ref="A3:B3"/>
    <mergeCell ref="C3:D3"/>
    <mergeCell ref="G3:H3"/>
    <mergeCell ref="A9:B9"/>
    <mergeCell ref="A10:B10"/>
    <mergeCell ref="A11:B11"/>
    <mergeCell ref="A12:B12"/>
    <mergeCell ref="A1:B2"/>
    <mergeCell ref="A4:B4"/>
    <mergeCell ref="A5:B5"/>
    <mergeCell ref="A6:B6"/>
    <mergeCell ref="A7:B7"/>
    <mergeCell ref="A8:B8"/>
    <mergeCell ref="C4:D4"/>
    <mergeCell ref="C5:D5"/>
    <mergeCell ref="C6:D6"/>
    <mergeCell ref="C7:D7"/>
    <mergeCell ref="C8:D8"/>
    <mergeCell ref="G9:H9"/>
    <mergeCell ref="G10:H10"/>
    <mergeCell ref="G11:H11"/>
    <mergeCell ref="G12:H12"/>
    <mergeCell ref="C9:D9"/>
    <mergeCell ref="C10:D10"/>
    <mergeCell ref="C11:D11"/>
    <mergeCell ref="C12:D12"/>
    <mergeCell ref="G4:H4"/>
    <mergeCell ref="G5:H5"/>
    <mergeCell ref="G6:H6"/>
    <mergeCell ref="G7:H7"/>
    <mergeCell ref="G8:H8"/>
    <mergeCell ref="I3:J3"/>
    <mergeCell ref="K3:L3"/>
    <mergeCell ref="M3:N3"/>
    <mergeCell ref="I4:J4"/>
    <mergeCell ref="K4:L4"/>
    <mergeCell ref="M4:N4"/>
    <mergeCell ref="I5:J5"/>
    <mergeCell ref="K5:L5"/>
    <mergeCell ref="M5:N5"/>
    <mergeCell ref="I6:J6"/>
    <mergeCell ref="K6:L6"/>
    <mergeCell ref="M6:N6"/>
    <mergeCell ref="I7:J7"/>
    <mergeCell ref="K7:L7"/>
    <mergeCell ref="M7:N7"/>
    <mergeCell ref="I8:J8"/>
    <mergeCell ref="K8:L8"/>
    <mergeCell ref="M8:N8"/>
    <mergeCell ref="I9:J9"/>
    <mergeCell ref="K9:L9"/>
    <mergeCell ref="M9:N9"/>
    <mergeCell ref="I10:J10"/>
    <mergeCell ref="K10:L10"/>
    <mergeCell ref="M10:N10"/>
    <mergeCell ref="I11:J11"/>
    <mergeCell ref="K11:L11"/>
    <mergeCell ref="M11:N11"/>
    <mergeCell ref="I12:J12"/>
    <mergeCell ref="K12:L12"/>
    <mergeCell ref="M12:N12"/>
    <mergeCell ref="I1:J2"/>
    <mergeCell ref="K1:L2"/>
    <mergeCell ref="M1:N2"/>
    <mergeCell ref="E1:F1"/>
    <mergeCell ref="O1:P1"/>
  </mergeCells>
  <pageMargins left="0.25" right="0.25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F12" sqref="F12"/>
    </sheetView>
  </sheetViews>
  <sheetFormatPr baseColWidth="10" defaultRowHeight="15" x14ac:dyDescent="0.25"/>
  <cols>
    <col min="1" max="1" width="19.85546875" style="12" customWidth="1"/>
    <col min="2" max="2" width="23.85546875" customWidth="1"/>
  </cols>
  <sheetData>
    <row r="2" spans="1:2" x14ac:dyDescent="0.25">
      <c r="A2" s="12" t="s">
        <v>23</v>
      </c>
      <c r="B2" t="s">
        <v>90</v>
      </c>
    </row>
    <row r="4" spans="1:2" x14ac:dyDescent="0.25">
      <c r="A4" s="12" t="s">
        <v>42</v>
      </c>
      <c r="B4" t="s">
        <v>27</v>
      </c>
    </row>
    <row r="5" spans="1:2" x14ac:dyDescent="0.25">
      <c r="A5" s="12" t="s">
        <v>41</v>
      </c>
      <c r="B5" t="s">
        <v>28</v>
      </c>
    </row>
    <row r="6" spans="1:2" x14ac:dyDescent="0.25">
      <c r="A6" s="12" t="s">
        <v>40</v>
      </c>
      <c r="B6" t="s">
        <v>29</v>
      </c>
    </row>
    <row r="7" spans="1:2" x14ac:dyDescent="0.25">
      <c r="A7" s="12" t="s">
        <v>39</v>
      </c>
      <c r="B7" t="s">
        <v>30</v>
      </c>
    </row>
    <row r="8" spans="1:2" x14ac:dyDescent="0.25">
      <c r="A8" s="12" t="s">
        <v>38</v>
      </c>
      <c r="B8" t="s">
        <v>31</v>
      </c>
    </row>
    <row r="9" spans="1:2" x14ac:dyDescent="0.25">
      <c r="A9" s="12" t="s">
        <v>37</v>
      </c>
      <c r="B9" t="s">
        <v>32</v>
      </c>
    </row>
    <row r="10" spans="1:2" x14ac:dyDescent="0.25">
      <c r="A10" s="12" t="s">
        <v>36</v>
      </c>
      <c r="B10" t="s">
        <v>33</v>
      </c>
    </row>
    <row r="11" spans="1:2" x14ac:dyDescent="0.25">
      <c r="A11" s="12" t="s">
        <v>35</v>
      </c>
      <c r="B11" t="s">
        <v>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F3" sqref="F3:F6"/>
    </sheetView>
  </sheetViews>
  <sheetFormatPr baseColWidth="10" defaultRowHeight="15" x14ac:dyDescent="0.25"/>
  <cols>
    <col min="2" max="2" width="44.7109375" customWidth="1"/>
    <col min="3" max="3" width="36.28515625" customWidth="1"/>
    <col min="5" max="5" width="19.42578125" customWidth="1"/>
  </cols>
  <sheetData>
    <row r="1" spans="1:6" x14ac:dyDescent="0.25">
      <c r="B1" t="s">
        <v>92</v>
      </c>
      <c r="C1" t="s">
        <v>129</v>
      </c>
      <c r="E1" t="s">
        <v>97</v>
      </c>
      <c r="F1" t="s">
        <v>536</v>
      </c>
    </row>
    <row r="2" spans="1:6" x14ac:dyDescent="0.25">
      <c r="A2">
        <v>0</v>
      </c>
      <c r="B2" t="s">
        <v>99</v>
      </c>
    </row>
    <row r="3" spans="1:6" x14ac:dyDescent="0.25">
      <c r="A3">
        <v>1</v>
      </c>
      <c r="B3" t="s">
        <v>2</v>
      </c>
      <c r="C3" t="s">
        <v>103</v>
      </c>
      <c r="E3" t="s">
        <v>43</v>
      </c>
      <c r="F3" t="s">
        <v>537</v>
      </c>
    </row>
    <row r="4" spans="1:6" x14ac:dyDescent="0.25">
      <c r="A4">
        <v>2</v>
      </c>
      <c r="B4" t="s">
        <v>3</v>
      </c>
      <c r="C4" t="s">
        <v>104</v>
      </c>
      <c r="E4" t="s">
        <v>46</v>
      </c>
      <c r="F4" t="s">
        <v>538</v>
      </c>
    </row>
    <row r="5" spans="1:6" x14ac:dyDescent="0.25">
      <c r="A5">
        <v>3</v>
      </c>
      <c r="B5" t="s">
        <v>4</v>
      </c>
      <c r="C5" t="s">
        <v>105</v>
      </c>
      <c r="E5" t="s">
        <v>96</v>
      </c>
      <c r="F5" t="s">
        <v>539</v>
      </c>
    </row>
    <row r="6" spans="1:6" x14ac:dyDescent="0.25">
      <c r="A6">
        <v>4</v>
      </c>
      <c r="B6" t="s">
        <v>91</v>
      </c>
      <c r="C6" t="s">
        <v>106</v>
      </c>
      <c r="E6" t="s">
        <v>98</v>
      </c>
      <c r="F6" t="s">
        <v>540</v>
      </c>
    </row>
    <row r="7" spans="1:6" x14ac:dyDescent="0.25">
      <c r="A7">
        <v>5</v>
      </c>
      <c r="B7" t="s">
        <v>5</v>
      </c>
      <c r="C7" t="s">
        <v>107</v>
      </c>
      <c r="E7" t="s">
        <v>522</v>
      </c>
    </row>
    <row r="8" spans="1:6" x14ac:dyDescent="0.25">
      <c r="A8">
        <v>6</v>
      </c>
      <c r="B8" t="s">
        <v>95</v>
      </c>
      <c r="C8" t="s">
        <v>2</v>
      </c>
      <c r="E8" t="s">
        <v>523</v>
      </c>
    </row>
    <row r="9" spans="1:6" x14ac:dyDescent="0.25">
      <c r="A9">
        <v>7</v>
      </c>
      <c r="B9" t="s">
        <v>7</v>
      </c>
      <c r="C9" t="s">
        <v>108</v>
      </c>
    </row>
    <row r="10" spans="1:6" x14ac:dyDescent="0.25">
      <c r="A10">
        <v>8</v>
      </c>
      <c r="B10" t="s">
        <v>11</v>
      </c>
      <c r="C10" t="s">
        <v>109</v>
      </c>
    </row>
    <row r="11" spans="1:6" x14ac:dyDescent="0.25">
      <c r="A11">
        <v>9</v>
      </c>
      <c r="B11" t="s">
        <v>8</v>
      </c>
      <c r="C11" t="s">
        <v>3</v>
      </c>
    </row>
    <row r="12" spans="1:6" x14ac:dyDescent="0.25">
      <c r="A12">
        <v>10</v>
      </c>
      <c r="B12" t="s">
        <v>9</v>
      </c>
      <c r="C12" t="s">
        <v>110</v>
      </c>
    </row>
    <row r="13" spans="1:6" x14ac:dyDescent="0.25">
      <c r="A13">
        <v>11</v>
      </c>
      <c r="B13" t="s">
        <v>93</v>
      </c>
      <c r="C13" t="s">
        <v>111</v>
      </c>
    </row>
    <row r="14" spans="1:6" x14ac:dyDescent="0.25">
      <c r="A14">
        <v>12</v>
      </c>
      <c r="B14" t="s">
        <v>94</v>
      </c>
      <c r="C14" t="s">
        <v>4</v>
      </c>
    </row>
    <row r="15" spans="1:6" x14ac:dyDescent="0.25">
      <c r="A15">
        <v>13</v>
      </c>
      <c r="C15" t="s">
        <v>112</v>
      </c>
    </row>
    <row r="16" spans="1:6" x14ac:dyDescent="0.25">
      <c r="A16">
        <v>14</v>
      </c>
      <c r="C16" t="s">
        <v>113</v>
      </c>
    </row>
    <row r="17" spans="1:3" x14ac:dyDescent="0.25">
      <c r="A17">
        <v>15</v>
      </c>
      <c r="C17" t="s">
        <v>114</v>
      </c>
    </row>
    <row r="18" spans="1:3" x14ac:dyDescent="0.25">
      <c r="A18">
        <v>16</v>
      </c>
      <c r="C18" t="s">
        <v>115</v>
      </c>
    </row>
    <row r="19" spans="1:3" x14ac:dyDescent="0.25">
      <c r="A19">
        <v>17</v>
      </c>
      <c r="C19" t="s">
        <v>116</v>
      </c>
    </row>
    <row r="20" spans="1:3" x14ac:dyDescent="0.25">
      <c r="A20">
        <v>18</v>
      </c>
      <c r="C20" t="s">
        <v>5</v>
      </c>
    </row>
    <row r="21" spans="1:3" x14ac:dyDescent="0.25">
      <c r="A21">
        <v>19</v>
      </c>
      <c r="C21" t="s">
        <v>117</v>
      </c>
    </row>
    <row r="22" spans="1:3" x14ac:dyDescent="0.25">
      <c r="A22">
        <v>20</v>
      </c>
      <c r="C22" t="s">
        <v>118</v>
      </c>
    </row>
    <row r="23" spans="1:3" x14ac:dyDescent="0.25">
      <c r="A23">
        <v>21</v>
      </c>
      <c r="C23" t="s">
        <v>119</v>
      </c>
    </row>
    <row r="24" spans="1:3" x14ac:dyDescent="0.25">
      <c r="A24">
        <v>22</v>
      </c>
      <c r="C24" t="s">
        <v>120</v>
      </c>
    </row>
    <row r="25" spans="1:3" x14ac:dyDescent="0.25">
      <c r="A25">
        <v>23</v>
      </c>
      <c r="C25" t="s">
        <v>121</v>
      </c>
    </row>
    <row r="26" spans="1:3" x14ac:dyDescent="0.25">
      <c r="A26">
        <v>24</v>
      </c>
      <c r="C26" t="s">
        <v>122</v>
      </c>
    </row>
    <row r="27" spans="1:3" x14ac:dyDescent="0.25">
      <c r="A27">
        <v>25</v>
      </c>
      <c r="C27" t="s">
        <v>123</v>
      </c>
    </row>
    <row r="28" spans="1:3" x14ac:dyDescent="0.25">
      <c r="A28">
        <v>26</v>
      </c>
      <c r="C28" t="s">
        <v>124</v>
      </c>
    </row>
    <row r="29" spans="1:3" x14ac:dyDescent="0.25">
      <c r="A29">
        <v>27</v>
      </c>
      <c r="C29" t="s">
        <v>7</v>
      </c>
    </row>
    <row r="30" spans="1:3" x14ac:dyDescent="0.25">
      <c r="A30">
        <v>28</v>
      </c>
      <c r="C30" t="s">
        <v>11</v>
      </c>
    </row>
    <row r="31" spans="1:3" x14ac:dyDescent="0.25">
      <c r="A31">
        <v>29</v>
      </c>
      <c r="C31" t="s">
        <v>125</v>
      </c>
    </row>
    <row r="32" spans="1:3" x14ac:dyDescent="0.25">
      <c r="A32">
        <v>30</v>
      </c>
      <c r="C32" t="s">
        <v>126</v>
      </c>
    </row>
    <row r="33" spans="1:3" x14ac:dyDescent="0.25">
      <c r="A33">
        <v>31</v>
      </c>
      <c r="C33" t="s">
        <v>8</v>
      </c>
    </row>
    <row r="34" spans="1:3" x14ac:dyDescent="0.25">
      <c r="A34">
        <v>32</v>
      </c>
      <c r="C34" t="s">
        <v>93</v>
      </c>
    </row>
    <row r="35" spans="1:3" x14ac:dyDescent="0.25">
      <c r="A35">
        <v>33</v>
      </c>
      <c r="C35" t="s">
        <v>94</v>
      </c>
    </row>
    <row r="36" spans="1:3" x14ac:dyDescent="0.25">
      <c r="A36">
        <v>34</v>
      </c>
      <c r="C36" t="s">
        <v>9</v>
      </c>
    </row>
    <row r="37" spans="1:3" x14ac:dyDescent="0.25">
      <c r="A37">
        <v>35</v>
      </c>
      <c r="C37" t="s">
        <v>128</v>
      </c>
    </row>
    <row r="38" spans="1:3" x14ac:dyDescent="0.25">
      <c r="A38">
        <v>36</v>
      </c>
      <c r="C38" t="s">
        <v>136</v>
      </c>
    </row>
    <row r="40" spans="1:3" x14ac:dyDescent="0.25">
      <c r="C40" t="s">
        <v>137</v>
      </c>
    </row>
    <row r="41" spans="1:3" x14ac:dyDescent="0.25">
      <c r="C41" t="s">
        <v>138</v>
      </c>
    </row>
    <row r="42" spans="1:3" x14ac:dyDescent="0.25">
      <c r="C42" t="s">
        <v>139</v>
      </c>
    </row>
    <row r="43" spans="1:3" x14ac:dyDescent="0.25">
      <c r="C43" t="s">
        <v>140</v>
      </c>
    </row>
    <row r="44" spans="1:3" x14ac:dyDescent="0.25">
      <c r="C44" t="s">
        <v>141</v>
      </c>
    </row>
    <row r="45" spans="1:3" x14ac:dyDescent="0.25">
      <c r="C45" t="s">
        <v>142</v>
      </c>
    </row>
    <row r="46" spans="1:3" x14ac:dyDescent="0.25">
      <c r="C46" t="s">
        <v>143</v>
      </c>
    </row>
    <row r="47" spans="1:3" x14ac:dyDescent="0.25">
      <c r="C47" t="s">
        <v>144</v>
      </c>
    </row>
    <row r="48" spans="1:3" x14ac:dyDescent="0.25">
      <c r="C48" t="s">
        <v>145</v>
      </c>
    </row>
    <row r="49" spans="3:3" x14ac:dyDescent="0.25">
      <c r="C49" t="s">
        <v>146</v>
      </c>
    </row>
    <row r="51" spans="3:3" x14ac:dyDescent="0.25">
      <c r="C51" t="s">
        <v>147</v>
      </c>
    </row>
  </sheetData>
  <sortState ref="B3:B14">
    <sortCondition ref="B3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8"/>
  <sheetViews>
    <sheetView topLeftCell="A36" workbookViewId="0">
      <selection activeCell="B48" sqref="B48:F58"/>
    </sheetView>
  </sheetViews>
  <sheetFormatPr baseColWidth="10" defaultRowHeight="15" x14ac:dyDescent="0.25"/>
  <cols>
    <col min="6" max="6" width="31.85546875" style="44" customWidth="1"/>
  </cols>
  <sheetData>
    <row r="2" spans="2:6" x14ac:dyDescent="0.25">
      <c r="B2" t="s">
        <v>148</v>
      </c>
    </row>
    <row r="4" spans="2:6" x14ac:dyDescent="0.25">
      <c r="B4" t="s">
        <v>103</v>
      </c>
      <c r="F4" s="44" t="s">
        <v>149</v>
      </c>
    </row>
    <row r="5" spans="2:6" x14ac:dyDescent="0.25">
      <c r="B5" t="s">
        <v>104</v>
      </c>
      <c r="F5" s="44" t="s">
        <v>150</v>
      </c>
    </row>
    <row r="6" spans="2:6" x14ac:dyDescent="0.25">
      <c r="B6" t="s">
        <v>105</v>
      </c>
      <c r="F6" s="44" t="s">
        <v>151</v>
      </c>
    </row>
    <row r="7" spans="2:6" x14ac:dyDescent="0.25">
      <c r="B7" t="s">
        <v>106</v>
      </c>
      <c r="F7" s="44">
        <v>20541509</v>
      </c>
    </row>
    <row r="8" spans="2:6" x14ac:dyDescent="0.25">
      <c r="B8" t="s">
        <v>107</v>
      </c>
      <c r="F8" s="44" t="s">
        <v>152</v>
      </c>
    </row>
    <row r="9" spans="2:6" x14ac:dyDescent="0.25">
      <c r="B9" t="s">
        <v>2</v>
      </c>
      <c r="F9" s="44">
        <v>350840</v>
      </c>
    </row>
    <row r="10" spans="2:6" x14ac:dyDescent="0.25">
      <c r="B10" t="s">
        <v>108</v>
      </c>
      <c r="F10" s="44" t="s">
        <v>153</v>
      </c>
    </row>
    <row r="11" spans="2:6" x14ac:dyDescent="0.25">
      <c r="B11" t="s">
        <v>109</v>
      </c>
      <c r="F11" s="44" t="s">
        <v>154</v>
      </c>
    </row>
    <row r="12" spans="2:6" x14ac:dyDescent="0.25">
      <c r="B12" t="s">
        <v>3</v>
      </c>
      <c r="F12" s="44" t="s">
        <v>155</v>
      </c>
    </row>
    <row r="13" spans="2:6" x14ac:dyDescent="0.25">
      <c r="B13" t="s">
        <v>110</v>
      </c>
      <c r="F13" s="44" t="s">
        <v>156</v>
      </c>
    </row>
    <row r="14" spans="2:6" x14ac:dyDescent="0.25">
      <c r="B14" t="s">
        <v>111</v>
      </c>
      <c r="F14" s="44" t="s">
        <v>157</v>
      </c>
    </row>
    <row r="15" spans="2:6" x14ac:dyDescent="0.25">
      <c r="B15" t="s">
        <v>4</v>
      </c>
      <c r="F15" s="44" t="s">
        <v>158</v>
      </c>
    </row>
    <row r="16" spans="2:6" x14ac:dyDescent="0.25">
      <c r="B16" t="s">
        <v>112</v>
      </c>
      <c r="F16" s="44" t="s">
        <v>159</v>
      </c>
    </row>
    <row r="17" spans="2:6" x14ac:dyDescent="0.25">
      <c r="B17" t="s">
        <v>113</v>
      </c>
      <c r="F17" s="44" t="s">
        <v>160</v>
      </c>
    </row>
    <row r="18" spans="2:6" x14ac:dyDescent="0.25">
      <c r="B18" t="s">
        <v>114</v>
      </c>
      <c r="F18" s="44" t="s">
        <v>161</v>
      </c>
    </row>
    <row r="19" spans="2:6" x14ac:dyDescent="0.25">
      <c r="B19" t="s">
        <v>115</v>
      </c>
      <c r="F19" s="44" t="s">
        <v>162</v>
      </c>
    </row>
    <row r="20" spans="2:6" x14ac:dyDescent="0.25">
      <c r="B20" t="s">
        <v>116</v>
      </c>
      <c r="F20" s="44" t="s">
        <v>163</v>
      </c>
    </row>
    <row r="21" spans="2:6" x14ac:dyDescent="0.25">
      <c r="B21" t="s">
        <v>5</v>
      </c>
      <c r="F21" s="44">
        <v>359522</v>
      </c>
    </row>
    <row r="22" spans="2:6" x14ac:dyDescent="0.25">
      <c r="B22" t="s">
        <v>117</v>
      </c>
      <c r="F22" s="44">
        <v>350835</v>
      </c>
    </row>
    <row r="23" spans="2:6" x14ac:dyDescent="0.25">
      <c r="B23" t="s">
        <v>118</v>
      </c>
      <c r="F23" s="44" t="s">
        <v>164</v>
      </c>
    </row>
    <row r="24" spans="2:6" x14ac:dyDescent="0.25">
      <c r="B24" t="s">
        <v>119</v>
      </c>
      <c r="F24" s="44" t="s">
        <v>165</v>
      </c>
    </row>
    <row r="25" spans="2:6" x14ac:dyDescent="0.25">
      <c r="B25" t="s">
        <v>120</v>
      </c>
      <c r="F25" s="44">
        <v>350802</v>
      </c>
    </row>
    <row r="26" spans="2:6" x14ac:dyDescent="0.25">
      <c r="B26" t="s">
        <v>121</v>
      </c>
      <c r="F26" s="44" t="s">
        <v>166</v>
      </c>
    </row>
    <row r="27" spans="2:6" x14ac:dyDescent="0.25">
      <c r="B27" t="s">
        <v>122</v>
      </c>
      <c r="F27" s="44" t="s">
        <v>167</v>
      </c>
    </row>
    <row r="28" spans="2:6" x14ac:dyDescent="0.25">
      <c r="B28" t="s">
        <v>123</v>
      </c>
      <c r="F28" s="44" t="s">
        <v>168</v>
      </c>
    </row>
    <row r="29" spans="2:6" x14ac:dyDescent="0.25">
      <c r="B29" t="s">
        <v>124</v>
      </c>
      <c r="F29" s="44" t="s">
        <v>169</v>
      </c>
    </row>
    <row r="30" spans="2:6" x14ac:dyDescent="0.25">
      <c r="B30" t="s">
        <v>7</v>
      </c>
      <c r="F30" s="44" t="s">
        <v>170</v>
      </c>
    </row>
    <row r="31" spans="2:6" x14ac:dyDescent="0.25">
      <c r="B31" t="s">
        <v>11</v>
      </c>
      <c r="F31" s="44">
        <v>350839</v>
      </c>
    </row>
    <row r="32" spans="2:6" x14ac:dyDescent="0.25">
      <c r="B32" t="s">
        <v>125</v>
      </c>
      <c r="F32" s="44" t="s">
        <v>171</v>
      </c>
    </row>
    <row r="33" spans="2:6" x14ac:dyDescent="0.25">
      <c r="B33" t="s">
        <v>126</v>
      </c>
      <c r="F33" s="44">
        <v>350838</v>
      </c>
    </row>
    <row r="34" spans="2:6" x14ac:dyDescent="0.25">
      <c r="B34" t="s">
        <v>8</v>
      </c>
      <c r="F34" s="44" t="s">
        <v>172</v>
      </c>
    </row>
    <row r="35" spans="2:6" x14ac:dyDescent="0.25">
      <c r="B35" t="s">
        <v>93</v>
      </c>
      <c r="F35" s="44" t="s">
        <v>173</v>
      </c>
    </row>
    <row r="36" spans="2:6" x14ac:dyDescent="0.25">
      <c r="B36" t="s">
        <v>94</v>
      </c>
      <c r="F36" s="44" t="s">
        <v>174</v>
      </c>
    </row>
    <row r="37" spans="2:6" x14ac:dyDescent="0.25">
      <c r="B37" t="s">
        <v>9</v>
      </c>
      <c r="F37" s="44" t="s">
        <v>175</v>
      </c>
    </row>
    <row r="38" spans="2:6" x14ac:dyDescent="0.25">
      <c r="B38" t="s">
        <v>127</v>
      </c>
      <c r="F38" s="44" t="s">
        <v>176</v>
      </c>
    </row>
    <row r="39" spans="2:6" x14ac:dyDescent="0.25">
      <c r="B39" t="s">
        <v>128</v>
      </c>
      <c r="F39" s="44" t="s">
        <v>177</v>
      </c>
    </row>
    <row r="41" spans="2:6" x14ac:dyDescent="0.25">
      <c r="B41" t="s">
        <v>130</v>
      </c>
      <c r="F41" s="44">
        <v>1770467</v>
      </c>
    </row>
    <row r="42" spans="2:6" x14ac:dyDescent="0.25">
      <c r="B42" t="s">
        <v>131</v>
      </c>
      <c r="F42" s="44" t="s">
        <v>178</v>
      </c>
    </row>
    <row r="43" spans="2:6" x14ac:dyDescent="0.25">
      <c r="B43" t="s">
        <v>132</v>
      </c>
      <c r="F43" s="44" t="s">
        <v>179</v>
      </c>
    </row>
    <row r="44" spans="2:6" x14ac:dyDescent="0.25">
      <c r="B44" t="s">
        <v>133</v>
      </c>
      <c r="F44" s="44" t="s">
        <v>180</v>
      </c>
    </row>
    <row r="45" spans="2:6" x14ac:dyDescent="0.25">
      <c r="B45" t="s">
        <v>134</v>
      </c>
      <c r="F45" s="44" t="s">
        <v>181</v>
      </c>
    </row>
    <row r="46" spans="2:6" x14ac:dyDescent="0.25">
      <c r="B46" t="s">
        <v>135</v>
      </c>
      <c r="F46" s="44" t="s">
        <v>182</v>
      </c>
    </row>
    <row r="48" spans="2:6" x14ac:dyDescent="0.25">
      <c r="B48" t="s">
        <v>136</v>
      </c>
    </row>
    <row r="49" spans="2:6" x14ac:dyDescent="0.25">
      <c r="B49" t="s">
        <v>137</v>
      </c>
      <c r="F49" s="44" t="s">
        <v>183</v>
      </c>
    </row>
    <row r="50" spans="2:6" x14ac:dyDescent="0.25">
      <c r="B50" t="s">
        <v>138</v>
      </c>
      <c r="F50" s="44" t="s">
        <v>184</v>
      </c>
    </row>
    <row r="51" spans="2:6" x14ac:dyDescent="0.25">
      <c r="B51" t="s">
        <v>139</v>
      </c>
      <c r="F51" s="44" t="s">
        <v>185</v>
      </c>
    </row>
    <row r="52" spans="2:6" x14ac:dyDescent="0.25">
      <c r="B52" t="s">
        <v>140</v>
      </c>
    </row>
    <row r="53" spans="2:6" x14ac:dyDescent="0.25">
      <c r="B53" t="s">
        <v>141</v>
      </c>
    </row>
    <row r="54" spans="2:6" x14ac:dyDescent="0.25">
      <c r="B54" t="s">
        <v>145</v>
      </c>
      <c r="F54" s="44" t="s">
        <v>186</v>
      </c>
    </row>
    <row r="55" spans="2:6" x14ac:dyDescent="0.25">
      <c r="B55" t="s">
        <v>146</v>
      </c>
      <c r="F55" s="44" t="s">
        <v>187</v>
      </c>
    </row>
    <row r="57" spans="2:6" x14ac:dyDescent="0.25">
      <c r="B57" t="s">
        <v>147</v>
      </c>
      <c r="F57" s="44" t="s">
        <v>188</v>
      </c>
    </row>
    <row r="58" spans="2:6" x14ac:dyDescent="0.25">
      <c r="F58" s="44" t="s">
        <v>174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ACCUEIL</vt:lpstr>
      <vt:lpstr>Inventaire général</vt:lpstr>
      <vt:lpstr>Extincteurs</vt:lpstr>
      <vt:lpstr>Leister</vt:lpstr>
      <vt:lpstr>LISTE DE BASE</vt:lpstr>
      <vt:lpstr>Harnais</vt:lpstr>
      <vt:lpstr>Extincteurs!Zone_d_impression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GUERIN, Alison (PICARDIE)</dc:creator>
  <cp:lastModifiedBy>MISZCZAK, Marie (PICARDIE)</cp:lastModifiedBy>
  <cp:lastPrinted>2016-02-04T16:40:04Z</cp:lastPrinted>
  <dcterms:created xsi:type="dcterms:W3CDTF">2016-02-04T13:57:07Z</dcterms:created>
  <dcterms:modified xsi:type="dcterms:W3CDTF">2016-02-24T19:15:33Z</dcterms:modified>
</cp:coreProperties>
</file>