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filterPrivacy="1"/>
  <bookViews>
    <workbookView xWindow="0" yWindow="0" windowWidth="16380" windowHeight="8190" tabRatio="958"/>
  </bookViews>
  <sheets>
    <sheet name="Suivi entretien" sheetId="1" r:id="rId1"/>
    <sheet name="Consommation" sheetId="2" r:id="rId2"/>
    <sheet name="Références entretien" sheetId="3" r:id="rId3"/>
    <sheet name="Références ampoules" sheetId="4" r:id="rId4"/>
    <sheet name="Lubrifiants, graisse" sheetId="5" r:id="rId5"/>
    <sheet name="Couples de serrage" sheetId="6" r:id="rId6"/>
    <sheet name="Travaux effectues" sheetId="7" r:id="rId7"/>
    <sheet name="Notes personnelles" sheetId="8" r:id="rId8"/>
  </sheets>
  <calcPr calcId="162913"/>
</workbook>
</file>

<file path=xl/calcChain.xml><?xml version="1.0" encoding="utf-8"?>
<calcChain xmlns="http://schemas.openxmlformats.org/spreadsheetml/2006/main">
  <c r="E5" i="1" l="1"/>
  <c r="F5" i="1"/>
  <c r="G5" i="1" l="1"/>
  <c r="I5" i="1" s="1"/>
  <c r="K5" i="1" s="1"/>
  <c r="M5" i="1" s="1"/>
  <c r="O5" i="1" s="1"/>
  <c r="H5" i="1"/>
  <c r="J5" i="1" s="1"/>
  <c r="L5" i="1" s="1"/>
  <c r="N5" i="1" s="1"/>
  <c r="P5" i="1" s="1"/>
  <c r="F4" i="2"/>
  <c r="G4" i="2"/>
  <c r="H4" i="2"/>
  <c r="F5" i="2"/>
  <c r="G5" i="2"/>
  <c r="H5" i="2"/>
  <c r="F6" i="2"/>
  <c r="G6" i="2"/>
  <c r="H6" i="2"/>
  <c r="F7" i="2"/>
  <c r="G7" i="2"/>
  <c r="H7" i="2"/>
  <c r="F8" i="2"/>
  <c r="G8" i="2"/>
  <c r="H8" i="2"/>
  <c r="F9" i="2"/>
  <c r="G9" i="2"/>
  <c r="H9" i="2"/>
  <c r="F10" i="2"/>
  <c r="G10" i="2"/>
  <c r="H10" i="2"/>
  <c r="F11" i="2"/>
  <c r="G11" i="2"/>
  <c r="H11" i="2"/>
  <c r="F12" i="2"/>
  <c r="G12" i="2"/>
  <c r="H12" i="2"/>
  <c r="F13" i="2"/>
  <c r="G13" i="2"/>
  <c r="H13" i="2"/>
  <c r="F14" i="2"/>
  <c r="G14" i="2"/>
  <c r="H14" i="2"/>
  <c r="F15" i="2"/>
  <c r="G15" i="2"/>
  <c r="H15" i="2"/>
  <c r="F16" i="2"/>
  <c r="G16" i="2"/>
  <c r="H16" i="2"/>
  <c r="F17" i="2"/>
  <c r="G17" i="2"/>
  <c r="H17" i="2"/>
  <c r="F18" i="2"/>
  <c r="G18" i="2"/>
  <c r="H18" i="2"/>
  <c r="F19" i="2"/>
  <c r="G19" i="2"/>
  <c r="H19" i="2"/>
  <c r="F20" i="2"/>
  <c r="G20" i="2"/>
  <c r="H20" i="2"/>
  <c r="F21" i="2"/>
  <c r="G21" i="2"/>
  <c r="H21" i="2"/>
  <c r="F22" i="2"/>
  <c r="G22" i="2"/>
  <c r="H22" i="2"/>
  <c r="F23" i="2"/>
  <c r="G23" i="2"/>
  <c r="H23" i="2"/>
  <c r="F24" i="2"/>
  <c r="G24" i="2"/>
  <c r="H24" i="2"/>
  <c r="F25" i="2"/>
  <c r="G25" i="2"/>
  <c r="H25" i="2"/>
  <c r="F26" i="2"/>
  <c r="G26" i="2"/>
  <c r="H26" i="2"/>
  <c r="F27" i="2"/>
  <c r="G27" i="2"/>
  <c r="H27" i="2"/>
  <c r="F28" i="2"/>
  <c r="G28" i="2"/>
  <c r="H28" i="2"/>
  <c r="F29" i="2"/>
  <c r="G29" i="2"/>
  <c r="H29" i="2"/>
  <c r="F30" i="2"/>
  <c r="G30" i="2"/>
  <c r="H30" i="2"/>
  <c r="F31" i="2"/>
  <c r="G31" i="2"/>
  <c r="H31" i="2"/>
  <c r="F32" i="2"/>
  <c r="G32" i="2"/>
  <c r="H32" i="2"/>
  <c r="F33" i="2"/>
  <c r="G33" i="2"/>
  <c r="H33" i="2"/>
  <c r="F34" i="2"/>
  <c r="G34" i="2"/>
  <c r="H34" i="2"/>
  <c r="F35" i="2"/>
  <c r="G35" i="2"/>
  <c r="H35" i="2"/>
  <c r="F36" i="2"/>
  <c r="G36" i="2"/>
  <c r="H36" i="2"/>
  <c r="F37" i="2"/>
  <c r="G37" i="2"/>
  <c r="H37" i="2"/>
  <c r="F38" i="2"/>
  <c r="G38" i="2"/>
  <c r="H38" i="2"/>
  <c r="F39" i="2"/>
  <c r="G39" i="2"/>
  <c r="H39" i="2"/>
  <c r="F40" i="2"/>
  <c r="G40" i="2"/>
  <c r="H40" i="2"/>
  <c r="F41" i="2"/>
  <c r="G41" i="2"/>
  <c r="H41" i="2"/>
  <c r="F42" i="2"/>
  <c r="G42" i="2"/>
  <c r="H42" i="2"/>
  <c r="F43" i="2"/>
  <c r="G43" i="2"/>
  <c r="H43" i="2"/>
  <c r="F44" i="2"/>
  <c r="G44" i="2"/>
  <c r="H44" i="2"/>
  <c r="F45" i="2"/>
  <c r="G45" i="2"/>
  <c r="H45" i="2"/>
  <c r="F46" i="2"/>
  <c r="G46" i="2"/>
  <c r="H46" i="2"/>
  <c r="F47" i="2"/>
  <c r="G47" i="2"/>
  <c r="H47" i="2"/>
  <c r="F48" i="2"/>
  <c r="G48" i="2"/>
  <c r="H48" i="2"/>
  <c r="F49" i="2"/>
  <c r="G49" i="2"/>
  <c r="H49" i="2"/>
  <c r="F50" i="2"/>
  <c r="G50" i="2"/>
  <c r="H50" i="2"/>
  <c r="F51" i="2"/>
  <c r="G51" i="2"/>
  <c r="H51" i="2"/>
  <c r="F52" i="2"/>
  <c r="G52" i="2"/>
  <c r="H52" i="2"/>
  <c r="F53" i="2"/>
  <c r="G53" i="2"/>
  <c r="H53" i="2"/>
  <c r="F54" i="2"/>
  <c r="G54" i="2"/>
  <c r="H54" i="2"/>
  <c r="F55" i="2"/>
  <c r="G55" i="2"/>
  <c r="H55" i="2"/>
  <c r="F56" i="2"/>
  <c r="G56" i="2"/>
  <c r="H56" i="2"/>
  <c r="F57" i="2"/>
  <c r="G57" i="2"/>
  <c r="H57" i="2"/>
  <c r="F58" i="2"/>
  <c r="G58" i="2"/>
  <c r="H58" i="2"/>
  <c r="F59" i="2"/>
  <c r="G59" i="2"/>
  <c r="H59" i="2"/>
  <c r="F60" i="2"/>
  <c r="G60" i="2"/>
  <c r="H60" i="2"/>
  <c r="F61" i="2"/>
  <c r="G61" i="2"/>
  <c r="H61" i="2"/>
  <c r="F62" i="2"/>
  <c r="G62" i="2"/>
  <c r="H62" i="2"/>
  <c r="F63" i="2"/>
  <c r="G63" i="2"/>
  <c r="H63" i="2"/>
  <c r="F64" i="2"/>
  <c r="G64" i="2"/>
  <c r="H64" i="2"/>
  <c r="F65" i="2"/>
  <c r="G65" i="2"/>
  <c r="H65" i="2"/>
  <c r="F66" i="2"/>
  <c r="G66" i="2"/>
  <c r="H66" i="2"/>
  <c r="F67" i="2"/>
  <c r="G67" i="2"/>
  <c r="H67" i="2"/>
  <c r="F68" i="2"/>
  <c r="G68" i="2"/>
  <c r="H68" i="2"/>
  <c r="F69" i="2"/>
  <c r="G69" i="2"/>
  <c r="H69" i="2"/>
  <c r="F70" i="2"/>
  <c r="G70" i="2"/>
  <c r="H70" i="2"/>
  <c r="F71" i="2"/>
  <c r="G71" i="2"/>
  <c r="H71" i="2"/>
  <c r="F72" i="2"/>
  <c r="G72" i="2"/>
  <c r="H72" i="2"/>
  <c r="F73" i="2"/>
  <c r="G73" i="2"/>
  <c r="H73" i="2"/>
  <c r="F74" i="2"/>
  <c r="G74" i="2"/>
  <c r="H74" i="2"/>
  <c r="F75" i="2"/>
  <c r="G75" i="2"/>
  <c r="H75" i="2"/>
  <c r="F76" i="2"/>
  <c r="G76" i="2"/>
  <c r="H76" i="2"/>
  <c r="F77" i="2"/>
  <c r="G77" i="2"/>
  <c r="H77" i="2"/>
  <c r="F78" i="2"/>
  <c r="G78" i="2"/>
  <c r="H78" i="2"/>
  <c r="F79" i="2"/>
  <c r="G79" i="2"/>
  <c r="H79" i="2"/>
  <c r="F80" i="2"/>
  <c r="G80" i="2"/>
  <c r="H80" i="2"/>
  <c r="F81" i="2"/>
  <c r="G81" i="2"/>
  <c r="H81" i="2"/>
  <c r="F82" i="2"/>
  <c r="G82" i="2"/>
  <c r="H82" i="2"/>
  <c r="F83" i="2"/>
  <c r="G83" i="2"/>
  <c r="H83" i="2"/>
  <c r="F84" i="2"/>
  <c r="G84" i="2"/>
  <c r="H84" i="2"/>
  <c r="F85" i="2"/>
  <c r="G85" i="2"/>
  <c r="H85" i="2"/>
  <c r="F86" i="2"/>
  <c r="G86" i="2"/>
  <c r="H86" i="2"/>
  <c r="F87" i="2"/>
  <c r="G87" i="2"/>
  <c r="H87" i="2"/>
  <c r="F88" i="2"/>
  <c r="G88" i="2"/>
  <c r="H88" i="2"/>
  <c r="F89" i="2"/>
  <c r="G89" i="2"/>
  <c r="H89" i="2"/>
  <c r="F90" i="2"/>
  <c r="G90" i="2"/>
  <c r="H90" i="2"/>
  <c r="F91" i="2"/>
  <c r="G91" i="2"/>
  <c r="H91" i="2"/>
  <c r="F92" i="2"/>
  <c r="G92" i="2"/>
  <c r="H92" i="2"/>
  <c r="F93" i="2"/>
  <c r="G93" i="2"/>
  <c r="H93" i="2"/>
  <c r="F94" i="2"/>
  <c r="G94" i="2"/>
  <c r="H94" i="2"/>
  <c r="F95" i="2"/>
  <c r="G95" i="2"/>
  <c r="H95" i="2"/>
  <c r="F96" i="2"/>
  <c r="G96" i="2"/>
  <c r="H96" i="2"/>
  <c r="F97" i="2"/>
  <c r="G97" i="2"/>
  <c r="H97" i="2"/>
  <c r="F98" i="2"/>
  <c r="G98" i="2"/>
  <c r="H98" i="2"/>
  <c r="F99" i="2"/>
  <c r="G99" i="2"/>
  <c r="H99" i="2"/>
  <c r="F100" i="2"/>
  <c r="G100" i="2"/>
  <c r="H100" i="2"/>
  <c r="F101" i="2"/>
  <c r="G101" i="2"/>
  <c r="H101" i="2"/>
  <c r="F102" i="2"/>
  <c r="G102" i="2"/>
  <c r="H102" i="2"/>
  <c r="F103" i="2"/>
  <c r="G103" i="2"/>
  <c r="H103" i="2"/>
  <c r="F104" i="2"/>
  <c r="G104" i="2"/>
  <c r="H104" i="2"/>
  <c r="F105" i="2"/>
  <c r="G105" i="2"/>
  <c r="H105" i="2"/>
  <c r="F106" i="2"/>
  <c r="G106" i="2"/>
  <c r="H106" i="2"/>
  <c r="F107" i="2"/>
  <c r="G107" i="2"/>
  <c r="H107" i="2"/>
  <c r="F108" i="2"/>
  <c r="G108" i="2"/>
  <c r="H108" i="2"/>
  <c r="F109" i="2"/>
  <c r="G109" i="2"/>
  <c r="H109" i="2"/>
  <c r="F110" i="2"/>
  <c r="G110" i="2"/>
  <c r="H110" i="2"/>
  <c r="F111" i="2"/>
  <c r="G111" i="2"/>
  <c r="H111" i="2"/>
  <c r="F112" i="2"/>
  <c r="G112" i="2"/>
  <c r="H112" i="2"/>
  <c r="F113" i="2"/>
  <c r="G113" i="2"/>
  <c r="H113" i="2"/>
  <c r="F114" i="2"/>
  <c r="G114" i="2"/>
  <c r="H114" i="2"/>
  <c r="F115" i="2"/>
  <c r="G115" i="2"/>
  <c r="H115" i="2"/>
  <c r="F116" i="2"/>
  <c r="G116" i="2"/>
  <c r="H116" i="2"/>
  <c r="F117" i="2"/>
  <c r="G117" i="2"/>
  <c r="H117" i="2"/>
  <c r="F118" i="2"/>
  <c r="G118" i="2"/>
  <c r="H118" i="2"/>
  <c r="F119" i="2"/>
  <c r="G119" i="2"/>
  <c r="H119" i="2"/>
  <c r="F120" i="2"/>
  <c r="G120" i="2"/>
  <c r="H120" i="2"/>
  <c r="F121" i="2"/>
  <c r="G121" i="2"/>
  <c r="H121" i="2"/>
  <c r="F122" i="2"/>
  <c r="G122" i="2"/>
  <c r="H122" i="2"/>
  <c r="F123" i="2"/>
  <c r="G123" i="2"/>
  <c r="H123" i="2"/>
  <c r="F124" i="2"/>
  <c r="G124" i="2"/>
  <c r="H124" i="2"/>
  <c r="F125" i="2"/>
  <c r="G125" i="2"/>
  <c r="H125" i="2"/>
  <c r="F126" i="2"/>
  <c r="G126" i="2"/>
  <c r="H126" i="2"/>
  <c r="F127" i="2"/>
  <c r="G127" i="2"/>
  <c r="H127" i="2"/>
  <c r="F128" i="2"/>
  <c r="G128" i="2"/>
  <c r="H128" i="2"/>
  <c r="F129" i="2"/>
  <c r="G129" i="2"/>
  <c r="H129" i="2"/>
  <c r="F130" i="2"/>
  <c r="G130" i="2"/>
  <c r="H130" i="2"/>
  <c r="F131" i="2"/>
  <c r="B4" i="1" s="1"/>
  <c r="G131" i="2"/>
  <c r="H131" i="2"/>
  <c r="F132" i="2"/>
  <c r="G132" i="2"/>
  <c r="H132" i="2"/>
  <c r="F133" i="2"/>
  <c r="G133" i="2"/>
  <c r="H133" i="2"/>
  <c r="F134" i="2"/>
  <c r="G134" i="2"/>
  <c r="H134" i="2"/>
  <c r="F135" i="2"/>
  <c r="G135" i="2"/>
  <c r="H135" i="2"/>
  <c r="F136" i="2"/>
  <c r="G136" i="2"/>
  <c r="H136" i="2"/>
  <c r="F137" i="2"/>
  <c r="G137" i="2"/>
  <c r="H137" i="2"/>
  <c r="F138" i="2"/>
  <c r="G138" i="2"/>
  <c r="H138" i="2"/>
  <c r="F139" i="2"/>
  <c r="G139" i="2"/>
  <c r="H139" i="2"/>
  <c r="F140" i="2"/>
  <c r="G140" i="2"/>
  <c r="H140" i="2"/>
  <c r="F141" i="2"/>
  <c r="G141" i="2"/>
  <c r="H141" i="2"/>
  <c r="F142" i="2"/>
  <c r="G142" i="2"/>
  <c r="H142" i="2"/>
  <c r="F143" i="2"/>
  <c r="G143" i="2"/>
  <c r="H143" i="2"/>
  <c r="F144" i="2"/>
  <c r="G144" i="2"/>
  <c r="H144" i="2"/>
  <c r="F145" i="2"/>
  <c r="G145" i="2"/>
  <c r="H145" i="2"/>
  <c r="F146" i="2"/>
  <c r="G146" i="2"/>
  <c r="H146" i="2"/>
  <c r="F147" i="2"/>
  <c r="G147" i="2"/>
  <c r="H147" i="2"/>
  <c r="F148" i="2"/>
  <c r="G148" i="2"/>
  <c r="H148" i="2"/>
  <c r="F149" i="2"/>
  <c r="G149" i="2"/>
  <c r="H149" i="2"/>
  <c r="F3" i="2"/>
  <c r="F1" i="2" s="1"/>
  <c r="G3" i="2"/>
  <c r="H3" i="2"/>
  <c r="D6" i="1"/>
  <c r="D7" i="1"/>
  <c r="D9" i="1"/>
  <c r="D10" i="1"/>
  <c r="D12" i="1"/>
  <c r="D13" i="1"/>
  <c r="D15" i="1"/>
  <c r="D18" i="1"/>
  <c r="D20" i="1"/>
  <c r="D24" i="1"/>
  <c r="D25" i="1"/>
  <c r="D26" i="1"/>
  <c r="D27" i="1"/>
  <c r="D28" i="1"/>
  <c r="D29" i="1"/>
  <c r="D30" i="1"/>
  <c r="D31" i="1"/>
  <c r="H3" i="7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 l="1"/>
</calcChain>
</file>

<file path=xl/sharedStrings.xml><?xml version="1.0" encoding="utf-8"?>
<sst xmlns="http://schemas.openxmlformats.org/spreadsheetml/2006/main" count="585" uniqueCount="358">
  <si>
    <t>Modéle</t>
  </si>
  <si>
    <t>Entretien 1</t>
  </si>
  <si>
    <t>Entretien 2</t>
  </si>
  <si>
    <t>Entretien 3</t>
  </si>
  <si>
    <t>Entretien 4</t>
  </si>
  <si>
    <t>Entretien 5</t>
  </si>
  <si>
    <t>Entretien 6</t>
  </si>
  <si>
    <t>VIN</t>
  </si>
  <si>
    <t>État</t>
  </si>
  <si>
    <t>A faire</t>
  </si>
  <si>
    <t>Consommation moyenne</t>
  </si>
  <si>
    <t>Date</t>
  </si>
  <si>
    <t>Kilométrage</t>
  </si>
  <si>
    <t>ORGANE</t>
  </si>
  <si>
    <t>OPERATION</t>
  </si>
  <si>
    <t>PERIODICITE PRINCIPALE</t>
  </si>
  <si>
    <t>PERIODICITE SECONDAIRE</t>
  </si>
  <si>
    <t xml:space="preserve">Huile moteur </t>
  </si>
  <si>
    <t>Remplacer</t>
  </si>
  <si>
    <t xml:space="preserve">Filtre à Huile </t>
  </si>
  <si>
    <t>Conduites d'huile et système de freinage</t>
  </si>
  <si>
    <t xml:space="preserve">Inspecter les fuites éventuelles </t>
  </si>
  <si>
    <t xml:space="preserve">Filtre à air </t>
  </si>
  <si>
    <t xml:space="preserve">Inspecter </t>
  </si>
  <si>
    <t xml:space="preserve">Pneus </t>
  </si>
  <si>
    <t>Vérifier pression et usure</t>
  </si>
  <si>
    <t>Rayons de roues</t>
  </si>
  <si>
    <t>Vérifier le serrage</t>
  </si>
  <si>
    <t xml:space="preserve">Lubrifiant de boite de vitesses/chaîne primaire </t>
  </si>
  <si>
    <t xml:space="preserve">Embrayage </t>
  </si>
  <si>
    <t>Vérifier le réglage</t>
  </si>
  <si>
    <t>Chaîne primaire</t>
  </si>
  <si>
    <t xml:space="preserve">Courroie arrière et pignons </t>
  </si>
  <si>
    <t>Inspecter, vérifier le fléchissement de la courroie</t>
  </si>
  <si>
    <t>Commandes accélérateur, frein, embrayage</t>
  </si>
  <si>
    <t>Vérifier, régler et lubrifier</t>
  </si>
  <si>
    <t>Béquille latérale</t>
  </si>
  <si>
    <t>Inspecter et lubrifier</t>
  </si>
  <si>
    <t>Conduites carburant</t>
  </si>
  <si>
    <t>Filtre carburant</t>
  </si>
  <si>
    <t>Nettoyer</t>
  </si>
  <si>
    <t xml:space="preserve">Liquide de freins </t>
  </si>
  <si>
    <t>Vérifier l'état et les niveaux</t>
  </si>
  <si>
    <t>Plaquettes et disques de freins</t>
  </si>
  <si>
    <t>Vérifier l'usure</t>
  </si>
  <si>
    <t xml:space="preserve">Manette de frein avant </t>
  </si>
  <si>
    <t>Inspecter</t>
  </si>
  <si>
    <t>Manette de frein avant</t>
  </si>
  <si>
    <t>Lubrifier</t>
  </si>
  <si>
    <t xml:space="preserve">Goupilles d'étriers de freins </t>
  </si>
  <si>
    <t xml:space="preserve">Semelles et bagues d'étriers de freins </t>
  </si>
  <si>
    <t>Semelles et bagues d'étriers de freins</t>
  </si>
  <si>
    <t xml:space="preserve">Boulon banjo du maître cylindre arrière </t>
  </si>
  <si>
    <t xml:space="preserve">Composants freins </t>
  </si>
  <si>
    <t>Remplacer les composants en caoutchouc dans les maîtres cylindres et les étriers</t>
  </si>
  <si>
    <r>
      <t>Composants freins</t>
    </r>
    <r>
      <rPr>
        <b/>
        <sz val="24"/>
        <rFont val="Arial"/>
        <family val="2"/>
      </rPr>
      <t xml:space="preserve"> </t>
    </r>
  </si>
  <si>
    <t>Lubrifier les pistons de maître cylindre</t>
  </si>
  <si>
    <t xml:space="preserve">Bougies </t>
  </si>
  <si>
    <r>
      <t>Bougies</t>
    </r>
    <r>
      <rPr>
        <b/>
        <sz val="24"/>
        <rFont val="Arial"/>
        <family val="2"/>
      </rPr>
      <t xml:space="preserve"> </t>
    </r>
  </si>
  <si>
    <t>Composants électriques et commutateurs</t>
  </si>
  <si>
    <t>Vérifier le bon fonctionnement</t>
  </si>
  <si>
    <t>Vitesse de ralenti du moteur</t>
  </si>
  <si>
    <t>Huile de fourche avant</t>
  </si>
  <si>
    <t>Roulements de colonne de direction</t>
  </si>
  <si>
    <t>Régler - Lubrifier</t>
  </si>
  <si>
    <t>Roulements de fourche arrière</t>
  </si>
  <si>
    <t>Amortisseurs arrières</t>
  </si>
  <si>
    <t>Fixations essentielles</t>
  </si>
  <si>
    <t>Vérifier les serrages</t>
  </si>
  <si>
    <t>Supports moteur et embiellage du stabilisateur</t>
  </si>
  <si>
    <t>Batterie</t>
  </si>
  <si>
    <t>Vérifier les connexions et la charge</t>
  </si>
  <si>
    <t>Système d’échappement</t>
  </si>
  <si>
    <t>Inspecter les fuites, fissures, vis desserrées ou perdues sur échappement et pare-chaleurs</t>
  </si>
  <si>
    <t>Essai sur route</t>
  </si>
  <si>
    <t>Vérifier le bon fonctionnement de chaque composants</t>
  </si>
  <si>
    <t>Consommation moyenne générale :</t>
  </si>
  <si>
    <t>Carburant</t>
  </si>
  <si>
    <t>litres mis</t>
  </si>
  <si>
    <t>Prix payé</t>
  </si>
  <si>
    <t>Prix au Km</t>
  </si>
  <si>
    <t>Prix au litre</t>
  </si>
  <si>
    <t>Lieu</t>
  </si>
  <si>
    <t>SP95-E10</t>
  </si>
  <si>
    <t>Huile moteur et filtre</t>
  </si>
  <si>
    <t>Capacité huile moteur</t>
  </si>
  <si>
    <t>Filtre</t>
  </si>
  <si>
    <t>Visser, puis faire 1/2 à 3/4 tour à la main</t>
  </si>
  <si>
    <t>filtre chromé</t>
  </si>
  <si>
    <t>filtre noir</t>
  </si>
  <si>
    <t>Tension chaîne primaire</t>
  </si>
  <si>
    <t>flexion moteur chaud</t>
  </si>
  <si>
    <t>flexion moteur froid</t>
  </si>
  <si>
    <t>couple serrage tendeur</t>
  </si>
  <si>
    <r>
      <t>40-60 in-lbs (</t>
    </r>
    <r>
      <rPr>
        <b/>
        <sz val="10"/>
        <rFont val="Arial"/>
        <family val="2"/>
      </rPr>
      <t>4.5-6.8 Nm</t>
    </r>
    <r>
      <rPr>
        <sz val="10"/>
        <rFont val="Arial"/>
        <family val="2"/>
      </rPr>
      <t>)</t>
    </r>
  </si>
  <si>
    <t>Huile primaire</t>
  </si>
  <si>
    <t>capacité</t>
  </si>
  <si>
    <t>couple serrage vis de vidange</t>
  </si>
  <si>
    <t>huile</t>
  </si>
  <si>
    <t>Genuine Harley-Davidson Formula+
Transmission and Primary Chaincase
Lubricant</t>
  </si>
  <si>
    <t>Réglage embrayage</t>
  </si>
  <si>
    <t>jeu à la vis de réglage</t>
  </si>
  <si>
    <t>1/4 tour</t>
  </si>
  <si>
    <t>jeu à la poignée</t>
  </si>
  <si>
    <t>couple vis derby cover</t>
  </si>
  <si>
    <t>Contrôle pneus</t>
  </si>
  <si>
    <t>pression pour conduite solo</t>
  </si>
  <si>
    <t>pression pour conduite en duo</t>
  </si>
  <si>
    <t>SPECIAL PURPOSE GREASE</t>
  </si>
  <si>
    <t>D.O.T. 4 brake fluid</t>
  </si>
  <si>
    <t>Courroie</t>
  </si>
  <si>
    <t>Filtre à air</t>
  </si>
  <si>
    <t>couple serrage filtre</t>
  </si>
  <si>
    <t>couple serrage boite à air</t>
  </si>
  <si>
    <r>
      <t>36-60 in-lbs (</t>
    </r>
    <r>
      <rPr>
        <b/>
        <sz val="10"/>
        <rFont val="Arial"/>
        <family val="2"/>
      </rPr>
      <t>4.1-6.8 Nm</t>
    </r>
    <r>
      <rPr>
        <sz val="10"/>
        <rFont val="Arial"/>
        <family val="2"/>
      </rPr>
      <t>)</t>
    </r>
  </si>
  <si>
    <t>Réglage ralenti</t>
  </si>
  <si>
    <t>régime ralenti</t>
  </si>
  <si>
    <t>950-1050 trs/min</t>
  </si>
  <si>
    <t>Pompe à essence</t>
  </si>
  <si>
    <t>couple serrage vis du module</t>
  </si>
  <si>
    <r>
      <t>40-45 in-lbs (</t>
    </r>
    <r>
      <rPr>
        <b/>
        <sz val="10"/>
        <rFont val="Arial"/>
        <family val="2"/>
      </rPr>
      <t>4.5-5.1 Nm</t>
    </r>
    <r>
      <rPr>
        <sz val="10"/>
        <rFont val="Arial"/>
        <family val="2"/>
      </rPr>
      <t>)</t>
    </r>
  </si>
  <si>
    <t>Commande embrayage</t>
  </si>
  <si>
    <t>lubrifiant</t>
  </si>
  <si>
    <t>SUPER OIL</t>
  </si>
  <si>
    <t>Handlebar clamp screw torque</t>
  </si>
  <si>
    <r>
      <t>108-132 in-lbs (</t>
    </r>
    <r>
      <rPr>
        <b/>
        <sz val="10"/>
        <rFont val="Arial"/>
        <family val="2"/>
      </rPr>
      <t>12.2-14.9 Nm</t>
    </r>
    <r>
      <rPr>
        <sz val="10"/>
        <rFont val="Arial"/>
        <family val="2"/>
      </rPr>
      <t>)</t>
    </r>
  </si>
  <si>
    <t>Handlebar switch housing screw torque</t>
  </si>
  <si>
    <r>
      <t>35-45 in-lbs (</t>
    </r>
    <r>
      <rPr>
        <b/>
        <sz val="10"/>
        <rFont val="Arial"/>
        <family val="2"/>
      </rPr>
      <t>4.0-5.1 Nm</t>
    </r>
    <r>
      <rPr>
        <sz val="10"/>
        <rFont val="Arial"/>
        <family val="2"/>
      </rPr>
      <t>)</t>
    </r>
  </si>
  <si>
    <t>Bougies</t>
  </si>
  <si>
    <t>Type</t>
  </si>
  <si>
    <t>6R12</t>
  </si>
  <si>
    <t>écartement</t>
  </si>
  <si>
    <r>
      <t>0.038-0.043 in. (</t>
    </r>
    <r>
      <rPr>
        <b/>
        <sz val="10"/>
        <rFont val="Arial"/>
        <family val="2"/>
      </rPr>
      <t>0.96-1.09 mm</t>
    </r>
    <r>
      <rPr>
        <sz val="10"/>
        <rFont val="Arial"/>
        <family val="2"/>
      </rPr>
      <t>)</t>
    </r>
  </si>
  <si>
    <t>couple serrage</t>
  </si>
  <si>
    <r>
      <t>12-18 ft-lbs (</t>
    </r>
    <r>
      <rPr>
        <b/>
        <sz val="10"/>
        <rFont val="Arial"/>
        <family val="2"/>
      </rPr>
      <t>16.3-24.4 Nm</t>
    </r>
    <r>
      <rPr>
        <sz val="10"/>
        <rFont val="Arial"/>
        <family val="2"/>
      </rPr>
      <t>)</t>
    </r>
  </si>
  <si>
    <t xml:space="preserve">Huile fourche </t>
  </si>
  <si>
    <t>HYDRAULIC FORK OIL (TYPE E)</t>
  </si>
  <si>
    <t>ELECTRICAL CONTACT LUBRICANT</t>
  </si>
  <si>
    <t>couple serrage borne -</t>
  </si>
  <si>
    <r>
      <t>60-70 in-lbs (</t>
    </r>
    <r>
      <rPr>
        <b/>
        <sz val="10"/>
        <rFont val="Arial"/>
        <family val="2"/>
      </rPr>
      <t>6.8-7.9 Nm</t>
    </r>
    <r>
      <rPr>
        <sz val="10"/>
        <rFont val="Arial"/>
        <family val="2"/>
      </rPr>
      <t>)</t>
    </r>
  </si>
  <si>
    <t>couple serrage borne +</t>
  </si>
  <si>
    <r>
      <t>70-80 in-lbs (</t>
    </r>
    <r>
      <rPr>
        <b/>
        <sz val="10"/>
        <rFont val="Arial"/>
        <family val="2"/>
      </rPr>
      <t>7.9-9.0 Nm</t>
    </r>
    <r>
      <rPr>
        <sz val="10"/>
        <rFont val="Arial"/>
        <family val="2"/>
      </rPr>
      <t>)</t>
    </r>
  </si>
  <si>
    <t>RETOUR 1ere Page</t>
  </si>
  <si>
    <t>4.58/5.0</t>
  </si>
  <si>
    <t>68329-03</t>
  </si>
  <si>
    <t>0.32</t>
  </si>
  <si>
    <t>53438-92</t>
  </si>
  <si>
    <t>0.59</t>
  </si>
  <si>
    <t>68167-04</t>
  </si>
  <si>
    <t>2.10</t>
  </si>
  <si>
    <t>2.25/0.59</t>
  </si>
  <si>
    <t>68168-89A</t>
  </si>
  <si>
    <t>1.75</t>
  </si>
  <si>
    <t>68163-84</t>
  </si>
  <si>
    <t>2.25</t>
  </si>
  <si>
    <t>68572-64B*</t>
  </si>
  <si>
    <t>ITEM</t>
  </si>
  <si>
    <t>PACKAGE</t>
  </si>
  <si>
    <t>98960-97</t>
  </si>
  <si>
    <t>1 oz squeeze tube</t>
  </si>
  <si>
    <t>squeeze packet</t>
  </si>
  <si>
    <t>99953-99A</t>
  </si>
  <si>
    <t>12 oz. Bottle</t>
  </si>
  <si>
    <t>99861-02</t>
  </si>
  <si>
    <t>99851-05</t>
  </si>
  <si>
    <t>1 qt bottle</t>
  </si>
  <si>
    <t>42820-04</t>
  </si>
  <si>
    <t>99650-02</t>
  </si>
  <si>
    <t>1.9 oz squeeze tube</t>
  </si>
  <si>
    <t>99653-85</t>
  </si>
  <si>
    <t>3.5 oz tube</t>
  </si>
  <si>
    <t>99818-97</t>
  </si>
  <si>
    <t>6 ml squeeze tube</t>
  </si>
  <si>
    <t>99642-97</t>
  </si>
  <si>
    <t>94759-99</t>
  </si>
  <si>
    <t>98618-03</t>
  </si>
  <si>
    <t>10 ml bottle</t>
  </si>
  <si>
    <t>99857-97</t>
  </si>
  <si>
    <t>14 oz. Cartridge</t>
  </si>
  <si>
    <t>Super Oil</t>
  </si>
  <si>
    <t>94968-85TV</t>
  </si>
  <si>
    <t>1/4 fl. Oz</t>
  </si>
  <si>
    <t>99884-80</t>
  </si>
  <si>
    <t>16 oz bottle</t>
  </si>
  <si>
    <t>FIXATIONS ESSENTIELLES</t>
  </si>
  <si>
    <t>INSPECTION</t>
  </si>
  <si>
    <t>Inspecter les fixations essentielles, sauf les boulons de culasse.</t>
  </si>
  <si>
    <t>Consulter le tableau ci-dessous, Serrer toutes les fixations essentielles, sauf les boulons de culasse, selon les spécifications du manuel d'entretien, Remplacer toutes les vis endommagées ou absentes lors du premier entretien (1600km) puis à chaque intervalle d'entretien de 16 000km,</t>
  </si>
  <si>
    <t>SYSTEME</t>
  </si>
  <si>
    <t>FIXATION</t>
  </si>
  <si>
    <t>COUPLE de SERRAGE</t>
  </si>
  <si>
    <t>Commandes manuelles</t>
  </si>
  <si>
    <t>Vis de boitier de commutateur supérieur et inférieur</t>
  </si>
  <si>
    <t>4.0-5.1 Nm</t>
  </si>
  <si>
    <t>Vis de bride de guidon de levier d'embrayage</t>
  </si>
  <si>
    <t>12.2-14.9 Nm</t>
  </si>
  <si>
    <t>Vis de bride de guidon du maitre cylindre</t>
  </si>
  <si>
    <t>Moteur</t>
  </si>
  <si>
    <t>Vis d'embiellage du stabilisateur</t>
  </si>
  <si>
    <t>33.9-47.5 Nm</t>
  </si>
  <si>
    <t>Vis du support de montage avant supérieur de l'embiellage de stabilisateur au cadre</t>
  </si>
  <si>
    <t>Vis du support de montage avant supérieur de l'embiellage de stabilisateur au moteur</t>
  </si>
  <si>
    <t>74.6-88.2 Nm</t>
  </si>
  <si>
    <t>Vis du support de montage avant inférieur de l'embiellage de stabilisateur au cadre</t>
  </si>
  <si>
    <t>Boulon de montage d'isolant avant</t>
  </si>
  <si>
    <t>81.4-95.0 Nm</t>
  </si>
  <si>
    <t>Boulon d'arbre de pivot d'isolant arrière/fourche arrière</t>
  </si>
  <si>
    <t>Vis de support de montage d'isolant avant (coté gauche)</t>
  </si>
  <si>
    <t>Vis de support de montage d'isolant arrière (coté gauche)</t>
  </si>
  <si>
    <t>Freins</t>
  </si>
  <si>
    <t>Boulons banjo de la conduite de frein</t>
  </si>
  <si>
    <t>27.1-33.9 Nm</t>
  </si>
  <si>
    <t>Vis de montage de disque de frein avant</t>
  </si>
  <si>
    <t>21.7-32.6 Nm</t>
  </si>
  <si>
    <t>Vis de montage de disque de frein arrière</t>
  </si>
  <si>
    <t>40.7-61.1 Nm</t>
  </si>
  <si>
    <t>Vis de couvercle du reservoir du maitre cylindre avant</t>
  </si>
  <si>
    <t>1.0-2.0 Nm</t>
  </si>
  <si>
    <t>Vis de montage du maitre cylindre arrière</t>
  </si>
  <si>
    <t>20.4-27.1 Nm</t>
  </si>
  <si>
    <t>Vis de montage du support du maitre cylindre arrière au cadre</t>
  </si>
  <si>
    <t>23.1-29.9 Nm</t>
  </si>
  <si>
    <t>Vis de montage de l'etrier de frein avant</t>
  </si>
  <si>
    <t>38.0-51.6 Nm</t>
  </si>
  <si>
    <t>Ecrous d'axes</t>
  </si>
  <si>
    <t>Avant</t>
  </si>
  <si>
    <t>81-88 Nm</t>
  </si>
  <si>
    <t>Arrière</t>
  </si>
  <si>
    <t>129-142 Nm</t>
  </si>
  <si>
    <t>Fourche avant/Guidon</t>
  </si>
  <si>
    <t>Vis de pincement du support inférieur</t>
  </si>
  <si>
    <t>40.7-47.5 Nm</t>
  </si>
  <si>
    <t>Vis de pincement du support supérieur</t>
  </si>
  <si>
    <t>Boulon de la tige de direction</t>
  </si>
  <si>
    <t>31.2-36.6 Nm, desserrer, 8.1-10.9 Nm</t>
  </si>
  <si>
    <t>Vis de pincement de la tige de direction</t>
  </si>
  <si>
    <t>Vis de pincement de l'axe avant</t>
  </si>
  <si>
    <t>28.5-36.6 Nm</t>
  </si>
  <si>
    <t>Vis de montage de la bride de guidon</t>
  </si>
  <si>
    <t>16.3-24.4 Nm</t>
  </si>
  <si>
    <t>Boulons de montage de potence</t>
  </si>
  <si>
    <t>40.7-54.3 Nm</t>
  </si>
  <si>
    <t>Transmission finale</t>
  </si>
  <si>
    <t>Boulons de montage du pignon arrière</t>
  </si>
  <si>
    <t>TRAVAUX EFFECTUES</t>
  </si>
  <si>
    <t>Objet</t>
  </si>
  <si>
    <t>Description</t>
  </si>
  <si>
    <t>Prix Pieces H.T. €</t>
  </si>
  <si>
    <t>TVA</t>
  </si>
  <si>
    <t>Prix Pieces T.T.C. €</t>
  </si>
  <si>
    <t>TOTAL :</t>
  </si>
  <si>
    <t xml:space="preserve"> </t>
  </si>
  <si>
    <t>Effectué le</t>
  </si>
  <si>
    <t>Réparations réalisées</t>
  </si>
  <si>
    <t>Notes persos</t>
  </si>
  <si>
    <t>remplacement ressorts de fouche</t>
  </si>
  <si>
    <t>épaisseur mini des plaquettes</t>
  </si>
  <si>
    <t>Plaquettes  de frein</t>
  </si>
  <si>
    <t>Niveau du liquide de frein</t>
  </si>
  <si>
    <t>Type liquide</t>
  </si>
  <si>
    <t>Niveau réservoir frein AV</t>
  </si>
  <si>
    <t>Niveau réservoir frein AR</t>
  </si>
  <si>
    <t>indicateur maxi</t>
  </si>
  <si>
    <t>couple de serrage vis du reservoir</t>
  </si>
  <si>
    <t>Jantes à rayons</t>
  </si>
  <si>
    <t>Couple de serrage des rayons</t>
  </si>
  <si>
    <t>Roulement à bille de direction</t>
  </si>
  <si>
    <t>Flexion de la courroie avec la moto sur la béquille, la courroie et pignons à la température ambiante (moteur froid), sans motard ou  bagages</t>
  </si>
  <si>
    <t>Références tableau d'entretien</t>
  </si>
  <si>
    <t>IEM</t>
  </si>
  <si>
    <t>SPECIFICATIONS</t>
  </si>
  <si>
    <t>VALEURS</t>
  </si>
  <si>
    <t>Phare avant</t>
  </si>
  <si>
    <t>Feux de croisement/route</t>
  </si>
  <si>
    <t>feu de position</t>
  </si>
  <si>
    <t>Feux arrières</t>
  </si>
  <si>
    <t>feu arrière</t>
  </si>
  <si>
    <t>feu stop</t>
  </si>
  <si>
    <t>feu arrière international</t>
  </si>
  <si>
    <t>feu stop international</t>
  </si>
  <si>
    <t>Clignotants</t>
  </si>
  <si>
    <t>Avant international</t>
  </si>
  <si>
    <t>Arrière international</t>
  </si>
  <si>
    <t>Tableau de bord</t>
  </si>
  <si>
    <t>Descriptions(12V)</t>
  </si>
  <si>
    <t>Nombre d'ampoule</t>
  </si>
  <si>
    <t>Ampérage</t>
  </si>
  <si>
    <t>Références HD</t>
  </si>
  <si>
    <t>Références ampoules (2008)</t>
  </si>
  <si>
    <t>Lubrifiants, graisse et frein filet</t>
  </si>
  <si>
    <t>références</t>
  </si>
  <si>
    <t>Lubrifiant anti-grippage</t>
  </si>
  <si>
    <t>Graisse frein</t>
  </si>
  <si>
    <t>Liquide de  fein DOT 4</t>
  </si>
  <si>
    <t>Lubrifiant contact électrique</t>
  </si>
  <si>
    <t>Huile primaire et boite HD</t>
  </si>
  <si>
    <t>G40M graisse pour frein</t>
  </si>
  <si>
    <t>Frein filet gris haute perf</t>
  </si>
  <si>
    <t xml:space="preserve">42830-05 (inclus dans le kit de refection)
</t>
  </si>
  <si>
    <t>HYLOMAR joint d'étanchéité raccords filetés</t>
  </si>
  <si>
    <t>Huile de foruche type E</t>
  </si>
  <si>
    <t>Loctite Teflon 565</t>
  </si>
  <si>
    <t>Loctite 770</t>
  </si>
  <si>
    <t>Loctite 411</t>
  </si>
  <si>
    <t xml:space="preserve">Loctite  420 </t>
  </si>
  <si>
    <t>Loctite  243 (bleu)</t>
  </si>
  <si>
    <t>Loctite  262 (rouge)</t>
  </si>
  <si>
    <t>Loctite  272</t>
  </si>
  <si>
    <t>Graisse spéciale</t>
  </si>
  <si>
    <t>Kilométrage Parcouru</t>
  </si>
  <si>
    <t>Consommation</t>
  </si>
  <si>
    <t>FICHE ENTRETIEN</t>
  </si>
  <si>
    <t>Part no. 63798-99A</t>
  </si>
  <si>
    <t>Part no. 63731-99A</t>
  </si>
  <si>
    <t>Huile transmission</t>
  </si>
  <si>
    <t>19,0 à 28,5 Nm</t>
  </si>
  <si>
    <t>0,95 L</t>
  </si>
  <si>
    <t>1,177 L</t>
  </si>
  <si>
    <t xml:space="preserve">3,3 L </t>
  </si>
  <si>
    <t>FLHT,FLHR, FLHTCU, FLHTC, FLHRC, FLTR : 9,6 à 11,1 mm</t>
  </si>
  <si>
    <t>Force à appliquer</t>
  </si>
  <si>
    <t xml:space="preserve">4,5 kgs </t>
  </si>
  <si>
    <t>FLHRS, FLHX : 6,4 à 7,9 mm</t>
  </si>
  <si>
    <t>1.02 mm</t>
  </si>
  <si>
    <r>
      <rPr>
        <b/>
        <sz val="10"/>
        <rFont val="Arial"/>
        <family val="2"/>
      </rPr>
      <t>6.35 mm</t>
    </r>
    <r>
      <rPr>
        <sz val="10"/>
        <rFont val="Arial"/>
        <family val="2"/>
      </rPr>
      <t xml:space="preserve"> à partir du haut du réservoir</t>
    </r>
  </si>
  <si>
    <t>6.2 Nm</t>
  </si>
  <si>
    <t>1.6-3.2 mm</t>
  </si>
  <si>
    <t>9.5-12.2 Nm</t>
  </si>
  <si>
    <t>LED, remplacer le système complet si défaillance</t>
  </si>
  <si>
    <t>couple serrage vis trappe de visite</t>
  </si>
  <si>
    <t>9,5 à 12,2 Nm</t>
  </si>
  <si>
    <t>automatique</t>
  </si>
  <si>
    <t>non concerné</t>
  </si>
  <si>
    <t>AV : 2,5 bars, AR : 2.5 bars</t>
  </si>
  <si>
    <t>AV : 2,5 bars, AR 2.75 bars</t>
  </si>
  <si>
    <t>puissance</t>
  </si>
  <si>
    <t>12V, 28 Ah</t>
  </si>
  <si>
    <t>Amortisseurs AR</t>
  </si>
  <si>
    <t>FLHR/C, FLHT/C/U, FLTR</t>
  </si>
  <si>
    <t>conducteur seul de 91 à 113 kgs</t>
  </si>
  <si>
    <t>5 à 15 psi, 0,34 à 1,03 bar</t>
  </si>
  <si>
    <t>conducteur + passager jusqu'à 68 kgs</t>
  </si>
  <si>
    <t>10 à 15 psi, 0,68 à 1,03 bar</t>
  </si>
  <si>
    <t>conducteur + passager jusqu'à 91 kgs</t>
  </si>
  <si>
    <t>20 à 25 psi, 1,36 à 1,71 bar</t>
  </si>
  <si>
    <t>FLHRS et FLHX</t>
  </si>
  <si>
    <t>conducteur seul de 73 à 91 kgs</t>
  </si>
  <si>
    <t>0 à 10 psi, 0 à 0,68 bar</t>
  </si>
  <si>
    <t>conducteur seul &gt; 91 à  kgs</t>
  </si>
  <si>
    <t>5 à 10 psi, 0,34 à 0,68 bar</t>
  </si>
  <si>
    <t>20 à 30 psi, 1,36 à 2,04 bar</t>
  </si>
  <si>
    <t>25 à 35 psi, 1,71 à 2,38 bar</t>
  </si>
  <si>
    <t>maxi</t>
  </si>
  <si>
    <t>20 à 35 psi, 1,36 à 2,38 bar</t>
  </si>
  <si>
    <t>40 à 50 psi, 2,72 à 3,42 bar</t>
  </si>
  <si>
    <t xml:space="preserve">Transpondeur </t>
  </si>
  <si>
    <t>Pile</t>
  </si>
  <si>
    <t>CR2032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</si>
</sst>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\ #,##0.00&quot; € &quot;;\-#,##0.00&quot; € &quot;;&quot; -&quot;#&quot; € &quot;;@\ "/>
    <numFmt numFmtId="165" formatCode="\ #,##0.00&quot;    &quot;;\-#,##0.00&quot;    &quot;;&quot; -&quot;#&quot;    &quot;;@\ "/>
    <numFmt numFmtId="166" formatCode="#,##0.00&quot; L/100km&quot;"/>
    <numFmt numFmtId="167" formatCode="#,##0&quot; km&quot;;\-#,##0&quot; km&quot;"/>
    <numFmt numFmtId="168" formatCode="#,##0&quot; km&quot;"/>
    <numFmt numFmtId="169" formatCode="&quot;1 an&quot;"/>
    <numFmt numFmtId="170" formatCode="&quot;4 ans&quot;"/>
    <numFmt numFmtId="171" formatCode="0.00\ ;\-0.00\ "/>
    <numFmt numFmtId="172" formatCode="#,##0.00&quot; l&quot;"/>
    <numFmt numFmtId="173" formatCode="#,##0.00&quot; €&quot;"/>
    <numFmt numFmtId="174" formatCode="#,##0.000&quot; €&quot;"/>
    <numFmt numFmtId="175" formatCode="\ #,##0&quot;    &quot;;\-#,##0&quot;    &quot;;&quot; -&quot;#&quot;    &quot;;@\ "/>
    <numFmt numFmtId="176" formatCode="#,##0.00\ &quot;€&quot;"/>
  </numFmts>
  <fonts count="29" x14ac:knownFonts="1">
    <font>
      <sz val="10"/>
      <name val="Arial"/>
      <family val="2"/>
    </font>
    <font>
      <sz val="2"/>
      <color indexed="49"/>
      <name val="Arial"/>
      <family val="2"/>
    </font>
    <font>
      <sz val="2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48"/>
      <color indexed="9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u/>
      <sz val="10"/>
      <color indexed="12"/>
      <name val="Arial"/>
      <family val="2"/>
    </font>
    <font>
      <b/>
      <sz val="14"/>
      <color indexed="10"/>
      <name val="Arial"/>
      <family val="2"/>
    </font>
    <font>
      <b/>
      <sz val="13"/>
      <color indexed="8"/>
      <name val="Arial"/>
      <family val="2"/>
    </font>
    <font>
      <b/>
      <sz val="11"/>
      <color indexed="60"/>
      <name val="Arial"/>
      <family val="2"/>
    </font>
    <font>
      <b/>
      <sz val="24"/>
      <name val="Arial"/>
      <family val="2"/>
    </font>
    <font>
      <b/>
      <sz val="18"/>
      <color indexed="10"/>
      <name val="Arial"/>
      <family val="2"/>
    </font>
    <font>
      <b/>
      <sz val="12"/>
      <name val="Arial"/>
      <family val="2"/>
    </font>
    <font>
      <sz val="16"/>
      <color indexed="12"/>
      <name val="Arial"/>
      <family val="2"/>
    </font>
    <font>
      <b/>
      <sz val="16"/>
      <color indexed="10"/>
      <name val="Arial"/>
      <family val="2"/>
    </font>
    <font>
      <b/>
      <sz val="16"/>
      <color indexed="57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b/>
      <sz val="16"/>
      <name val="Arial"/>
      <family val="2"/>
    </font>
    <font>
      <sz val="10"/>
      <color indexed="53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52"/>
        <bgColor indexed="29"/>
      </patternFill>
    </fill>
    <fill>
      <patternFill patternType="solid">
        <fgColor indexed="29"/>
        <bgColor indexed="52"/>
      </patternFill>
    </fill>
    <fill>
      <patternFill patternType="solid">
        <fgColor indexed="10"/>
        <bgColor indexed="60"/>
      </patternFill>
    </fill>
    <fill>
      <patternFill patternType="solid">
        <fgColor indexed="8"/>
        <bgColor indexed="58"/>
      </patternFill>
    </fill>
    <fill>
      <patternFill patternType="solid">
        <fgColor indexed="43"/>
        <bgColor indexed="42"/>
      </patternFill>
    </fill>
    <fill>
      <patternFill patternType="solid">
        <fgColor indexed="47"/>
        <bgColor indexed="44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9"/>
      </patternFill>
    </fill>
    <fill>
      <patternFill patternType="solid">
        <fgColor indexed="44"/>
        <bgColor indexed="22"/>
      </patternFill>
    </fill>
    <fill>
      <patternFill patternType="solid">
        <fgColor indexed="42"/>
        <bgColor indexed="43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44"/>
      </patternFill>
    </fill>
    <fill>
      <patternFill patternType="solid">
        <fgColor indexed="22"/>
        <bgColor indexed="44"/>
      </patternFill>
    </fill>
    <fill>
      <patternFill patternType="solid">
        <fgColor indexed="9"/>
        <bgColor indexed="26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5" fontId="28" fillId="0" borderId="0" applyFill="0" applyBorder="0" applyAlignment="0" applyProtection="0"/>
    <xf numFmtId="164" fontId="28" fillId="0" borderId="0" applyFill="0" applyBorder="0" applyAlignment="0" applyProtection="0"/>
    <xf numFmtId="0" fontId="9" fillId="0" borderId="0" applyNumberFormat="0" applyFill="0" applyBorder="0" applyAlignment="0" applyProtection="0"/>
    <xf numFmtId="164" fontId="28" fillId="0" borderId="0" applyFill="0" applyBorder="0" applyAlignment="0" applyProtection="0"/>
    <xf numFmtId="0" fontId="1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2" borderId="0" applyNumberFormat="0" applyBorder="0" applyAlignment="0" applyProtection="0"/>
    <xf numFmtId="0" fontId="2" fillId="0" borderId="0" applyNumberFormat="0" applyBorder="0" applyAlignment="0" applyProtection="0"/>
    <xf numFmtId="0" fontId="3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</cellStyleXfs>
  <cellXfs count="117">
    <xf numFmtId="0" fontId="0" fillId="0" borderId="0" xfId="0"/>
    <xf numFmtId="0" fontId="4" fillId="0" borderId="0" xfId="0" applyFont="1"/>
    <xf numFmtId="165" fontId="5" fillId="6" borderId="0" xfId="1" applyFont="1" applyFill="1" applyBorder="1" applyAlignment="1" applyProtection="1">
      <alignment vertical="top" wrapText="1"/>
    </xf>
    <xf numFmtId="0" fontId="0" fillId="6" borderId="0" xfId="0" applyFill="1"/>
    <xf numFmtId="0" fontId="0" fillId="0" borderId="0" xfId="0" applyFill="1"/>
    <xf numFmtId="0" fontId="7" fillId="7" borderId="1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/>
    <xf numFmtId="168" fontId="12" fillId="9" borderId="1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wrapText="1"/>
    </xf>
    <xf numFmtId="0" fontId="7" fillId="8" borderId="2" xfId="0" applyFont="1" applyFill="1" applyBorder="1"/>
    <xf numFmtId="0" fontId="4" fillId="9" borderId="4" xfId="0" applyFont="1" applyFill="1" applyBorder="1" applyAlignment="1">
      <alignment vertical="center"/>
    </xf>
    <xf numFmtId="0" fontId="7" fillId="6" borderId="0" xfId="0" applyFont="1" applyFill="1" applyAlignment="1">
      <alignment vertical="top" wrapText="1"/>
    </xf>
    <xf numFmtId="0" fontId="4" fillId="6" borderId="0" xfId="0" applyFont="1" applyFill="1" applyAlignment="1">
      <alignment vertical="top"/>
    </xf>
    <xf numFmtId="0" fontId="4" fillId="6" borderId="0" xfId="0" applyFont="1" applyFill="1"/>
    <xf numFmtId="0" fontId="5" fillId="8" borderId="0" xfId="3" applyNumberFormat="1" applyFont="1" applyFill="1" applyBorder="1" applyAlignment="1" applyProtection="1">
      <alignment horizontal="center" vertical="center" wrapText="1"/>
    </xf>
    <xf numFmtId="166" fontId="14" fillId="0" borderId="0" xfId="0" applyNumberFormat="1" applyFont="1" applyAlignment="1">
      <alignment horizontal="center" vertical="center"/>
    </xf>
    <xf numFmtId="171" fontId="15" fillId="12" borderId="1" xfId="0" applyNumberFormat="1" applyFont="1" applyFill="1" applyBorder="1" applyAlignment="1">
      <alignment horizontal="center"/>
    </xf>
    <xf numFmtId="14" fontId="15" fillId="12" borderId="1" xfId="0" applyNumberFormat="1" applyFont="1" applyFill="1" applyBorder="1" applyAlignment="1">
      <alignment horizontal="center" vertical="center"/>
    </xf>
    <xf numFmtId="0" fontId="15" fillId="12" borderId="4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 vertical="center" wrapText="1"/>
    </xf>
    <xf numFmtId="0" fontId="15" fillId="12" borderId="5" xfId="0" applyFont="1" applyFill="1" applyBorder="1" applyAlignment="1">
      <alignment horizontal="center"/>
    </xf>
    <xf numFmtId="14" fontId="16" fillId="13" borderId="1" xfId="0" applyNumberFormat="1" applyFont="1" applyFill="1" applyBorder="1" applyAlignment="1">
      <alignment horizontal="center" vertical="center"/>
    </xf>
    <xf numFmtId="172" fontId="16" fillId="13" borderId="1" xfId="0" applyNumberFormat="1" applyFont="1" applyFill="1" applyBorder="1" applyAlignment="1">
      <alignment horizontal="center" vertical="center"/>
    </xf>
    <xf numFmtId="173" fontId="16" fillId="13" borderId="4" xfId="0" applyNumberFormat="1" applyFont="1" applyFill="1" applyBorder="1" applyAlignment="1">
      <alignment horizontal="center" vertical="center"/>
    </xf>
    <xf numFmtId="168" fontId="16" fillId="13" borderId="1" xfId="0" applyNumberFormat="1" applyFont="1" applyFill="1" applyBorder="1" applyAlignment="1">
      <alignment horizontal="center" vertical="center"/>
    </xf>
    <xf numFmtId="166" fontId="17" fillId="9" borderId="1" xfId="0" applyNumberFormat="1" applyFont="1" applyFill="1" applyBorder="1" applyAlignment="1" applyProtection="1">
      <alignment horizontal="center" vertical="center"/>
      <protection hidden="1"/>
    </xf>
    <xf numFmtId="173" fontId="16" fillId="9" borderId="1" xfId="0" applyNumberFormat="1" applyFont="1" applyFill="1" applyBorder="1" applyAlignment="1">
      <alignment horizontal="center" vertical="center"/>
    </xf>
    <xf numFmtId="174" fontId="18" fillId="9" borderId="1" xfId="0" applyNumberFormat="1" applyFont="1" applyFill="1" applyBorder="1" applyAlignment="1">
      <alignment horizontal="center" vertical="center" wrapText="1"/>
    </xf>
    <xf numFmtId="0" fontId="0" fillId="14" borderId="2" xfId="0" applyFill="1" applyBorder="1"/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19" fillId="8" borderId="0" xfId="0" applyFont="1" applyFill="1" applyAlignment="1">
      <alignment horizontal="center" vertical="center" wrapText="1"/>
    </xf>
    <xf numFmtId="0" fontId="15" fillId="8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center" vertical="center"/>
    </xf>
    <xf numFmtId="0" fontId="20" fillId="8" borderId="0" xfId="3" applyNumberFormat="1" applyFont="1" applyFill="1" applyBorder="1" applyAlignment="1" applyProtection="1">
      <alignment horizontal="center" vertical="center" wrapText="1"/>
    </xf>
    <xf numFmtId="0" fontId="5" fillId="15" borderId="0" xfId="0" applyFont="1" applyFill="1"/>
    <xf numFmtId="0" fontId="0" fillId="15" borderId="0" xfId="0" applyFont="1" applyFill="1"/>
    <xf numFmtId="0" fontId="5" fillId="0" borderId="0" xfId="0" applyFont="1"/>
    <xf numFmtId="0" fontId="5" fillId="15" borderId="0" xfId="0" applyFont="1" applyFill="1" applyAlignment="1">
      <alignment wrapText="1"/>
    </xf>
    <xf numFmtId="0" fontId="15" fillId="0" borderId="0" xfId="0" applyFont="1"/>
    <xf numFmtId="0" fontId="0" fillId="0" borderId="0" xfId="0" applyFont="1" applyAlignment="1"/>
    <xf numFmtId="14" fontId="0" fillId="0" borderId="0" xfId="0" applyNumberFormat="1" applyAlignment="1">
      <alignment horizontal="center" vertical="center" wrapText="1"/>
    </xf>
    <xf numFmtId="175" fontId="0" fillId="0" borderId="0" xfId="1" applyNumberFormat="1" applyFont="1" applyFill="1" applyBorder="1" applyAlignment="1" applyProtection="1">
      <alignment horizontal="center" vertical="center" wrapText="1"/>
    </xf>
    <xf numFmtId="173" fontId="0" fillId="0" borderId="0" xfId="2" applyNumberFormat="1" applyFont="1" applyFill="1" applyBorder="1" applyAlignment="1" applyProtection="1">
      <alignment horizontal="center" vertical="center" wrapText="1"/>
    </xf>
    <xf numFmtId="14" fontId="5" fillId="12" borderId="7" xfId="0" applyNumberFormat="1" applyFont="1" applyFill="1" applyBorder="1" applyAlignment="1">
      <alignment horizontal="center" vertical="center" wrapText="1"/>
    </xf>
    <xf numFmtId="175" fontId="5" fillId="12" borderId="8" xfId="1" applyNumberFormat="1" applyFont="1" applyFill="1" applyBorder="1" applyAlignment="1" applyProtection="1">
      <alignment horizontal="center" vertical="center" wrapText="1"/>
    </xf>
    <xf numFmtId="0" fontId="5" fillId="12" borderId="8" xfId="0" applyFont="1" applyFill="1" applyBorder="1" applyAlignment="1">
      <alignment horizontal="center" vertical="center" wrapText="1"/>
    </xf>
    <xf numFmtId="173" fontId="5" fillId="12" borderId="8" xfId="2" applyNumberFormat="1" applyFont="1" applyFill="1" applyBorder="1" applyAlignment="1" applyProtection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4" fontId="23" fillId="13" borderId="10" xfId="0" applyNumberFormat="1" applyFont="1" applyFill="1" applyBorder="1" applyAlignment="1">
      <alignment horizontal="center" vertical="center" wrapText="1"/>
    </xf>
    <xf numFmtId="168" fontId="23" fillId="13" borderId="9" xfId="1" applyNumberFormat="1" applyFont="1" applyFill="1" applyBorder="1" applyAlignment="1" applyProtection="1">
      <alignment horizontal="center" vertical="center" wrapText="1"/>
    </xf>
    <xf numFmtId="0" fontId="23" fillId="13" borderId="10" xfId="0" applyFont="1" applyFill="1" applyBorder="1" applyAlignment="1">
      <alignment horizontal="center" vertical="center" wrapText="1"/>
    </xf>
    <xf numFmtId="10" fontId="0" fillId="13" borderId="9" xfId="1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173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14" fontId="23" fillId="0" borderId="0" xfId="0" applyNumberFormat="1" applyFont="1" applyAlignment="1">
      <alignment horizontal="center"/>
    </xf>
    <xf numFmtId="168" fontId="23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14" fontId="26" fillId="12" borderId="1" xfId="0" applyNumberFormat="1" applyFont="1" applyFill="1" applyBorder="1" applyAlignment="1">
      <alignment horizontal="center" vertical="center" wrapText="1"/>
    </xf>
    <xf numFmtId="168" fontId="26" fillId="12" borderId="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0" fillId="0" borderId="12" xfId="0" applyBorder="1" applyAlignment="1">
      <alignment horizontal="center"/>
    </xf>
    <xf numFmtId="14" fontId="23" fillId="0" borderId="0" xfId="0" applyNumberFormat="1" applyFont="1" applyBorder="1" applyAlignment="1">
      <alignment horizontal="center"/>
    </xf>
    <xf numFmtId="168" fontId="23" fillId="0" borderId="0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7" fillId="8" borderId="2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176" fontId="0" fillId="16" borderId="9" xfId="1" applyNumberFormat="1" applyFont="1" applyFill="1" applyBorder="1" applyAlignment="1" applyProtection="1">
      <alignment horizontal="center" vertical="center" wrapText="1"/>
    </xf>
    <xf numFmtId="176" fontId="0" fillId="13" borderId="1" xfId="2" applyNumberFormat="1" applyFont="1" applyFill="1" applyBorder="1" applyAlignment="1" applyProtection="1">
      <alignment horizontal="center" vertical="center" wrapText="1"/>
    </xf>
    <xf numFmtId="176" fontId="0" fillId="13" borderId="9" xfId="1" applyNumberFormat="1" applyFont="1" applyFill="1" applyBorder="1" applyAlignment="1" applyProtection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 vertical="center"/>
    </xf>
    <xf numFmtId="14" fontId="8" fillId="7" borderId="15" xfId="0" applyNumberFormat="1" applyFont="1" applyFill="1" applyBorder="1" applyAlignment="1">
      <alignment horizontal="center" vertical="center"/>
    </xf>
    <xf numFmtId="167" fontId="11" fillId="7" borderId="15" xfId="0" applyNumberFormat="1" applyFont="1" applyFill="1" applyBorder="1" applyAlignment="1">
      <alignment horizontal="center" vertical="center"/>
    </xf>
    <xf numFmtId="169" fontId="12" fillId="9" borderId="4" xfId="0" applyNumberFormat="1" applyFont="1" applyFill="1" applyBorder="1" applyAlignment="1">
      <alignment horizontal="center" vertical="center"/>
    </xf>
    <xf numFmtId="168" fontId="12" fillId="9" borderId="4" xfId="0" applyNumberFormat="1" applyFont="1" applyFill="1" applyBorder="1" applyAlignment="1">
      <alignment horizontal="center" vertical="center"/>
    </xf>
    <xf numFmtId="170" fontId="12" fillId="9" borderId="4" xfId="0" applyNumberFormat="1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/>
    </xf>
    <xf numFmtId="166" fontId="10" fillId="7" borderId="3" xfId="3" applyNumberFormat="1" applyFont="1" applyFill="1" applyBorder="1" applyAlignment="1" applyProtection="1">
      <alignment horizontal="center" vertical="center"/>
    </xf>
    <xf numFmtId="0" fontId="4" fillId="9" borderId="1" xfId="0" applyFont="1" applyFill="1" applyBorder="1" applyAlignment="1">
      <alignment vertical="center" wrapText="1"/>
    </xf>
    <xf numFmtId="0" fontId="4" fillId="9" borderId="4" xfId="0" applyFont="1" applyFill="1" applyBorder="1" applyAlignment="1">
      <alignment horizontal="left" vertical="center" wrapText="1"/>
    </xf>
    <xf numFmtId="14" fontId="8" fillId="7" borderId="14" xfId="0" applyNumberFormat="1" applyFont="1" applyFill="1" applyBorder="1" applyAlignment="1">
      <alignment horizontal="center" vertical="center"/>
    </xf>
    <xf numFmtId="167" fontId="11" fillId="7" borderId="1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6" fillId="6" borderId="0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4" fillId="10" borderId="18" xfId="0" applyFont="1" applyFill="1" applyBorder="1" applyAlignment="1">
      <alignment horizontal="center" vertical="center"/>
    </xf>
    <xf numFmtId="0" fontId="4" fillId="10" borderId="19" xfId="0" applyFont="1" applyFill="1" applyBorder="1" applyAlignment="1">
      <alignment horizontal="center" vertical="center"/>
    </xf>
    <xf numFmtId="0" fontId="4" fillId="11" borderId="18" xfId="0" applyFont="1" applyFill="1" applyBorder="1" applyAlignment="1">
      <alignment horizontal="center" vertical="center"/>
    </xf>
    <xf numFmtId="0" fontId="4" fillId="11" borderId="19" xfId="0" applyFont="1" applyFill="1" applyBorder="1" applyAlignment="1">
      <alignment horizontal="center" vertical="center"/>
    </xf>
    <xf numFmtId="0" fontId="4" fillId="10" borderId="16" xfId="0" applyFont="1" applyFill="1" applyBorder="1" applyAlignment="1">
      <alignment horizontal="center" vertical="center"/>
    </xf>
    <xf numFmtId="0" fontId="4" fillId="10" borderId="17" xfId="0" applyFont="1" applyFill="1" applyBorder="1" applyAlignment="1">
      <alignment horizontal="center" vertical="center"/>
    </xf>
    <xf numFmtId="0" fontId="4" fillId="10" borderId="20" xfId="0" applyFont="1" applyFill="1" applyBorder="1" applyAlignment="1">
      <alignment horizontal="center" vertical="center"/>
    </xf>
    <xf numFmtId="0" fontId="4" fillId="10" borderId="21" xfId="0" applyFont="1" applyFill="1" applyBorder="1" applyAlignment="1">
      <alignment horizontal="center" vertical="center"/>
    </xf>
    <xf numFmtId="0" fontId="4" fillId="11" borderId="20" xfId="0" applyFont="1" applyFill="1" applyBorder="1" applyAlignment="1">
      <alignment horizontal="center" vertical="center"/>
    </xf>
    <xf numFmtId="0" fontId="4" fillId="11" borderId="21" xfId="0" applyFont="1" applyFill="1" applyBorder="1" applyAlignment="1">
      <alignment horizontal="center" vertical="center"/>
    </xf>
    <xf numFmtId="0" fontId="14" fillId="0" borderId="6" xfId="0" applyFont="1" applyBorder="1" applyAlignment="1">
      <alignment horizontal="right" vertical="center"/>
    </xf>
    <xf numFmtId="0" fontId="21" fillId="8" borderId="6" xfId="0" applyFont="1" applyFill="1" applyBorder="1" applyAlignment="1">
      <alignment horizontal="center" vertical="center" wrapText="1"/>
    </xf>
    <xf numFmtId="173" fontId="0" fillId="12" borderId="1" xfId="1" applyNumberFormat="1" applyFont="1" applyFill="1" applyBorder="1" applyAlignment="1" applyProtection="1">
      <alignment horizontal="center" vertical="center" wrapText="1"/>
    </xf>
    <xf numFmtId="168" fontId="25" fillId="0" borderId="1" xfId="0" applyNumberFormat="1" applyFont="1" applyFill="1" applyBorder="1" applyAlignment="1">
      <alignment horizontal="center" vertical="center" wrapText="1"/>
    </xf>
    <xf numFmtId="0" fontId="9" fillId="8" borderId="1" xfId="3" applyNumberFormat="1" applyFill="1" applyBorder="1" applyAlignment="1" applyProtection="1">
      <alignment horizontal="center" vertical="center" wrapText="1"/>
    </xf>
  </cellXfs>
  <cellStyles count="12">
    <cellStyle name="Euro" xfId="4"/>
    <cellStyle name="Lien hypertexte" xfId="3" builtinId="8"/>
    <cellStyle name="Milliers" xfId="1" builtinId="3"/>
    <cellStyle name="Monétaire" xfId="2" builtinId="4"/>
    <cellStyle name="Normal" xfId="0" builtinId="0"/>
    <cellStyle name="orangeSans nom1" xfId="10"/>
    <cellStyle name="rouge" xfId="11"/>
    <cellStyle name="Sans nom2" xfId="6"/>
    <cellStyle name="Sans nom3" xfId="7"/>
    <cellStyle name="Sans nom4" xfId="8"/>
    <cellStyle name="vert" xfId="5"/>
    <cellStyle name="vert1" xfId="9"/>
  </cellStyles>
  <dxfs count="6">
    <dxf>
      <font>
        <b val="0"/>
        <condense val="0"/>
        <extend val="0"/>
        <sz val="11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</font>
      <fill>
        <patternFill patternType="solid">
          <fgColor indexed="52"/>
          <bgColor indexed="29"/>
        </patternFill>
      </fill>
    </dxf>
    <dxf>
      <font>
        <b/>
        <i val="0"/>
        <condense val="0"/>
        <extend val="0"/>
        <sz val="11"/>
        <color indexed="8"/>
      </font>
      <fill>
        <patternFill patternType="solid">
          <fgColor indexed="49"/>
          <bgColor indexed="11"/>
        </patternFill>
      </fill>
    </dxf>
    <dxf>
      <font>
        <b val="0"/>
        <condense val="0"/>
        <extend val="0"/>
        <sz val="11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</font>
      <fill>
        <patternFill patternType="solid">
          <fgColor indexed="52"/>
          <bgColor indexed="29"/>
        </patternFill>
      </fill>
    </dxf>
    <dxf>
      <font>
        <b/>
        <i val="0"/>
        <condense val="0"/>
        <extend val="0"/>
        <sz val="11"/>
        <color indexed="8"/>
      </font>
      <fill>
        <patternFill patternType="solid">
          <fgColor indexed="49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6633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D3EEC0"/>
      <rgbColor rgb="00CCCCCC"/>
      <rgbColor rgb="00FF99CC"/>
      <rgbColor rgb="00CC99FF"/>
      <rgbColor rgb="00FFCC99"/>
      <rgbColor rgb="003366FF"/>
      <rgbColor rgb="0023FF23"/>
      <rgbColor rgb="0099CC00"/>
      <rgbColor rgb="00FFCC00"/>
      <rgbColor rgb="00EB613D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2416175</xdr:colOff>
      <xdr:row>0</xdr:row>
      <xdr:rowOff>0</xdr:rowOff>
    </xdr:from>
    <xdr:to>
      <xdr:col>1</xdr:col>
      <xdr:colOff>495300</xdr:colOff>
      <xdr:row>0</xdr:row>
      <xdr:rowOff>1381125</xdr:rowOff>
    </xdr:to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19350" y="0"/>
          <a:ext cx="1685925" cy="138112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tabSelected="1" zoomScale="80" zoomScaleNormal="80" workbookViewId="0">
      <selection activeCell="E8" sqref="E8:F8"/>
    </sheetView>
  </sheetViews>
  <sheetFormatPr baseColWidth="10" defaultColWidth="11.5703125" defaultRowHeight="14.25" x14ac:dyDescent="0.2"/>
  <cols>
    <col min="1" max="1" width="54.140625" style="1" customWidth="1"/>
    <col min="2" max="2" width="86.140625" style="1" customWidth="1"/>
    <col min="3" max="3" width="22.42578125" style="1" customWidth="1"/>
    <col min="4" max="4" width="22.140625" style="1" customWidth="1"/>
    <col min="5" max="16" width="13.85546875" style="1" customWidth="1"/>
    <col min="17" max="16384" width="11.5703125" style="1"/>
  </cols>
  <sheetData>
    <row r="1" spans="1:16" s="4" customFormat="1" ht="118.5" customHeight="1" x14ac:dyDescent="0.2">
      <c r="A1" s="2"/>
      <c r="B1" s="95" t="s">
        <v>311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3"/>
      <c r="O1" s="3"/>
      <c r="P1" s="3"/>
    </row>
    <row r="2" spans="1:16" ht="16.5" x14ac:dyDescent="0.2">
      <c r="A2" s="5" t="s">
        <v>0</v>
      </c>
      <c r="B2" s="87"/>
      <c r="C2" s="96"/>
      <c r="D2" s="97"/>
      <c r="E2" s="98" t="s">
        <v>1</v>
      </c>
      <c r="F2" s="98"/>
      <c r="G2" s="99" t="s">
        <v>2</v>
      </c>
      <c r="H2" s="99"/>
      <c r="I2" s="99" t="s">
        <v>3</v>
      </c>
      <c r="J2" s="99"/>
      <c r="K2" s="99" t="s">
        <v>4</v>
      </c>
      <c r="L2" s="99"/>
      <c r="M2" s="99" t="s">
        <v>5</v>
      </c>
      <c r="N2" s="99"/>
      <c r="O2" s="99" t="s">
        <v>6</v>
      </c>
      <c r="P2" s="99"/>
    </row>
    <row r="3" spans="1:16" ht="15" x14ac:dyDescent="0.2">
      <c r="A3" s="5" t="s">
        <v>7</v>
      </c>
      <c r="B3" s="87"/>
      <c r="C3" s="96"/>
      <c r="D3" s="97"/>
      <c r="E3" s="81" t="s">
        <v>8</v>
      </c>
      <c r="F3" s="81" t="s">
        <v>9</v>
      </c>
      <c r="G3" s="81" t="s">
        <v>8</v>
      </c>
      <c r="H3" s="81" t="s">
        <v>9</v>
      </c>
      <c r="I3" s="81" t="s">
        <v>8</v>
      </c>
      <c r="J3" s="81" t="s">
        <v>9</v>
      </c>
      <c r="K3" s="81" t="s">
        <v>8</v>
      </c>
      <c r="L3" s="81" t="s">
        <v>9</v>
      </c>
      <c r="M3" s="81" t="s">
        <v>8</v>
      </c>
      <c r="N3" s="81" t="s">
        <v>9</v>
      </c>
      <c r="O3" s="81" t="s">
        <v>8</v>
      </c>
      <c r="P3" s="81" t="s">
        <v>9</v>
      </c>
    </row>
    <row r="4" spans="1:16" ht="18" x14ac:dyDescent="0.2">
      <c r="A4" s="5" t="s">
        <v>10</v>
      </c>
      <c r="B4" s="89">
        <f>AVERAGE(Consommation!F3:F149)</f>
        <v>5.5555555555555554</v>
      </c>
      <c r="C4" s="96"/>
      <c r="D4" s="97"/>
      <c r="E4" s="81" t="s">
        <v>11</v>
      </c>
      <c r="F4" s="81" t="s">
        <v>12</v>
      </c>
      <c r="G4" s="81" t="s">
        <v>11</v>
      </c>
      <c r="H4" s="81" t="s">
        <v>12</v>
      </c>
      <c r="I4" s="81" t="s">
        <v>11</v>
      </c>
      <c r="J4" s="81" t="s">
        <v>12</v>
      </c>
      <c r="K4" s="81" t="s">
        <v>11</v>
      </c>
      <c r="L4" s="81" t="s">
        <v>12</v>
      </c>
      <c r="M4" s="81" t="s">
        <v>11</v>
      </c>
      <c r="N4" s="81" t="s">
        <v>12</v>
      </c>
      <c r="O4" s="81" t="s">
        <v>11</v>
      </c>
      <c r="P4" s="81" t="s">
        <v>12</v>
      </c>
    </row>
    <row r="5" spans="1:16" ht="30" x14ac:dyDescent="0.2">
      <c r="A5" s="5" t="s">
        <v>13</v>
      </c>
      <c r="B5" s="87" t="s">
        <v>14</v>
      </c>
      <c r="C5" s="5" t="s">
        <v>15</v>
      </c>
      <c r="D5" s="80" t="s">
        <v>16</v>
      </c>
      <c r="E5" s="92" t="str">
        <f>IF(F3="A faire","01/01/2010","Saisir la date")</f>
        <v>01/01/2010</v>
      </c>
      <c r="F5" s="93">
        <f>IF(F3="A faire",0,"Saisir kms")</f>
        <v>0</v>
      </c>
      <c r="G5" s="82">
        <f>IF(H3="A faire",E5+365,"Saisir la date")</f>
        <v>39082</v>
      </c>
      <c r="H5" s="83">
        <f>IF(H3="A faire",F5+$C$6,"Saisir kms")</f>
        <v>8000</v>
      </c>
      <c r="I5" s="82">
        <f>IF(J3="A faire",G5+365,"Saisir la date")</f>
        <v>39447</v>
      </c>
      <c r="J5" s="83">
        <f>IF(J3="A faire",H5+$C$6,"Saisir kms")</f>
        <v>16000</v>
      </c>
      <c r="K5" s="82">
        <f>IF(L3="A faire",I5+365,"Saisir la date")</f>
        <v>39812</v>
      </c>
      <c r="L5" s="83">
        <f>IF(L3="A faire",J5+$C$6,"Saisir kms")</f>
        <v>24000</v>
      </c>
      <c r="M5" s="82">
        <f>IF(N3="A faire",K5+365,"Saisir la date")</f>
        <v>40177</v>
      </c>
      <c r="N5" s="83">
        <f>IF(N3="A faire",L5+$C$6,"Saisir kms")</f>
        <v>32000</v>
      </c>
      <c r="O5" s="82">
        <f>IF(P3="A faire",M5+365,"Saisir la date")</f>
        <v>40542</v>
      </c>
      <c r="P5" s="83">
        <f>IF(P3="A faire",N5+$C$6,"Saisir kms")</f>
        <v>40000</v>
      </c>
    </row>
    <row r="6" spans="1:16" ht="15" x14ac:dyDescent="0.25">
      <c r="A6" s="6" t="s">
        <v>17</v>
      </c>
      <c r="B6" s="10" t="s">
        <v>18</v>
      </c>
      <c r="C6" s="7">
        <v>8000</v>
      </c>
      <c r="D6" s="84">
        <f>365</f>
        <v>365</v>
      </c>
      <c r="E6" s="102"/>
      <c r="F6" s="103"/>
      <c r="G6" s="100"/>
      <c r="H6" s="101"/>
      <c r="I6" s="106"/>
      <c r="J6" s="107"/>
      <c r="K6" s="100"/>
      <c r="L6" s="101"/>
      <c r="M6" s="106"/>
      <c r="N6" s="107"/>
      <c r="O6" s="100"/>
      <c r="P6" s="101"/>
    </row>
    <row r="7" spans="1:16" ht="15" x14ac:dyDescent="0.25">
      <c r="A7" s="6" t="s">
        <v>19</v>
      </c>
      <c r="B7" s="88" t="s">
        <v>18</v>
      </c>
      <c r="C7" s="7">
        <v>8000</v>
      </c>
      <c r="D7" s="84">
        <f>365</f>
        <v>365</v>
      </c>
      <c r="E7" s="102"/>
      <c r="F7" s="103"/>
      <c r="G7" s="104"/>
      <c r="H7" s="105"/>
      <c r="I7" s="102"/>
      <c r="J7" s="103"/>
      <c r="K7" s="104"/>
      <c r="L7" s="105"/>
      <c r="M7" s="102"/>
      <c r="N7" s="103"/>
      <c r="O7" s="104"/>
      <c r="P7" s="105"/>
    </row>
    <row r="8" spans="1:16" ht="15" x14ac:dyDescent="0.25">
      <c r="A8" s="8" t="s">
        <v>20</v>
      </c>
      <c r="B8" s="88" t="s">
        <v>21</v>
      </c>
      <c r="C8" s="7">
        <v>8000</v>
      </c>
      <c r="D8" s="85"/>
      <c r="E8" s="102"/>
      <c r="F8" s="103"/>
      <c r="G8" s="104"/>
      <c r="H8" s="105"/>
      <c r="I8" s="102"/>
      <c r="J8" s="103"/>
      <c r="K8" s="104"/>
      <c r="L8" s="105"/>
      <c r="M8" s="102"/>
      <c r="N8" s="103"/>
      <c r="O8" s="104"/>
      <c r="P8" s="105"/>
    </row>
    <row r="9" spans="1:16" ht="15" x14ac:dyDescent="0.25">
      <c r="A9" s="9" t="s">
        <v>22</v>
      </c>
      <c r="B9" s="88" t="s">
        <v>23</v>
      </c>
      <c r="C9" s="7">
        <v>8000</v>
      </c>
      <c r="D9" s="84">
        <f>365</f>
        <v>365</v>
      </c>
      <c r="E9" s="102"/>
      <c r="F9" s="103"/>
      <c r="G9" s="104"/>
      <c r="H9" s="105"/>
      <c r="I9" s="102"/>
      <c r="J9" s="103"/>
      <c r="K9" s="104"/>
      <c r="L9" s="105"/>
      <c r="M9" s="102"/>
      <c r="N9" s="103"/>
      <c r="O9" s="104"/>
      <c r="P9" s="105"/>
    </row>
    <row r="10" spans="1:16" ht="15" x14ac:dyDescent="0.25">
      <c r="A10" s="9" t="s">
        <v>24</v>
      </c>
      <c r="B10" s="88" t="s">
        <v>25</v>
      </c>
      <c r="C10" s="7">
        <v>8000</v>
      </c>
      <c r="D10" s="84">
        <f>365</f>
        <v>365</v>
      </c>
      <c r="E10" s="102"/>
      <c r="F10" s="103"/>
      <c r="G10" s="104"/>
      <c r="H10" s="105"/>
      <c r="I10" s="102"/>
      <c r="J10" s="103"/>
      <c r="K10" s="104"/>
      <c r="L10" s="105"/>
      <c r="M10" s="102"/>
      <c r="N10" s="103"/>
      <c r="O10" s="104"/>
      <c r="P10" s="105"/>
    </row>
    <row r="11" spans="1:16" ht="15" x14ac:dyDescent="0.25">
      <c r="A11" s="9" t="s">
        <v>26</v>
      </c>
      <c r="B11" s="88" t="s">
        <v>27</v>
      </c>
      <c r="C11" s="7">
        <v>8000</v>
      </c>
      <c r="D11" s="85"/>
      <c r="E11" s="102"/>
      <c r="F11" s="103"/>
      <c r="G11" s="104"/>
      <c r="H11" s="105"/>
      <c r="I11" s="102"/>
      <c r="J11" s="103"/>
      <c r="K11" s="104"/>
      <c r="L11" s="105"/>
      <c r="M11" s="102"/>
      <c r="N11" s="103"/>
      <c r="O11" s="104"/>
      <c r="P11" s="105"/>
    </row>
    <row r="12" spans="1:16" ht="15" x14ac:dyDescent="0.25">
      <c r="A12" s="8" t="s">
        <v>28</v>
      </c>
      <c r="B12" s="88" t="s">
        <v>18</v>
      </c>
      <c r="C12" s="7">
        <v>16000</v>
      </c>
      <c r="D12" s="84">
        <f>365</f>
        <v>365</v>
      </c>
      <c r="E12" s="102"/>
      <c r="F12" s="103"/>
      <c r="G12" s="104"/>
      <c r="H12" s="105"/>
      <c r="I12" s="102"/>
      <c r="J12" s="103"/>
      <c r="K12" s="104"/>
      <c r="L12" s="105"/>
      <c r="M12" s="102"/>
      <c r="N12" s="103"/>
      <c r="O12" s="104"/>
      <c r="P12" s="105"/>
    </row>
    <row r="13" spans="1:16" ht="15" x14ac:dyDescent="0.25">
      <c r="A13" s="9" t="s">
        <v>29</v>
      </c>
      <c r="B13" s="88" t="s">
        <v>30</v>
      </c>
      <c r="C13" s="7">
        <v>8000</v>
      </c>
      <c r="D13" s="84">
        <f>365</f>
        <v>365</v>
      </c>
      <c r="E13" s="102"/>
      <c r="F13" s="103"/>
      <c r="G13" s="104"/>
      <c r="H13" s="105"/>
      <c r="I13" s="102"/>
      <c r="J13" s="103"/>
      <c r="K13" s="104"/>
      <c r="L13" s="105"/>
      <c r="M13" s="102"/>
      <c r="N13" s="103"/>
      <c r="O13" s="104"/>
      <c r="P13" s="105"/>
    </row>
    <row r="14" spans="1:16" ht="15" x14ac:dyDescent="0.25">
      <c r="A14" s="9" t="s">
        <v>31</v>
      </c>
      <c r="B14" s="88" t="s">
        <v>30</v>
      </c>
      <c r="C14" s="7">
        <v>8000</v>
      </c>
      <c r="D14" s="85"/>
      <c r="E14" s="102"/>
      <c r="F14" s="103"/>
      <c r="G14" s="104"/>
      <c r="H14" s="105"/>
      <c r="I14" s="102"/>
      <c r="J14" s="103"/>
      <c r="K14" s="104"/>
      <c r="L14" s="105"/>
      <c r="M14" s="102"/>
      <c r="N14" s="103"/>
      <c r="O14" s="104"/>
      <c r="P14" s="105"/>
    </row>
    <row r="15" spans="1:16" ht="15" x14ac:dyDescent="0.25">
      <c r="A15" s="9" t="s">
        <v>32</v>
      </c>
      <c r="B15" s="88" t="s">
        <v>33</v>
      </c>
      <c r="C15" s="7">
        <v>8000</v>
      </c>
      <c r="D15" s="84">
        <f>365</f>
        <v>365</v>
      </c>
      <c r="E15" s="102"/>
      <c r="F15" s="103"/>
      <c r="G15" s="104"/>
      <c r="H15" s="105"/>
      <c r="I15" s="102"/>
      <c r="J15" s="103"/>
      <c r="K15" s="104"/>
      <c r="L15" s="105"/>
      <c r="M15" s="102"/>
      <c r="N15" s="103"/>
      <c r="O15" s="104"/>
      <c r="P15" s="105"/>
    </row>
    <row r="16" spans="1:16" ht="15" x14ac:dyDescent="0.25">
      <c r="A16" s="8" t="s">
        <v>34</v>
      </c>
      <c r="B16" s="88" t="s">
        <v>35</v>
      </c>
      <c r="C16" s="7">
        <v>8000</v>
      </c>
      <c r="D16" s="85"/>
      <c r="E16" s="102"/>
      <c r="F16" s="103"/>
      <c r="G16" s="104"/>
      <c r="H16" s="105"/>
      <c r="I16" s="102"/>
      <c r="J16" s="103"/>
      <c r="K16" s="104"/>
      <c r="L16" s="105"/>
      <c r="M16" s="102"/>
      <c r="N16" s="103"/>
      <c r="O16" s="104"/>
      <c r="P16" s="105"/>
    </row>
    <row r="17" spans="1:16" ht="15" x14ac:dyDescent="0.25">
      <c r="A17" s="9" t="s">
        <v>36</v>
      </c>
      <c r="B17" s="88" t="s">
        <v>37</v>
      </c>
      <c r="C17" s="7">
        <v>16000</v>
      </c>
      <c r="D17" s="85"/>
      <c r="E17" s="102"/>
      <c r="F17" s="103"/>
      <c r="G17" s="104"/>
      <c r="H17" s="105"/>
      <c r="I17" s="102"/>
      <c r="J17" s="103"/>
      <c r="K17" s="104"/>
      <c r="L17" s="105"/>
      <c r="M17" s="102"/>
      <c r="N17" s="103"/>
      <c r="O17" s="104"/>
      <c r="P17" s="105"/>
    </row>
    <row r="18" spans="1:16" ht="15" x14ac:dyDescent="0.25">
      <c r="A18" s="6" t="s">
        <v>38</v>
      </c>
      <c r="B18" s="88" t="s">
        <v>21</v>
      </c>
      <c r="C18" s="7">
        <v>8000</v>
      </c>
      <c r="D18" s="84">
        <f>365</f>
        <v>365</v>
      </c>
      <c r="E18" s="102"/>
      <c r="F18" s="103"/>
      <c r="G18" s="104"/>
      <c r="H18" s="105"/>
      <c r="I18" s="102"/>
      <c r="J18" s="103"/>
      <c r="K18" s="104"/>
      <c r="L18" s="105"/>
      <c r="M18" s="102"/>
      <c r="N18" s="103"/>
      <c r="O18" s="104"/>
      <c r="P18" s="105"/>
    </row>
    <row r="19" spans="1:16" ht="15" x14ac:dyDescent="0.25">
      <c r="A19" s="8" t="s">
        <v>39</v>
      </c>
      <c r="B19" s="88" t="s">
        <v>40</v>
      </c>
      <c r="C19" s="7">
        <v>40000</v>
      </c>
      <c r="D19" s="85"/>
      <c r="E19" s="102"/>
      <c r="F19" s="103"/>
      <c r="G19" s="104"/>
      <c r="H19" s="105"/>
      <c r="I19" s="102"/>
      <c r="J19" s="103"/>
      <c r="K19" s="104"/>
      <c r="L19" s="105"/>
      <c r="M19" s="102"/>
      <c r="N19" s="103"/>
      <c r="O19" s="104"/>
      <c r="P19" s="105"/>
    </row>
    <row r="20" spans="1:16" ht="15" x14ac:dyDescent="0.25">
      <c r="A20" s="9" t="s">
        <v>41</v>
      </c>
      <c r="B20" s="88" t="s">
        <v>42</v>
      </c>
      <c r="C20" s="7">
        <v>8000</v>
      </c>
      <c r="D20" s="84">
        <f>365</f>
        <v>365</v>
      </c>
      <c r="E20" s="102"/>
      <c r="F20" s="103"/>
      <c r="G20" s="104"/>
      <c r="H20" s="105"/>
      <c r="I20" s="102"/>
      <c r="J20" s="103"/>
      <c r="K20" s="104"/>
      <c r="L20" s="105"/>
      <c r="M20" s="102"/>
      <c r="N20" s="103"/>
      <c r="O20" s="104"/>
      <c r="P20" s="105"/>
    </row>
    <row r="21" spans="1:16" ht="15" x14ac:dyDescent="0.25">
      <c r="A21" s="9" t="s">
        <v>43</v>
      </c>
      <c r="B21" s="88" t="s">
        <v>44</v>
      </c>
      <c r="C21" s="7">
        <v>8000</v>
      </c>
      <c r="D21" s="85"/>
      <c r="E21" s="102"/>
      <c r="F21" s="103"/>
      <c r="G21" s="104"/>
      <c r="H21" s="105"/>
      <c r="I21" s="102"/>
      <c r="J21" s="103"/>
      <c r="K21" s="104"/>
      <c r="L21" s="105"/>
      <c r="M21" s="102"/>
      <c r="N21" s="103"/>
      <c r="O21" s="104"/>
      <c r="P21" s="105"/>
    </row>
    <row r="22" spans="1:16" ht="15" x14ac:dyDescent="0.25">
      <c r="A22" s="9" t="s">
        <v>45</v>
      </c>
      <c r="B22" s="88" t="s">
        <v>46</v>
      </c>
      <c r="C22" s="7">
        <v>8000</v>
      </c>
      <c r="D22" s="86"/>
      <c r="E22" s="102"/>
      <c r="F22" s="103"/>
      <c r="G22" s="104"/>
      <c r="H22" s="105"/>
      <c r="I22" s="102"/>
      <c r="J22" s="103"/>
      <c r="K22" s="104"/>
      <c r="L22" s="105"/>
      <c r="M22" s="102"/>
      <c r="N22" s="103"/>
      <c r="O22" s="104"/>
      <c r="P22" s="105"/>
    </row>
    <row r="23" spans="1:16" ht="15" x14ac:dyDescent="0.25">
      <c r="A23" s="9" t="s">
        <v>47</v>
      </c>
      <c r="B23" s="88" t="s">
        <v>48</v>
      </c>
      <c r="C23" s="7">
        <v>40000</v>
      </c>
      <c r="D23" s="85"/>
      <c r="E23" s="102"/>
      <c r="F23" s="103"/>
      <c r="G23" s="104"/>
      <c r="H23" s="105"/>
      <c r="I23" s="102"/>
      <c r="J23" s="103"/>
      <c r="K23" s="104"/>
      <c r="L23" s="105"/>
      <c r="M23" s="102"/>
      <c r="N23" s="103"/>
      <c r="O23" s="104"/>
      <c r="P23" s="105"/>
    </row>
    <row r="24" spans="1:16" ht="15" x14ac:dyDescent="0.25">
      <c r="A24" s="9" t="s">
        <v>49</v>
      </c>
      <c r="B24" s="88" t="s">
        <v>46</v>
      </c>
      <c r="C24" s="7">
        <v>8000</v>
      </c>
      <c r="D24" s="86">
        <f t="shared" ref="D24:D30" si="0">365*4</f>
        <v>1460</v>
      </c>
      <c r="E24" s="102"/>
      <c r="F24" s="103"/>
      <c r="G24" s="104"/>
      <c r="H24" s="105"/>
      <c r="I24" s="102"/>
      <c r="J24" s="103"/>
      <c r="K24" s="104"/>
      <c r="L24" s="105"/>
      <c r="M24" s="102"/>
      <c r="N24" s="103"/>
      <c r="O24" s="104"/>
      <c r="P24" s="105"/>
    </row>
    <row r="25" spans="1:16" ht="15" x14ac:dyDescent="0.25">
      <c r="A25" s="9" t="s">
        <v>49</v>
      </c>
      <c r="B25" s="88" t="s">
        <v>48</v>
      </c>
      <c r="C25" s="7">
        <v>40000</v>
      </c>
      <c r="D25" s="86">
        <f t="shared" si="0"/>
        <v>1460</v>
      </c>
      <c r="E25" s="102"/>
      <c r="F25" s="103"/>
      <c r="G25" s="104"/>
      <c r="H25" s="105"/>
      <c r="I25" s="102"/>
      <c r="J25" s="103"/>
      <c r="K25" s="104"/>
      <c r="L25" s="105"/>
      <c r="M25" s="102"/>
      <c r="N25" s="103"/>
      <c r="O25" s="104"/>
      <c r="P25" s="105"/>
    </row>
    <row r="26" spans="1:16" ht="15" x14ac:dyDescent="0.25">
      <c r="A26" s="8" t="s">
        <v>50</v>
      </c>
      <c r="B26" s="88" t="s">
        <v>46</v>
      </c>
      <c r="C26" s="7">
        <v>8000</v>
      </c>
      <c r="D26" s="86">
        <f t="shared" si="0"/>
        <v>1460</v>
      </c>
      <c r="E26" s="102"/>
      <c r="F26" s="103"/>
      <c r="G26" s="104"/>
      <c r="H26" s="105"/>
      <c r="I26" s="102"/>
      <c r="J26" s="103"/>
      <c r="K26" s="104"/>
      <c r="L26" s="105"/>
      <c r="M26" s="102"/>
      <c r="N26" s="103"/>
      <c r="O26" s="104"/>
      <c r="P26" s="105"/>
    </row>
    <row r="27" spans="1:16" ht="15" x14ac:dyDescent="0.25">
      <c r="A27" s="8" t="s">
        <v>51</v>
      </c>
      <c r="B27" s="88" t="s">
        <v>18</v>
      </c>
      <c r="C27" s="7">
        <v>40000</v>
      </c>
      <c r="D27" s="86">
        <f t="shared" si="0"/>
        <v>1460</v>
      </c>
      <c r="E27" s="102"/>
      <c r="F27" s="103"/>
      <c r="G27" s="104"/>
      <c r="H27" s="105"/>
      <c r="I27" s="102"/>
      <c r="J27" s="103"/>
      <c r="K27" s="104"/>
      <c r="L27" s="105"/>
      <c r="M27" s="102"/>
      <c r="N27" s="103"/>
      <c r="O27" s="104"/>
      <c r="P27" s="105"/>
    </row>
    <row r="28" spans="1:16" ht="15" x14ac:dyDescent="0.25">
      <c r="A28" s="8" t="s">
        <v>52</v>
      </c>
      <c r="B28" s="88" t="s">
        <v>46</v>
      </c>
      <c r="C28" s="7">
        <v>8000</v>
      </c>
      <c r="D28" s="86">
        <f t="shared" si="0"/>
        <v>1460</v>
      </c>
      <c r="E28" s="102"/>
      <c r="F28" s="103"/>
      <c r="G28" s="104"/>
      <c r="H28" s="105"/>
      <c r="I28" s="102"/>
      <c r="J28" s="103"/>
      <c r="K28" s="104"/>
      <c r="L28" s="105"/>
      <c r="M28" s="102"/>
      <c r="N28" s="103"/>
      <c r="O28" s="104"/>
      <c r="P28" s="105"/>
    </row>
    <row r="29" spans="1:16" ht="15" customHeight="1" x14ac:dyDescent="0.25">
      <c r="A29" s="9" t="s">
        <v>53</v>
      </c>
      <c r="B29" s="91" t="s">
        <v>54</v>
      </c>
      <c r="C29" s="7">
        <v>40000</v>
      </c>
      <c r="D29" s="86">
        <f t="shared" si="0"/>
        <v>1460</v>
      </c>
      <c r="E29" s="102"/>
      <c r="F29" s="103"/>
      <c r="G29" s="104"/>
      <c r="H29" s="105"/>
      <c r="I29" s="102"/>
      <c r="J29" s="103"/>
      <c r="K29" s="104"/>
      <c r="L29" s="105"/>
      <c r="M29" s="102"/>
      <c r="N29" s="103"/>
      <c r="O29" s="104"/>
      <c r="P29" s="105"/>
    </row>
    <row r="30" spans="1:16" ht="15" customHeight="1" x14ac:dyDescent="0.2">
      <c r="A30" s="73" t="s">
        <v>55</v>
      </c>
      <c r="B30" s="10" t="s">
        <v>56</v>
      </c>
      <c r="C30" s="7">
        <v>40000</v>
      </c>
      <c r="D30" s="86">
        <f t="shared" si="0"/>
        <v>1460</v>
      </c>
      <c r="E30" s="102"/>
      <c r="F30" s="103"/>
      <c r="G30" s="104"/>
      <c r="H30" s="105"/>
      <c r="I30" s="102"/>
      <c r="J30" s="103"/>
      <c r="K30" s="104"/>
      <c r="L30" s="105"/>
      <c r="M30" s="102"/>
      <c r="N30" s="103"/>
      <c r="O30" s="104"/>
      <c r="P30" s="105"/>
    </row>
    <row r="31" spans="1:16" ht="15" x14ac:dyDescent="0.25">
      <c r="A31" s="9" t="s">
        <v>57</v>
      </c>
      <c r="B31" s="88" t="s">
        <v>46</v>
      </c>
      <c r="C31" s="7">
        <v>16000</v>
      </c>
      <c r="D31" s="84">
        <f>365</f>
        <v>365</v>
      </c>
      <c r="E31" s="102"/>
      <c r="F31" s="103"/>
      <c r="G31" s="104"/>
      <c r="H31" s="105"/>
      <c r="I31" s="102"/>
      <c r="J31" s="103"/>
      <c r="K31" s="104"/>
      <c r="L31" s="105"/>
      <c r="M31" s="102"/>
      <c r="N31" s="103"/>
      <c r="O31" s="104"/>
      <c r="P31" s="105"/>
    </row>
    <row r="32" spans="1:16" ht="15.75" customHeight="1" x14ac:dyDescent="0.2">
      <c r="A32" s="73" t="s">
        <v>58</v>
      </c>
      <c r="B32" s="10" t="s">
        <v>18</v>
      </c>
      <c r="C32" s="7">
        <v>32000</v>
      </c>
      <c r="D32" s="85"/>
      <c r="E32" s="102"/>
      <c r="F32" s="103"/>
      <c r="G32" s="104"/>
      <c r="H32" s="105"/>
      <c r="I32" s="102"/>
      <c r="J32" s="103"/>
      <c r="K32" s="104"/>
      <c r="L32" s="105"/>
      <c r="M32" s="102"/>
      <c r="N32" s="103"/>
      <c r="O32" s="104"/>
      <c r="P32" s="105"/>
    </row>
    <row r="33" spans="1:16" ht="15" x14ac:dyDescent="0.25">
      <c r="A33" s="8" t="s">
        <v>59</v>
      </c>
      <c r="B33" s="88" t="s">
        <v>60</v>
      </c>
      <c r="C33" s="7">
        <v>8000</v>
      </c>
      <c r="D33" s="85"/>
      <c r="E33" s="102"/>
      <c r="F33" s="103"/>
      <c r="G33" s="104"/>
      <c r="H33" s="105"/>
      <c r="I33" s="102"/>
      <c r="J33" s="103"/>
      <c r="K33" s="104"/>
      <c r="L33" s="105"/>
      <c r="M33" s="102"/>
      <c r="N33" s="103"/>
      <c r="O33" s="104"/>
      <c r="P33" s="105"/>
    </row>
    <row r="34" spans="1:16" ht="15" x14ac:dyDescent="0.25">
      <c r="A34" s="9" t="s">
        <v>61</v>
      </c>
      <c r="B34" s="88" t="s">
        <v>30</v>
      </c>
      <c r="C34" s="7">
        <v>8000</v>
      </c>
      <c r="D34" s="85"/>
      <c r="E34" s="102"/>
      <c r="F34" s="103"/>
      <c r="G34" s="104"/>
      <c r="H34" s="105"/>
      <c r="I34" s="102"/>
      <c r="J34" s="103"/>
      <c r="K34" s="104"/>
      <c r="L34" s="105"/>
      <c r="M34" s="102"/>
      <c r="N34" s="103"/>
      <c r="O34" s="104"/>
      <c r="P34" s="105"/>
    </row>
    <row r="35" spans="1:16" ht="15" x14ac:dyDescent="0.25">
      <c r="A35" s="9" t="s">
        <v>62</v>
      </c>
      <c r="B35" s="10" t="s">
        <v>18</v>
      </c>
      <c r="C35" s="7"/>
      <c r="D35" s="85"/>
      <c r="E35" s="102"/>
      <c r="F35" s="103"/>
      <c r="G35" s="104"/>
      <c r="H35" s="105"/>
      <c r="I35" s="102"/>
      <c r="J35" s="103"/>
      <c r="K35" s="104"/>
      <c r="L35" s="105"/>
      <c r="M35" s="102"/>
      <c r="N35" s="103"/>
      <c r="O35" s="104"/>
      <c r="P35" s="105"/>
    </row>
    <row r="36" spans="1:16" ht="15" x14ac:dyDescent="0.25">
      <c r="A36" s="8" t="s">
        <v>63</v>
      </c>
      <c r="B36" s="88" t="s">
        <v>64</v>
      </c>
      <c r="C36" s="7">
        <v>32000</v>
      </c>
      <c r="D36" s="85"/>
      <c r="E36" s="102"/>
      <c r="F36" s="103"/>
      <c r="G36" s="104"/>
      <c r="H36" s="105"/>
      <c r="I36" s="102"/>
      <c r="J36" s="103"/>
      <c r="K36" s="104"/>
      <c r="L36" s="105"/>
      <c r="M36" s="102"/>
      <c r="N36" s="103"/>
      <c r="O36" s="104"/>
      <c r="P36" s="105"/>
    </row>
    <row r="37" spans="1:16" ht="15" x14ac:dyDescent="0.25">
      <c r="A37" s="9" t="s">
        <v>65</v>
      </c>
      <c r="B37" s="88" t="s">
        <v>18</v>
      </c>
      <c r="C37" s="7">
        <v>48000</v>
      </c>
      <c r="D37" s="85"/>
      <c r="E37" s="102"/>
      <c r="F37" s="103"/>
      <c r="G37" s="104"/>
      <c r="H37" s="105"/>
      <c r="I37" s="102"/>
      <c r="J37" s="103"/>
      <c r="K37" s="104"/>
      <c r="L37" s="105"/>
      <c r="M37" s="102"/>
      <c r="N37" s="103"/>
      <c r="O37" s="104"/>
      <c r="P37" s="105"/>
    </row>
    <row r="38" spans="1:16" ht="15" x14ac:dyDescent="0.25">
      <c r="A38" s="9" t="s">
        <v>66</v>
      </c>
      <c r="B38" s="88" t="s">
        <v>46</v>
      </c>
      <c r="C38" s="7">
        <v>8000</v>
      </c>
      <c r="D38" s="85"/>
      <c r="E38" s="102"/>
      <c r="F38" s="103"/>
      <c r="G38" s="104"/>
      <c r="H38" s="105"/>
      <c r="I38" s="102"/>
      <c r="J38" s="103"/>
      <c r="K38" s="104"/>
      <c r="L38" s="105"/>
      <c r="M38" s="102"/>
      <c r="N38" s="103"/>
      <c r="O38" s="104"/>
      <c r="P38" s="105"/>
    </row>
    <row r="39" spans="1:16" ht="15" x14ac:dyDescent="0.25">
      <c r="A39" s="9" t="s">
        <v>67</v>
      </c>
      <c r="B39" s="88" t="s">
        <v>68</v>
      </c>
      <c r="C39" s="7">
        <v>16000</v>
      </c>
      <c r="D39" s="85"/>
      <c r="E39" s="102"/>
      <c r="F39" s="103"/>
      <c r="G39" s="104"/>
      <c r="H39" s="105"/>
      <c r="I39" s="102"/>
      <c r="J39" s="103"/>
      <c r="K39" s="104"/>
      <c r="L39" s="105"/>
      <c r="M39" s="102"/>
      <c r="N39" s="103"/>
      <c r="O39" s="104"/>
      <c r="P39" s="105"/>
    </row>
    <row r="40" spans="1:16" ht="15" x14ac:dyDescent="0.25">
      <c r="A40" s="8" t="s">
        <v>69</v>
      </c>
      <c r="B40" s="88" t="s">
        <v>68</v>
      </c>
      <c r="C40" s="7">
        <v>16000</v>
      </c>
      <c r="D40" s="85"/>
      <c r="E40" s="102"/>
      <c r="F40" s="103"/>
      <c r="G40" s="104"/>
      <c r="H40" s="105"/>
      <c r="I40" s="102"/>
      <c r="J40" s="103"/>
      <c r="K40" s="104"/>
      <c r="L40" s="105"/>
      <c r="M40" s="102"/>
      <c r="N40" s="103"/>
      <c r="O40" s="104"/>
      <c r="P40" s="105"/>
    </row>
    <row r="41" spans="1:16" ht="15" x14ac:dyDescent="0.25">
      <c r="A41" s="9" t="s">
        <v>70</v>
      </c>
      <c r="B41" s="10" t="s">
        <v>71</v>
      </c>
      <c r="C41" s="7"/>
      <c r="D41" s="85"/>
      <c r="E41" s="102"/>
      <c r="F41" s="103"/>
      <c r="G41" s="104"/>
      <c r="H41" s="105"/>
      <c r="I41" s="102"/>
      <c r="J41" s="103"/>
      <c r="K41" s="104"/>
      <c r="L41" s="105"/>
      <c r="M41" s="102"/>
      <c r="N41" s="103"/>
      <c r="O41" s="104"/>
      <c r="P41" s="105"/>
    </row>
    <row r="42" spans="1:16" ht="15" customHeight="1" x14ac:dyDescent="0.25">
      <c r="A42" s="9" t="s">
        <v>72</v>
      </c>
      <c r="B42" s="90" t="s">
        <v>73</v>
      </c>
      <c r="C42" s="7">
        <v>8000</v>
      </c>
      <c r="D42" s="85"/>
      <c r="E42" s="102"/>
      <c r="F42" s="103"/>
      <c r="G42" s="104"/>
      <c r="H42" s="105"/>
      <c r="I42" s="102"/>
      <c r="J42" s="103"/>
      <c r="K42" s="104"/>
      <c r="L42" s="105"/>
      <c r="M42" s="102"/>
      <c r="N42" s="103"/>
      <c r="O42" s="104"/>
      <c r="P42" s="105"/>
    </row>
    <row r="43" spans="1:16" ht="15" customHeight="1" x14ac:dyDescent="0.25">
      <c r="A43" s="8" t="s">
        <v>74</v>
      </c>
      <c r="B43" s="90" t="s">
        <v>75</v>
      </c>
      <c r="C43" s="7">
        <v>8000</v>
      </c>
      <c r="D43" s="85"/>
      <c r="E43" s="108"/>
      <c r="F43" s="109"/>
      <c r="G43" s="110"/>
      <c r="H43" s="111"/>
      <c r="I43" s="108"/>
      <c r="J43" s="109"/>
      <c r="K43" s="110"/>
      <c r="L43" s="111"/>
      <c r="M43" s="108"/>
      <c r="N43" s="109"/>
      <c r="O43" s="110"/>
      <c r="P43" s="111"/>
    </row>
    <row r="44" spans="1:16" ht="15" x14ac:dyDescent="0.2">
      <c r="A44" s="11"/>
      <c r="B44" s="11"/>
      <c r="C44" s="12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1:16" ht="15" x14ac:dyDescent="0.2">
      <c r="A45" s="11"/>
      <c r="B45" s="11"/>
      <c r="C45" s="12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</row>
    <row r="46" spans="1:16" ht="15" x14ac:dyDescent="0.2">
      <c r="A46" s="11"/>
      <c r="B46" s="11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ht="15" x14ac:dyDescent="0.2">
      <c r="A47" s="11"/>
      <c r="B47" s="11"/>
      <c r="C47" s="12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</row>
    <row r="48" spans="1:16" ht="15" x14ac:dyDescent="0.2">
      <c r="A48" s="11"/>
      <c r="B48" s="11"/>
      <c r="C48" s="12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</row>
    <row r="49" spans="1:16" ht="15" x14ac:dyDescent="0.2">
      <c r="A49" s="11"/>
      <c r="B49" s="11"/>
      <c r="C49" s="12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</row>
    <row r="50" spans="1:16" ht="15" x14ac:dyDescent="0.2">
      <c r="A50" s="11"/>
      <c r="B50" s="11"/>
      <c r="C50" s="12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</row>
    <row r="51" spans="1:16" ht="15" x14ac:dyDescent="0.2">
      <c r="A51" s="11"/>
      <c r="B51" s="11"/>
      <c r="C51" s="12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</row>
    <row r="52" spans="1:16" ht="15" x14ac:dyDescent="0.2">
      <c r="A52" s="11"/>
      <c r="B52" s="11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ht="15" x14ac:dyDescent="0.2">
      <c r="A53" s="11"/>
      <c r="B53" s="11"/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ht="15" x14ac:dyDescent="0.2">
      <c r="A54" s="11"/>
      <c r="B54" s="11"/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</row>
    <row r="55" spans="1:16" ht="15" x14ac:dyDescent="0.2">
      <c r="A55" s="11"/>
      <c r="B55" s="11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</row>
    <row r="56" spans="1:16" ht="15" x14ac:dyDescent="0.2">
      <c r="A56" s="11"/>
      <c r="B56" s="11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</row>
    <row r="57" spans="1:16" ht="15" x14ac:dyDescent="0.2">
      <c r="A57" s="11"/>
      <c r="B57" s="11"/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</row>
    <row r="58" spans="1:16" ht="15" x14ac:dyDescent="0.2">
      <c r="A58" s="11"/>
      <c r="B58" s="11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</row>
    <row r="59" spans="1:16" ht="15" x14ac:dyDescent="0.2">
      <c r="A59" s="11"/>
      <c r="B59" s="11"/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</row>
    <row r="60" spans="1:16" ht="15" x14ac:dyDescent="0.2">
      <c r="A60" s="11"/>
      <c r="B60" s="11"/>
      <c r="C60" s="1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</row>
    <row r="61" spans="1:16" ht="15" x14ac:dyDescent="0.2">
      <c r="A61" s="11"/>
      <c r="B61" s="11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6" ht="15" x14ac:dyDescent="0.2">
      <c r="A62" s="11"/>
      <c r="B62" s="11"/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</row>
  </sheetData>
  <sheetProtection selectLockedCells="1" selectUnlockedCells="1"/>
  <mergeCells count="236">
    <mergeCell ref="O42:P42"/>
    <mergeCell ref="E43:F43"/>
    <mergeCell ref="G43:H43"/>
    <mergeCell ref="I43:J43"/>
    <mergeCell ref="K43:L43"/>
    <mergeCell ref="M43:N43"/>
    <mergeCell ref="O43:P43"/>
    <mergeCell ref="E42:F42"/>
    <mergeCell ref="G42:H42"/>
    <mergeCell ref="I42:J42"/>
    <mergeCell ref="K42:L42"/>
    <mergeCell ref="M42:N42"/>
    <mergeCell ref="O40:P40"/>
    <mergeCell ref="E41:F41"/>
    <mergeCell ref="G41:H41"/>
    <mergeCell ref="I41:J41"/>
    <mergeCell ref="K41:L41"/>
    <mergeCell ref="M41:N41"/>
    <mergeCell ref="O41:P41"/>
    <mergeCell ref="E40:F40"/>
    <mergeCell ref="G40:H40"/>
    <mergeCell ref="I40:J40"/>
    <mergeCell ref="K40:L40"/>
    <mergeCell ref="M40:N40"/>
    <mergeCell ref="O38:P38"/>
    <mergeCell ref="E39:F39"/>
    <mergeCell ref="G39:H39"/>
    <mergeCell ref="I39:J39"/>
    <mergeCell ref="K39:L39"/>
    <mergeCell ref="M39:N39"/>
    <mergeCell ref="O39:P39"/>
    <mergeCell ref="E38:F38"/>
    <mergeCell ref="G38:H38"/>
    <mergeCell ref="I38:J38"/>
    <mergeCell ref="K38:L38"/>
    <mergeCell ref="M38:N38"/>
    <mergeCell ref="O36:P36"/>
    <mergeCell ref="E37:F37"/>
    <mergeCell ref="G37:H37"/>
    <mergeCell ref="I37:J37"/>
    <mergeCell ref="K37:L37"/>
    <mergeCell ref="M37:N37"/>
    <mergeCell ref="O37:P37"/>
    <mergeCell ref="E36:F36"/>
    <mergeCell ref="G36:H36"/>
    <mergeCell ref="I36:J36"/>
    <mergeCell ref="K36:L36"/>
    <mergeCell ref="M36:N36"/>
    <mergeCell ref="O34:P34"/>
    <mergeCell ref="E35:F35"/>
    <mergeCell ref="G35:H35"/>
    <mergeCell ref="I35:J35"/>
    <mergeCell ref="K35:L35"/>
    <mergeCell ref="M35:N35"/>
    <mergeCell ref="O35:P35"/>
    <mergeCell ref="E34:F34"/>
    <mergeCell ref="G34:H34"/>
    <mergeCell ref="I34:J34"/>
    <mergeCell ref="K34:L34"/>
    <mergeCell ref="M34:N34"/>
    <mergeCell ref="O32:P32"/>
    <mergeCell ref="E33:F33"/>
    <mergeCell ref="G33:H33"/>
    <mergeCell ref="I33:J33"/>
    <mergeCell ref="K33:L33"/>
    <mergeCell ref="M33:N33"/>
    <mergeCell ref="O33:P33"/>
    <mergeCell ref="E32:F32"/>
    <mergeCell ref="G32:H32"/>
    <mergeCell ref="I32:J32"/>
    <mergeCell ref="K32:L32"/>
    <mergeCell ref="M32:N32"/>
    <mergeCell ref="O30:P30"/>
    <mergeCell ref="E31:F31"/>
    <mergeCell ref="G31:H31"/>
    <mergeCell ref="I31:J31"/>
    <mergeCell ref="K31:L31"/>
    <mergeCell ref="M31:N31"/>
    <mergeCell ref="O31:P31"/>
    <mergeCell ref="E30:F30"/>
    <mergeCell ref="G30:H30"/>
    <mergeCell ref="I30:J30"/>
    <mergeCell ref="K30:L30"/>
    <mergeCell ref="M30:N30"/>
    <mergeCell ref="O28:P28"/>
    <mergeCell ref="E29:F29"/>
    <mergeCell ref="G29:H29"/>
    <mergeCell ref="I29:J29"/>
    <mergeCell ref="K29:L29"/>
    <mergeCell ref="M29:N29"/>
    <mergeCell ref="O29:P29"/>
    <mergeCell ref="E28:F28"/>
    <mergeCell ref="G28:H28"/>
    <mergeCell ref="I28:J28"/>
    <mergeCell ref="K28:L28"/>
    <mergeCell ref="M28:N28"/>
    <mergeCell ref="O26:P26"/>
    <mergeCell ref="E27:F27"/>
    <mergeCell ref="G27:H27"/>
    <mergeCell ref="I27:J27"/>
    <mergeCell ref="K27:L27"/>
    <mergeCell ref="M27:N27"/>
    <mergeCell ref="O27:P27"/>
    <mergeCell ref="E26:F26"/>
    <mergeCell ref="G26:H26"/>
    <mergeCell ref="I26:J26"/>
    <mergeCell ref="K26:L26"/>
    <mergeCell ref="M26:N26"/>
    <mergeCell ref="O24:P24"/>
    <mergeCell ref="E25:F25"/>
    <mergeCell ref="G25:H25"/>
    <mergeCell ref="I25:J25"/>
    <mergeCell ref="K25:L25"/>
    <mergeCell ref="M25:N25"/>
    <mergeCell ref="O25:P25"/>
    <mergeCell ref="E24:F24"/>
    <mergeCell ref="G24:H24"/>
    <mergeCell ref="I24:J24"/>
    <mergeCell ref="K24:L24"/>
    <mergeCell ref="M24:N24"/>
    <mergeCell ref="O22:P22"/>
    <mergeCell ref="E23:F23"/>
    <mergeCell ref="G23:H23"/>
    <mergeCell ref="I23:J23"/>
    <mergeCell ref="K23:L23"/>
    <mergeCell ref="M23:N23"/>
    <mergeCell ref="O23:P23"/>
    <mergeCell ref="E22:F22"/>
    <mergeCell ref="G22:H22"/>
    <mergeCell ref="I22:J22"/>
    <mergeCell ref="K22:L22"/>
    <mergeCell ref="M22:N22"/>
    <mergeCell ref="O20:P20"/>
    <mergeCell ref="E21:F21"/>
    <mergeCell ref="G21:H21"/>
    <mergeCell ref="I21:J21"/>
    <mergeCell ref="K21:L21"/>
    <mergeCell ref="M21:N21"/>
    <mergeCell ref="O21:P21"/>
    <mergeCell ref="E20:F20"/>
    <mergeCell ref="G20:H20"/>
    <mergeCell ref="I20:J20"/>
    <mergeCell ref="K20:L20"/>
    <mergeCell ref="M20:N20"/>
    <mergeCell ref="O18:P18"/>
    <mergeCell ref="E19:F19"/>
    <mergeCell ref="G19:H19"/>
    <mergeCell ref="I19:J19"/>
    <mergeCell ref="K19:L19"/>
    <mergeCell ref="M19:N19"/>
    <mergeCell ref="O19:P19"/>
    <mergeCell ref="E18:F18"/>
    <mergeCell ref="G18:H18"/>
    <mergeCell ref="I18:J18"/>
    <mergeCell ref="K18:L18"/>
    <mergeCell ref="M18:N18"/>
    <mergeCell ref="O16:P16"/>
    <mergeCell ref="E17:F17"/>
    <mergeCell ref="G17:H17"/>
    <mergeCell ref="I17:J17"/>
    <mergeCell ref="K17:L17"/>
    <mergeCell ref="M17:N17"/>
    <mergeCell ref="O17:P17"/>
    <mergeCell ref="E16:F16"/>
    <mergeCell ref="G16:H16"/>
    <mergeCell ref="I16:J16"/>
    <mergeCell ref="K16:L16"/>
    <mergeCell ref="M16:N16"/>
    <mergeCell ref="O14:P14"/>
    <mergeCell ref="E15:F15"/>
    <mergeCell ref="G15:H15"/>
    <mergeCell ref="I15:J15"/>
    <mergeCell ref="K15:L15"/>
    <mergeCell ref="M15:N15"/>
    <mergeCell ref="O15:P15"/>
    <mergeCell ref="E14:F14"/>
    <mergeCell ref="G14:H14"/>
    <mergeCell ref="I14:J14"/>
    <mergeCell ref="K14:L14"/>
    <mergeCell ref="M14:N14"/>
    <mergeCell ref="O12:P12"/>
    <mergeCell ref="E13:F13"/>
    <mergeCell ref="G13:H13"/>
    <mergeCell ref="I13:J13"/>
    <mergeCell ref="K13:L13"/>
    <mergeCell ref="M13:N13"/>
    <mergeCell ref="O13:P13"/>
    <mergeCell ref="E12:F12"/>
    <mergeCell ref="G12:H12"/>
    <mergeCell ref="I12:J12"/>
    <mergeCell ref="K12:L12"/>
    <mergeCell ref="M12:N12"/>
    <mergeCell ref="O10:P10"/>
    <mergeCell ref="E11:F11"/>
    <mergeCell ref="G11:H11"/>
    <mergeCell ref="I11:J11"/>
    <mergeCell ref="K11:L11"/>
    <mergeCell ref="M11:N11"/>
    <mergeCell ref="O11:P11"/>
    <mergeCell ref="E10:F10"/>
    <mergeCell ref="G10:H10"/>
    <mergeCell ref="I10:J10"/>
    <mergeCell ref="K10:L10"/>
    <mergeCell ref="M10:N10"/>
    <mergeCell ref="O8:P8"/>
    <mergeCell ref="E9:F9"/>
    <mergeCell ref="G9:H9"/>
    <mergeCell ref="I9:J9"/>
    <mergeCell ref="K9:L9"/>
    <mergeCell ref="M9:N9"/>
    <mergeCell ref="O9:P9"/>
    <mergeCell ref="E8:F8"/>
    <mergeCell ref="G8:H8"/>
    <mergeCell ref="I8:J8"/>
    <mergeCell ref="K8:L8"/>
    <mergeCell ref="M8:N8"/>
    <mergeCell ref="B1:M1"/>
    <mergeCell ref="C2:D4"/>
    <mergeCell ref="E2:F2"/>
    <mergeCell ref="G2:H2"/>
    <mergeCell ref="I2:J2"/>
    <mergeCell ref="K2:L2"/>
    <mergeCell ref="M2:N2"/>
    <mergeCell ref="O6:P6"/>
    <mergeCell ref="E7:F7"/>
    <mergeCell ref="G7:H7"/>
    <mergeCell ref="I7:J7"/>
    <mergeCell ref="K7:L7"/>
    <mergeCell ref="M7:N7"/>
    <mergeCell ref="O7:P7"/>
    <mergeCell ref="O2:P2"/>
    <mergeCell ref="E6:F6"/>
    <mergeCell ref="G6:H6"/>
    <mergeCell ref="I6:J6"/>
    <mergeCell ref="K6:L6"/>
    <mergeCell ref="M6:N6"/>
  </mergeCells>
  <conditionalFormatting sqref="E24:E43 G6:G43 I6:I43 K6:K43 M6:M43 O6:O43">
    <cfRule type="cellIs" dxfId="5" priority="4" stopIfTrue="1" operator="equal">
      <formula>"fait"</formula>
    </cfRule>
    <cfRule type="cellIs" dxfId="4" priority="5" stopIfTrue="1" operator="equal">
      <formula>"inutile"</formula>
    </cfRule>
    <cfRule type="cellIs" dxfId="3" priority="6" stopIfTrue="1" operator="equal">
      <formula>"reste à faire"</formula>
    </cfRule>
  </conditionalFormatting>
  <conditionalFormatting sqref="E6:E23">
    <cfRule type="cellIs" dxfId="2" priority="1" stopIfTrue="1" operator="equal">
      <formula>"fait"</formula>
    </cfRule>
    <cfRule type="cellIs" dxfId="1" priority="2" stopIfTrue="1" operator="equal">
      <formula>"inutile"</formula>
    </cfRule>
    <cfRule type="cellIs" dxfId="0" priority="3" stopIfTrue="1" operator="equal">
      <formula>"reste à faire"</formula>
    </cfRule>
  </conditionalFormatting>
  <dataValidations count="3">
    <dataValidation type="list" operator="equal" showErrorMessage="1" errorTitle="Saisie incorrecte" error="Vous devez chosir une entrée dans la liste" sqref="F2:F3 H2:H3 J2:J3 L2:L3 N2:N3 P2:P3">
      <formula1>"Effectué,A faire"</formula1>
      <formula2>0</formula2>
    </dataValidation>
    <dataValidation operator="equal" allowBlank="1" showErrorMessage="1" errorTitle="Saisie incorrecte" error="Vous devez chosir une entrée dans la liste" sqref="F4 H4 J4 L4 N4 P4">
      <formula1>0</formula1>
      <formula2>0</formula2>
    </dataValidation>
    <dataValidation type="list" operator="equal" allowBlank="1" showErrorMessage="1" errorTitle="Saise incorrecte" error="Vous devez chosir une entrée dans la liste ou laisser la case vide" sqref="O6:O43 G6:G43 I6:I43 K6:K43 M6:M43 E6:E43">
      <formula1>"Fait,Reste à faire,Inutile,"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 r:id="rId1"/>
  <headerFooter alignWithMargins="0">
    <oddHeader>&amp;C&amp;A</oddHeader>
    <oddFooter>&amp;CPage &amp;P</oddFooter>
  </headerFooter>
  <ignoredErrors>
    <ignoredError sqref="H5 J5 L5 N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zoomScale="80" zoomScaleNormal="80" workbookViewId="0">
      <selection activeCell="A4" sqref="A4"/>
    </sheetView>
  </sheetViews>
  <sheetFormatPr baseColWidth="10" defaultRowHeight="12.75" x14ac:dyDescent="0.2"/>
  <cols>
    <col min="1" max="1" width="16.42578125" customWidth="1"/>
    <col min="2" max="2" width="15.7109375" customWidth="1"/>
    <col min="3" max="3" width="20" customWidth="1"/>
    <col min="4" max="4" width="22.7109375" customWidth="1"/>
    <col min="5" max="5" width="25.7109375" customWidth="1"/>
    <col min="6" max="6" width="28.28515625" customWidth="1"/>
    <col min="7" max="7" width="20.28515625" customWidth="1"/>
    <col min="8" max="8" width="18.42578125" customWidth="1"/>
    <col min="9" max="9" width="28.28515625" customWidth="1"/>
  </cols>
  <sheetData>
    <row r="1" spans="1:9" ht="36" customHeight="1" x14ac:dyDescent="0.2">
      <c r="A1" s="14"/>
      <c r="C1" s="112" t="s">
        <v>76</v>
      </c>
      <c r="D1" s="112"/>
      <c r="E1" s="112"/>
      <c r="F1" s="15">
        <f>AVERAGE(F3:F149)</f>
        <v>5.5555555555555554</v>
      </c>
    </row>
    <row r="2" spans="1:9" ht="15.75" x14ac:dyDescent="0.25">
      <c r="A2" s="16" t="s">
        <v>11</v>
      </c>
      <c r="B2" s="16" t="s">
        <v>77</v>
      </c>
      <c r="C2" s="17" t="s">
        <v>78</v>
      </c>
      <c r="D2" s="18" t="s">
        <v>79</v>
      </c>
      <c r="E2" s="19" t="s">
        <v>309</v>
      </c>
      <c r="F2" s="19" t="s">
        <v>310</v>
      </c>
      <c r="G2" s="19" t="s">
        <v>80</v>
      </c>
      <c r="H2" s="20" t="s">
        <v>81</v>
      </c>
      <c r="I2" s="21" t="s">
        <v>82</v>
      </c>
    </row>
    <row r="3" spans="1:9" ht="20.25" x14ac:dyDescent="0.2">
      <c r="A3" s="22">
        <v>38717</v>
      </c>
      <c r="B3" s="22" t="s">
        <v>83</v>
      </c>
      <c r="C3" s="23">
        <v>10</v>
      </c>
      <c r="D3" s="24">
        <v>15</v>
      </c>
      <c r="E3" s="25">
        <v>180</v>
      </c>
      <c r="F3" s="26">
        <f>IF(E3=0,"",C3/E3*100)</f>
        <v>5.5555555555555554</v>
      </c>
      <c r="G3" s="27">
        <f>IF(E3=0,"",D3/E3)</f>
        <v>8.3333333333333329E-2</v>
      </c>
      <c r="H3" s="28">
        <f>IF(D3=0,"",D3/C3)</f>
        <v>1.5</v>
      </c>
      <c r="I3" s="29"/>
    </row>
    <row r="4" spans="1:9" ht="20.25" x14ac:dyDescent="0.2">
      <c r="A4" s="22"/>
      <c r="B4" s="22" t="s">
        <v>83</v>
      </c>
      <c r="C4" s="23"/>
      <c r="D4" s="24"/>
      <c r="E4" s="25"/>
      <c r="F4" s="26" t="str">
        <f t="shared" ref="F4:F67" si="0">IF(E4=0,"",C4/E4*100)</f>
        <v/>
      </c>
      <c r="G4" s="27" t="str">
        <f t="shared" ref="G4:G67" si="1">IF(E4=0,"",D4/E4)</f>
        <v/>
      </c>
      <c r="H4" s="28" t="str">
        <f t="shared" ref="H4:H67" si="2">IF(D4=0,"",D4/C4)</f>
        <v/>
      </c>
      <c r="I4" s="29"/>
    </row>
    <row r="5" spans="1:9" ht="20.25" x14ac:dyDescent="0.2">
      <c r="A5" s="22"/>
      <c r="B5" s="22" t="s">
        <v>83</v>
      </c>
      <c r="C5" s="23"/>
      <c r="D5" s="24"/>
      <c r="E5" s="25"/>
      <c r="F5" s="26" t="str">
        <f t="shared" si="0"/>
        <v/>
      </c>
      <c r="G5" s="27" t="str">
        <f t="shared" si="1"/>
        <v/>
      </c>
      <c r="H5" s="28" t="str">
        <f t="shared" si="2"/>
        <v/>
      </c>
      <c r="I5" s="29"/>
    </row>
    <row r="6" spans="1:9" ht="20.25" x14ac:dyDescent="0.2">
      <c r="A6" s="22"/>
      <c r="B6" s="22" t="s">
        <v>83</v>
      </c>
      <c r="C6" s="23"/>
      <c r="D6" s="24"/>
      <c r="E6" s="25"/>
      <c r="F6" s="26" t="str">
        <f t="shared" si="0"/>
        <v/>
      </c>
      <c r="G6" s="27" t="str">
        <f t="shared" si="1"/>
        <v/>
      </c>
      <c r="H6" s="28" t="str">
        <f t="shared" si="2"/>
        <v/>
      </c>
      <c r="I6" s="29"/>
    </row>
    <row r="7" spans="1:9" ht="20.25" x14ac:dyDescent="0.2">
      <c r="A7" s="22"/>
      <c r="B7" s="22" t="s">
        <v>83</v>
      </c>
      <c r="C7" s="23"/>
      <c r="D7" s="24"/>
      <c r="E7" s="25"/>
      <c r="F7" s="26" t="str">
        <f t="shared" si="0"/>
        <v/>
      </c>
      <c r="G7" s="27" t="str">
        <f t="shared" si="1"/>
        <v/>
      </c>
      <c r="H7" s="28" t="str">
        <f t="shared" si="2"/>
        <v/>
      </c>
      <c r="I7" s="29"/>
    </row>
    <row r="8" spans="1:9" ht="20.25" x14ac:dyDescent="0.2">
      <c r="A8" s="22"/>
      <c r="B8" s="22" t="s">
        <v>83</v>
      </c>
      <c r="C8" s="23"/>
      <c r="D8" s="24"/>
      <c r="E8" s="25"/>
      <c r="F8" s="26" t="str">
        <f t="shared" si="0"/>
        <v/>
      </c>
      <c r="G8" s="27" t="str">
        <f t="shared" si="1"/>
        <v/>
      </c>
      <c r="H8" s="28" t="str">
        <f t="shared" si="2"/>
        <v/>
      </c>
      <c r="I8" s="29"/>
    </row>
    <row r="9" spans="1:9" ht="20.25" x14ac:dyDescent="0.2">
      <c r="A9" s="22"/>
      <c r="B9" s="22" t="s">
        <v>83</v>
      </c>
      <c r="C9" s="23"/>
      <c r="D9" s="24"/>
      <c r="E9" s="25"/>
      <c r="F9" s="26" t="str">
        <f t="shared" si="0"/>
        <v/>
      </c>
      <c r="G9" s="27" t="str">
        <f t="shared" si="1"/>
        <v/>
      </c>
      <c r="H9" s="28" t="str">
        <f t="shared" si="2"/>
        <v/>
      </c>
      <c r="I9" s="29"/>
    </row>
    <row r="10" spans="1:9" ht="20.25" x14ac:dyDescent="0.2">
      <c r="A10" s="22"/>
      <c r="B10" s="22" t="s">
        <v>83</v>
      </c>
      <c r="C10" s="23"/>
      <c r="D10" s="24"/>
      <c r="E10" s="25"/>
      <c r="F10" s="26" t="str">
        <f t="shared" si="0"/>
        <v/>
      </c>
      <c r="G10" s="27" t="str">
        <f t="shared" si="1"/>
        <v/>
      </c>
      <c r="H10" s="28" t="str">
        <f t="shared" si="2"/>
        <v/>
      </c>
      <c r="I10" s="29"/>
    </row>
    <row r="11" spans="1:9" ht="20.25" x14ac:dyDescent="0.2">
      <c r="A11" s="22"/>
      <c r="B11" s="22" t="s">
        <v>83</v>
      </c>
      <c r="C11" s="23"/>
      <c r="D11" s="24"/>
      <c r="E11" s="25"/>
      <c r="F11" s="26" t="str">
        <f t="shared" si="0"/>
        <v/>
      </c>
      <c r="G11" s="27" t="str">
        <f t="shared" si="1"/>
        <v/>
      </c>
      <c r="H11" s="28" t="str">
        <f t="shared" si="2"/>
        <v/>
      </c>
      <c r="I11" s="29"/>
    </row>
    <row r="12" spans="1:9" ht="20.25" x14ac:dyDescent="0.2">
      <c r="A12" s="22"/>
      <c r="B12" s="22" t="s">
        <v>83</v>
      </c>
      <c r="C12" s="23"/>
      <c r="D12" s="24"/>
      <c r="E12" s="25"/>
      <c r="F12" s="26" t="str">
        <f t="shared" si="0"/>
        <v/>
      </c>
      <c r="G12" s="27" t="str">
        <f t="shared" si="1"/>
        <v/>
      </c>
      <c r="H12" s="28" t="str">
        <f t="shared" si="2"/>
        <v/>
      </c>
      <c r="I12" s="29"/>
    </row>
    <row r="13" spans="1:9" ht="20.25" x14ac:dyDescent="0.2">
      <c r="A13" s="22"/>
      <c r="B13" s="22" t="s">
        <v>83</v>
      </c>
      <c r="C13" s="23"/>
      <c r="D13" s="24"/>
      <c r="E13" s="25"/>
      <c r="F13" s="26" t="str">
        <f t="shared" si="0"/>
        <v/>
      </c>
      <c r="G13" s="27" t="str">
        <f t="shared" si="1"/>
        <v/>
      </c>
      <c r="H13" s="28" t="str">
        <f t="shared" si="2"/>
        <v/>
      </c>
      <c r="I13" s="29"/>
    </row>
    <row r="14" spans="1:9" ht="20.25" x14ac:dyDescent="0.2">
      <c r="A14" s="22"/>
      <c r="B14" s="22" t="s">
        <v>83</v>
      </c>
      <c r="C14" s="23"/>
      <c r="D14" s="24"/>
      <c r="E14" s="25"/>
      <c r="F14" s="26" t="str">
        <f t="shared" si="0"/>
        <v/>
      </c>
      <c r="G14" s="27" t="str">
        <f t="shared" si="1"/>
        <v/>
      </c>
      <c r="H14" s="28" t="str">
        <f t="shared" si="2"/>
        <v/>
      </c>
      <c r="I14" s="29"/>
    </row>
    <row r="15" spans="1:9" ht="20.25" x14ac:dyDescent="0.2">
      <c r="A15" s="22"/>
      <c r="B15" s="22" t="s">
        <v>83</v>
      </c>
      <c r="C15" s="23"/>
      <c r="D15" s="24"/>
      <c r="E15" s="25"/>
      <c r="F15" s="26" t="str">
        <f t="shared" si="0"/>
        <v/>
      </c>
      <c r="G15" s="27" t="str">
        <f t="shared" si="1"/>
        <v/>
      </c>
      <c r="H15" s="28" t="str">
        <f t="shared" si="2"/>
        <v/>
      </c>
      <c r="I15" s="29"/>
    </row>
    <row r="16" spans="1:9" ht="20.25" x14ac:dyDescent="0.2">
      <c r="A16" s="22"/>
      <c r="B16" s="22" t="s">
        <v>83</v>
      </c>
      <c r="C16" s="23"/>
      <c r="D16" s="24"/>
      <c r="E16" s="25"/>
      <c r="F16" s="26" t="str">
        <f t="shared" si="0"/>
        <v/>
      </c>
      <c r="G16" s="27" t="str">
        <f t="shared" si="1"/>
        <v/>
      </c>
      <c r="H16" s="28" t="str">
        <f t="shared" si="2"/>
        <v/>
      </c>
      <c r="I16" s="29"/>
    </row>
    <row r="17" spans="1:9" ht="20.25" x14ac:dyDescent="0.2">
      <c r="A17" s="22"/>
      <c r="B17" s="22" t="s">
        <v>83</v>
      </c>
      <c r="C17" s="23"/>
      <c r="D17" s="24"/>
      <c r="E17" s="25"/>
      <c r="F17" s="26" t="str">
        <f t="shared" si="0"/>
        <v/>
      </c>
      <c r="G17" s="27" t="str">
        <f t="shared" si="1"/>
        <v/>
      </c>
      <c r="H17" s="28" t="str">
        <f t="shared" si="2"/>
        <v/>
      </c>
      <c r="I17" s="29"/>
    </row>
    <row r="18" spans="1:9" ht="20.25" x14ac:dyDescent="0.2">
      <c r="A18" s="22"/>
      <c r="B18" s="22" t="s">
        <v>83</v>
      </c>
      <c r="C18" s="23"/>
      <c r="D18" s="24"/>
      <c r="E18" s="25"/>
      <c r="F18" s="26" t="str">
        <f t="shared" si="0"/>
        <v/>
      </c>
      <c r="G18" s="27" t="str">
        <f t="shared" si="1"/>
        <v/>
      </c>
      <c r="H18" s="28" t="str">
        <f t="shared" si="2"/>
        <v/>
      </c>
      <c r="I18" s="29"/>
    </row>
    <row r="19" spans="1:9" ht="20.25" x14ac:dyDescent="0.2">
      <c r="A19" s="22"/>
      <c r="B19" s="22" t="s">
        <v>83</v>
      </c>
      <c r="C19" s="23"/>
      <c r="D19" s="24"/>
      <c r="E19" s="25"/>
      <c r="F19" s="26" t="str">
        <f t="shared" si="0"/>
        <v/>
      </c>
      <c r="G19" s="27" t="str">
        <f t="shared" si="1"/>
        <v/>
      </c>
      <c r="H19" s="28" t="str">
        <f t="shared" si="2"/>
        <v/>
      </c>
      <c r="I19" s="29"/>
    </row>
    <row r="20" spans="1:9" ht="20.25" x14ac:dyDescent="0.2">
      <c r="A20" s="22"/>
      <c r="B20" s="22" t="s">
        <v>83</v>
      </c>
      <c r="C20" s="23"/>
      <c r="D20" s="24"/>
      <c r="E20" s="25"/>
      <c r="F20" s="26" t="str">
        <f t="shared" si="0"/>
        <v/>
      </c>
      <c r="G20" s="27" t="str">
        <f t="shared" si="1"/>
        <v/>
      </c>
      <c r="H20" s="28" t="str">
        <f t="shared" si="2"/>
        <v/>
      </c>
      <c r="I20" s="29"/>
    </row>
    <row r="21" spans="1:9" ht="20.25" x14ac:dyDescent="0.2">
      <c r="A21" s="22"/>
      <c r="B21" s="22" t="s">
        <v>83</v>
      </c>
      <c r="C21" s="23"/>
      <c r="D21" s="24"/>
      <c r="E21" s="25"/>
      <c r="F21" s="26" t="str">
        <f t="shared" si="0"/>
        <v/>
      </c>
      <c r="G21" s="27" t="str">
        <f t="shared" si="1"/>
        <v/>
      </c>
      <c r="H21" s="28" t="str">
        <f t="shared" si="2"/>
        <v/>
      </c>
      <c r="I21" s="29"/>
    </row>
    <row r="22" spans="1:9" ht="20.25" x14ac:dyDescent="0.2">
      <c r="A22" s="22"/>
      <c r="B22" s="22" t="s">
        <v>83</v>
      </c>
      <c r="C22" s="23"/>
      <c r="D22" s="24"/>
      <c r="E22" s="25"/>
      <c r="F22" s="26" t="str">
        <f t="shared" si="0"/>
        <v/>
      </c>
      <c r="G22" s="27" t="str">
        <f t="shared" si="1"/>
        <v/>
      </c>
      <c r="H22" s="28" t="str">
        <f t="shared" si="2"/>
        <v/>
      </c>
      <c r="I22" s="29"/>
    </row>
    <row r="23" spans="1:9" ht="20.25" x14ac:dyDescent="0.2">
      <c r="A23" s="22"/>
      <c r="B23" s="22" t="s">
        <v>83</v>
      </c>
      <c r="C23" s="23"/>
      <c r="D23" s="24"/>
      <c r="E23" s="25"/>
      <c r="F23" s="26" t="str">
        <f t="shared" si="0"/>
        <v/>
      </c>
      <c r="G23" s="27" t="str">
        <f t="shared" si="1"/>
        <v/>
      </c>
      <c r="H23" s="28" t="str">
        <f t="shared" si="2"/>
        <v/>
      </c>
      <c r="I23" s="29"/>
    </row>
    <row r="24" spans="1:9" ht="20.25" x14ac:dyDescent="0.2">
      <c r="A24" s="22"/>
      <c r="B24" s="22" t="s">
        <v>83</v>
      </c>
      <c r="C24" s="23"/>
      <c r="D24" s="24"/>
      <c r="E24" s="25"/>
      <c r="F24" s="26" t="str">
        <f t="shared" si="0"/>
        <v/>
      </c>
      <c r="G24" s="27" t="str">
        <f t="shared" si="1"/>
        <v/>
      </c>
      <c r="H24" s="28" t="str">
        <f t="shared" si="2"/>
        <v/>
      </c>
      <c r="I24" s="29"/>
    </row>
    <row r="25" spans="1:9" ht="20.25" x14ac:dyDescent="0.2">
      <c r="A25" s="22"/>
      <c r="B25" s="22" t="s">
        <v>83</v>
      </c>
      <c r="C25" s="23"/>
      <c r="D25" s="24"/>
      <c r="E25" s="25"/>
      <c r="F25" s="26" t="str">
        <f t="shared" si="0"/>
        <v/>
      </c>
      <c r="G25" s="27" t="str">
        <f t="shared" si="1"/>
        <v/>
      </c>
      <c r="H25" s="28" t="str">
        <f t="shared" si="2"/>
        <v/>
      </c>
      <c r="I25" s="29"/>
    </row>
    <row r="26" spans="1:9" ht="20.25" x14ac:dyDescent="0.2">
      <c r="A26" s="22"/>
      <c r="B26" s="22" t="s">
        <v>83</v>
      </c>
      <c r="C26" s="23"/>
      <c r="D26" s="24"/>
      <c r="E26" s="25"/>
      <c r="F26" s="26" t="str">
        <f t="shared" si="0"/>
        <v/>
      </c>
      <c r="G26" s="27" t="str">
        <f t="shared" si="1"/>
        <v/>
      </c>
      <c r="H26" s="28" t="str">
        <f t="shared" si="2"/>
        <v/>
      </c>
      <c r="I26" s="29"/>
    </row>
    <row r="27" spans="1:9" ht="20.25" x14ac:dyDescent="0.2">
      <c r="A27" s="22"/>
      <c r="B27" s="22" t="s">
        <v>83</v>
      </c>
      <c r="C27" s="23"/>
      <c r="D27" s="24"/>
      <c r="E27" s="25"/>
      <c r="F27" s="26" t="str">
        <f t="shared" si="0"/>
        <v/>
      </c>
      <c r="G27" s="27" t="str">
        <f t="shared" si="1"/>
        <v/>
      </c>
      <c r="H27" s="28" t="str">
        <f t="shared" si="2"/>
        <v/>
      </c>
      <c r="I27" s="29"/>
    </row>
    <row r="28" spans="1:9" ht="20.25" x14ac:dyDescent="0.2">
      <c r="A28" s="22"/>
      <c r="B28" s="22" t="s">
        <v>83</v>
      </c>
      <c r="C28" s="23"/>
      <c r="D28" s="24"/>
      <c r="E28" s="25"/>
      <c r="F28" s="26" t="str">
        <f t="shared" si="0"/>
        <v/>
      </c>
      <c r="G28" s="27" t="str">
        <f t="shared" si="1"/>
        <v/>
      </c>
      <c r="H28" s="28" t="str">
        <f t="shared" si="2"/>
        <v/>
      </c>
      <c r="I28" s="29"/>
    </row>
    <row r="29" spans="1:9" ht="20.25" x14ac:dyDescent="0.2">
      <c r="A29" s="22"/>
      <c r="B29" s="22" t="s">
        <v>83</v>
      </c>
      <c r="C29" s="23"/>
      <c r="D29" s="24"/>
      <c r="E29" s="25"/>
      <c r="F29" s="26" t="str">
        <f t="shared" si="0"/>
        <v/>
      </c>
      <c r="G29" s="27" t="str">
        <f t="shared" si="1"/>
        <v/>
      </c>
      <c r="H29" s="28" t="str">
        <f t="shared" si="2"/>
        <v/>
      </c>
      <c r="I29" s="29"/>
    </row>
    <row r="30" spans="1:9" ht="20.25" x14ac:dyDescent="0.2">
      <c r="A30" s="22"/>
      <c r="B30" s="22" t="s">
        <v>83</v>
      </c>
      <c r="C30" s="23"/>
      <c r="D30" s="24"/>
      <c r="E30" s="25"/>
      <c r="F30" s="26" t="str">
        <f t="shared" si="0"/>
        <v/>
      </c>
      <c r="G30" s="27" t="str">
        <f t="shared" si="1"/>
        <v/>
      </c>
      <c r="H30" s="28" t="str">
        <f t="shared" si="2"/>
        <v/>
      </c>
      <c r="I30" s="29"/>
    </row>
    <row r="31" spans="1:9" ht="20.25" x14ac:dyDescent="0.2">
      <c r="A31" s="22"/>
      <c r="B31" s="22" t="s">
        <v>83</v>
      </c>
      <c r="C31" s="23"/>
      <c r="D31" s="24"/>
      <c r="E31" s="25"/>
      <c r="F31" s="26" t="str">
        <f t="shared" si="0"/>
        <v/>
      </c>
      <c r="G31" s="27" t="str">
        <f t="shared" si="1"/>
        <v/>
      </c>
      <c r="H31" s="28" t="str">
        <f t="shared" si="2"/>
        <v/>
      </c>
      <c r="I31" s="29"/>
    </row>
    <row r="32" spans="1:9" ht="20.25" x14ac:dyDescent="0.2">
      <c r="A32" s="22"/>
      <c r="B32" s="22" t="s">
        <v>83</v>
      </c>
      <c r="C32" s="23"/>
      <c r="D32" s="24"/>
      <c r="E32" s="25"/>
      <c r="F32" s="26" t="str">
        <f t="shared" si="0"/>
        <v/>
      </c>
      <c r="G32" s="27" t="str">
        <f t="shared" si="1"/>
        <v/>
      </c>
      <c r="H32" s="28" t="str">
        <f t="shared" si="2"/>
        <v/>
      </c>
      <c r="I32" s="29"/>
    </row>
    <row r="33" spans="1:9" ht="20.25" x14ac:dyDescent="0.2">
      <c r="A33" s="22"/>
      <c r="B33" s="22" t="s">
        <v>83</v>
      </c>
      <c r="C33" s="23"/>
      <c r="D33" s="24"/>
      <c r="E33" s="25"/>
      <c r="F33" s="26" t="str">
        <f t="shared" si="0"/>
        <v/>
      </c>
      <c r="G33" s="27" t="str">
        <f t="shared" si="1"/>
        <v/>
      </c>
      <c r="H33" s="28" t="str">
        <f t="shared" si="2"/>
        <v/>
      </c>
      <c r="I33" s="29"/>
    </row>
    <row r="34" spans="1:9" ht="20.25" x14ac:dyDescent="0.2">
      <c r="A34" s="22"/>
      <c r="B34" s="22" t="s">
        <v>83</v>
      </c>
      <c r="C34" s="23"/>
      <c r="D34" s="24"/>
      <c r="E34" s="25"/>
      <c r="F34" s="26" t="str">
        <f t="shared" si="0"/>
        <v/>
      </c>
      <c r="G34" s="27" t="str">
        <f t="shared" si="1"/>
        <v/>
      </c>
      <c r="H34" s="28" t="str">
        <f t="shared" si="2"/>
        <v/>
      </c>
      <c r="I34" s="29"/>
    </row>
    <row r="35" spans="1:9" ht="20.25" x14ac:dyDescent="0.2">
      <c r="A35" s="22"/>
      <c r="B35" s="22" t="s">
        <v>83</v>
      </c>
      <c r="C35" s="23"/>
      <c r="D35" s="24"/>
      <c r="E35" s="25"/>
      <c r="F35" s="26" t="str">
        <f t="shared" si="0"/>
        <v/>
      </c>
      <c r="G35" s="27" t="str">
        <f t="shared" si="1"/>
        <v/>
      </c>
      <c r="H35" s="28" t="str">
        <f t="shared" si="2"/>
        <v/>
      </c>
      <c r="I35" s="29"/>
    </row>
    <row r="36" spans="1:9" ht="20.25" x14ac:dyDescent="0.2">
      <c r="A36" s="22"/>
      <c r="B36" s="22" t="s">
        <v>83</v>
      </c>
      <c r="C36" s="23"/>
      <c r="D36" s="24"/>
      <c r="E36" s="25"/>
      <c r="F36" s="26" t="str">
        <f t="shared" si="0"/>
        <v/>
      </c>
      <c r="G36" s="27" t="str">
        <f t="shared" si="1"/>
        <v/>
      </c>
      <c r="H36" s="28" t="str">
        <f t="shared" si="2"/>
        <v/>
      </c>
      <c r="I36" s="29"/>
    </row>
    <row r="37" spans="1:9" ht="20.25" x14ac:dyDescent="0.2">
      <c r="A37" s="22"/>
      <c r="B37" s="22" t="s">
        <v>83</v>
      </c>
      <c r="C37" s="23"/>
      <c r="D37" s="24"/>
      <c r="E37" s="25"/>
      <c r="F37" s="26" t="str">
        <f t="shared" si="0"/>
        <v/>
      </c>
      <c r="G37" s="27" t="str">
        <f t="shared" si="1"/>
        <v/>
      </c>
      <c r="H37" s="28" t="str">
        <f t="shared" si="2"/>
        <v/>
      </c>
      <c r="I37" s="29"/>
    </row>
    <row r="38" spans="1:9" ht="20.25" x14ac:dyDescent="0.2">
      <c r="A38" s="22"/>
      <c r="B38" s="22" t="s">
        <v>83</v>
      </c>
      <c r="C38" s="23"/>
      <c r="D38" s="24"/>
      <c r="E38" s="25"/>
      <c r="F38" s="26" t="str">
        <f t="shared" si="0"/>
        <v/>
      </c>
      <c r="G38" s="27" t="str">
        <f t="shared" si="1"/>
        <v/>
      </c>
      <c r="H38" s="28" t="str">
        <f t="shared" si="2"/>
        <v/>
      </c>
      <c r="I38" s="29"/>
    </row>
    <row r="39" spans="1:9" ht="20.25" x14ac:dyDescent="0.2">
      <c r="A39" s="22"/>
      <c r="B39" s="22" t="s">
        <v>83</v>
      </c>
      <c r="C39" s="23"/>
      <c r="D39" s="24"/>
      <c r="E39" s="25"/>
      <c r="F39" s="26" t="str">
        <f t="shared" si="0"/>
        <v/>
      </c>
      <c r="G39" s="27" t="str">
        <f t="shared" si="1"/>
        <v/>
      </c>
      <c r="H39" s="28" t="str">
        <f t="shared" si="2"/>
        <v/>
      </c>
      <c r="I39" s="29"/>
    </row>
    <row r="40" spans="1:9" ht="20.25" x14ac:dyDescent="0.2">
      <c r="A40" s="22"/>
      <c r="B40" s="22" t="s">
        <v>83</v>
      </c>
      <c r="C40" s="23"/>
      <c r="D40" s="24"/>
      <c r="E40" s="25"/>
      <c r="F40" s="26" t="str">
        <f t="shared" si="0"/>
        <v/>
      </c>
      <c r="G40" s="27" t="str">
        <f t="shared" si="1"/>
        <v/>
      </c>
      <c r="H40" s="28" t="str">
        <f t="shared" si="2"/>
        <v/>
      </c>
      <c r="I40" s="29"/>
    </row>
    <row r="41" spans="1:9" ht="20.25" x14ac:dyDescent="0.2">
      <c r="A41" s="22"/>
      <c r="B41" s="22" t="s">
        <v>83</v>
      </c>
      <c r="C41" s="23"/>
      <c r="D41" s="24"/>
      <c r="E41" s="25"/>
      <c r="F41" s="26" t="str">
        <f t="shared" si="0"/>
        <v/>
      </c>
      <c r="G41" s="27" t="str">
        <f t="shared" si="1"/>
        <v/>
      </c>
      <c r="H41" s="28" t="str">
        <f t="shared" si="2"/>
        <v/>
      </c>
      <c r="I41" s="29"/>
    </row>
    <row r="42" spans="1:9" ht="20.25" x14ac:dyDescent="0.2">
      <c r="A42" s="22"/>
      <c r="B42" s="22" t="s">
        <v>83</v>
      </c>
      <c r="C42" s="23"/>
      <c r="D42" s="24"/>
      <c r="E42" s="25"/>
      <c r="F42" s="26" t="str">
        <f t="shared" si="0"/>
        <v/>
      </c>
      <c r="G42" s="27" t="str">
        <f t="shared" si="1"/>
        <v/>
      </c>
      <c r="H42" s="28" t="str">
        <f t="shared" si="2"/>
        <v/>
      </c>
      <c r="I42" s="29"/>
    </row>
    <row r="43" spans="1:9" ht="20.25" x14ac:dyDescent="0.2">
      <c r="A43" s="22"/>
      <c r="B43" s="22" t="s">
        <v>83</v>
      </c>
      <c r="C43" s="23"/>
      <c r="D43" s="24"/>
      <c r="E43" s="25"/>
      <c r="F43" s="26" t="str">
        <f t="shared" si="0"/>
        <v/>
      </c>
      <c r="G43" s="27" t="str">
        <f t="shared" si="1"/>
        <v/>
      </c>
      <c r="H43" s="28" t="str">
        <f t="shared" si="2"/>
        <v/>
      </c>
      <c r="I43" s="29"/>
    </row>
    <row r="44" spans="1:9" ht="20.25" x14ac:dyDescent="0.2">
      <c r="A44" s="22"/>
      <c r="B44" s="22" t="s">
        <v>83</v>
      </c>
      <c r="C44" s="23"/>
      <c r="D44" s="24"/>
      <c r="E44" s="25"/>
      <c r="F44" s="26" t="str">
        <f t="shared" si="0"/>
        <v/>
      </c>
      <c r="G44" s="27" t="str">
        <f t="shared" si="1"/>
        <v/>
      </c>
      <c r="H44" s="28" t="str">
        <f t="shared" si="2"/>
        <v/>
      </c>
      <c r="I44" s="29"/>
    </row>
    <row r="45" spans="1:9" ht="20.25" x14ac:dyDescent="0.2">
      <c r="A45" s="22"/>
      <c r="B45" s="22" t="s">
        <v>83</v>
      </c>
      <c r="C45" s="23"/>
      <c r="D45" s="24"/>
      <c r="E45" s="25"/>
      <c r="F45" s="26" t="str">
        <f t="shared" si="0"/>
        <v/>
      </c>
      <c r="G45" s="27" t="str">
        <f t="shared" si="1"/>
        <v/>
      </c>
      <c r="H45" s="28" t="str">
        <f t="shared" si="2"/>
        <v/>
      </c>
      <c r="I45" s="29"/>
    </row>
    <row r="46" spans="1:9" ht="20.25" x14ac:dyDescent="0.2">
      <c r="A46" s="22"/>
      <c r="B46" s="22" t="s">
        <v>83</v>
      </c>
      <c r="C46" s="23"/>
      <c r="D46" s="24"/>
      <c r="E46" s="25"/>
      <c r="F46" s="26" t="str">
        <f t="shared" si="0"/>
        <v/>
      </c>
      <c r="G46" s="27" t="str">
        <f t="shared" si="1"/>
        <v/>
      </c>
      <c r="H46" s="28" t="str">
        <f t="shared" si="2"/>
        <v/>
      </c>
      <c r="I46" s="29"/>
    </row>
    <row r="47" spans="1:9" ht="20.25" x14ac:dyDescent="0.2">
      <c r="A47" s="22"/>
      <c r="B47" s="22" t="s">
        <v>83</v>
      </c>
      <c r="C47" s="23"/>
      <c r="D47" s="24"/>
      <c r="E47" s="25"/>
      <c r="F47" s="26" t="str">
        <f t="shared" si="0"/>
        <v/>
      </c>
      <c r="G47" s="27" t="str">
        <f t="shared" si="1"/>
        <v/>
      </c>
      <c r="H47" s="28" t="str">
        <f t="shared" si="2"/>
        <v/>
      </c>
      <c r="I47" s="29"/>
    </row>
    <row r="48" spans="1:9" ht="20.25" x14ac:dyDescent="0.2">
      <c r="A48" s="22"/>
      <c r="B48" s="22" t="s">
        <v>83</v>
      </c>
      <c r="C48" s="23"/>
      <c r="D48" s="24"/>
      <c r="E48" s="25"/>
      <c r="F48" s="26" t="str">
        <f t="shared" si="0"/>
        <v/>
      </c>
      <c r="G48" s="27" t="str">
        <f t="shared" si="1"/>
        <v/>
      </c>
      <c r="H48" s="28" t="str">
        <f t="shared" si="2"/>
        <v/>
      </c>
      <c r="I48" s="29"/>
    </row>
    <row r="49" spans="1:9" ht="20.25" x14ac:dyDescent="0.2">
      <c r="A49" s="22"/>
      <c r="B49" s="22" t="s">
        <v>83</v>
      </c>
      <c r="C49" s="23"/>
      <c r="D49" s="24"/>
      <c r="E49" s="25"/>
      <c r="F49" s="26" t="str">
        <f t="shared" si="0"/>
        <v/>
      </c>
      <c r="G49" s="27" t="str">
        <f t="shared" si="1"/>
        <v/>
      </c>
      <c r="H49" s="28" t="str">
        <f t="shared" si="2"/>
        <v/>
      </c>
      <c r="I49" s="29"/>
    </row>
    <row r="50" spans="1:9" ht="20.25" x14ac:dyDescent="0.2">
      <c r="A50" s="22"/>
      <c r="B50" s="22" t="s">
        <v>83</v>
      </c>
      <c r="C50" s="23"/>
      <c r="D50" s="24"/>
      <c r="E50" s="25"/>
      <c r="F50" s="26" t="str">
        <f t="shared" si="0"/>
        <v/>
      </c>
      <c r="G50" s="27" t="str">
        <f t="shared" si="1"/>
        <v/>
      </c>
      <c r="H50" s="28" t="str">
        <f t="shared" si="2"/>
        <v/>
      </c>
      <c r="I50" s="29"/>
    </row>
    <row r="51" spans="1:9" ht="20.25" x14ac:dyDescent="0.2">
      <c r="A51" s="22"/>
      <c r="B51" s="22" t="s">
        <v>83</v>
      </c>
      <c r="C51" s="23"/>
      <c r="D51" s="24"/>
      <c r="E51" s="25"/>
      <c r="F51" s="26" t="str">
        <f t="shared" si="0"/>
        <v/>
      </c>
      <c r="G51" s="27" t="str">
        <f t="shared" si="1"/>
        <v/>
      </c>
      <c r="H51" s="28" t="str">
        <f t="shared" si="2"/>
        <v/>
      </c>
      <c r="I51" s="29"/>
    </row>
    <row r="52" spans="1:9" ht="20.25" x14ac:dyDescent="0.2">
      <c r="A52" s="22"/>
      <c r="B52" s="22" t="s">
        <v>83</v>
      </c>
      <c r="C52" s="23"/>
      <c r="D52" s="24"/>
      <c r="E52" s="25"/>
      <c r="F52" s="26" t="str">
        <f t="shared" si="0"/>
        <v/>
      </c>
      <c r="G52" s="27" t="str">
        <f t="shared" si="1"/>
        <v/>
      </c>
      <c r="H52" s="28" t="str">
        <f t="shared" si="2"/>
        <v/>
      </c>
      <c r="I52" s="29"/>
    </row>
    <row r="53" spans="1:9" ht="20.25" x14ac:dyDescent="0.2">
      <c r="A53" s="22"/>
      <c r="B53" s="22" t="s">
        <v>83</v>
      </c>
      <c r="C53" s="23"/>
      <c r="D53" s="24"/>
      <c r="E53" s="25"/>
      <c r="F53" s="26" t="str">
        <f t="shared" si="0"/>
        <v/>
      </c>
      <c r="G53" s="27" t="str">
        <f t="shared" si="1"/>
        <v/>
      </c>
      <c r="H53" s="28" t="str">
        <f t="shared" si="2"/>
        <v/>
      </c>
      <c r="I53" s="29"/>
    </row>
    <row r="54" spans="1:9" ht="20.25" x14ac:dyDescent="0.2">
      <c r="A54" s="22"/>
      <c r="B54" s="22" t="s">
        <v>83</v>
      </c>
      <c r="C54" s="23"/>
      <c r="D54" s="24"/>
      <c r="E54" s="25"/>
      <c r="F54" s="26" t="str">
        <f t="shared" si="0"/>
        <v/>
      </c>
      <c r="G54" s="27" t="str">
        <f t="shared" si="1"/>
        <v/>
      </c>
      <c r="H54" s="28" t="str">
        <f t="shared" si="2"/>
        <v/>
      </c>
      <c r="I54" s="29"/>
    </row>
    <row r="55" spans="1:9" ht="20.25" x14ac:dyDescent="0.2">
      <c r="A55" s="22"/>
      <c r="B55" s="22" t="s">
        <v>83</v>
      </c>
      <c r="C55" s="23"/>
      <c r="D55" s="24"/>
      <c r="E55" s="25"/>
      <c r="F55" s="26" t="str">
        <f t="shared" si="0"/>
        <v/>
      </c>
      <c r="G55" s="27" t="str">
        <f t="shared" si="1"/>
        <v/>
      </c>
      <c r="H55" s="28" t="str">
        <f t="shared" si="2"/>
        <v/>
      </c>
      <c r="I55" s="29"/>
    </row>
    <row r="56" spans="1:9" ht="20.25" x14ac:dyDescent="0.2">
      <c r="A56" s="22"/>
      <c r="B56" s="22" t="s">
        <v>83</v>
      </c>
      <c r="C56" s="23"/>
      <c r="D56" s="24"/>
      <c r="E56" s="25"/>
      <c r="F56" s="26" t="str">
        <f t="shared" si="0"/>
        <v/>
      </c>
      <c r="G56" s="27" t="str">
        <f t="shared" si="1"/>
        <v/>
      </c>
      <c r="H56" s="28" t="str">
        <f t="shared" si="2"/>
        <v/>
      </c>
      <c r="I56" s="29"/>
    </row>
    <row r="57" spans="1:9" ht="20.25" x14ac:dyDescent="0.2">
      <c r="A57" s="22"/>
      <c r="B57" s="22" t="s">
        <v>83</v>
      </c>
      <c r="C57" s="23"/>
      <c r="D57" s="24"/>
      <c r="E57" s="25"/>
      <c r="F57" s="26" t="str">
        <f t="shared" si="0"/>
        <v/>
      </c>
      <c r="G57" s="27" t="str">
        <f t="shared" si="1"/>
        <v/>
      </c>
      <c r="H57" s="28" t="str">
        <f t="shared" si="2"/>
        <v/>
      </c>
      <c r="I57" s="29"/>
    </row>
    <row r="58" spans="1:9" ht="20.25" x14ac:dyDescent="0.2">
      <c r="A58" s="22"/>
      <c r="B58" s="22" t="s">
        <v>83</v>
      </c>
      <c r="C58" s="23"/>
      <c r="D58" s="24"/>
      <c r="E58" s="25"/>
      <c r="F58" s="26" t="str">
        <f t="shared" si="0"/>
        <v/>
      </c>
      <c r="G58" s="27" t="str">
        <f t="shared" si="1"/>
        <v/>
      </c>
      <c r="H58" s="28" t="str">
        <f t="shared" si="2"/>
        <v/>
      </c>
      <c r="I58" s="29"/>
    </row>
    <row r="59" spans="1:9" ht="20.25" x14ac:dyDescent="0.2">
      <c r="A59" s="22"/>
      <c r="B59" s="22" t="s">
        <v>83</v>
      </c>
      <c r="C59" s="23"/>
      <c r="D59" s="24"/>
      <c r="E59" s="25"/>
      <c r="F59" s="26" t="str">
        <f t="shared" si="0"/>
        <v/>
      </c>
      <c r="G59" s="27" t="str">
        <f t="shared" si="1"/>
        <v/>
      </c>
      <c r="H59" s="28" t="str">
        <f t="shared" si="2"/>
        <v/>
      </c>
      <c r="I59" s="29"/>
    </row>
    <row r="60" spans="1:9" ht="20.25" x14ac:dyDescent="0.2">
      <c r="A60" s="22"/>
      <c r="B60" s="22" t="s">
        <v>83</v>
      </c>
      <c r="C60" s="23"/>
      <c r="D60" s="24"/>
      <c r="E60" s="25"/>
      <c r="F60" s="26" t="str">
        <f t="shared" si="0"/>
        <v/>
      </c>
      <c r="G60" s="27" t="str">
        <f t="shared" si="1"/>
        <v/>
      </c>
      <c r="H60" s="28" t="str">
        <f t="shared" si="2"/>
        <v/>
      </c>
      <c r="I60" s="29"/>
    </row>
    <row r="61" spans="1:9" ht="20.25" x14ac:dyDescent="0.2">
      <c r="A61" s="22"/>
      <c r="B61" s="22" t="s">
        <v>83</v>
      </c>
      <c r="C61" s="23"/>
      <c r="D61" s="24"/>
      <c r="E61" s="25"/>
      <c r="F61" s="26" t="str">
        <f t="shared" si="0"/>
        <v/>
      </c>
      <c r="G61" s="27" t="str">
        <f t="shared" si="1"/>
        <v/>
      </c>
      <c r="H61" s="28" t="str">
        <f t="shared" si="2"/>
        <v/>
      </c>
      <c r="I61" s="29"/>
    </row>
    <row r="62" spans="1:9" ht="20.25" x14ac:dyDescent="0.2">
      <c r="A62" s="22"/>
      <c r="B62" s="22" t="s">
        <v>83</v>
      </c>
      <c r="C62" s="23"/>
      <c r="D62" s="24"/>
      <c r="E62" s="25"/>
      <c r="F62" s="26" t="str">
        <f t="shared" si="0"/>
        <v/>
      </c>
      <c r="G62" s="27" t="str">
        <f t="shared" si="1"/>
        <v/>
      </c>
      <c r="H62" s="28" t="str">
        <f t="shared" si="2"/>
        <v/>
      </c>
      <c r="I62" s="29"/>
    </row>
    <row r="63" spans="1:9" ht="20.25" x14ac:dyDescent="0.2">
      <c r="A63" s="22"/>
      <c r="B63" s="22" t="s">
        <v>83</v>
      </c>
      <c r="C63" s="23"/>
      <c r="D63" s="24"/>
      <c r="E63" s="25"/>
      <c r="F63" s="26" t="str">
        <f t="shared" si="0"/>
        <v/>
      </c>
      <c r="G63" s="27" t="str">
        <f t="shared" si="1"/>
        <v/>
      </c>
      <c r="H63" s="28" t="str">
        <f t="shared" si="2"/>
        <v/>
      </c>
      <c r="I63" s="29"/>
    </row>
    <row r="64" spans="1:9" ht="20.25" x14ac:dyDescent="0.2">
      <c r="A64" s="22"/>
      <c r="B64" s="22" t="s">
        <v>83</v>
      </c>
      <c r="C64" s="23"/>
      <c r="D64" s="24"/>
      <c r="E64" s="25"/>
      <c r="F64" s="26" t="str">
        <f t="shared" si="0"/>
        <v/>
      </c>
      <c r="G64" s="27" t="str">
        <f t="shared" si="1"/>
        <v/>
      </c>
      <c r="H64" s="28" t="str">
        <f t="shared" si="2"/>
        <v/>
      </c>
      <c r="I64" s="29"/>
    </row>
    <row r="65" spans="1:9" ht="20.25" x14ac:dyDescent="0.2">
      <c r="A65" s="22"/>
      <c r="B65" s="22" t="s">
        <v>83</v>
      </c>
      <c r="C65" s="23"/>
      <c r="D65" s="24"/>
      <c r="E65" s="25"/>
      <c r="F65" s="26" t="str">
        <f t="shared" si="0"/>
        <v/>
      </c>
      <c r="G65" s="27" t="str">
        <f t="shared" si="1"/>
        <v/>
      </c>
      <c r="H65" s="28" t="str">
        <f t="shared" si="2"/>
        <v/>
      </c>
      <c r="I65" s="29"/>
    </row>
    <row r="66" spans="1:9" ht="20.25" x14ac:dyDescent="0.2">
      <c r="A66" s="22"/>
      <c r="B66" s="22" t="s">
        <v>83</v>
      </c>
      <c r="C66" s="23"/>
      <c r="D66" s="24"/>
      <c r="E66" s="25"/>
      <c r="F66" s="26" t="str">
        <f t="shared" si="0"/>
        <v/>
      </c>
      <c r="G66" s="27" t="str">
        <f t="shared" si="1"/>
        <v/>
      </c>
      <c r="H66" s="28" t="str">
        <f t="shared" si="2"/>
        <v/>
      </c>
      <c r="I66" s="29"/>
    </row>
    <row r="67" spans="1:9" ht="20.25" x14ac:dyDescent="0.2">
      <c r="A67" s="22"/>
      <c r="B67" s="22" t="s">
        <v>83</v>
      </c>
      <c r="C67" s="23"/>
      <c r="D67" s="24"/>
      <c r="E67" s="25"/>
      <c r="F67" s="26" t="str">
        <f t="shared" si="0"/>
        <v/>
      </c>
      <c r="G67" s="27" t="str">
        <f t="shared" si="1"/>
        <v/>
      </c>
      <c r="H67" s="28" t="str">
        <f t="shared" si="2"/>
        <v/>
      </c>
      <c r="I67" s="29"/>
    </row>
    <row r="68" spans="1:9" ht="20.25" x14ac:dyDescent="0.2">
      <c r="A68" s="22"/>
      <c r="B68" s="22" t="s">
        <v>83</v>
      </c>
      <c r="C68" s="23"/>
      <c r="D68" s="24"/>
      <c r="E68" s="25"/>
      <c r="F68" s="26" t="str">
        <f t="shared" ref="F68:F131" si="3">IF(E68=0,"",C68/E68*100)</f>
        <v/>
      </c>
      <c r="G68" s="27" t="str">
        <f t="shared" ref="G68:G131" si="4">IF(E68=0,"",D68/E68)</f>
        <v/>
      </c>
      <c r="H68" s="28" t="str">
        <f t="shared" ref="H68:H131" si="5">IF(D68=0,"",D68/C68)</f>
        <v/>
      </c>
      <c r="I68" s="29"/>
    </row>
    <row r="69" spans="1:9" ht="20.25" x14ac:dyDescent="0.2">
      <c r="A69" s="22"/>
      <c r="B69" s="22" t="s">
        <v>83</v>
      </c>
      <c r="C69" s="23"/>
      <c r="D69" s="24"/>
      <c r="E69" s="25"/>
      <c r="F69" s="26" t="str">
        <f t="shared" si="3"/>
        <v/>
      </c>
      <c r="G69" s="27" t="str">
        <f t="shared" si="4"/>
        <v/>
      </c>
      <c r="H69" s="28" t="str">
        <f t="shared" si="5"/>
        <v/>
      </c>
      <c r="I69" s="29"/>
    </row>
    <row r="70" spans="1:9" ht="20.25" x14ac:dyDescent="0.2">
      <c r="A70" s="22"/>
      <c r="B70" s="22" t="s">
        <v>83</v>
      </c>
      <c r="C70" s="23"/>
      <c r="D70" s="24"/>
      <c r="E70" s="25"/>
      <c r="F70" s="26" t="str">
        <f t="shared" si="3"/>
        <v/>
      </c>
      <c r="G70" s="27" t="str">
        <f t="shared" si="4"/>
        <v/>
      </c>
      <c r="H70" s="28" t="str">
        <f t="shared" si="5"/>
        <v/>
      </c>
      <c r="I70" s="29"/>
    </row>
    <row r="71" spans="1:9" ht="20.25" x14ac:dyDescent="0.2">
      <c r="A71" s="22"/>
      <c r="B71" s="22" t="s">
        <v>83</v>
      </c>
      <c r="C71" s="23"/>
      <c r="D71" s="24"/>
      <c r="E71" s="25"/>
      <c r="F71" s="26" t="str">
        <f t="shared" si="3"/>
        <v/>
      </c>
      <c r="G71" s="27" t="str">
        <f t="shared" si="4"/>
        <v/>
      </c>
      <c r="H71" s="28" t="str">
        <f t="shared" si="5"/>
        <v/>
      </c>
      <c r="I71" s="29"/>
    </row>
    <row r="72" spans="1:9" ht="20.25" x14ac:dyDescent="0.2">
      <c r="A72" s="22"/>
      <c r="B72" s="22" t="s">
        <v>83</v>
      </c>
      <c r="C72" s="23"/>
      <c r="D72" s="24"/>
      <c r="E72" s="25"/>
      <c r="F72" s="26" t="str">
        <f t="shared" si="3"/>
        <v/>
      </c>
      <c r="G72" s="27" t="str">
        <f t="shared" si="4"/>
        <v/>
      </c>
      <c r="H72" s="28" t="str">
        <f t="shared" si="5"/>
        <v/>
      </c>
      <c r="I72" s="29"/>
    </row>
    <row r="73" spans="1:9" ht="20.25" x14ac:dyDescent="0.2">
      <c r="A73" s="22"/>
      <c r="B73" s="22" t="s">
        <v>83</v>
      </c>
      <c r="C73" s="23"/>
      <c r="D73" s="24"/>
      <c r="E73" s="25"/>
      <c r="F73" s="26" t="str">
        <f t="shared" si="3"/>
        <v/>
      </c>
      <c r="G73" s="27" t="str">
        <f t="shared" si="4"/>
        <v/>
      </c>
      <c r="H73" s="28" t="str">
        <f t="shared" si="5"/>
        <v/>
      </c>
      <c r="I73" s="29"/>
    </row>
    <row r="74" spans="1:9" ht="20.25" x14ac:dyDescent="0.2">
      <c r="A74" s="22"/>
      <c r="B74" s="22" t="s">
        <v>83</v>
      </c>
      <c r="C74" s="23"/>
      <c r="D74" s="24"/>
      <c r="E74" s="25"/>
      <c r="F74" s="26" t="str">
        <f t="shared" si="3"/>
        <v/>
      </c>
      <c r="G74" s="27" t="str">
        <f t="shared" si="4"/>
        <v/>
      </c>
      <c r="H74" s="28" t="str">
        <f t="shared" si="5"/>
        <v/>
      </c>
      <c r="I74" s="29"/>
    </row>
    <row r="75" spans="1:9" ht="20.25" x14ac:dyDescent="0.2">
      <c r="A75" s="22"/>
      <c r="B75" s="22" t="s">
        <v>83</v>
      </c>
      <c r="C75" s="23"/>
      <c r="D75" s="24"/>
      <c r="E75" s="25"/>
      <c r="F75" s="26" t="str">
        <f t="shared" si="3"/>
        <v/>
      </c>
      <c r="G75" s="27" t="str">
        <f t="shared" si="4"/>
        <v/>
      </c>
      <c r="H75" s="28" t="str">
        <f t="shared" si="5"/>
        <v/>
      </c>
      <c r="I75" s="29"/>
    </row>
    <row r="76" spans="1:9" ht="20.25" x14ac:dyDescent="0.2">
      <c r="A76" s="22"/>
      <c r="B76" s="22" t="s">
        <v>83</v>
      </c>
      <c r="C76" s="23"/>
      <c r="D76" s="24"/>
      <c r="E76" s="25"/>
      <c r="F76" s="26" t="str">
        <f t="shared" si="3"/>
        <v/>
      </c>
      <c r="G76" s="27" t="str">
        <f t="shared" si="4"/>
        <v/>
      </c>
      <c r="H76" s="28" t="str">
        <f t="shared" si="5"/>
        <v/>
      </c>
      <c r="I76" s="29"/>
    </row>
    <row r="77" spans="1:9" ht="20.25" x14ac:dyDescent="0.2">
      <c r="A77" s="22"/>
      <c r="B77" s="22" t="s">
        <v>83</v>
      </c>
      <c r="C77" s="23"/>
      <c r="D77" s="24"/>
      <c r="E77" s="25"/>
      <c r="F77" s="26" t="str">
        <f t="shared" si="3"/>
        <v/>
      </c>
      <c r="G77" s="27" t="str">
        <f t="shared" si="4"/>
        <v/>
      </c>
      <c r="H77" s="28" t="str">
        <f t="shared" si="5"/>
        <v/>
      </c>
      <c r="I77" s="29"/>
    </row>
    <row r="78" spans="1:9" ht="20.25" x14ac:dyDescent="0.2">
      <c r="A78" s="22"/>
      <c r="B78" s="22" t="s">
        <v>83</v>
      </c>
      <c r="C78" s="23"/>
      <c r="D78" s="24"/>
      <c r="E78" s="25"/>
      <c r="F78" s="26" t="str">
        <f t="shared" si="3"/>
        <v/>
      </c>
      <c r="G78" s="27" t="str">
        <f t="shared" si="4"/>
        <v/>
      </c>
      <c r="H78" s="28" t="str">
        <f t="shared" si="5"/>
        <v/>
      </c>
      <c r="I78" s="29"/>
    </row>
    <row r="79" spans="1:9" ht="20.25" x14ac:dyDescent="0.2">
      <c r="A79" s="22"/>
      <c r="B79" s="22" t="s">
        <v>83</v>
      </c>
      <c r="C79" s="23"/>
      <c r="D79" s="24"/>
      <c r="E79" s="25"/>
      <c r="F79" s="26" t="str">
        <f t="shared" si="3"/>
        <v/>
      </c>
      <c r="G79" s="27" t="str">
        <f t="shared" si="4"/>
        <v/>
      </c>
      <c r="H79" s="28" t="str">
        <f t="shared" si="5"/>
        <v/>
      </c>
      <c r="I79" s="29"/>
    </row>
    <row r="80" spans="1:9" ht="20.25" x14ac:dyDescent="0.2">
      <c r="A80" s="22"/>
      <c r="B80" s="22" t="s">
        <v>83</v>
      </c>
      <c r="C80" s="23"/>
      <c r="D80" s="24"/>
      <c r="E80" s="25"/>
      <c r="F80" s="26" t="str">
        <f t="shared" si="3"/>
        <v/>
      </c>
      <c r="G80" s="27" t="str">
        <f t="shared" si="4"/>
        <v/>
      </c>
      <c r="H80" s="28" t="str">
        <f t="shared" si="5"/>
        <v/>
      </c>
      <c r="I80" s="29"/>
    </row>
    <row r="81" spans="1:9" ht="20.25" x14ac:dyDescent="0.2">
      <c r="A81" s="22"/>
      <c r="B81" s="22" t="s">
        <v>83</v>
      </c>
      <c r="C81" s="23"/>
      <c r="D81" s="24"/>
      <c r="E81" s="25"/>
      <c r="F81" s="26" t="str">
        <f t="shared" si="3"/>
        <v/>
      </c>
      <c r="G81" s="27" t="str">
        <f t="shared" si="4"/>
        <v/>
      </c>
      <c r="H81" s="28" t="str">
        <f t="shared" si="5"/>
        <v/>
      </c>
      <c r="I81" s="29"/>
    </row>
    <row r="82" spans="1:9" ht="20.25" x14ac:dyDescent="0.2">
      <c r="A82" s="22"/>
      <c r="B82" s="22" t="s">
        <v>83</v>
      </c>
      <c r="C82" s="23"/>
      <c r="D82" s="24"/>
      <c r="E82" s="25"/>
      <c r="F82" s="26" t="str">
        <f t="shared" si="3"/>
        <v/>
      </c>
      <c r="G82" s="27" t="str">
        <f t="shared" si="4"/>
        <v/>
      </c>
      <c r="H82" s="28" t="str">
        <f t="shared" si="5"/>
        <v/>
      </c>
      <c r="I82" s="29"/>
    </row>
    <row r="83" spans="1:9" ht="20.25" x14ac:dyDescent="0.2">
      <c r="A83" s="22"/>
      <c r="B83" s="22" t="s">
        <v>83</v>
      </c>
      <c r="C83" s="23"/>
      <c r="D83" s="24"/>
      <c r="E83" s="25"/>
      <c r="F83" s="26" t="str">
        <f t="shared" si="3"/>
        <v/>
      </c>
      <c r="G83" s="27" t="str">
        <f t="shared" si="4"/>
        <v/>
      </c>
      <c r="H83" s="28" t="str">
        <f t="shared" si="5"/>
        <v/>
      </c>
      <c r="I83" s="29"/>
    </row>
    <row r="84" spans="1:9" ht="20.25" x14ac:dyDescent="0.2">
      <c r="A84" s="22"/>
      <c r="B84" s="22" t="s">
        <v>83</v>
      </c>
      <c r="C84" s="23"/>
      <c r="D84" s="24"/>
      <c r="E84" s="25"/>
      <c r="F84" s="26" t="str">
        <f t="shared" si="3"/>
        <v/>
      </c>
      <c r="G84" s="27" t="str">
        <f t="shared" si="4"/>
        <v/>
      </c>
      <c r="H84" s="28" t="str">
        <f t="shared" si="5"/>
        <v/>
      </c>
      <c r="I84" s="29"/>
    </row>
    <row r="85" spans="1:9" ht="20.25" x14ac:dyDescent="0.2">
      <c r="A85" s="22"/>
      <c r="B85" s="22" t="s">
        <v>83</v>
      </c>
      <c r="C85" s="23"/>
      <c r="D85" s="24"/>
      <c r="E85" s="25"/>
      <c r="F85" s="26" t="str">
        <f t="shared" si="3"/>
        <v/>
      </c>
      <c r="G85" s="27" t="str">
        <f t="shared" si="4"/>
        <v/>
      </c>
      <c r="H85" s="28" t="str">
        <f t="shared" si="5"/>
        <v/>
      </c>
      <c r="I85" s="29"/>
    </row>
    <row r="86" spans="1:9" ht="20.25" x14ac:dyDescent="0.2">
      <c r="A86" s="22"/>
      <c r="B86" s="22" t="s">
        <v>83</v>
      </c>
      <c r="C86" s="23"/>
      <c r="D86" s="24"/>
      <c r="E86" s="25"/>
      <c r="F86" s="26" t="str">
        <f t="shared" si="3"/>
        <v/>
      </c>
      <c r="G86" s="27" t="str">
        <f t="shared" si="4"/>
        <v/>
      </c>
      <c r="H86" s="28" t="str">
        <f t="shared" si="5"/>
        <v/>
      </c>
      <c r="I86" s="29"/>
    </row>
    <row r="87" spans="1:9" ht="20.25" x14ac:dyDescent="0.2">
      <c r="A87" s="22"/>
      <c r="B87" s="22" t="s">
        <v>83</v>
      </c>
      <c r="C87" s="23"/>
      <c r="D87" s="24"/>
      <c r="E87" s="25"/>
      <c r="F87" s="26" t="str">
        <f t="shared" si="3"/>
        <v/>
      </c>
      <c r="G87" s="27" t="str">
        <f t="shared" si="4"/>
        <v/>
      </c>
      <c r="H87" s="28" t="str">
        <f t="shared" si="5"/>
        <v/>
      </c>
      <c r="I87" s="29"/>
    </row>
    <row r="88" spans="1:9" ht="20.25" x14ac:dyDescent="0.2">
      <c r="A88" s="22"/>
      <c r="B88" s="22" t="s">
        <v>83</v>
      </c>
      <c r="C88" s="23"/>
      <c r="D88" s="24"/>
      <c r="E88" s="25"/>
      <c r="F88" s="26" t="str">
        <f t="shared" si="3"/>
        <v/>
      </c>
      <c r="G88" s="27" t="str">
        <f t="shared" si="4"/>
        <v/>
      </c>
      <c r="H88" s="28" t="str">
        <f t="shared" si="5"/>
        <v/>
      </c>
      <c r="I88" s="29"/>
    </row>
    <row r="89" spans="1:9" ht="20.25" x14ac:dyDescent="0.2">
      <c r="A89" s="22"/>
      <c r="B89" s="22" t="s">
        <v>83</v>
      </c>
      <c r="C89" s="23"/>
      <c r="D89" s="24"/>
      <c r="E89" s="25"/>
      <c r="F89" s="26" t="str">
        <f t="shared" si="3"/>
        <v/>
      </c>
      <c r="G89" s="27" t="str">
        <f t="shared" si="4"/>
        <v/>
      </c>
      <c r="H89" s="28" t="str">
        <f t="shared" si="5"/>
        <v/>
      </c>
      <c r="I89" s="29"/>
    </row>
    <row r="90" spans="1:9" ht="20.25" x14ac:dyDescent="0.2">
      <c r="A90" s="22"/>
      <c r="B90" s="22" t="s">
        <v>83</v>
      </c>
      <c r="C90" s="23"/>
      <c r="D90" s="24"/>
      <c r="E90" s="25"/>
      <c r="F90" s="26" t="str">
        <f t="shared" si="3"/>
        <v/>
      </c>
      <c r="G90" s="27" t="str">
        <f t="shared" si="4"/>
        <v/>
      </c>
      <c r="H90" s="28" t="str">
        <f t="shared" si="5"/>
        <v/>
      </c>
      <c r="I90" s="29"/>
    </row>
    <row r="91" spans="1:9" ht="20.25" x14ac:dyDescent="0.2">
      <c r="A91" s="22"/>
      <c r="B91" s="22" t="s">
        <v>83</v>
      </c>
      <c r="C91" s="23"/>
      <c r="D91" s="24"/>
      <c r="E91" s="25"/>
      <c r="F91" s="26" t="str">
        <f t="shared" si="3"/>
        <v/>
      </c>
      <c r="G91" s="27" t="str">
        <f t="shared" si="4"/>
        <v/>
      </c>
      <c r="H91" s="28" t="str">
        <f t="shared" si="5"/>
        <v/>
      </c>
      <c r="I91" s="29"/>
    </row>
    <row r="92" spans="1:9" ht="20.25" x14ac:dyDescent="0.2">
      <c r="A92" s="22"/>
      <c r="B92" s="22" t="s">
        <v>83</v>
      </c>
      <c r="C92" s="23"/>
      <c r="D92" s="24"/>
      <c r="E92" s="25"/>
      <c r="F92" s="26" t="str">
        <f t="shared" si="3"/>
        <v/>
      </c>
      <c r="G92" s="27" t="str">
        <f t="shared" si="4"/>
        <v/>
      </c>
      <c r="H92" s="28" t="str">
        <f t="shared" si="5"/>
        <v/>
      </c>
      <c r="I92" s="29"/>
    </row>
    <row r="93" spans="1:9" ht="20.25" x14ac:dyDescent="0.2">
      <c r="A93" s="22"/>
      <c r="B93" s="22" t="s">
        <v>83</v>
      </c>
      <c r="C93" s="23"/>
      <c r="D93" s="24"/>
      <c r="E93" s="25"/>
      <c r="F93" s="26" t="str">
        <f t="shared" si="3"/>
        <v/>
      </c>
      <c r="G93" s="27" t="str">
        <f t="shared" si="4"/>
        <v/>
      </c>
      <c r="H93" s="28" t="str">
        <f t="shared" si="5"/>
        <v/>
      </c>
      <c r="I93" s="29"/>
    </row>
    <row r="94" spans="1:9" ht="20.25" x14ac:dyDescent="0.2">
      <c r="A94" s="22"/>
      <c r="B94" s="22" t="s">
        <v>83</v>
      </c>
      <c r="C94" s="23"/>
      <c r="D94" s="24"/>
      <c r="E94" s="25"/>
      <c r="F94" s="26" t="str">
        <f t="shared" si="3"/>
        <v/>
      </c>
      <c r="G94" s="27" t="str">
        <f t="shared" si="4"/>
        <v/>
      </c>
      <c r="H94" s="28" t="str">
        <f t="shared" si="5"/>
        <v/>
      </c>
      <c r="I94" s="29"/>
    </row>
    <row r="95" spans="1:9" ht="20.25" x14ac:dyDescent="0.2">
      <c r="A95" s="22"/>
      <c r="B95" s="22" t="s">
        <v>83</v>
      </c>
      <c r="C95" s="23"/>
      <c r="D95" s="24"/>
      <c r="E95" s="25"/>
      <c r="F95" s="26" t="str">
        <f t="shared" si="3"/>
        <v/>
      </c>
      <c r="G95" s="27" t="str">
        <f t="shared" si="4"/>
        <v/>
      </c>
      <c r="H95" s="28" t="str">
        <f t="shared" si="5"/>
        <v/>
      </c>
      <c r="I95" s="29"/>
    </row>
    <row r="96" spans="1:9" ht="20.25" x14ac:dyDescent="0.2">
      <c r="A96" s="22"/>
      <c r="B96" s="22" t="s">
        <v>83</v>
      </c>
      <c r="C96" s="23"/>
      <c r="D96" s="24"/>
      <c r="E96" s="25"/>
      <c r="F96" s="26" t="str">
        <f t="shared" si="3"/>
        <v/>
      </c>
      <c r="G96" s="27" t="str">
        <f t="shared" si="4"/>
        <v/>
      </c>
      <c r="H96" s="28" t="str">
        <f t="shared" si="5"/>
        <v/>
      </c>
      <c r="I96" s="29"/>
    </row>
    <row r="97" spans="1:9" ht="20.25" x14ac:dyDescent="0.2">
      <c r="A97" s="22"/>
      <c r="B97" s="22" t="s">
        <v>83</v>
      </c>
      <c r="C97" s="23"/>
      <c r="D97" s="24"/>
      <c r="E97" s="25"/>
      <c r="F97" s="26" t="str">
        <f t="shared" si="3"/>
        <v/>
      </c>
      <c r="G97" s="27" t="str">
        <f t="shared" si="4"/>
        <v/>
      </c>
      <c r="H97" s="28" t="str">
        <f t="shared" si="5"/>
        <v/>
      </c>
      <c r="I97" s="29"/>
    </row>
    <row r="98" spans="1:9" ht="20.25" x14ac:dyDescent="0.2">
      <c r="A98" s="22"/>
      <c r="B98" s="22" t="s">
        <v>83</v>
      </c>
      <c r="C98" s="23"/>
      <c r="D98" s="24"/>
      <c r="E98" s="25"/>
      <c r="F98" s="26" t="str">
        <f t="shared" si="3"/>
        <v/>
      </c>
      <c r="G98" s="27" t="str">
        <f t="shared" si="4"/>
        <v/>
      </c>
      <c r="H98" s="28" t="str">
        <f t="shared" si="5"/>
        <v/>
      </c>
      <c r="I98" s="29"/>
    </row>
    <row r="99" spans="1:9" ht="20.25" x14ac:dyDescent="0.2">
      <c r="A99" s="22"/>
      <c r="B99" s="22" t="s">
        <v>83</v>
      </c>
      <c r="C99" s="23"/>
      <c r="D99" s="24"/>
      <c r="E99" s="25"/>
      <c r="F99" s="26" t="str">
        <f t="shared" si="3"/>
        <v/>
      </c>
      <c r="G99" s="27" t="str">
        <f t="shared" si="4"/>
        <v/>
      </c>
      <c r="H99" s="28" t="str">
        <f t="shared" si="5"/>
        <v/>
      </c>
      <c r="I99" s="29"/>
    </row>
    <row r="100" spans="1:9" ht="20.25" x14ac:dyDescent="0.2">
      <c r="A100" s="22"/>
      <c r="B100" s="22" t="s">
        <v>83</v>
      </c>
      <c r="C100" s="23"/>
      <c r="D100" s="24"/>
      <c r="E100" s="25"/>
      <c r="F100" s="26" t="str">
        <f t="shared" si="3"/>
        <v/>
      </c>
      <c r="G100" s="27" t="str">
        <f t="shared" si="4"/>
        <v/>
      </c>
      <c r="H100" s="28" t="str">
        <f t="shared" si="5"/>
        <v/>
      </c>
      <c r="I100" s="29"/>
    </row>
    <row r="101" spans="1:9" ht="20.25" x14ac:dyDescent="0.2">
      <c r="A101" s="22"/>
      <c r="B101" s="22" t="s">
        <v>83</v>
      </c>
      <c r="C101" s="23"/>
      <c r="D101" s="24"/>
      <c r="E101" s="25"/>
      <c r="F101" s="26" t="str">
        <f t="shared" si="3"/>
        <v/>
      </c>
      <c r="G101" s="27" t="str">
        <f t="shared" si="4"/>
        <v/>
      </c>
      <c r="H101" s="28" t="str">
        <f t="shared" si="5"/>
        <v/>
      </c>
      <c r="I101" s="29"/>
    </row>
    <row r="102" spans="1:9" ht="20.25" x14ac:dyDescent="0.2">
      <c r="A102" s="22"/>
      <c r="B102" s="22" t="s">
        <v>83</v>
      </c>
      <c r="C102" s="23"/>
      <c r="D102" s="24"/>
      <c r="E102" s="25"/>
      <c r="F102" s="26" t="str">
        <f t="shared" si="3"/>
        <v/>
      </c>
      <c r="G102" s="27" t="str">
        <f t="shared" si="4"/>
        <v/>
      </c>
      <c r="H102" s="28" t="str">
        <f t="shared" si="5"/>
        <v/>
      </c>
      <c r="I102" s="29"/>
    </row>
    <row r="103" spans="1:9" ht="20.25" x14ac:dyDescent="0.2">
      <c r="A103" s="22"/>
      <c r="B103" s="22" t="s">
        <v>83</v>
      </c>
      <c r="C103" s="23"/>
      <c r="D103" s="24"/>
      <c r="E103" s="25"/>
      <c r="F103" s="26" t="str">
        <f t="shared" si="3"/>
        <v/>
      </c>
      <c r="G103" s="27" t="str">
        <f t="shared" si="4"/>
        <v/>
      </c>
      <c r="H103" s="28" t="str">
        <f t="shared" si="5"/>
        <v/>
      </c>
      <c r="I103" s="29"/>
    </row>
    <row r="104" spans="1:9" ht="20.25" x14ac:dyDescent="0.2">
      <c r="A104" s="22"/>
      <c r="B104" s="22" t="s">
        <v>83</v>
      </c>
      <c r="C104" s="23"/>
      <c r="D104" s="24"/>
      <c r="E104" s="25"/>
      <c r="F104" s="26" t="str">
        <f t="shared" si="3"/>
        <v/>
      </c>
      <c r="G104" s="27" t="str">
        <f t="shared" si="4"/>
        <v/>
      </c>
      <c r="H104" s="28" t="str">
        <f t="shared" si="5"/>
        <v/>
      </c>
      <c r="I104" s="29"/>
    </row>
    <row r="105" spans="1:9" ht="20.25" x14ac:dyDescent="0.2">
      <c r="A105" s="22"/>
      <c r="B105" s="22" t="s">
        <v>83</v>
      </c>
      <c r="C105" s="23"/>
      <c r="D105" s="24"/>
      <c r="E105" s="25"/>
      <c r="F105" s="26" t="str">
        <f t="shared" si="3"/>
        <v/>
      </c>
      <c r="G105" s="27" t="str">
        <f t="shared" si="4"/>
        <v/>
      </c>
      <c r="H105" s="28" t="str">
        <f t="shared" si="5"/>
        <v/>
      </c>
      <c r="I105" s="29"/>
    </row>
    <row r="106" spans="1:9" ht="20.25" x14ac:dyDescent="0.2">
      <c r="A106" s="22"/>
      <c r="B106" s="22" t="s">
        <v>83</v>
      </c>
      <c r="C106" s="23"/>
      <c r="D106" s="24"/>
      <c r="E106" s="25"/>
      <c r="F106" s="26" t="str">
        <f t="shared" si="3"/>
        <v/>
      </c>
      <c r="G106" s="27" t="str">
        <f t="shared" si="4"/>
        <v/>
      </c>
      <c r="H106" s="28" t="str">
        <f t="shared" si="5"/>
        <v/>
      </c>
      <c r="I106" s="29"/>
    </row>
    <row r="107" spans="1:9" ht="20.25" x14ac:dyDescent="0.2">
      <c r="A107" s="22"/>
      <c r="B107" s="22" t="s">
        <v>83</v>
      </c>
      <c r="C107" s="23"/>
      <c r="D107" s="24"/>
      <c r="E107" s="25"/>
      <c r="F107" s="26" t="str">
        <f t="shared" si="3"/>
        <v/>
      </c>
      <c r="G107" s="27" t="str">
        <f t="shared" si="4"/>
        <v/>
      </c>
      <c r="H107" s="28" t="str">
        <f t="shared" si="5"/>
        <v/>
      </c>
      <c r="I107" s="29"/>
    </row>
    <row r="108" spans="1:9" ht="20.25" x14ac:dyDescent="0.2">
      <c r="A108" s="22"/>
      <c r="B108" s="22" t="s">
        <v>83</v>
      </c>
      <c r="C108" s="23"/>
      <c r="D108" s="24"/>
      <c r="E108" s="25"/>
      <c r="F108" s="26" t="str">
        <f t="shared" si="3"/>
        <v/>
      </c>
      <c r="G108" s="27" t="str">
        <f t="shared" si="4"/>
        <v/>
      </c>
      <c r="H108" s="28" t="str">
        <f t="shared" si="5"/>
        <v/>
      </c>
      <c r="I108" s="29"/>
    </row>
    <row r="109" spans="1:9" ht="20.25" x14ac:dyDescent="0.2">
      <c r="A109" s="22"/>
      <c r="B109" s="22" t="s">
        <v>83</v>
      </c>
      <c r="C109" s="23"/>
      <c r="D109" s="24"/>
      <c r="E109" s="25"/>
      <c r="F109" s="26" t="str">
        <f t="shared" si="3"/>
        <v/>
      </c>
      <c r="G109" s="27" t="str">
        <f t="shared" si="4"/>
        <v/>
      </c>
      <c r="H109" s="28" t="str">
        <f t="shared" si="5"/>
        <v/>
      </c>
      <c r="I109" s="29"/>
    </row>
    <row r="110" spans="1:9" ht="20.25" x14ac:dyDescent="0.2">
      <c r="A110" s="22"/>
      <c r="B110" s="22" t="s">
        <v>83</v>
      </c>
      <c r="C110" s="23"/>
      <c r="D110" s="24"/>
      <c r="E110" s="25"/>
      <c r="F110" s="26" t="str">
        <f t="shared" si="3"/>
        <v/>
      </c>
      <c r="G110" s="27" t="str">
        <f t="shared" si="4"/>
        <v/>
      </c>
      <c r="H110" s="28" t="str">
        <f t="shared" si="5"/>
        <v/>
      </c>
      <c r="I110" s="29"/>
    </row>
    <row r="111" spans="1:9" ht="20.25" x14ac:dyDescent="0.2">
      <c r="A111" s="22"/>
      <c r="B111" s="22" t="s">
        <v>83</v>
      </c>
      <c r="C111" s="23"/>
      <c r="D111" s="24"/>
      <c r="E111" s="25"/>
      <c r="F111" s="26" t="str">
        <f t="shared" si="3"/>
        <v/>
      </c>
      <c r="G111" s="27" t="str">
        <f t="shared" si="4"/>
        <v/>
      </c>
      <c r="H111" s="28" t="str">
        <f t="shared" si="5"/>
        <v/>
      </c>
      <c r="I111" s="29"/>
    </row>
    <row r="112" spans="1:9" ht="20.25" x14ac:dyDescent="0.2">
      <c r="A112" s="22"/>
      <c r="B112" s="22" t="s">
        <v>83</v>
      </c>
      <c r="C112" s="23"/>
      <c r="D112" s="24"/>
      <c r="E112" s="25"/>
      <c r="F112" s="26" t="str">
        <f t="shared" si="3"/>
        <v/>
      </c>
      <c r="G112" s="27" t="str">
        <f t="shared" si="4"/>
        <v/>
      </c>
      <c r="H112" s="28" t="str">
        <f t="shared" si="5"/>
        <v/>
      </c>
      <c r="I112" s="29"/>
    </row>
    <row r="113" spans="1:9" ht="20.25" x14ac:dyDescent="0.2">
      <c r="A113" s="22"/>
      <c r="B113" s="22" t="s">
        <v>83</v>
      </c>
      <c r="C113" s="23"/>
      <c r="D113" s="24"/>
      <c r="E113" s="25"/>
      <c r="F113" s="26" t="str">
        <f t="shared" si="3"/>
        <v/>
      </c>
      <c r="G113" s="27" t="str">
        <f t="shared" si="4"/>
        <v/>
      </c>
      <c r="H113" s="28" t="str">
        <f t="shared" si="5"/>
        <v/>
      </c>
      <c r="I113" s="29"/>
    </row>
    <row r="114" spans="1:9" ht="20.25" x14ac:dyDescent="0.2">
      <c r="A114" s="22"/>
      <c r="B114" s="22" t="s">
        <v>83</v>
      </c>
      <c r="C114" s="23"/>
      <c r="D114" s="24"/>
      <c r="E114" s="25"/>
      <c r="F114" s="26" t="str">
        <f t="shared" si="3"/>
        <v/>
      </c>
      <c r="G114" s="27" t="str">
        <f t="shared" si="4"/>
        <v/>
      </c>
      <c r="H114" s="28" t="str">
        <f t="shared" si="5"/>
        <v/>
      </c>
      <c r="I114" s="29"/>
    </row>
    <row r="115" spans="1:9" ht="20.25" x14ac:dyDescent="0.2">
      <c r="A115" s="22"/>
      <c r="B115" s="22" t="s">
        <v>83</v>
      </c>
      <c r="C115" s="23"/>
      <c r="D115" s="24"/>
      <c r="E115" s="25"/>
      <c r="F115" s="26" t="str">
        <f t="shared" si="3"/>
        <v/>
      </c>
      <c r="G115" s="27" t="str">
        <f t="shared" si="4"/>
        <v/>
      </c>
      <c r="H115" s="28" t="str">
        <f t="shared" si="5"/>
        <v/>
      </c>
      <c r="I115" s="29"/>
    </row>
    <row r="116" spans="1:9" ht="20.25" x14ac:dyDescent="0.2">
      <c r="A116" s="22"/>
      <c r="B116" s="22" t="s">
        <v>83</v>
      </c>
      <c r="C116" s="23"/>
      <c r="D116" s="24"/>
      <c r="E116" s="25"/>
      <c r="F116" s="26" t="str">
        <f t="shared" si="3"/>
        <v/>
      </c>
      <c r="G116" s="27" t="str">
        <f t="shared" si="4"/>
        <v/>
      </c>
      <c r="H116" s="28" t="str">
        <f t="shared" si="5"/>
        <v/>
      </c>
      <c r="I116" s="29"/>
    </row>
    <row r="117" spans="1:9" ht="20.25" x14ac:dyDescent="0.2">
      <c r="A117" s="22"/>
      <c r="B117" s="22" t="s">
        <v>83</v>
      </c>
      <c r="C117" s="23"/>
      <c r="D117" s="24"/>
      <c r="E117" s="25"/>
      <c r="F117" s="26" t="str">
        <f t="shared" si="3"/>
        <v/>
      </c>
      <c r="G117" s="27" t="str">
        <f t="shared" si="4"/>
        <v/>
      </c>
      <c r="H117" s="28" t="str">
        <f t="shared" si="5"/>
        <v/>
      </c>
      <c r="I117" s="29"/>
    </row>
    <row r="118" spans="1:9" ht="20.25" x14ac:dyDescent="0.2">
      <c r="A118" s="22"/>
      <c r="B118" s="22" t="s">
        <v>83</v>
      </c>
      <c r="C118" s="23"/>
      <c r="D118" s="24"/>
      <c r="E118" s="25"/>
      <c r="F118" s="26" t="str">
        <f t="shared" si="3"/>
        <v/>
      </c>
      <c r="G118" s="27" t="str">
        <f t="shared" si="4"/>
        <v/>
      </c>
      <c r="H118" s="28" t="str">
        <f t="shared" si="5"/>
        <v/>
      </c>
      <c r="I118" s="29"/>
    </row>
    <row r="119" spans="1:9" ht="20.25" x14ac:dyDescent="0.2">
      <c r="A119" s="22"/>
      <c r="B119" s="22" t="s">
        <v>83</v>
      </c>
      <c r="C119" s="23"/>
      <c r="D119" s="24"/>
      <c r="E119" s="25"/>
      <c r="F119" s="26" t="str">
        <f t="shared" si="3"/>
        <v/>
      </c>
      <c r="G119" s="27" t="str">
        <f t="shared" si="4"/>
        <v/>
      </c>
      <c r="H119" s="28" t="str">
        <f t="shared" si="5"/>
        <v/>
      </c>
      <c r="I119" s="29"/>
    </row>
    <row r="120" spans="1:9" ht="20.25" x14ac:dyDescent="0.2">
      <c r="A120" s="22"/>
      <c r="B120" s="22" t="s">
        <v>83</v>
      </c>
      <c r="C120" s="23"/>
      <c r="D120" s="24"/>
      <c r="E120" s="25"/>
      <c r="F120" s="26" t="str">
        <f t="shared" si="3"/>
        <v/>
      </c>
      <c r="G120" s="27" t="str">
        <f t="shared" si="4"/>
        <v/>
      </c>
      <c r="H120" s="28" t="str">
        <f t="shared" si="5"/>
        <v/>
      </c>
      <c r="I120" s="29"/>
    </row>
    <row r="121" spans="1:9" ht="20.25" x14ac:dyDescent="0.2">
      <c r="A121" s="22"/>
      <c r="B121" s="22" t="s">
        <v>83</v>
      </c>
      <c r="C121" s="23"/>
      <c r="D121" s="24"/>
      <c r="E121" s="25"/>
      <c r="F121" s="26" t="str">
        <f t="shared" si="3"/>
        <v/>
      </c>
      <c r="G121" s="27" t="str">
        <f t="shared" si="4"/>
        <v/>
      </c>
      <c r="H121" s="28" t="str">
        <f t="shared" si="5"/>
        <v/>
      </c>
      <c r="I121" s="29"/>
    </row>
    <row r="122" spans="1:9" ht="20.25" x14ac:dyDescent="0.2">
      <c r="A122" s="22"/>
      <c r="B122" s="22" t="s">
        <v>83</v>
      </c>
      <c r="C122" s="23"/>
      <c r="D122" s="24"/>
      <c r="E122" s="25"/>
      <c r="F122" s="26" t="str">
        <f t="shared" si="3"/>
        <v/>
      </c>
      <c r="G122" s="27" t="str">
        <f t="shared" si="4"/>
        <v/>
      </c>
      <c r="H122" s="28" t="str">
        <f t="shared" si="5"/>
        <v/>
      </c>
      <c r="I122" s="29"/>
    </row>
    <row r="123" spans="1:9" ht="20.25" x14ac:dyDescent="0.2">
      <c r="A123" s="22"/>
      <c r="B123" s="22" t="s">
        <v>83</v>
      </c>
      <c r="C123" s="23"/>
      <c r="D123" s="24"/>
      <c r="E123" s="25"/>
      <c r="F123" s="26" t="str">
        <f t="shared" si="3"/>
        <v/>
      </c>
      <c r="G123" s="27" t="str">
        <f t="shared" si="4"/>
        <v/>
      </c>
      <c r="H123" s="28" t="str">
        <f t="shared" si="5"/>
        <v/>
      </c>
      <c r="I123" s="29"/>
    </row>
    <row r="124" spans="1:9" ht="20.25" x14ac:dyDescent="0.2">
      <c r="A124" s="22"/>
      <c r="B124" s="22" t="s">
        <v>83</v>
      </c>
      <c r="C124" s="23"/>
      <c r="D124" s="24"/>
      <c r="E124" s="25"/>
      <c r="F124" s="26" t="str">
        <f t="shared" si="3"/>
        <v/>
      </c>
      <c r="G124" s="27" t="str">
        <f t="shared" si="4"/>
        <v/>
      </c>
      <c r="H124" s="28" t="str">
        <f t="shared" si="5"/>
        <v/>
      </c>
      <c r="I124" s="29"/>
    </row>
    <row r="125" spans="1:9" ht="20.25" x14ac:dyDescent="0.2">
      <c r="A125" s="22"/>
      <c r="B125" s="22" t="s">
        <v>83</v>
      </c>
      <c r="C125" s="23"/>
      <c r="D125" s="24"/>
      <c r="E125" s="25"/>
      <c r="F125" s="26" t="str">
        <f t="shared" si="3"/>
        <v/>
      </c>
      <c r="G125" s="27" t="str">
        <f t="shared" si="4"/>
        <v/>
      </c>
      <c r="H125" s="28" t="str">
        <f t="shared" si="5"/>
        <v/>
      </c>
      <c r="I125" s="29"/>
    </row>
    <row r="126" spans="1:9" ht="20.25" x14ac:dyDescent="0.2">
      <c r="A126" s="22"/>
      <c r="B126" s="22" t="s">
        <v>83</v>
      </c>
      <c r="C126" s="23"/>
      <c r="D126" s="24"/>
      <c r="E126" s="25"/>
      <c r="F126" s="26" t="str">
        <f t="shared" si="3"/>
        <v/>
      </c>
      <c r="G126" s="27" t="str">
        <f t="shared" si="4"/>
        <v/>
      </c>
      <c r="H126" s="28" t="str">
        <f t="shared" si="5"/>
        <v/>
      </c>
      <c r="I126" s="29"/>
    </row>
    <row r="127" spans="1:9" ht="20.25" x14ac:dyDescent="0.2">
      <c r="A127" s="22"/>
      <c r="B127" s="22" t="s">
        <v>83</v>
      </c>
      <c r="C127" s="23"/>
      <c r="D127" s="24"/>
      <c r="E127" s="25"/>
      <c r="F127" s="26" t="str">
        <f t="shared" si="3"/>
        <v/>
      </c>
      <c r="G127" s="27" t="str">
        <f t="shared" si="4"/>
        <v/>
      </c>
      <c r="H127" s="28" t="str">
        <f t="shared" si="5"/>
        <v/>
      </c>
      <c r="I127" s="29"/>
    </row>
    <row r="128" spans="1:9" ht="20.25" x14ac:dyDescent="0.2">
      <c r="A128" s="22"/>
      <c r="B128" s="22" t="s">
        <v>83</v>
      </c>
      <c r="C128" s="23"/>
      <c r="D128" s="24"/>
      <c r="E128" s="25"/>
      <c r="F128" s="26" t="str">
        <f t="shared" si="3"/>
        <v/>
      </c>
      <c r="G128" s="27" t="str">
        <f t="shared" si="4"/>
        <v/>
      </c>
      <c r="H128" s="28" t="str">
        <f t="shared" si="5"/>
        <v/>
      </c>
      <c r="I128" s="29"/>
    </row>
    <row r="129" spans="1:9" ht="20.25" x14ac:dyDescent="0.2">
      <c r="A129" s="22"/>
      <c r="B129" s="22" t="s">
        <v>83</v>
      </c>
      <c r="C129" s="23"/>
      <c r="D129" s="24"/>
      <c r="E129" s="25"/>
      <c r="F129" s="26" t="str">
        <f t="shared" si="3"/>
        <v/>
      </c>
      <c r="G129" s="27" t="str">
        <f t="shared" si="4"/>
        <v/>
      </c>
      <c r="H129" s="28" t="str">
        <f t="shared" si="5"/>
        <v/>
      </c>
      <c r="I129" s="29"/>
    </row>
    <row r="130" spans="1:9" ht="20.25" x14ac:dyDescent="0.2">
      <c r="A130" s="22"/>
      <c r="B130" s="22" t="s">
        <v>83</v>
      </c>
      <c r="C130" s="23"/>
      <c r="D130" s="24"/>
      <c r="E130" s="25"/>
      <c r="F130" s="26" t="str">
        <f t="shared" si="3"/>
        <v/>
      </c>
      <c r="G130" s="27" t="str">
        <f t="shared" si="4"/>
        <v/>
      </c>
      <c r="H130" s="28" t="str">
        <f t="shared" si="5"/>
        <v/>
      </c>
      <c r="I130" s="29"/>
    </row>
    <row r="131" spans="1:9" ht="20.25" x14ac:dyDescent="0.2">
      <c r="A131" s="22"/>
      <c r="B131" s="22" t="s">
        <v>83</v>
      </c>
      <c r="C131" s="23"/>
      <c r="D131" s="24"/>
      <c r="E131" s="25"/>
      <c r="F131" s="26" t="str">
        <f t="shared" si="3"/>
        <v/>
      </c>
      <c r="G131" s="27" t="str">
        <f t="shared" si="4"/>
        <v/>
      </c>
      <c r="H131" s="28" t="str">
        <f t="shared" si="5"/>
        <v/>
      </c>
      <c r="I131" s="29"/>
    </row>
    <row r="132" spans="1:9" ht="20.25" x14ac:dyDescent="0.2">
      <c r="A132" s="22"/>
      <c r="B132" s="22" t="s">
        <v>83</v>
      </c>
      <c r="C132" s="23"/>
      <c r="D132" s="24"/>
      <c r="E132" s="25"/>
      <c r="F132" s="26" t="str">
        <f t="shared" ref="F132:F149" si="6">IF(E132=0,"",C132/E132*100)</f>
        <v/>
      </c>
      <c r="G132" s="27" t="str">
        <f t="shared" ref="G132:G149" si="7">IF(E132=0,"",D132/E132)</f>
        <v/>
      </c>
      <c r="H132" s="28" t="str">
        <f t="shared" ref="H132:H149" si="8">IF(D132=0,"",D132/C132)</f>
        <v/>
      </c>
      <c r="I132" s="29"/>
    </row>
    <row r="133" spans="1:9" ht="20.25" x14ac:dyDescent="0.2">
      <c r="A133" s="22"/>
      <c r="B133" s="22" t="s">
        <v>83</v>
      </c>
      <c r="C133" s="23"/>
      <c r="D133" s="24"/>
      <c r="E133" s="25"/>
      <c r="F133" s="26" t="str">
        <f t="shared" si="6"/>
        <v/>
      </c>
      <c r="G133" s="27" t="str">
        <f t="shared" si="7"/>
        <v/>
      </c>
      <c r="H133" s="28" t="str">
        <f t="shared" si="8"/>
        <v/>
      </c>
      <c r="I133" s="29"/>
    </row>
    <row r="134" spans="1:9" ht="20.25" x14ac:dyDescent="0.2">
      <c r="A134" s="22"/>
      <c r="B134" s="22" t="s">
        <v>83</v>
      </c>
      <c r="C134" s="23"/>
      <c r="D134" s="24"/>
      <c r="E134" s="25"/>
      <c r="F134" s="26" t="str">
        <f t="shared" si="6"/>
        <v/>
      </c>
      <c r="G134" s="27" t="str">
        <f t="shared" si="7"/>
        <v/>
      </c>
      <c r="H134" s="28" t="str">
        <f t="shared" si="8"/>
        <v/>
      </c>
      <c r="I134" s="29"/>
    </row>
    <row r="135" spans="1:9" ht="20.25" x14ac:dyDescent="0.2">
      <c r="A135" s="22"/>
      <c r="B135" s="22" t="s">
        <v>83</v>
      </c>
      <c r="C135" s="23"/>
      <c r="D135" s="24"/>
      <c r="E135" s="25"/>
      <c r="F135" s="26" t="str">
        <f t="shared" si="6"/>
        <v/>
      </c>
      <c r="G135" s="27" t="str">
        <f t="shared" si="7"/>
        <v/>
      </c>
      <c r="H135" s="28" t="str">
        <f t="shared" si="8"/>
        <v/>
      </c>
      <c r="I135" s="29"/>
    </row>
    <row r="136" spans="1:9" ht="20.25" x14ac:dyDescent="0.2">
      <c r="A136" s="22"/>
      <c r="B136" s="22" t="s">
        <v>83</v>
      </c>
      <c r="C136" s="23"/>
      <c r="D136" s="24"/>
      <c r="E136" s="25"/>
      <c r="F136" s="26" t="str">
        <f t="shared" si="6"/>
        <v/>
      </c>
      <c r="G136" s="27" t="str">
        <f t="shared" si="7"/>
        <v/>
      </c>
      <c r="H136" s="28" t="str">
        <f t="shared" si="8"/>
        <v/>
      </c>
      <c r="I136" s="29"/>
    </row>
    <row r="137" spans="1:9" ht="20.25" x14ac:dyDescent="0.2">
      <c r="A137" s="22"/>
      <c r="B137" s="22" t="s">
        <v>83</v>
      </c>
      <c r="C137" s="23"/>
      <c r="D137" s="24"/>
      <c r="E137" s="25"/>
      <c r="F137" s="26" t="str">
        <f t="shared" si="6"/>
        <v/>
      </c>
      <c r="G137" s="27" t="str">
        <f t="shared" si="7"/>
        <v/>
      </c>
      <c r="H137" s="28" t="str">
        <f t="shared" si="8"/>
        <v/>
      </c>
      <c r="I137" s="29"/>
    </row>
    <row r="138" spans="1:9" ht="20.25" x14ac:dyDescent="0.2">
      <c r="A138" s="22"/>
      <c r="B138" s="22" t="s">
        <v>83</v>
      </c>
      <c r="C138" s="23"/>
      <c r="D138" s="24"/>
      <c r="E138" s="25"/>
      <c r="F138" s="26" t="str">
        <f t="shared" si="6"/>
        <v/>
      </c>
      <c r="G138" s="27" t="str">
        <f t="shared" si="7"/>
        <v/>
      </c>
      <c r="H138" s="28" t="str">
        <f t="shared" si="8"/>
        <v/>
      </c>
      <c r="I138" s="29"/>
    </row>
    <row r="139" spans="1:9" ht="20.25" x14ac:dyDescent="0.2">
      <c r="A139" s="22"/>
      <c r="B139" s="22" t="s">
        <v>83</v>
      </c>
      <c r="C139" s="23"/>
      <c r="D139" s="24"/>
      <c r="E139" s="25"/>
      <c r="F139" s="26" t="str">
        <f t="shared" si="6"/>
        <v/>
      </c>
      <c r="G139" s="27" t="str">
        <f t="shared" si="7"/>
        <v/>
      </c>
      <c r="H139" s="28" t="str">
        <f t="shared" si="8"/>
        <v/>
      </c>
      <c r="I139" s="29"/>
    </row>
    <row r="140" spans="1:9" ht="20.25" x14ac:dyDescent="0.2">
      <c r="A140" s="22"/>
      <c r="B140" s="22" t="s">
        <v>83</v>
      </c>
      <c r="C140" s="23"/>
      <c r="D140" s="24"/>
      <c r="E140" s="25"/>
      <c r="F140" s="26" t="str">
        <f t="shared" si="6"/>
        <v/>
      </c>
      <c r="G140" s="27" t="str">
        <f t="shared" si="7"/>
        <v/>
      </c>
      <c r="H140" s="28" t="str">
        <f t="shared" si="8"/>
        <v/>
      </c>
      <c r="I140" s="29"/>
    </row>
    <row r="141" spans="1:9" ht="20.25" x14ac:dyDescent="0.2">
      <c r="A141" s="22"/>
      <c r="B141" s="22" t="s">
        <v>83</v>
      </c>
      <c r="C141" s="23"/>
      <c r="D141" s="24"/>
      <c r="E141" s="25"/>
      <c r="F141" s="26" t="str">
        <f t="shared" si="6"/>
        <v/>
      </c>
      <c r="G141" s="27" t="str">
        <f t="shared" si="7"/>
        <v/>
      </c>
      <c r="H141" s="28" t="str">
        <f t="shared" si="8"/>
        <v/>
      </c>
      <c r="I141" s="29"/>
    </row>
    <row r="142" spans="1:9" ht="20.25" x14ac:dyDescent="0.2">
      <c r="A142" s="22"/>
      <c r="B142" s="22" t="s">
        <v>83</v>
      </c>
      <c r="C142" s="23"/>
      <c r="D142" s="24"/>
      <c r="E142" s="25"/>
      <c r="F142" s="26" t="str">
        <f t="shared" si="6"/>
        <v/>
      </c>
      <c r="G142" s="27" t="str">
        <f t="shared" si="7"/>
        <v/>
      </c>
      <c r="H142" s="28" t="str">
        <f t="shared" si="8"/>
        <v/>
      </c>
      <c r="I142" s="29"/>
    </row>
    <row r="143" spans="1:9" ht="20.25" x14ac:dyDescent="0.2">
      <c r="A143" s="22"/>
      <c r="B143" s="22" t="s">
        <v>83</v>
      </c>
      <c r="C143" s="23"/>
      <c r="D143" s="24"/>
      <c r="E143" s="25"/>
      <c r="F143" s="26" t="str">
        <f t="shared" si="6"/>
        <v/>
      </c>
      <c r="G143" s="27" t="str">
        <f t="shared" si="7"/>
        <v/>
      </c>
      <c r="H143" s="28" t="str">
        <f t="shared" si="8"/>
        <v/>
      </c>
      <c r="I143" s="29"/>
    </row>
    <row r="144" spans="1:9" ht="20.25" x14ac:dyDescent="0.2">
      <c r="A144" s="22"/>
      <c r="B144" s="22" t="s">
        <v>83</v>
      </c>
      <c r="C144" s="23"/>
      <c r="D144" s="24"/>
      <c r="E144" s="25"/>
      <c r="F144" s="26" t="str">
        <f t="shared" si="6"/>
        <v/>
      </c>
      <c r="G144" s="27" t="str">
        <f t="shared" si="7"/>
        <v/>
      </c>
      <c r="H144" s="28" t="str">
        <f t="shared" si="8"/>
        <v/>
      </c>
      <c r="I144" s="29"/>
    </row>
    <row r="145" spans="1:9" ht="20.25" x14ac:dyDescent="0.2">
      <c r="A145" s="22"/>
      <c r="B145" s="22" t="s">
        <v>83</v>
      </c>
      <c r="C145" s="23"/>
      <c r="D145" s="24"/>
      <c r="E145" s="25"/>
      <c r="F145" s="26" t="str">
        <f t="shared" si="6"/>
        <v/>
      </c>
      <c r="G145" s="27" t="str">
        <f t="shared" si="7"/>
        <v/>
      </c>
      <c r="H145" s="28" t="str">
        <f t="shared" si="8"/>
        <v/>
      </c>
      <c r="I145" s="29"/>
    </row>
    <row r="146" spans="1:9" ht="20.25" x14ac:dyDescent="0.2">
      <c r="A146" s="22"/>
      <c r="B146" s="22" t="s">
        <v>83</v>
      </c>
      <c r="C146" s="23"/>
      <c r="D146" s="24"/>
      <c r="E146" s="25"/>
      <c r="F146" s="26" t="str">
        <f t="shared" si="6"/>
        <v/>
      </c>
      <c r="G146" s="27" t="str">
        <f t="shared" si="7"/>
        <v/>
      </c>
      <c r="H146" s="28" t="str">
        <f t="shared" si="8"/>
        <v/>
      </c>
      <c r="I146" s="29"/>
    </row>
    <row r="147" spans="1:9" ht="20.25" x14ac:dyDescent="0.2">
      <c r="A147" s="22"/>
      <c r="B147" s="22" t="s">
        <v>83</v>
      </c>
      <c r="C147" s="23"/>
      <c r="D147" s="24"/>
      <c r="E147" s="25"/>
      <c r="F147" s="26" t="str">
        <f t="shared" si="6"/>
        <v/>
      </c>
      <c r="G147" s="27" t="str">
        <f t="shared" si="7"/>
        <v/>
      </c>
      <c r="H147" s="28" t="str">
        <f t="shared" si="8"/>
        <v/>
      </c>
      <c r="I147" s="29"/>
    </row>
    <row r="148" spans="1:9" ht="20.25" x14ac:dyDescent="0.2">
      <c r="A148" s="22"/>
      <c r="B148" s="22" t="s">
        <v>83</v>
      </c>
      <c r="C148" s="23"/>
      <c r="D148" s="24"/>
      <c r="E148" s="25"/>
      <c r="F148" s="26" t="str">
        <f t="shared" si="6"/>
        <v/>
      </c>
      <c r="G148" s="27" t="str">
        <f t="shared" si="7"/>
        <v/>
      </c>
      <c r="H148" s="28" t="str">
        <f t="shared" si="8"/>
        <v/>
      </c>
      <c r="I148" s="29"/>
    </row>
    <row r="149" spans="1:9" ht="20.25" x14ac:dyDescent="0.2">
      <c r="A149" s="22"/>
      <c r="B149" s="22" t="s">
        <v>83</v>
      </c>
      <c r="C149" s="23"/>
      <c r="D149" s="24"/>
      <c r="E149" s="25"/>
      <c r="F149" s="26" t="str">
        <f t="shared" si="6"/>
        <v/>
      </c>
      <c r="G149" s="27" t="str">
        <f t="shared" si="7"/>
        <v/>
      </c>
      <c r="H149" s="28" t="str">
        <f t="shared" si="8"/>
        <v/>
      </c>
      <c r="I149" s="29"/>
    </row>
  </sheetData>
  <sheetProtection selectLockedCells="1" selectUnlockedCells="1"/>
  <mergeCells count="1">
    <mergeCell ref="C1:E1"/>
  </mergeCells>
  <dataValidations count="1">
    <dataValidation type="list" operator="equal" allowBlank="1" sqref="B3:B149">
      <formula1>"SP95,SP98,SP95-E10"</formula1>
      <formula2>0</formula2>
    </dataValidation>
  </dataValidation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1"/>
  <sheetViews>
    <sheetView topLeftCell="B1" workbookViewId="0">
      <selection activeCell="B82" sqref="B82"/>
    </sheetView>
  </sheetViews>
  <sheetFormatPr baseColWidth="10" defaultRowHeight="12.75" x14ac:dyDescent="0.2"/>
  <cols>
    <col min="2" max="2" width="46.140625" customWidth="1"/>
    <col min="3" max="3" width="62.7109375" customWidth="1"/>
    <col min="4" max="4" width="49.28515625" customWidth="1"/>
  </cols>
  <sheetData>
    <row r="1" spans="1:4" ht="41.25" customHeight="1" x14ac:dyDescent="0.2">
      <c r="A1" s="30"/>
      <c r="C1" s="31" t="s">
        <v>268</v>
      </c>
    </row>
    <row r="4" spans="1:4" ht="15.75" x14ac:dyDescent="0.2">
      <c r="B4" s="32" t="s">
        <v>269</v>
      </c>
      <c r="C4" s="32" t="s">
        <v>270</v>
      </c>
      <c r="D4" s="32" t="s">
        <v>271</v>
      </c>
    </row>
    <row r="6" spans="1:4" x14ac:dyDescent="0.2">
      <c r="B6" t="s">
        <v>84</v>
      </c>
      <c r="C6" s="33" t="s">
        <v>85</v>
      </c>
      <c r="D6" t="s">
        <v>318</v>
      </c>
    </row>
    <row r="7" spans="1:4" x14ac:dyDescent="0.2">
      <c r="C7" s="33" t="s">
        <v>86</v>
      </c>
      <c r="D7" s="34" t="s">
        <v>87</v>
      </c>
    </row>
    <row r="8" spans="1:4" x14ac:dyDescent="0.2">
      <c r="C8" s="33" t="s">
        <v>88</v>
      </c>
      <c r="D8" t="s">
        <v>312</v>
      </c>
    </row>
    <row r="9" spans="1:4" x14ac:dyDescent="0.2">
      <c r="C9" s="33" t="s">
        <v>89</v>
      </c>
      <c r="D9" t="s">
        <v>313</v>
      </c>
    </row>
    <row r="10" spans="1:4" x14ac:dyDescent="0.2">
      <c r="C10" s="33"/>
    </row>
    <row r="11" spans="1:4" x14ac:dyDescent="0.2">
      <c r="B11" t="s">
        <v>90</v>
      </c>
      <c r="C11" s="33" t="s">
        <v>91</v>
      </c>
      <c r="D11" t="s">
        <v>331</v>
      </c>
    </row>
    <row r="12" spans="1:4" x14ac:dyDescent="0.2">
      <c r="C12" s="33" t="s">
        <v>92</v>
      </c>
      <c r="D12" t="s">
        <v>331</v>
      </c>
    </row>
    <row r="13" spans="1:4" x14ac:dyDescent="0.2">
      <c r="C13" s="33" t="s">
        <v>93</v>
      </c>
      <c r="D13" t="s">
        <v>332</v>
      </c>
    </row>
    <row r="14" spans="1:4" x14ac:dyDescent="0.2">
      <c r="C14" s="35" t="s">
        <v>329</v>
      </c>
      <c r="D14" t="s">
        <v>330</v>
      </c>
    </row>
    <row r="16" spans="1:4" x14ac:dyDescent="0.2">
      <c r="B16" t="s">
        <v>95</v>
      </c>
      <c r="C16" s="33" t="s">
        <v>96</v>
      </c>
      <c r="D16" t="s">
        <v>317</v>
      </c>
    </row>
    <row r="17" spans="2:4" x14ac:dyDescent="0.2">
      <c r="C17" s="33" t="s">
        <v>97</v>
      </c>
      <c r="D17" t="s">
        <v>315</v>
      </c>
    </row>
    <row r="18" spans="2:4" ht="38.25" x14ac:dyDescent="0.2">
      <c r="C18" s="33" t="s">
        <v>98</v>
      </c>
      <c r="D18" s="34" t="s">
        <v>99</v>
      </c>
    </row>
    <row r="19" spans="2:4" x14ac:dyDescent="0.2">
      <c r="B19" t="s">
        <v>314</v>
      </c>
      <c r="C19" s="33" t="s">
        <v>96</v>
      </c>
      <c r="D19" t="s">
        <v>316</v>
      </c>
    </row>
    <row r="20" spans="2:4" x14ac:dyDescent="0.2">
      <c r="C20" s="33" t="s">
        <v>97</v>
      </c>
      <c r="D20" t="s">
        <v>315</v>
      </c>
    </row>
    <row r="21" spans="2:4" ht="38.25" x14ac:dyDescent="0.2">
      <c r="C21" s="33" t="s">
        <v>98</v>
      </c>
      <c r="D21" s="34" t="s">
        <v>99</v>
      </c>
    </row>
    <row r="23" spans="2:4" x14ac:dyDescent="0.2">
      <c r="B23" t="s">
        <v>100</v>
      </c>
      <c r="C23" s="33" t="s">
        <v>101</v>
      </c>
      <c r="D23" t="s">
        <v>102</v>
      </c>
    </row>
    <row r="24" spans="2:4" x14ac:dyDescent="0.2">
      <c r="C24" s="33" t="s">
        <v>103</v>
      </c>
      <c r="D24" s="39" t="s">
        <v>326</v>
      </c>
    </row>
    <row r="25" spans="2:4" x14ac:dyDescent="0.2">
      <c r="C25" s="33" t="s">
        <v>104</v>
      </c>
      <c r="D25" s="39" t="s">
        <v>327</v>
      </c>
    </row>
    <row r="27" spans="2:4" x14ac:dyDescent="0.2">
      <c r="B27" t="s">
        <v>105</v>
      </c>
      <c r="C27" s="33" t="s">
        <v>106</v>
      </c>
      <c r="D27" s="34" t="s">
        <v>333</v>
      </c>
    </row>
    <row r="28" spans="2:4" x14ac:dyDescent="0.2">
      <c r="C28" s="33" t="s">
        <v>107</v>
      </c>
      <c r="D28" s="34" t="s">
        <v>334</v>
      </c>
    </row>
    <row r="30" spans="2:4" x14ac:dyDescent="0.2">
      <c r="B30" t="s">
        <v>264</v>
      </c>
      <c r="C30" s="74" t="s">
        <v>265</v>
      </c>
      <c r="D30" s="94" t="s">
        <v>325</v>
      </c>
    </row>
    <row r="32" spans="2:4" x14ac:dyDescent="0.2">
      <c r="B32" t="s">
        <v>266</v>
      </c>
      <c r="C32" s="74" t="s">
        <v>122</v>
      </c>
      <c r="D32" s="34" t="s">
        <v>108</v>
      </c>
    </row>
    <row r="34" spans="2:4" x14ac:dyDescent="0.2">
      <c r="B34" t="s">
        <v>258</v>
      </c>
      <c r="C34" s="74" t="s">
        <v>259</v>
      </c>
      <c r="D34" t="s">
        <v>109</v>
      </c>
    </row>
    <row r="35" spans="2:4" x14ac:dyDescent="0.2">
      <c r="C35" s="74" t="s">
        <v>260</v>
      </c>
      <c r="D35" s="75" t="s">
        <v>324</v>
      </c>
    </row>
    <row r="36" spans="2:4" x14ac:dyDescent="0.2">
      <c r="C36" s="74" t="s">
        <v>261</v>
      </c>
      <c r="D36" t="s">
        <v>262</v>
      </c>
    </row>
    <row r="37" spans="2:4" x14ac:dyDescent="0.2">
      <c r="C37" s="74" t="s">
        <v>263</v>
      </c>
      <c r="D37" s="39" t="s">
        <v>217</v>
      </c>
    </row>
    <row r="39" spans="2:4" x14ac:dyDescent="0.2">
      <c r="B39" t="s">
        <v>257</v>
      </c>
      <c r="C39" s="74" t="s">
        <v>256</v>
      </c>
      <c r="D39" t="s">
        <v>323</v>
      </c>
    </row>
    <row r="40" spans="2:4" x14ac:dyDescent="0.2">
      <c r="C40" s="33"/>
    </row>
    <row r="42" spans="2:4" x14ac:dyDescent="0.2">
      <c r="B42" t="s">
        <v>110</v>
      </c>
      <c r="C42" s="33" t="s">
        <v>320</v>
      </c>
      <c r="D42" t="s">
        <v>321</v>
      </c>
    </row>
    <row r="43" spans="2:4" ht="25.5" x14ac:dyDescent="0.2">
      <c r="C43" s="76" t="s">
        <v>267</v>
      </c>
      <c r="D43" s="34" t="s">
        <v>319</v>
      </c>
    </row>
    <row r="44" spans="2:4" x14ac:dyDescent="0.2">
      <c r="D44" s="34" t="s">
        <v>322</v>
      </c>
    </row>
    <row r="46" spans="2:4" x14ac:dyDescent="0.2">
      <c r="B46" t="s">
        <v>111</v>
      </c>
      <c r="C46" s="33" t="s">
        <v>112</v>
      </c>
      <c r="D46" t="s">
        <v>94</v>
      </c>
    </row>
    <row r="47" spans="2:4" x14ac:dyDescent="0.2">
      <c r="C47" s="33" t="s">
        <v>113</v>
      </c>
      <c r="D47" t="s">
        <v>114</v>
      </c>
    </row>
    <row r="49" spans="2:4" x14ac:dyDescent="0.2">
      <c r="B49" t="s">
        <v>115</v>
      </c>
      <c r="C49" s="33" t="s">
        <v>116</v>
      </c>
      <c r="D49" t="s">
        <v>117</v>
      </c>
    </row>
    <row r="51" spans="2:4" x14ac:dyDescent="0.2">
      <c r="B51" t="s">
        <v>118</v>
      </c>
      <c r="C51" s="33" t="s">
        <v>119</v>
      </c>
      <c r="D51" t="s">
        <v>120</v>
      </c>
    </row>
    <row r="53" spans="2:4" x14ac:dyDescent="0.2">
      <c r="B53" t="s">
        <v>121</v>
      </c>
      <c r="C53" s="33" t="s">
        <v>122</v>
      </c>
      <c r="D53" t="s">
        <v>123</v>
      </c>
    </row>
    <row r="54" spans="2:4" x14ac:dyDescent="0.2">
      <c r="C54" s="33" t="s">
        <v>124</v>
      </c>
      <c r="D54" t="s">
        <v>125</v>
      </c>
    </row>
    <row r="55" spans="2:4" x14ac:dyDescent="0.2">
      <c r="C55" s="33" t="s">
        <v>126</v>
      </c>
      <c r="D55" t="s">
        <v>127</v>
      </c>
    </row>
    <row r="57" spans="2:4" x14ac:dyDescent="0.2">
      <c r="B57" t="s">
        <v>128</v>
      </c>
      <c r="C57" s="33" t="s">
        <v>129</v>
      </c>
      <c r="D57" t="s">
        <v>130</v>
      </c>
    </row>
    <row r="58" spans="2:4" x14ac:dyDescent="0.2">
      <c r="C58" s="33" t="s">
        <v>131</v>
      </c>
      <c r="D58" t="s">
        <v>132</v>
      </c>
    </row>
    <row r="59" spans="2:4" x14ac:dyDescent="0.2">
      <c r="C59" s="33" t="s">
        <v>133</v>
      </c>
      <c r="D59" t="s">
        <v>134</v>
      </c>
    </row>
    <row r="61" spans="2:4" x14ac:dyDescent="0.2">
      <c r="B61" t="s">
        <v>135</v>
      </c>
      <c r="C61" s="33" t="s">
        <v>129</v>
      </c>
      <c r="D61" t="s">
        <v>136</v>
      </c>
    </row>
    <row r="62" spans="2:4" x14ac:dyDescent="0.2">
      <c r="C62" s="33"/>
    </row>
    <row r="64" spans="2:4" x14ac:dyDescent="0.2">
      <c r="B64" t="s">
        <v>70</v>
      </c>
      <c r="C64" s="60" t="s">
        <v>335</v>
      </c>
      <c r="D64" t="s">
        <v>336</v>
      </c>
    </row>
    <row r="65" spans="2:4" x14ac:dyDescent="0.2">
      <c r="C65" s="33" t="s">
        <v>122</v>
      </c>
      <c r="D65" t="s">
        <v>137</v>
      </c>
    </row>
    <row r="66" spans="2:4" x14ac:dyDescent="0.2">
      <c r="C66" s="33" t="s">
        <v>138</v>
      </c>
      <c r="D66" t="s">
        <v>139</v>
      </c>
    </row>
    <row r="67" spans="2:4" x14ac:dyDescent="0.2">
      <c r="C67" s="33" t="s">
        <v>140</v>
      </c>
      <c r="D67" t="s">
        <v>141</v>
      </c>
    </row>
    <row r="69" spans="2:4" x14ac:dyDescent="0.2">
      <c r="B69" t="s">
        <v>337</v>
      </c>
      <c r="C69" s="33" t="s">
        <v>338</v>
      </c>
    </row>
    <row r="70" spans="2:4" x14ac:dyDescent="0.2">
      <c r="C70" s="33" t="s">
        <v>339</v>
      </c>
      <c r="D70" t="s">
        <v>340</v>
      </c>
    </row>
    <row r="71" spans="2:4" x14ac:dyDescent="0.2">
      <c r="C71" s="33" t="s">
        <v>341</v>
      </c>
      <c r="D71" t="s">
        <v>342</v>
      </c>
    </row>
    <row r="72" spans="2:4" x14ac:dyDescent="0.2">
      <c r="C72" s="33" t="s">
        <v>343</v>
      </c>
      <c r="D72" t="s">
        <v>344</v>
      </c>
    </row>
    <row r="73" spans="2:4" x14ac:dyDescent="0.2">
      <c r="C73" s="33" t="s">
        <v>352</v>
      </c>
      <c r="D73" t="s">
        <v>353</v>
      </c>
    </row>
    <row r="74" spans="2:4" x14ac:dyDescent="0.2">
      <c r="C74" s="33" t="s">
        <v>345</v>
      </c>
    </row>
    <row r="75" spans="2:4" x14ac:dyDescent="0.2">
      <c r="C75" s="33" t="s">
        <v>346</v>
      </c>
      <c r="D75" t="s">
        <v>347</v>
      </c>
    </row>
    <row r="76" spans="2:4" x14ac:dyDescent="0.2">
      <c r="C76" s="33" t="s">
        <v>348</v>
      </c>
      <c r="D76" t="s">
        <v>349</v>
      </c>
    </row>
    <row r="77" spans="2:4" x14ac:dyDescent="0.2">
      <c r="C77" s="33" t="s">
        <v>341</v>
      </c>
      <c r="D77" t="s">
        <v>350</v>
      </c>
    </row>
    <row r="78" spans="2:4" x14ac:dyDescent="0.2">
      <c r="C78" s="33" t="s">
        <v>343</v>
      </c>
      <c r="D78" t="s">
        <v>351</v>
      </c>
    </row>
    <row r="79" spans="2:4" x14ac:dyDescent="0.2">
      <c r="C79" s="33" t="s">
        <v>352</v>
      </c>
      <c r="D79" t="s">
        <v>354</v>
      </c>
    </row>
    <row r="81" spans="2:4" x14ac:dyDescent="0.2">
      <c r="B81" t="s">
        <v>355</v>
      </c>
      <c r="C81" s="33" t="s">
        <v>356</v>
      </c>
      <c r="D81" t="s">
        <v>357</v>
      </c>
    </row>
  </sheetData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C4" sqref="C4"/>
    </sheetView>
  </sheetViews>
  <sheetFormatPr baseColWidth="10" defaultRowHeight="12.75" x14ac:dyDescent="0.2"/>
  <cols>
    <col min="2" max="2" width="34" customWidth="1"/>
    <col min="3" max="3" width="67" customWidth="1"/>
    <col min="4" max="4" width="20.85546875" customWidth="1"/>
    <col min="5" max="5" width="16" customWidth="1"/>
    <col min="6" max="6" width="15.7109375" customWidth="1"/>
  </cols>
  <sheetData>
    <row r="1" spans="1:6" ht="33.75" customHeight="1" x14ac:dyDescent="0.2">
      <c r="A1" s="36"/>
      <c r="C1" s="31" t="s">
        <v>288</v>
      </c>
    </row>
    <row r="3" spans="1:6" ht="31.5" x14ac:dyDescent="0.2">
      <c r="B3" s="32" t="s">
        <v>129</v>
      </c>
      <c r="C3" s="32" t="s">
        <v>284</v>
      </c>
      <c r="D3" s="32" t="s">
        <v>285</v>
      </c>
      <c r="E3" s="32" t="s">
        <v>286</v>
      </c>
      <c r="F3" s="32" t="s">
        <v>287</v>
      </c>
    </row>
    <row r="4" spans="1:6" x14ac:dyDescent="0.2">
      <c r="B4" t="s">
        <v>272</v>
      </c>
      <c r="C4" t="s">
        <v>273</v>
      </c>
      <c r="D4">
        <v>1</v>
      </c>
      <c r="E4" s="33" t="s">
        <v>143</v>
      </c>
      <c r="F4" t="s">
        <v>144</v>
      </c>
    </row>
    <row r="5" spans="1:6" x14ac:dyDescent="0.2">
      <c r="C5" t="s">
        <v>274</v>
      </c>
      <c r="D5">
        <v>1</v>
      </c>
      <c r="E5" s="33" t="s">
        <v>145</v>
      </c>
      <c r="F5" t="s">
        <v>146</v>
      </c>
    </row>
    <row r="6" spans="1:6" x14ac:dyDescent="0.2">
      <c r="B6" t="s">
        <v>275</v>
      </c>
      <c r="C6" t="s">
        <v>276</v>
      </c>
      <c r="D6">
        <v>1</v>
      </c>
      <c r="E6" s="35" t="s">
        <v>147</v>
      </c>
      <c r="F6" t="s">
        <v>148</v>
      </c>
    </row>
    <row r="7" spans="1:6" x14ac:dyDescent="0.2">
      <c r="C7" t="s">
        <v>277</v>
      </c>
      <c r="D7">
        <v>1</v>
      </c>
      <c r="E7" s="35" t="s">
        <v>149</v>
      </c>
      <c r="F7" t="s">
        <v>148</v>
      </c>
    </row>
    <row r="8" spans="1:6" x14ac:dyDescent="0.2">
      <c r="C8" t="s">
        <v>278</v>
      </c>
      <c r="D8">
        <v>1</v>
      </c>
      <c r="E8" s="35" t="s">
        <v>147</v>
      </c>
      <c r="F8" t="s">
        <v>148</v>
      </c>
    </row>
    <row r="9" spans="1:6" x14ac:dyDescent="0.2">
      <c r="C9" t="s">
        <v>279</v>
      </c>
      <c r="D9">
        <v>1</v>
      </c>
      <c r="E9" s="35" t="s">
        <v>149</v>
      </c>
      <c r="F9" t="s">
        <v>148</v>
      </c>
    </row>
    <row r="10" spans="1:6" x14ac:dyDescent="0.2">
      <c r="B10" t="s">
        <v>280</v>
      </c>
      <c r="C10" t="s">
        <v>225</v>
      </c>
      <c r="D10">
        <v>2</v>
      </c>
      <c r="E10" s="35" t="s">
        <v>150</v>
      </c>
      <c r="F10" t="s">
        <v>151</v>
      </c>
    </row>
    <row r="11" spans="1:6" x14ac:dyDescent="0.2">
      <c r="C11" t="s">
        <v>281</v>
      </c>
      <c r="D11">
        <v>2</v>
      </c>
      <c r="E11" s="35" t="s">
        <v>152</v>
      </c>
      <c r="F11" t="s">
        <v>153</v>
      </c>
    </row>
    <row r="12" spans="1:6" x14ac:dyDescent="0.2">
      <c r="C12" t="s">
        <v>227</v>
      </c>
      <c r="D12">
        <v>2</v>
      </c>
      <c r="E12" s="35" t="s">
        <v>154</v>
      </c>
      <c r="F12" t="s">
        <v>155</v>
      </c>
    </row>
    <row r="13" spans="1:6" x14ac:dyDescent="0.2">
      <c r="C13" t="s">
        <v>282</v>
      </c>
      <c r="D13">
        <v>2</v>
      </c>
      <c r="E13" s="35" t="s">
        <v>152</v>
      </c>
      <c r="F13" t="s">
        <v>153</v>
      </c>
    </row>
    <row r="14" spans="1:6" x14ac:dyDescent="0.2">
      <c r="B14" t="s">
        <v>283</v>
      </c>
      <c r="C14" t="s">
        <v>328</v>
      </c>
    </row>
  </sheetData>
  <sheetProtection selectLockedCells="1" selectUnlockedCells="1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opLeftCell="A2" workbookViewId="0">
      <selection activeCell="C31" sqref="C31"/>
    </sheetView>
  </sheetViews>
  <sheetFormatPr baseColWidth="10" defaultRowHeight="12.75" x14ac:dyDescent="0.2"/>
  <cols>
    <col min="1" max="1" width="10.5703125" customWidth="1"/>
    <col min="2" max="2" width="48.140625" customWidth="1"/>
    <col min="3" max="3" width="68.5703125" customWidth="1"/>
    <col min="4" max="4" width="35.5703125" customWidth="1"/>
  </cols>
  <sheetData>
    <row r="1" spans="1:4" ht="42" customHeight="1" x14ac:dyDescent="0.2">
      <c r="A1" s="36" t="s">
        <v>142</v>
      </c>
      <c r="C1" s="31" t="s">
        <v>289</v>
      </c>
    </row>
    <row r="3" spans="1:4" ht="15.75" x14ac:dyDescent="0.2">
      <c r="B3" s="32" t="s">
        <v>156</v>
      </c>
      <c r="C3" s="32" t="s">
        <v>290</v>
      </c>
      <c r="D3" s="32" t="s">
        <v>157</v>
      </c>
    </row>
    <row r="5" spans="1:4" x14ac:dyDescent="0.2">
      <c r="B5" s="37" t="s">
        <v>291</v>
      </c>
      <c r="C5" s="38" t="s">
        <v>158</v>
      </c>
      <c r="D5" s="38" t="s">
        <v>159</v>
      </c>
    </row>
    <row r="6" spans="1:4" ht="25.5" x14ac:dyDescent="0.2">
      <c r="B6" s="39" t="s">
        <v>292</v>
      </c>
      <c r="C6" s="75" t="s">
        <v>298</v>
      </c>
      <c r="D6" t="s">
        <v>160</v>
      </c>
    </row>
    <row r="7" spans="1:4" x14ac:dyDescent="0.2">
      <c r="B7" s="37" t="s">
        <v>293</v>
      </c>
      <c r="C7" s="38" t="s">
        <v>161</v>
      </c>
      <c r="D7" s="38" t="s">
        <v>162</v>
      </c>
    </row>
    <row r="8" spans="1:4" x14ac:dyDescent="0.2">
      <c r="B8" s="39" t="s">
        <v>294</v>
      </c>
      <c r="C8" t="s">
        <v>163</v>
      </c>
      <c r="D8" t="s">
        <v>159</v>
      </c>
    </row>
    <row r="9" spans="1:4" x14ac:dyDescent="0.2">
      <c r="B9" s="40" t="s">
        <v>295</v>
      </c>
      <c r="C9" s="38" t="s">
        <v>164</v>
      </c>
      <c r="D9" s="38" t="s">
        <v>165</v>
      </c>
    </row>
    <row r="10" spans="1:4" x14ac:dyDescent="0.2">
      <c r="B10" s="39" t="s">
        <v>296</v>
      </c>
      <c r="C10" t="s">
        <v>166</v>
      </c>
      <c r="D10" t="s">
        <v>160</v>
      </c>
    </row>
    <row r="11" spans="1:4" x14ac:dyDescent="0.2">
      <c r="B11" s="37" t="s">
        <v>297</v>
      </c>
      <c r="C11" s="38" t="s">
        <v>167</v>
      </c>
      <c r="D11" s="38" t="s">
        <v>168</v>
      </c>
    </row>
    <row r="12" spans="1:4" x14ac:dyDescent="0.2">
      <c r="B12" s="39" t="s">
        <v>299</v>
      </c>
      <c r="C12" t="s">
        <v>169</v>
      </c>
      <c r="D12" t="s">
        <v>170</v>
      </c>
    </row>
    <row r="13" spans="1:4" x14ac:dyDescent="0.2">
      <c r="B13" s="37" t="s">
        <v>301</v>
      </c>
      <c r="C13" s="38" t="s">
        <v>171</v>
      </c>
      <c r="D13" s="38" t="s">
        <v>172</v>
      </c>
    </row>
    <row r="14" spans="1:4" x14ac:dyDescent="0.2">
      <c r="B14" s="39" t="s">
        <v>302</v>
      </c>
    </row>
    <row r="15" spans="1:4" x14ac:dyDescent="0.2">
      <c r="B15" s="37" t="s">
        <v>303</v>
      </c>
      <c r="C15" s="38"/>
      <c r="D15" s="38"/>
    </row>
    <row r="16" spans="1:4" x14ac:dyDescent="0.2">
      <c r="B16" s="39" t="s">
        <v>304</v>
      </c>
    </row>
    <row r="17" spans="2:4" x14ac:dyDescent="0.2">
      <c r="B17" s="37" t="s">
        <v>305</v>
      </c>
      <c r="C17" s="38" t="s">
        <v>173</v>
      </c>
      <c r="D17" s="38" t="s">
        <v>172</v>
      </c>
    </row>
    <row r="18" spans="2:4" x14ac:dyDescent="0.2">
      <c r="B18" s="39" t="s">
        <v>306</v>
      </c>
      <c r="C18" t="s">
        <v>174</v>
      </c>
      <c r="D18" t="s">
        <v>172</v>
      </c>
    </row>
    <row r="19" spans="2:4" x14ac:dyDescent="0.2">
      <c r="B19" s="37" t="s">
        <v>307</v>
      </c>
      <c r="C19" s="38" t="s">
        <v>175</v>
      </c>
      <c r="D19" s="38" t="s">
        <v>176</v>
      </c>
    </row>
    <row r="20" spans="2:4" x14ac:dyDescent="0.2">
      <c r="B20" s="39" t="s">
        <v>308</v>
      </c>
      <c r="C20" t="s">
        <v>177</v>
      </c>
      <c r="D20" t="s">
        <v>178</v>
      </c>
    </row>
    <row r="21" spans="2:4" x14ac:dyDescent="0.2">
      <c r="B21" s="37" t="s">
        <v>179</v>
      </c>
      <c r="C21" s="38" t="s">
        <v>180</v>
      </c>
      <c r="D21" s="38" t="s">
        <v>181</v>
      </c>
    </row>
    <row r="22" spans="2:4" x14ac:dyDescent="0.2">
      <c r="B22" s="39" t="s">
        <v>300</v>
      </c>
      <c r="C22" t="s">
        <v>182</v>
      </c>
      <c r="D22" t="s">
        <v>183</v>
      </c>
    </row>
  </sheetData>
  <sheetProtection selectLockedCells="1" selectUnlockedCells="1"/>
  <hyperlinks>
    <hyperlink ref="A1" location="Entretien Courant!A1" display="RETOUR 1ere Page"/>
  </hyperlink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23" workbookViewId="0">
      <selection activeCell="C1" sqref="C1"/>
    </sheetView>
  </sheetViews>
  <sheetFormatPr baseColWidth="10" defaultRowHeight="12.75" x14ac:dyDescent="0.2"/>
  <cols>
    <col min="1" max="1" width="11.28515625" customWidth="1"/>
    <col min="2" max="2" width="53" customWidth="1"/>
    <col min="3" max="3" width="59.7109375" customWidth="1"/>
    <col min="4" max="4" width="35.140625" customWidth="1"/>
  </cols>
  <sheetData>
    <row r="1" spans="1:4" ht="44.25" customHeight="1" x14ac:dyDescent="0.2">
      <c r="A1" s="36" t="s">
        <v>142</v>
      </c>
      <c r="C1" s="31" t="s">
        <v>184</v>
      </c>
    </row>
    <row r="2" spans="1:4" ht="15.75" x14ac:dyDescent="0.25">
      <c r="B2" s="41" t="s">
        <v>185</v>
      </c>
    </row>
    <row r="3" spans="1:4" x14ac:dyDescent="0.2">
      <c r="B3" t="s">
        <v>186</v>
      </c>
    </row>
    <row r="4" spans="1:4" ht="63.75" x14ac:dyDescent="0.2">
      <c r="B4" s="34" t="s">
        <v>187</v>
      </c>
    </row>
    <row r="7" spans="1:4" ht="15.75" x14ac:dyDescent="0.2">
      <c r="B7" s="32" t="s">
        <v>188</v>
      </c>
      <c r="C7" s="32" t="s">
        <v>189</v>
      </c>
      <c r="D7" s="32" t="s">
        <v>190</v>
      </c>
    </row>
    <row r="9" spans="1:4" x14ac:dyDescent="0.2">
      <c r="B9" t="s">
        <v>191</v>
      </c>
      <c r="C9" t="s">
        <v>192</v>
      </c>
      <c r="D9" t="s">
        <v>193</v>
      </c>
    </row>
    <row r="10" spans="1:4" x14ac:dyDescent="0.2">
      <c r="C10" t="s">
        <v>194</v>
      </c>
      <c r="D10" t="s">
        <v>195</v>
      </c>
    </row>
    <row r="11" spans="1:4" x14ac:dyDescent="0.2">
      <c r="C11" t="s">
        <v>196</v>
      </c>
      <c r="D11" t="s">
        <v>195</v>
      </c>
    </row>
    <row r="13" spans="1:4" x14ac:dyDescent="0.2">
      <c r="B13" t="s">
        <v>197</v>
      </c>
      <c r="C13" t="s">
        <v>198</v>
      </c>
      <c r="D13" t="s">
        <v>199</v>
      </c>
    </row>
    <row r="14" spans="1:4" ht="25.5" x14ac:dyDescent="0.2">
      <c r="C14" s="34" t="s">
        <v>200</v>
      </c>
      <c r="D14" t="s">
        <v>199</v>
      </c>
    </row>
    <row r="15" spans="1:4" ht="25.5" x14ac:dyDescent="0.2">
      <c r="C15" s="34" t="s">
        <v>201</v>
      </c>
      <c r="D15" t="s">
        <v>202</v>
      </c>
    </row>
    <row r="16" spans="1:4" ht="25.5" x14ac:dyDescent="0.2">
      <c r="C16" s="34" t="s">
        <v>203</v>
      </c>
      <c r="D16" t="s">
        <v>199</v>
      </c>
    </row>
    <row r="17" spans="2:4" x14ac:dyDescent="0.2">
      <c r="C17" t="s">
        <v>204</v>
      </c>
      <c r="D17" t="s">
        <v>205</v>
      </c>
    </row>
    <row r="18" spans="2:4" x14ac:dyDescent="0.2">
      <c r="C18" t="s">
        <v>206</v>
      </c>
      <c r="D18" t="s">
        <v>205</v>
      </c>
    </row>
    <row r="19" spans="2:4" x14ac:dyDescent="0.2">
      <c r="C19" t="s">
        <v>207</v>
      </c>
      <c r="D19" t="s">
        <v>199</v>
      </c>
    </row>
    <row r="20" spans="2:4" x14ac:dyDescent="0.2">
      <c r="C20" t="s">
        <v>208</v>
      </c>
      <c r="D20" t="s">
        <v>199</v>
      </c>
    </row>
    <row r="22" spans="2:4" x14ac:dyDescent="0.2">
      <c r="B22" t="s">
        <v>209</v>
      </c>
      <c r="C22" s="34" t="s">
        <v>210</v>
      </c>
      <c r="D22" t="s">
        <v>211</v>
      </c>
    </row>
    <row r="23" spans="2:4" x14ac:dyDescent="0.2">
      <c r="C23" s="34" t="s">
        <v>212</v>
      </c>
      <c r="D23" t="s">
        <v>213</v>
      </c>
    </row>
    <row r="24" spans="2:4" x14ac:dyDescent="0.2">
      <c r="C24" t="s">
        <v>214</v>
      </c>
      <c r="D24" t="s">
        <v>215</v>
      </c>
    </row>
    <row r="25" spans="2:4" x14ac:dyDescent="0.2">
      <c r="C25" t="s">
        <v>216</v>
      </c>
      <c r="D25" t="s">
        <v>217</v>
      </c>
    </row>
    <row r="26" spans="2:4" x14ac:dyDescent="0.2">
      <c r="C26" t="s">
        <v>218</v>
      </c>
      <c r="D26" t="s">
        <v>219</v>
      </c>
    </row>
    <row r="27" spans="2:4" x14ac:dyDescent="0.2">
      <c r="C27" t="s">
        <v>220</v>
      </c>
      <c r="D27" t="s">
        <v>221</v>
      </c>
    </row>
    <row r="28" spans="2:4" x14ac:dyDescent="0.2">
      <c r="C28" t="s">
        <v>222</v>
      </c>
      <c r="D28" t="s">
        <v>223</v>
      </c>
    </row>
    <row r="30" spans="2:4" x14ac:dyDescent="0.2">
      <c r="B30" t="s">
        <v>224</v>
      </c>
      <c r="C30" t="s">
        <v>225</v>
      </c>
      <c r="D30" t="s">
        <v>226</v>
      </c>
    </row>
    <row r="31" spans="2:4" x14ac:dyDescent="0.2">
      <c r="C31" t="s">
        <v>227</v>
      </c>
      <c r="D31" t="s">
        <v>228</v>
      </c>
    </row>
    <row r="33" spans="2:4" x14ac:dyDescent="0.2">
      <c r="B33" t="s">
        <v>229</v>
      </c>
      <c r="C33" t="s">
        <v>230</v>
      </c>
      <c r="D33" t="s">
        <v>231</v>
      </c>
    </row>
    <row r="34" spans="2:4" x14ac:dyDescent="0.2">
      <c r="C34" t="s">
        <v>232</v>
      </c>
      <c r="D34" t="s">
        <v>231</v>
      </c>
    </row>
    <row r="35" spans="2:4" x14ac:dyDescent="0.2">
      <c r="C35" t="s">
        <v>233</v>
      </c>
      <c r="D35" s="42" t="s">
        <v>234</v>
      </c>
    </row>
    <row r="36" spans="2:4" x14ac:dyDescent="0.2">
      <c r="C36" t="s">
        <v>235</v>
      </c>
      <c r="D36" t="s">
        <v>231</v>
      </c>
    </row>
    <row r="37" spans="2:4" x14ac:dyDescent="0.2">
      <c r="C37" t="s">
        <v>236</v>
      </c>
      <c r="D37" t="s">
        <v>237</v>
      </c>
    </row>
    <row r="38" spans="2:4" x14ac:dyDescent="0.2">
      <c r="C38" t="s">
        <v>238</v>
      </c>
      <c r="D38" t="s">
        <v>239</v>
      </c>
    </row>
    <row r="39" spans="2:4" x14ac:dyDescent="0.2">
      <c r="C39" t="s">
        <v>240</v>
      </c>
      <c r="D39" t="s">
        <v>241</v>
      </c>
    </row>
    <row r="41" spans="2:4" x14ac:dyDescent="0.2">
      <c r="B41" t="s">
        <v>242</v>
      </c>
      <c r="C41" t="s">
        <v>243</v>
      </c>
      <c r="D41" t="s">
        <v>202</v>
      </c>
    </row>
  </sheetData>
  <sheetProtection selectLockedCells="1" selectUnlockedCells="1"/>
  <hyperlinks>
    <hyperlink ref="A1" location="Entretien Courant!A1" display="RETOUR 1ere Page"/>
  </hyperlink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pane ySplit="2" topLeftCell="A3" activePane="bottomLeft" state="frozen"/>
      <selection pane="bottomLeft" activeCell="J2" sqref="J2"/>
    </sheetView>
  </sheetViews>
  <sheetFormatPr baseColWidth="10" defaultRowHeight="12.75" x14ac:dyDescent="0.2"/>
  <cols>
    <col min="1" max="1" width="10.7109375" style="33" customWidth="1"/>
    <col min="2" max="2" width="10.140625" style="43" customWidth="1"/>
    <col min="3" max="3" width="12.7109375" style="44" customWidth="1"/>
    <col min="4" max="5" width="34" style="33" customWidth="1"/>
    <col min="6" max="7" width="12.7109375" style="45" customWidth="1"/>
    <col min="8" max="8" width="11.7109375" style="45" customWidth="1"/>
    <col min="9" max="11" width="11.7109375" style="33" customWidth="1"/>
    <col min="12" max="16384" width="11.42578125" style="33"/>
  </cols>
  <sheetData>
    <row r="1" spans="1:9" ht="33" customHeight="1" x14ac:dyDescent="0.2">
      <c r="D1" s="113" t="s">
        <v>244</v>
      </c>
      <c r="E1" s="113"/>
    </row>
    <row r="2" spans="1:9" ht="33.75" customHeight="1" x14ac:dyDescent="0.2">
      <c r="A2" s="116" t="s">
        <v>142</v>
      </c>
      <c r="B2" s="46" t="s">
        <v>11</v>
      </c>
      <c r="C2" s="47" t="s">
        <v>12</v>
      </c>
      <c r="D2" s="48" t="s">
        <v>245</v>
      </c>
      <c r="E2" s="48" t="s">
        <v>246</v>
      </c>
      <c r="F2" s="49" t="s">
        <v>247</v>
      </c>
      <c r="G2" s="49" t="s">
        <v>248</v>
      </c>
      <c r="H2" s="49" t="s">
        <v>249</v>
      </c>
    </row>
    <row r="3" spans="1:9" x14ac:dyDescent="0.2">
      <c r="A3" s="50"/>
      <c r="B3" s="51"/>
      <c r="C3" s="52"/>
      <c r="D3" s="53"/>
      <c r="E3" s="53"/>
      <c r="F3" s="79"/>
      <c r="G3" s="54"/>
      <c r="H3" s="77">
        <f t="shared" ref="H3:H21" si="0">(F3/100)*(G3*100)+F3</f>
        <v>0</v>
      </c>
      <c r="I3" s="55"/>
    </row>
    <row r="4" spans="1:9" x14ac:dyDescent="0.2">
      <c r="A4" s="50"/>
      <c r="B4" s="51"/>
      <c r="C4" s="52"/>
      <c r="D4" s="53"/>
      <c r="E4" s="53"/>
      <c r="F4" s="79"/>
      <c r="G4" s="54"/>
      <c r="H4" s="77">
        <f t="shared" si="0"/>
        <v>0</v>
      </c>
      <c r="I4" s="55"/>
    </row>
    <row r="5" spans="1:9" x14ac:dyDescent="0.2">
      <c r="A5" s="56"/>
      <c r="B5" s="51"/>
      <c r="C5" s="52"/>
      <c r="D5" s="53"/>
      <c r="E5" s="53"/>
      <c r="F5" s="79"/>
      <c r="G5" s="54"/>
      <c r="H5" s="77">
        <f t="shared" si="0"/>
        <v>0</v>
      </c>
      <c r="I5" s="55"/>
    </row>
    <row r="6" spans="1:9" x14ac:dyDescent="0.2">
      <c r="A6" s="56"/>
      <c r="B6" s="51"/>
      <c r="C6" s="52"/>
      <c r="D6" s="53"/>
      <c r="E6" s="53"/>
      <c r="F6" s="79"/>
      <c r="G6" s="54"/>
      <c r="H6" s="77">
        <f t="shared" si="0"/>
        <v>0</v>
      </c>
      <c r="I6" s="55"/>
    </row>
    <row r="7" spans="1:9" x14ac:dyDescent="0.2">
      <c r="A7" s="56"/>
      <c r="B7" s="51"/>
      <c r="C7" s="52"/>
      <c r="D7" s="53"/>
      <c r="E7" s="53"/>
      <c r="F7" s="79"/>
      <c r="G7" s="54"/>
      <c r="H7" s="77">
        <f t="shared" si="0"/>
        <v>0</v>
      </c>
    </row>
    <row r="8" spans="1:9" x14ac:dyDescent="0.2">
      <c r="A8" s="56"/>
      <c r="B8" s="51"/>
      <c r="C8" s="52"/>
      <c r="D8" s="53"/>
      <c r="E8" s="53"/>
      <c r="F8" s="79"/>
      <c r="G8" s="54"/>
      <c r="H8" s="77">
        <f t="shared" si="0"/>
        <v>0</v>
      </c>
    </row>
    <row r="9" spans="1:9" x14ac:dyDescent="0.2">
      <c r="A9" s="56"/>
      <c r="B9" s="51"/>
      <c r="C9" s="52"/>
      <c r="D9" s="53"/>
      <c r="E9" s="53"/>
      <c r="F9" s="79"/>
      <c r="G9" s="54"/>
      <c r="H9" s="77">
        <f t="shared" si="0"/>
        <v>0</v>
      </c>
    </row>
    <row r="10" spans="1:9" x14ac:dyDescent="0.2">
      <c r="A10" s="56"/>
      <c r="B10" s="51"/>
      <c r="C10" s="52"/>
      <c r="D10" s="53"/>
      <c r="E10" s="53"/>
      <c r="F10" s="79"/>
      <c r="G10" s="54"/>
      <c r="H10" s="77">
        <f t="shared" si="0"/>
        <v>0</v>
      </c>
    </row>
    <row r="11" spans="1:9" x14ac:dyDescent="0.2">
      <c r="A11" s="56"/>
      <c r="B11" s="51"/>
      <c r="C11" s="52"/>
      <c r="D11" s="53"/>
      <c r="E11" s="53"/>
      <c r="F11" s="79"/>
      <c r="G11" s="54"/>
      <c r="H11" s="77">
        <f t="shared" si="0"/>
        <v>0</v>
      </c>
    </row>
    <row r="12" spans="1:9" x14ac:dyDescent="0.2">
      <c r="A12" s="57"/>
      <c r="B12" s="51"/>
      <c r="C12" s="52"/>
      <c r="D12" s="53"/>
      <c r="E12" s="53"/>
      <c r="F12" s="79"/>
      <c r="G12" s="54"/>
      <c r="H12" s="77">
        <f t="shared" si="0"/>
        <v>0</v>
      </c>
    </row>
    <row r="13" spans="1:9" x14ac:dyDescent="0.2">
      <c r="A13" s="57"/>
      <c r="B13" s="51"/>
      <c r="C13" s="52"/>
      <c r="D13" s="53"/>
      <c r="E13" s="53"/>
      <c r="F13" s="79"/>
      <c r="G13" s="54"/>
      <c r="H13" s="77">
        <f t="shared" si="0"/>
        <v>0</v>
      </c>
    </row>
    <row r="14" spans="1:9" x14ac:dyDescent="0.2">
      <c r="A14" s="57"/>
      <c r="B14" s="51"/>
      <c r="C14" s="52"/>
      <c r="D14" s="53"/>
      <c r="E14" s="53"/>
      <c r="F14" s="79"/>
      <c r="G14" s="54"/>
      <c r="H14" s="77">
        <f t="shared" si="0"/>
        <v>0</v>
      </c>
    </row>
    <row r="15" spans="1:9" x14ac:dyDescent="0.2">
      <c r="A15" s="57"/>
      <c r="B15" s="51"/>
      <c r="C15" s="52"/>
      <c r="D15" s="53"/>
      <c r="E15" s="53"/>
      <c r="F15" s="79"/>
      <c r="G15" s="54"/>
      <c r="H15" s="77">
        <f t="shared" si="0"/>
        <v>0</v>
      </c>
    </row>
    <row r="16" spans="1:9" x14ac:dyDescent="0.2">
      <c r="A16" s="57"/>
      <c r="B16" s="51"/>
      <c r="C16" s="52"/>
      <c r="D16" s="53"/>
      <c r="E16" s="53"/>
      <c r="F16" s="79"/>
      <c r="G16" s="54"/>
      <c r="H16" s="77">
        <f t="shared" si="0"/>
        <v>0</v>
      </c>
    </row>
    <row r="17" spans="1:8" x14ac:dyDescent="0.2">
      <c r="A17" s="57"/>
      <c r="B17" s="51"/>
      <c r="C17" s="52"/>
      <c r="D17" s="53"/>
      <c r="E17" s="53"/>
      <c r="F17" s="79"/>
      <c r="G17" s="54"/>
      <c r="H17" s="77">
        <f t="shared" si="0"/>
        <v>0</v>
      </c>
    </row>
    <row r="18" spans="1:8" x14ac:dyDescent="0.2">
      <c r="A18" s="57"/>
      <c r="B18" s="51"/>
      <c r="C18" s="52"/>
      <c r="D18" s="53"/>
      <c r="E18" s="53"/>
      <c r="F18" s="79"/>
      <c r="G18" s="54"/>
      <c r="H18" s="77">
        <f t="shared" si="0"/>
        <v>0</v>
      </c>
    </row>
    <row r="19" spans="1:8" x14ac:dyDescent="0.2">
      <c r="A19" s="57"/>
      <c r="B19" s="51"/>
      <c r="C19" s="52"/>
      <c r="D19" s="53"/>
      <c r="E19" s="53"/>
      <c r="F19" s="79"/>
      <c r="G19" s="54"/>
      <c r="H19" s="77">
        <f t="shared" si="0"/>
        <v>0</v>
      </c>
    </row>
    <row r="20" spans="1:8" x14ac:dyDescent="0.2">
      <c r="A20" s="57"/>
      <c r="B20" s="51"/>
      <c r="C20" s="52"/>
      <c r="D20" s="53"/>
      <c r="E20" s="53"/>
      <c r="F20" s="79"/>
      <c r="G20" s="54"/>
      <c r="H20" s="77">
        <f t="shared" si="0"/>
        <v>0</v>
      </c>
    </row>
    <row r="21" spans="1:8" x14ac:dyDescent="0.2">
      <c r="A21" s="58"/>
      <c r="B21" s="51"/>
      <c r="C21" s="52"/>
      <c r="D21" s="53"/>
      <c r="E21" s="53"/>
      <c r="F21" s="79"/>
      <c r="G21" s="54"/>
      <c r="H21" s="77">
        <f t="shared" si="0"/>
        <v>0</v>
      </c>
    </row>
    <row r="22" spans="1:8" ht="13.5" customHeight="1" x14ac:dyDescent="0.2">
      <c r="A22" s="114" t="s">
        <v>250</v>
      </c>
      <c r="B22" s="114"/>
      <c r="C22" s="114"/>
      <c r="D22" s="114"/>
      <c r="E22" s="114"/>
      <c r="F22" s="114"/>
      <c r="G22" s="114"/>
      <c r="H22" s="78">
        <f>SUM(H3:H21)</f>
        <v>0</v>
      </c>
    </row>
    <row r="37" spans="9:9" x14ac:dyDescent="0.2">
      <c r="I37" s="59"/>
    </row>
  </sheetData>
  <sheetProtection selectLockedCells="1" selectUnlockedCells="1"/>
  <mergeCells count="2">
    <mergeCell ref="D1:E1"/>
    <mergeCell ref="A22:G22"/>
  </mergeCells>
  <hyperlinks>
    <hyperlink ref="A2" location="'Suivi entretien'!A1" display="RETOUR 1ere Page"/>
  </hyperlink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>
      <pane xSplit="1" ySplit="2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RowHeight="12.75" x14ac:dyDescent="0.2"/>
  <cols>
    <col min="1" max="1" width="11.42578125" style="60"/>
    <col min="2" max="2" width="14.42578125" style="61" customWidth="1"/>
    <col min="3" max="3" width="15" style="62" customWidth="1"/>
    <col min="4" max="4" width="51.85546875" style="60" customWidth="1"/>
    <col min="5" max="5" width="38" style="60" customWidth="1"/>
    <col min="6" max="16384" width="11.42578125" style="60"/>
  </cols>
  <sheetData>
    <row r="1" spans="1:5" ht="39" customHeight="1" x14ac:dyDescent="0.2">
      <c r="A1" s="116" t="s">
        <v>142</v>
      </c>
      <c r="B1" s="115" t="s">
        <v>251</v>
      </c>
      <c r="C1" s="115"/>
    </row>
    <row r="2" spans="1:5" s="66" customFormat="1" x14ac:dyDescent="0.2">
      <c r="A2" s="63"/>
      <c r="B2" s="64" t="s">
        <v>252</v>
      </c>
      <c r="C2" s="65" t="s">
        <v>12</v>
      </c>
      <c r="D2" s="63" t="s">
        <v>253</v>
      </c>
      <c r="E2" s="63" t="s">
        <v>254</v>
      </c>
    </row>
    <row r="3" spans="1:5" x14ac:dyDescent="0.2">
      <c r="A3" s="67"/>
      <c r="B3" s="68">
        <v>39529</v>
      </c>
      <c r="C3" s="69">
        <v>15500</v>
      </c>
      <c r="D3" s="60" t="s">
        <v>255</v>
      </c>
    </row>
    <row r="4" spans="1:5" x14ac:dyDescent="0.2">
      <c r="A4" s="70"/>
      <c r="B4" s="68"/>
      <c r="C4" s="69"/>
    </row>
    <row r="5" spans="1:5" x14ac:dyDescent="0.2">
      <c r="A5" s="71"/>
      <c r="B5" s="68"/>
      <c r="C5" s="69"/>
    </row>
    <row r="6" spans="1:5" x14ac:dyDescent="0.2">
      <c r="A6" s="71"/>
      <c r="B6" s="68"/>
      <c r="C6" s="69"/>
    </row>
    <row r="7" spans="1:5" x14ac:dyDescent="0.2">
      <c r="A7" s="71"/>
      <c r="B7" s="68"/>
      <c r="C7" s="69"/>
    </row>
    <row r="8" spans="1:5" x14ac:dyDescent="0.2">
      <c r="A8" s="71"/>
      <c r="B8" s="68"/>
      <c r="C8" s="69"/>
    </row>
    <row r="9" spans="1:5" x14ac:dyDescent="0.2">
      <c r="A9" s="71"/>
      <c r="B9" s="68"/>
      <c r="C9" s="69"/>
    </row>
    <row r="10" spans="1:5" x14ac:dyDescent="0.2">
      <c r="A10" s="71"/>
      <c r="B10" s="68"/>
      <c r="C10" s="69"/>
    </row>
    <row r="11" spans="1:5" x14ac:dyDescent="0.2">
      <c r="A11" s="71"/>
      <c r="B11" s="68"/>
      <c r="C11" s="69"/>
    </row>
    <row r="12" spans="1:5" x14ac:dyDescent="0.2">
      <c r="A12" s="71"/>
      <c r="B12" s="68"/>
      <c r="C12" s="69"/>
    </row>
    <row r="13" spans="1:5" x14ac:dyDescent="0.2">
      <c r="A13" s="71"/>
      <c r="B13" s="68"/>
      <c r="C13" s="69"/>
    </row>
    <row r="14" spans="1:5" x14ac:dyDescent="0.2">
      <c r="A14" s="71"/>
      <c r="B14" s="68"/>
      <c r="C14" s="69"/>
    </row>
    <row r="15" spans="1:5" x14ac:dyDescent="0.2">
      <c r="A15" s="71"/>
      <c r="B15" s="68"/>
      <c r="C15" s="69"/>
    </row>
    <row r="16" spans="1:5" x14ac:dyDescent="0.2">
      <c r="A16" s="71"/>
      <c r="B16" s="68"/>
      <c r="C16" s="69"/>
    </row>
    <row r="17" spans="1:3" x14ac:dyDescent="0.2">
      <c r="A17" s="71"/>
      <c r="B17" s="68"/>
      <c r="C17" s="69"/>
    </row>
    <row r="18" spans="1:3" x14ac:dyDescent="0.2">
      <c r="A18" s="71"/>
      <c r="B18" s="68"/>
      <c r="C18" s="69"/>
    </row>
    <row r="19" spans="1:3" x14ac:dyDescent="0.2">
      <c r="A19" s="71"/>
      <c r="B19" s="68"/>
      <c r="C19" s="69"/>
    </row>
    <row r="20" spans="1:3" x14ac:dyDescent="0.2">
      <c r="A20" s="71"/>
      <c r="B20" s="68"/>
      <c r="C20" s="69"/>
    </row>
    <row r="21" spans="1:3" x14ac:dyDescent="0.2">
      <c r="A21" s="71"/>
      <c r="B21" s="68"/>
      <c r="C21" s="69"/>
    </row>
    <row r="22" spans="1:3" x14ac:dyDescent="0.2">
      <c r="A22" s="71"/>
      <c r="B22" s="68"/>
      <c r="C22" s="69"/>
    </row>
    <row r="23" spans="1:3" x14ac:dyDescent="0.2">
      <c r="A23" s="71"/>
      <c r="B23" s="68"/>
      <c r="C23" s="69"/>
    </row>
    <row r="24" spans="1:3" x14ac:dyDescent="0.2">
      <c r="A24" s="71"/>
      <c r="B24" s="68"/>
      <c r="C24" s="69"/>
    </row>
    <row r="25" spans="1:3" x14ac:dyDescent="0.2">
      <c r="A25" s="71"/>
      <c r="B25" s="68"/>
      <c r="C25" s="69"/>
    </row>
    <row r="26" spans="1:3" x14ac:dyDescent="0.2">
      <c r="A26" s="71"/>
      <c r="B26" s="68"/>
      <c r="C26" s="69"/>
    </row>
    <row r="27" spans="1:3" x14ac:dyDescent="0.2">
      <c r="A27" s="71"/>
      <c r="B27" s="68"/>
      <c r="C27" s="69"/>
    </row>
    <row r="28" spans="1:3" x14ac:dyDescent="0.2">
      <c r="A28" s="71"/>
      <c r="B28" s="68"/>
      <c r="C28" s="69"/>
    </row>
    <row r="29" spans="1:3" x14ac:dyDescent="0.2">
      <c r="A29" s="71"/>
      <c r="B29" s="68"/>
      <c r="C29" s="69"/>
    </row>
    <row r="30" spans="1:3" x14ac:dyDescent="0.2">
      <c r="A30" s="71"/>
      <c r="B30" s="68"/>
      <c r="C30" s="69"/>
    </row>
    <row r="31" spans="1:3" x14ac:dyDescent="0.2">
      <c r="A31" s="71"/>
      <c r="B31" s="68"/>
      <c r="C31" s="69"/>
    </row>
    <row r="32" spans="1:3" x14ac:dyDescent="0.2">
      <c r="A32" s="71"/>
      <c r="B32" s="68"/>
      <c r="C32" s="69"/>
    </row>
    <row r="33" spans="1:3" x14ac:dyDescent="0.2">
      <c r="A33" s="71"/>
      <c r="B33" s="68"/>
      <c r="C33" s="69"/>
    </row>
    <row r="34" spans="1:3" x14ac:dyDescent="0.2">
      <c r="A34" s="71"/>
    </row>
    <row r="35" spans="1:3" x14ac:dyDescent="0.2">
      <c r="A35" s="71"/>
    </row>
    <row r="36" spans="1:3" x14ac:dyDescent="0.2">
      <c r="A36" s="71"/>
    </row>
    <row r="37" spans="1:3" x14ac:dyDescent="0.2">
      <c r="A37" s="71"/>
    </row>
    <row r="38" spans="1:3" x14ac:dyDescent="0.2">
      <c r="A38" s="71"/>
    </row>
    <row r="39" spans="1:3" x14ac:dyDescent="0.2">
      <c r="A39" s="71"/>
    </row>
    <row r="40" spans="1:3" x14ac:dyDescent="0.2">
      <c r="A40" s="71"/>
    </row>
    <row r="41" spans="1:3" x14ac:dyDescent="0.2">
      <c r="A41" s="71"/>
    </row>
    <row r="42" spans="1:3" x14ac:dyDescent="0.2">
      <c r="A42" s="71"/>
    </row>
    <row r="43" spans="1:3" x14ac:dyDescent="0.2">
      <c r="A43" s="71"/>
    </row>
    <row r="44" spans="1:3" x14ac:dyDescent="0.2">
      <c r="A44" s="71"/>
    </row>
    <row r="45" spans="1:3" x14ac:dyDescent="0.2">
      <c r="A45" s="71"/>
    </row>
    <row r="46" spans="1:3" x14ac:dyDescent="0.2">
      <c r="A46" s="71"/>
    </row>
    <row r="47" spans="1:3" x14ac:dyDescent="0.2">
      <c r="A47" s="71"/>
    </row>
    <row r="48" spans="1:3" x14ac:dyDescent="0.2">
      <c r="A48" s="71"/>
    </row>
    <row r="49" spans="1:1" x14ac:dyDescent="0.2">
      <c r="A49" s="72"/>
    </row>
  </sheetData>
  <sheetProtection selectLockedCells="1" selectUnlockedCells="1"/>
  <mergeCells count="1">
    <mergeCell ref="B1:C1"/>
  </mergeCells>
  <hyperlinks>
    <hyperlink ref="A1" location="'Suivi entretien'!A1" display="RETOUR 1ere Page"/>
  </hyperlink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Suivi entretien</vt:lpstr>
      <vt:lpstr>Consommation</vt:lpstr>
      <vt:lpstr>Références entretien</vt:lpstr>
      <vt:lpstr>Références ampoules</vt:lpstr>
      <vt:lpstr>Lubrifiants, graisse</vt:lpstr>
      <vt:lpstr>Couples de serrage</vt:lpstr>
      <vt:lpstr>Travaux effectues</vt:lpstr>
      <vt:lpstr>Notes personnelles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2016-04-07T05:21:15Z</dcterms:created>
  <dcterms:modified xsi:type="dcterms:W3CDTF">2016-04-07T17:00:34Z</dcterms:modified>
</cp:coreProperties>
</file>